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0" windowWidth="20730" windowHeight="11670" firstSheet="1" activeTab="5"/>
  </bookViews>
  <sheets>
    <sheet name="հավլված1" sheetId="45" r:id="rId1"/>
    <sheet name="հավելված2" sheetId="68" r:id="rId2"/>
    <sheet name="հավելված3" sheetId="56" r:id="rId3"/>
    <sheet name="հավելված4" sheetId="46" r:id="rId4"/>
    <sheet name="հավելված5" sheetId="63" r:id="rId5"/>
    <sheet name="հավելված6" sheetId="69" r:id="rId6"/>
    <sheet name="հավելված7" sheetId="70" r:id="rId7"/>
    <sheet name="հավելված8" sheetId="67" r:id="rId8"/>
  </sheets>
  <definedNames>
    <definedName name="AgencyCode" localSheetId="3">#REF!</definedName>
    <definedName name="AgencyCode" localSheetId="5">#REF!</definedName>
    <definedName name="AgencyCode">#REF!</definedName>
    <definedName name="AgencyName" localSheetId="3">#REF!</definedName>
    <definedName name="AgencyName" localSheetId="5">#REF!</definedName>
    <definedName name="AgencyName">#REF!</definedName>
    <definedName name="Functional1" localSheetId="3">#REF!</definedName>
    <definedName name="Functional1" localSheetId="5">#REF!</definedName>
    <definedName name="Functional1">#REF!</definedName>
    <definedName name="PANature" localSheetId="3">#REF!</definedName>
    <definedName name="PANature" localSheetId="5">#REF!</definedName>
    <definedName name="PANature">#REF!</definedName>
    <definedName name="PAType" localSheetId="3">#REF!</definedName>
    <definedName name="PAType" localSheetId="5">#REF!</definedName>
    <definedName name="PAType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5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H23" i="70" l="1"/>
  <c r="H22" i="70" s="1"/>
  <c r="H11" i="70" s="1"/>
  <c r="H19" i="70"/>
  <c r="H16" i="70"/>
  <c r="H14" i="70"/>
  <c r="D15" i="46" l="1"/>
  <c r="D18" i="46"/>
  <c r="G30" i="56"/>
  <c r="G26" i="56"/>
  <c r="G25" i="56"/>
  <c r="G31" i="56" l="1"/>
  <c r="G33" i="56"/>
  <c r="G35" i="56"/>
  <c r="G37" i="56"/>
  <c r="G38" i="56"/>
  <c r="G28" i="56"/>
  <c r="D22" i="68"/>
  <c r="D17" i="68" l="1"/>
  <c r="D15" i="68" s="1"/>
  <c r="D20" i="68"/>
  <c r="D13" i="68" l="1"/>
  <c r="D11" i="68" s="1"/>
  <c r="D13" i="45"/>
  <c r="D39" i="45" l="1"/>
  <c r="G28" i="67" l="1"/>
  <c r="G44" i="67" l="1"/>
  <c r="G43" i="67" s="1"/>
  <c r="G42" i="67" s="1"/>
  <c r="G40" i="67" s="1"/>
  <c r="G38" i="67" s="1"/>
  <c r="G27" i="67"/>
  <c r="G26" i="67" s="1"/>
  <c r="G25" i="67" s="1"/>
  <c r="G23" i="67" s="1"/>
  <c r="G21" i="67" s="1"/>
  <c r="G19" i="67" s="1"/>
  <c r="G16" i="67" l="1"/>
  <c r="G14" i="67" s="1"/>
  <c r="G12" i="67" s="1"/>
  <c r="G37" i="67"/>
  <c r="G34" i="67"/>
  <c r="G32" i="67" s="1"/>
  <c r="G30" i="67" s="1"/>
  <c r="G11" i="67" l="1"/>
  <c r="G18" i="67"/>
  <c r="G80" i="56" l="1"/>
  <c r="G79" i="56" s="1"/>
  <c r="G78" i="56" s="1"/>
  <c r="G76" i="56" s="1"/>
  <c r="G74" i="56" s="1"/>
  <c r="D12" i="45"/>
  <c r="G27" i="56" l="1"/>
  <c r="H13" i="46" l="1"/>
  <c r="H11" i="46" l="1"/>
  <c r="D13" i="46"/>
  <c r="G47" i="56" l="1"/>
  <c r="G46" i="56" s="1"/>
  <c r="G45" i="56" s="1"/>
  <c r="G44" i="56" s="1"/>
  <c r="G42" i="56" s="1"/>
  <c r="G40" i="56" s="1"/>
  <c r="D11" i="46" l="1"/>
  <c r="D38" i="45" l="1"/>
  <c r="D11" i="45" s="1"/>
  <c r="G72" i="56" l="1"/>
  <c r="G71" i="56" s="1"/>
  <c r="G70" i="56" s="1"/>
  <c r="G68" i="56" s="1"/>
  <c r="G66" i="56" s="1"/>
  <c r="G62" i="56" l="1"/>
  <c r="G60" i="56" s="1"/>
  <c r="G58" i="56" s="1"/>
  <c r="G65" i="56"/>
  <c r="G56" i="56"/>
  <c r="G55" i="56" s="1"/>
  <c r="G54" i="56" s="1"/>
  <c r="G53" i="56" s="1"/>
  <c r="G51" i="56" s="1"/>
  <c r="G49" i="56" s="1"/>
  <c r="G23" i="56" l="1"/>
  <c r="G21" i="56" s="1"/>
  <c r="G19" i="56" s="1"/>
  <c r="G18" i="56" s="1"/>
  <c r="G16" i="56" l="1"/>
  <c r="G14" i="56" s="1"/>
  <c r="G12" i="56" l="1"/>
  <c r="G11" i="56" s="1"/>
</calcChain>
</file>

<file path=xl/sharedStrings.xml><?xml version="1.0" encoding="utf-8"?>
<sst xmlns="http://schemas.openxmlformats.org/spreadsheetml/2006/main" count="495" uniqueCount="189">
  <si>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</si>
  <si>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</si>
  <si>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</si>
  <si>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</si>
  <si>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</si>
  <si>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</si>
  <si>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</si>
  <si>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</si>
  <si>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</si>
  <si>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</si>
  <si>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</si>
  <si>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</si>
  <si>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</si>
  <si>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</si>
  <si>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</si>
  <si>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</si>
  <si>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</si>
  <si>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</si>
  <si>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</si>
  <si>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</si>
  <si>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</si>
  <si>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</si>
  <si>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</si>
  <si>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</si>
  <si>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</si>
  <si>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</si>
  <si>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</si>
  <si>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</si>
  <si>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</si>
  <si>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</si>
  <si>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</si>
  <si>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</si>
  <si>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</si>
  <si>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</si>
  <si>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</si>
  <si>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</si>
  <si>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</si>
  <si>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</si>
  <si>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</si>
  <si>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</si>
  <si>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</si>
  <si>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</si>
  <si>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</si>
  <si>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</si>
  <si>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</si>
  <si>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</si>
  <si>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</si>
  <si>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</si>
  <si>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</si>
  <si>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</si>
  <si>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</si>
  <si>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</si>
  <si>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</si>
  <si>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</si>
  <si>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</si>
  <si>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</si>
  <si>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</si>
  <si>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>___________  ___-ի N _______ -Ն    որոշման</t>
  </si>
  <si>
    <t>այդ թվում</t>
  </si>
  <si>
    <t>այդ թվում` ըստ կատարողների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</si>
  <si>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</si>
  <si>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</si>
  <si>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</si>
  <si>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</si>
  <si>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</si>
  <si>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</si>
  <si>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</si>
  <si>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</si>
  <si>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</si>
  <si>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</si>
  <si>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             </t>
  </si>
  <si>
    <t>ՀՀ  քննչական կոմիտե</t>
  </si>
  <si>
    <t xml:space="preserve">Ծրագրի անվանումը 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</si>
  <si>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</si>
  <si>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</si>
  <si>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</si>
  <si>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</si>
  <si>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</si>
  <si>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</si>
  <si>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</si>
  <si>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</si>
  <si>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</si>
  <si>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</si>
  <si>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</si>
  <si>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Ցուցանիշների փոփոխությունը (ավելացումները նշված են դրական նշանով)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</si>
  <si>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</si>
  <si>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</si>
  <si>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</si>
  <si>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>ՀՀ ՔՆՆՉԱԿԱՆ ԿՈՄԻՏԵ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</si>
  <si>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</si>
  <si>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Հավելված  N 4</t>
  </si>
  <si>
    <t>Քանակը</t>
  </si>
  <si>
    <t>Բաժին N 03</t>
  </si>
  <si>
    <t>Դաս N 01</t>
  </si>
  <si>
    <t>(հազ. դրամ)</t>
  </si>
  <si>
    <t xml:space="preserve"> Պահուստային ֆոնդի կառավարման արդյունավետության և թափանցիկության ապահովում</t>
  </si>
  <si>
    <t>ԸՆԴԱՄԵՆԸ</t>
  </si>
  <si>
    <t xml:space="preserve"> </t>
  </si>
  <si>
    <t>Միջոցառման վրա կատարվող ծախսը (հազ. դրամ)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</si>
  <si>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</si>
  <si>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</si>
  <si>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հազ.դրամ</t>
  </si>
  <si>
    <t>տարի</t>
  </si>
  <si>
    <t>Ծառայությունների մատուցում</t>
  </si>
  <si>
    <t>Ցուցանիշների փոփոխությունը (նվազեցումները նշված են փակագծերում)</t>
  </si>
  <si>
    <t xml:space="preserve"> տարի </t>
  </si>
  <si>
    <t>Կոդ</t>
  </si>
  <si>
    <t>Անվանումը</t>
  </si>
  <si>
    <t>Գնման ձևը</t>
  </si>
  <si>
    <t>Չափման միավորը</t>
  </si>
  <si>
    <t>Միավորի գինը</t>
  </si>
  <si>
    <t>Գումարը (հազար դրամներով)</t>
  </si>
  <si>
    <t xml:space="preserve"> Խումբ N 07</t>
  </si>
  <si>
    <t>ՄԱՍ I ԱՊՐԱՆՔՆԵՐ</t>
  </si>
  <si>
    <t>հատ</t>
  </si>
  <si>
    <t>Ծառայություն մատուցող կազմակերպության անվանումը</t>
  </si>
  <si>
    <t>Ակտիվն օգտագործող կազմակերպության անվանումը</t>
  </si>
  <si>
    <t>Հանցագործությունների  արդյունավետ նախաքննություն, նախաքննության ժամկետների կրճատում</t>
  </si>
  <si>
    <t>ԱՇԽԱՏԱՆՔԻ ՎԱՐՁԱՏՐՈՒԹՅՈՒՆ</t>
  </si>
  <si>
    <t>Դրամով վճարվող աշխատավարձեր և հավելավճարներ</t>
  </si>
  <si>
    <t xml:space="preserve"> -Աշխատողների աշխատավարձեր և հավելավճարներ</t>
  </si>
  <si>
    <t xml:space="preserve">ՀՀ կառավարության 2023 թվականի </t>
  </si>
  <si>
    <t>Հավելված  N5</t>
  </si>
  <si>
    <t xml:space="preserve">ՀԱՅԱՍՏԱՆԻ ՀԱՆՐԱՊԵՏՈՒԹՅԱՆ ԿԱՌԱՎԱՐՈՒԹՅԱՆ 2022ԹՎԱԿԱՆԻ ԴԵԿՏԵՄԲԵՐԻ 29-Ի ԹԻՎ 21111-Ն ՈՐՈՇՄԱՆ N9 ՀԱՎԵԼՎԱԾԻ  9.47 ԱՂՅՈՒՍԱԿՈՒՄ ԿԱՏԱՐՎՈՂ ՓՈՓՈԽՈՒԹՅՈՒՆԸ </t>
  </si>
  <si>
    <t xml:space="preserve">ՀԱՅԱՍՏԱՆԻ ՀԱՆՐԱՊԵՏՈՒԹՅԱՆ ԿԱՌԱՎԱՐՈՒԹՅԱՆ 2022ԹՎԱԿԱՆԻ ԴԵԿՏԵՄԲԵՐԻ 29-Ի ԹԻՎ 21111-Ն ՈՐՈՇՄԱՆ N9.1 ՀԱՎԵԼՎԱԾԻ  9.1.58 ԱՂՅՈՒՍԱԿՈՒՄ ԿԱՏԱՐՎՈՂ ՓՈՓՈԽՈՒԹՅՈՒՆԸ 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</si>
  <si>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 </t>
  </si>
  <si>
    <t>ՀՀ քննչական կոմիտեի շենքային պայմանների բարելավում</t>
  </si>
  <si>
    <t>ՀՀ քննչական կոմիտեի վարչական շենքերի կապիտալ վերանորոգում</t>
  </si>
  <si>
    <t>ՀՀ քննչական կոմիտեի շենքային պայմաններով ապահովում</t>
  </si>
  <si>
    <t>այդ թվում` ըստ ուղղությունների</t>
  </si>
  <si>
    <t xml:space="preserve"> Երևան քաղաքի Մամիկոնյանց 48 հասցեի  շինություն</t>
  </si>
  <si>
    <t>ՀՀ քննչական կոմիտեի շենքային պայմաններով բարելավում</t>
  </si>
  <si>
    <t xml:space="preserve">ՀՀ քննչական կոմիտեի Երևան քաղաքի Աջափնյակ, Մ.Մազմանյան փողոցի 3 հասցեի  վարչական շենքի կապիտալ վերանորոգում  </t>
  </si>
  <si>
    <t>ՀՀ քննչական կոմիտեի շենքային պայմաններով ապահովման համար  շենք-շինությունների ձեռքբերում</t>
  </si>
  <si>
    <t>ԾԱՌԱՅՈՒԹՅՈՒՆՆԵՐԻ ԵՎ ԱՊՐԱՆՔՆԵՐԻ ՁԵՌՔԲԵՐՈՒՄ</t>
  </si>
  <si>
    <t>Շարունակական ծախսեր</t>
  </si>
  <si>
    <t xml:space="preserve"> -Էներգետիկ ծառայություններ</t>
  </si>
  <si>
    <t>Ծառայողական գործուղումների գծով ծախսեր</t>
  </si>
  <si>
    <t xml:space="preserve"> -Ներքին գործուղումներ</t>
  </si>
  <si>
    <t>Նյութեր (Ապրանքներ)</t>
  </si>
  <si>
    <t xml:space="preserve"> - Տրանսպորտային նյութեր</t>
  </si>
  <si>
    <t>ՍՈՑԻԱԼԱԿԱՆ ՆՊԱՍՏՆԵՐ ԵՎ ԿԵՆՍԱԹՈՇԱԿՆԵՐ</t>
  </si>
  <si>
    <t>Սոցիալական օգնություն դրամական արտահայտությամբ նպաստներ (բյուջեից</t>
  </si>
  <si>
    <t xml:space="preserve"> -Այլ նպաստներ բյուջեից</t>
  </si>
  <si>
    <t>ՇԵՆՔԵՐ ԵՎ ՇԻՆՈՒԹՅՈՒՆՆԵՐ</t>
  </si>
  <si>
    <t xml:space="preserve"> - Շենքերի և շինությունների կապիտալ վերանորոգում </t>
  </si>
  <si>
    <t xml:space="preserve"> - Շենքերի և շինությունների ձեռքբերում</t>
  </si>
  <si>
    <t>Կապիտալ վերանորոգման ենթակա օբյեկտների թիվը, հատ</t>
  </si>
  <si>
    <t xml:space="preserve">Վերանորոգման ենթակա մակերես, քմ  </t>
  </si>
  <si>
    <t xml:space="preserve">Երևան քաղաքի Մամիկոնյանց 48 հասցեում ձեռք բերվող շենք և շինության քանակը ( հատ) </t>
  </si>
  <si>
    <t>ՀԱՅԱՍՏԱՆԻ ՀԱՆՐԱՊԵՏՈՒԹՅԱՆ ԿԱՌԱՎԱՐՈՒԹՅԱՆ 2022ԹՎԱԿԱՆԻ ԴԵԿՏԵՄԲԵՐԻ 29-Ի ԹԻՎ 2111-Ն ՈՐՈՇՄԱՆ N9 ՀԱՎԵԼՎԱԾԻ 9.32 ԱՂՅՈՒՍԱԿՈՒՄ ԿԱՏԱՐՎՈՂ ՓՈՓՈԽՈՒԹՅՈՒՆՆԵՐԸ ԵՎ ԼՐԱՑՈՒՄՆԵՐԸ</t>
  </si>
  <si>
    <t>ՀԱՅԱՍՏԱՆԻ ՀԱՆՐԱՊԵՏՈՒԹՅԱՆ ԿԱՌԱՎԱՐՈՒԹՅԱՆ 2022ԹՎԱԿԱՆԻ ԴԵԿՏԵՄԲԵՐԻ 29-Ի ԹԻՎ 2111-Ն ՈՐՈՇՄԱՆ N9.1 ՀԱՎԵԼՎԱԾԻ 9.1.40 ԱՂՅՈՒՍԱԿՈՒՄ ԿԱՏԱՐՎՈՂ ՓՈՓՈԽՈՒԹՅՈՒՆՆԵՐԸ ԵՎ ԼՐԱՑՈՒՄՆԵՐԸ</t>
  </si>
  <si>
    <t xml:space="preserve">                                    Հավելված8</t>
  </si>
  <si>
    <t xml:space="preserve">                  (հազ. դրամ)</t>
  </si>
  <si>
    <t>Հավելված  N1</t>
  </si>
  <si>
    <t xml:space="preserve">                 Հավելված  N2</t>
  </si>
  <si>
    <t>Հավելված  N3</t>
  </si>
  <si>
    <t>ՀԱՅԱՍՏԱՆԻ ՀԱՆՐԱՊԵՏՈՒԹՅԱՆ ԿԱՌԱՎԱՐՈՒԹՅԱՆ 2022 ԹՎԱԿԱՆԻ ԴԵԿՏԵՄԲԵՐԻ 29-Ի N 2111-Ն ՈՐՈՇՄԱՆ N 3 և   N 4  ՀԱՎԵԼՎԱԾՆԵՐՈՒՄ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</si>
  <si>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 ՀԱՎԵԼՎԱԾԻ  N 1  ԱՂՅՈՒՍԱԿՈՒՄ ԿԱՏԱՐՎՈՂ ՓՈՓՈԽՈՒԹՅՈՒՆՆԵՐԸ ԵՎ ԼՐԱՑՈՒՄՆԵՐԸ </t>
  </si>
  <si>
    <t>ՀԱՅԱՍՏԱՆԻ ՀԱՆՐԱՊԵՏՈՒԹՅԱՆ 2023 ԹՎԱԿԱՆԻ ՊԵՏԱԿԱՆ ԲՅՈՒՋԵԻ ՄԱՍԻՆ ՕՐԵՆՔԻ N 1 ՀԱՎԵԼՎԱԾԻ N  3 ԱՂՅՈՒՍԱԿՈՒՄ ԿԱՏԱՐՎՈՂ  ՓՈՓՈԽՈՒԹՅՈՒՆԸ ԵՎ ԼՐԱՑՈՒՄԸ</t>
  </si>
  <si>
    <t>Ցուցանիշների փոփոխությունը (ավելացումը նշված է դրական նշանով, իսկ նվազեցումը` փակագծում)</t>
  </si>
  <si>
    <t>Ցուցանիշների փոփոխությունը (ավելացումը նշված է դրական նշանով)</t>
  </si>
  <si>
    <t>Ցուցանիշների փոփոխությունը (նվազեցումը նշված է փակագծում)</t>
  </si>
  <si>
    <t>Ցուցանիշների փոփոխություն (ավելացումները նշված են դրական նշանով, իսկ նվազեցումները` փակագծերով)</t>
  </si>
  <si>
    <t>1180  11001</t>
  </si>
  <si>
    <t>ՀՀ քննչական կոմիտեի պահպանում</t>
  </si>
  <si>
    <t>09132200-1</t>
  </si>
  <si>
    <t>բենզին, ռեգուլյար</t>
  </si>
  <si>
    <t>ԲՄ</t>
  </si>
  <si>
    <t>լիտր</t>
  </si>
  <si>
    <t>ՄԱՍ III ԾԱՌԱՅՈՒԹՅՈՒՆՆԵՐ</t>
  </si>
  <si>
    <t>65211100-1</t>
  </si>
  <si>
    <t>գազի բաշխում</t>
  </si>
  <si>
    <t>ՄԱ</t>
  </si>
  <si>
    <t>դրամ</t>
  </si>
  <si>
    <t xml:space="preserve"> 1180  31004</t>
  </si>
  <si>
    <t>ՄԱՍ II ԱՇԽԱՏԱՆՔՆԵՐ</t>
  </si>
  <si>
    <t>45261124-501</t>
  </si>
  <si>
    <t>տանիքների վերանորոգման աշխատանքներ</t>
  </si>
  <si>
    <t>ԳՀ</t>
  </si>
  <si>
    <t>1180  31005</t>
  </si>
  <si>
    <t>44211130-</t>
  </si>
  <si>
    <t>անշարժ գույք</t>
  </si>
  <si>
    <t>Հավելված  N7</t>
  </si>
  <si>
    <t xml:space="preserve"> ՀԱՅԱՍՏԱՆԻ ՀԱՆՐԱՊԵՏՈՒԹՅԱՆ ԿԱՌԱՎԱՐՈՒԹՅԱՆ 2022 ԹՎԱԿԱՆԻ ԴԵԿՏԵՄԲԵՐԻ 29-Ի 
N 2111-Ն ՈՐՈՇՄԱՆ N 10 ՀԱՎԵԼՎԱԾՈՒՄ  ԿԱՏԱՐՎՈՂ ՓՈՓՈԽՈՒԹՅՈՒՆՆԵՐԸ ԵՎ ԼՐԱՑՈՒՄԸ</t>
  </si>
  <si>
    <t>Երևան քաղաքի Մամիկոնյանց 48 հասցեում ձեռք բերվող շենք և շինության մակերեսը ( ք/մ)</t>
  </si>
  <si>
    <t xml:space="preserve">Երևան քաղաքի Մամիկոնյանց 48 հասցեում ձեռք բերվող շենք և շինության մակերեսը ( ք/մ) </t>
  </si>
  <si>
    <t>ՀԱՅԱՍՏԱՆԻ ՀԱՆՐԱՊԵՏՈՒԹՅԱՆ ԿԱՌԱՎԱՐՈՒԹՅԱՆ 2023ԹՎԱԿԱՆԻ ԴԵԿՏԵՄԲԵՐԻ 29-Ի N 2111-Ն ՈՐՈՇՄԱՆ N 5 ՀԱՎԵԼՎԱԾԻ N 2 ԱՂՅՈՒՍԱԿՈՒՄ  ԿԱՏԱՐՎՈՂ ՓՈՓՈԽՈՒԹՅՈՒՆԸ ԵՎ  ԼՐԱՑՈՒՄԸ</t>
  </si>
  <si>
    <t>Հավելված  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</si>
</sst>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\ _֏_-;\-* #,##0.00\ _֏_-;_-* &quot;-&quot;??\ _֏_-;_-@_-"/>
    <numFmt numFmtId="165" formatCode="_(* #,##0.00_);_(* \(#,##0.00\);_(* &quot;-&quot;??_);_(@_)"/>
    <numFmt numFmtId="166" formatCode="##,##0.0;\(##,##0.0\);\-"/>
    <numFmt numFmtId="167" formatCode="0.0"/>
    <numFmt numFmtId="168" formatCode="#,##0.0"/>
    <numFmt numFmtId="169" formatCode="0.00_);\(0.00\)"/>
    <numFmt numFmtId="170" formatCode="#,##0.0_);\(#,##0.0\)"/>
    <numFmt numFmtId="171" formatCode="0.0_);\(0.0\)"/>
    <numFmt numFmtId="172" formatCode="0_);\(0\)"/>
    <numFmt numFmtId="173" formatCode="0.000"/>
    <numFmt numFmtId="174" formatCode="_(* #,##0.0_);_(* \(#,##0.0\);_(* &quot;-&quot;??_);_(@_)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b/>
      <sz val="10"/>
      <name val="GHEA Grapalat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165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>
      <alignment horizontal="left" vertical="top" wrapText="1"/>
    </xf>
  </cellStyleXfs>
  <cellXfs count="344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0" borderId="0" xfId="0" applyFont="1" applyBorder="1"/>
    <xf numFmtId="0" fontId="6" fillId="0" borderId="1" xfId="0" applyFont="1" applyBorder="1" applyAlignment="1">
      <alignment vertical="top" wrapText="1"/>
    </xf>
    <xf numFmtId="0" fontId="22" fillId="0" borderId="0" xfId="0" applyFont="1"/>
    <xf numFmtId="0" fontId="17" fillId="0" borderId="0" xfId="0" applyFont="1"/>
    <xf numFmtId="0" fontId="17" fillId="0" borderId="0" xfId="0" applyFont="1" applyBorder="1"/>
    <xf numFmtId="0" fontId="6" fillId="0" borderId="0" xfId="0" applyFont="1" applyFill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168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168" fontId="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10" fillId="0" borderId="0" xfId="0" applyFont="1"/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center" wrapText="1"/>
    </xf>
    <xf numFmtId="0" fontId="6" fillId="2" borderId="2" xfId="0" applyFont="1" applyFill="1" applyBorder="1"/>
    <xf numFmtId="0" fontId="6" fillId="2" borderId="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8" fillId="2" borderId="9" xfId="0" applyFont="1" applyFill="1" applyBorder="1" applyAlignment="1">
      <alignment vertical="top" wrapText="1"/>
    </xf>
    <xf numFmtId="0" fontId="1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22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13" fillId="0" borderId="1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169" fontId="6" fillId="0" borderId="1" xfId="0" applyNumberFormat="1" applyFont="1" applyBorder="1"/>
    <xf numFmtId="170" fontId="6" fillId="0" borderId="1" xfId="0" applyNumberFormat="1" applyFont="1" applyBorder="1" applyAlignment="1">
      <alignment horizontal="center" vertical="center"/>
    </xf>
    <xf numFmtId="171" fontId="6" fillId="0" borderId="1" xfId="0" applyNumberFormat="1" applyFont="1" applyBorder="1" applyAlignment="1">
      <alignment horizontal="center" vertical="center"/>
    </xf>
    <xf numFmtId="171" fontId="6" fillId="0" borderId="1" xfId="0" applyNumberFormat="1" applyFont="1" applyBorder="1"/>
    <xf numFmtId="0" fontId="10" fillId="0" borderId="0" xfId="0" applyFont="1" applyBorder="1" applyAlignment="1">
      <alignment horizontal="center" vertical="top" wrapText="1"/>
    </xf>
    <xf numFmtId="171" fontId="9" fillId="2" borderId="1" xfId="0" applyNumberFormat="1" applyFont="1" applyFill="1" applyBorder="1" applyAlignment="1">
      <alignment horizontal="center" vertical="center" wrapText="1"/>
    </xf>
    <xf numFmtId="166" fontId="21" fillId="0" borderId="1" xfId="6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7" fontId="9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left" vertical="top" wrapText="1"/>
    </xf>
    <xf numFmtId="171" fontId="9" fillId="2" borderId="0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wrapText="1"/>
    </xf>
    <xf numFmtId="0" fontId="6" fillId="0" borderId="0" xfId="0" applyFont="1" applyAlignment="1">
      <alignment horizontal="right"/>
    </xf>
    <xf numFmtId="0" fontId="0" fillId="0" borderId="28" xfId="0" applyBorder="1" applyAlignment="1">
      <alignment horizontal="left" vertical="top" wrapText="1"/>
    </xf>
    <xf numFmtId="167" fontId="16" fillId="0" borderId="3" xfId="0" applyNumberFormat="1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7" fontId="6" fillId="0" borderId="0" xfId="0" applyNumberFormat="1" applyFont="1"/>
    <xf numFmtId="2" fontId="6" fillId="0" borderId="0" xfId="0" applyNumberFormat="1" applyFont="1"/>
    <xf numFmtId="173" fontId="6" fillId="0" borderId="0" xfId="0" applyNumberFormat="1" applyFont="1"/>
    <xf numFmtId="0" fontId="18" fillId="2" borderId="18" xfId="0" applyFont="1" applyFill="1" applyBorder="1" applyAlignment="1">
      <alignment vertical="top" wrapText="1"/>
    </xf>
    <xf numFmtId="0" fontId="18" fillId="2" borderId="19" xfId="0" applyFont="1" applyFill="1" applyBorder="1" applyAlignment="1">
      <alignment vertical="top" wrapText="1"/>
    </xf>
    <xf numFmtId="0" fontId="0" fillId="2" borderId="34" xfId="0" applyFill="1" applyBorder="1" applyAlignment="1">
      <alignment horizontal="center" vertical="top" wrapText="1"/>
    </xf>
    <xf numFmtId="0" fontId="6" fillId="2" borderId="19" xfId="0" applyFont="1" applyFill="1" applyBorder="1" applyAlignment="1">
      <alignment vertical="top" wrapText="1"/>
    </xf>
    <xf numFmtId="0" fontId="7" fillId="0" borderId="4" xfId="0" applyFont="1" applyBorder="1" applyAlignment="1"/>
    <xf numFmtId="0" fontId="7" fillId="0" borderId="7" xfId="0" applyFont="1" applyBorder="1" applyAlignment="1"/>
    <xf numFmtId="167" fontId="22" fillId="0" borderId="0" xfId="0" applyNumberFormat="1" applyFont="1"/>
    <xf numFmtId="0" fontId="10" fillId="0" borderId="1" xfId="0" applyFont="1" applyBorder="1" applyAlignment="1">
      <alignment horizontal="center" vertical="top" wrapText="1"/>
    </xf>
    <xf numFmtId="0" fontId="6" fillId="2" borderId="23" xfId="0" applyFont="1" applyFill="1" applyBorder="1" applyAlignment="1">
      <alignment vertical="top" wrapText="1"/>
    </xf>
    <xf numFmtId="0" fontId="6" fillId="2" borderId="28" xfId="0" applyFont="1" applyFill="1" applyBorder="1" applyAlignment="1">
      <alignment vertical="top" wrapText="1"/>
    </xf>
    <xf numFmtId="0" fontId="6" fillId="2" borderId="28" xfId="0" applyFont="1" applyFill="1" applyBorder="1" applyAlignment="1">
      <alignment wrapText="1"/>
    </xf>
    <xf numFmtId="0" fontId="6" fillId="2" borderId="36" xfId="0" applyFont="1" applyFill="1" applyBorder="1" applyAlignment="1">
      <alignment horizontal="left" vertical="top"/>
    </xf>
    <xf numFmtId="0" fontId="6" fillId="2" borderId="37" xfId="0" applyFont="1" applyFill="1" applyBorder="1" applyAlignment="1">
      <alignment horizontal="left" vertical="top"/>
    </xf>
    <xf numFmtId="0" fontId="9" fillId="2" borderId="25" xfId="0" applyFont="1" applyFill="1" applyBorder="1" applyAlignment="1">
      <alignment horizontal="left" vertical="top" wrapText="1"/>
    </xf>
    <xf numFmtId="0" fontId="6" fillId="2" borderId="28" xfId="0" applyFont="1" applyFill="1" applyBorder="1" applyAlignment="1">
      <alignment vertical="center" wrapText="1"/>
    </xf>
    <xf numFmtId="0" fontId="6" fillId="2" borderId="35" xfId="0" applyFont="1" applyFill="1" applyBorder="1" applyAlignment="1">
      <alignment vertical="top" wrapText="1"/>
    </xf>
    <xf numFmtId="0" fontId="13" fillId="0" borderId="0" xfId="0" applyFont="1" applyBorder="1" applyAlignment="1">
      <alignment horizontal="left" vertical="top" wrapText="1"/>
    </xf>
    <xf numFmtId="0" fontId="6" fillId="2" borderId="30" xfId="0" applyFont="1" applyFill="1" applyBorder="1" applyAlignment="1">
      <alignment horizontal="left" vertical="top" wrapText="1"/>
    </xf>
    <xf numFmtId="0" fontId="6" fillId="2" borderId="31" xfId="0" applyFont="1" applyFill="1" applyBorder="1" applyAlignment="1">
      <alignment vertical="top" wrapText="1"/>
    </xf>
    <xf numFmtId="0" fontId="11" fillId="2" borderId="16" xfId="0" applyFont="1" applyFill="1" applyBorder="1" applyAlignment="1">
      <alignment horizontal="center" vertical="center" wrapText="1"/>
    </xf>
    <xf numFmtId="170" fontId="16" fillId="2" borderId="0" xfId="5" applyNumberFormat="1" applyFont="1" applyFill="1" applyAlignment="1">
      <alignment horizontal="center" vertical="center"/>
    </xf>
    <xf numFmtId="170" fontId="16" fillId="2" borderId="0" xfId="5" applyNumberFormat="1" applyFont="1" applyFill="1" applyAlignment="1">
      <alignment vertical="center"/>
    </xf>
    <xf numFmtId="170" fontId="16" fillId="2" borderId="1" xfId="0" applyNumberFormat="1" applyFont="1" applyFill="1" applyBorder="1" applyAlignment="1">
      <alignment horizontal="left" vertical="center" wrapText="1"/>
    </xf>
    <xf numFmtId="170" fontId="10" fillId="2" borderId="1" xfId="9" applyNumberFormat="1" applyFont="1" applyFill="1" applyBorder="1" applyAlignment="1">
      <alignment horizontal="right" vertical="center" wrapText="1"/>
    </xf>
    <xf numFmtId="170" fontId="16" fillId="3" borderId="0" xfId="5" applyNumberFormat="1" applyFont="1" applyFill="1" applyAlignment="1">
      <alignment vertical="center"/>
    </xf>
    <xf numFmtId="37" fontId="16" fillId="2" borderId="1" xfId="9" applyNumberFormat="1" applyFont="1" applyFill="1" applyBorder="1" applyAlignment="1">
      <alignment horizontal="right" vertical="center" wrapText="1"/>
    </xf>
    <xf numFmtId="37" fontId="16" fillId="2" borderId="1" xfId="5" applyNumberFormat="1" applyFont="1" applyFill="1" applyBorder="1" applyAlignment="1">
      <alignment horizontal="center" vertical="center"/>
    </xf>
    <xf numFmtId="170" fontId="16" fillId="2" borderId="0" xfId="5" applyNumberFormat="1" applyFont="1" applyFill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3" xfId="0" applyFont="1" applyFill="1" applyBorder="1"/>
    <xf numFmtId="0" fontId="18" fillId="0" borderId="38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2" borderId="22" xfId="0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left" vertical="top"/>
    </xf>
    <xf numFmtId="0" fontId="9" fillId="2" borderId="24" xfId="0" applyFont="1" applyFill="1" applyBorder="1" applyAlignment="1">
      <alignment horizontal="left" vertical="top" wrapText="1"/>
    </xf>
    <xf numFmtId="0" fontId="6" fillId="0" borderId="28" xfId="0" applyFont="1" applyBorder="1" applyAlignment="1">
      <alignment vertical="center"/>
    </xf>
    <xf numFmtId="168" fontId="6" fillId="0" borderId="31" xfId="0" applyNumberFormat="1" applyFont="1" applyBorder="1" applyAlignment="1">
      <alignment horizontal="center" vertical="center" wrapText="1"/>
    </xf>
    <xf numFmtId="170" fontId="6" fillId="0" borderId="31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top"/>
    </xf>
    <xf numFmtId="168" fontId="6" fillId="0" borderId="16" xfId="0" applyNumberFormat="1" applyFont="1" applyBorder="1" applyAlignment="1">
      <alignment horizontal="center" vertical="center" wrapText="1"/>
    </xf>
    <xf numFmtId="170" fontId="6" fillId="0" borderId="16" xfId="0" applyNumberFormat="1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168" fontId="6" fillId="0" borderId="20" xfId="0" applyNumberFormat="1" applyFont="1" applyBorder="1" applyAlignment="1">
      <alignment horizontal="center" vertical="center"/>
    </xf>
    <xf numFmtId="172" fontId="9" fillId="2" borderId="16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170" fontId="6" fillId="0" borderId="1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/>
    </xf>
    <xf numFmtId="168" fontId="9" fillId="2" borderId="1" xfId="0" applyNumberFormat="1" applyFont="1" applyFill="1" applyBorder="1" applyAlignment="1">
      <alignment horizontal="center" vertical="center" wrapText="1"/>
    </xf>
    <xf numFmtId="170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/>
    </xf>
    <xf numFmtId="170" fontId="9" fillId="2" borderId="21" xfId="0" applyNumberFormat="1" applyFont="1" applyFill="1" applyBorder="1" applyAlignment="1">
      <alignment horizontal="center" vertical="center" wrapText="1"/>
    </xf>
    <xf numFmtId="170" fontId="9" fillId="2" borderId="1" xfId="0" applyNumberFormat="1" applyFont="1" applyFill="1" applyBorder="1" applyAlignment="1">
      <alignment horizontal="center" wrapText="1"/>
    </xf>
    <xf numFmtId="170" fontId="9" fillId="2" borderId="3" xfId="0" applyNumberFormat="1" applyFont="1" applyFill="1" applyBorder="1" applyAlignment="1">
      <alignment horizontal="center" wrapText="1"/>
    </xf>
    <xf numFmtId="170" fontId="6" fillId="2" borderId="1" xfId="0" applyNumberFormat="1" applyFont="1" applyFill="1" applyBorder="1" applyAlignment="1">
      <alignment horizontal="center" vertical="center"/>
    </xf>
    <xf numFmtId="168" fontId="9" fillId="2" borderId="1" xfId="0" applyNumberFormat="1" applyFont="1" applyFill="1" applyBorder="1" applyAlignment="1">
      <alignment horizontal="center" wrapText="1"/>
    </xf>
    <xf numFmtId="168" fontId="9" fillId="2" borderId="21" xfId="0" applyNumberFormat="1" applyFont="1" applyFill="1" applyBorder="1" applyAlignment="1">
      <alignment horizontal="center" vertical="center" wrapText="1"/>
    </xf>
    <xf numFmtId="166" fontId="9" fillId="2" borderId="21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6" fillId="0" borderId="16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0" xfId="0" applyFont="1" applyFill="1" applyAlignment="1">
      <alignment vertical="top"/>
    </xf>
    <xf numFmtId="0" fontId="16" fillId="2" borderId="28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70" fontId="6" fillId="0" borderId="35" xfId="0" applyNumberFormat="1" applyFont="1" applyBorder="1" applyAlignment="1">
      <alignment horizontal="center" vertical="center" wrapText="1"/>
    </xf>
    <xf numFmtId="0" fontId="22" fillId="0" borderId="16" xfId="0" applyFont="1" applyBorder="1"/>
    <xf numFmtId="0" fontId="16" fillId="2" borderId="1" xfId="0" applyFont="1" applyFill="1" applyBorder="1" applyAlignment="1">
      <alignment horizontal="left" vertical="center" wrapText="1"/>
    </xf>
    <xf numFmtId="0" fontId="16" fillId="2" borderId="20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170" fontId="9" fillId="2" borderId="8" xfId="0" applyNumberFormat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vertical="top" wrapText="1"/>
    </xf>
    <xf numFmtId="0" fontId="0" fillId="2" borderId="11" xfId="0" applyFill="1" applyBorder="1" applyAlignment="1">
      <alignment horizontal="center" vertical="top" wrapText="1"/>
    </xf>
    <xf numFmtId="0" fontId="6" fillId="0" borderId="13" xfId="0" applyFont="1" applyBorder="1"/>
    <xf numFmtId="0" fontId="6" fillId="2" borderId="3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top"/>
    </xf>
    <xf numFmtId="170" fontId="6" fillId="0" borderId="8" xfId="0" applyNumberFormat="1" applyFont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170" fontId="6" fillId="0" borderId="29" xfId="0" applyNumberFormat="1" applyFont="1" applyBorder="1" applyAlignment="1">
      <alignment horizontal="center" vertical="center" wrapText="1"/>
    </xf>
    <xf numFmtId="170" fontId="6" fillId="0" borderId="20" xfId="0" applyNumberFormat="1" applyFont="1" applyBorder="1" applyAlignment="1">
      <alignment horizontal="center" vertical="center"/>
    </xf>
    <xf numFmtId="170" fontId="6" fillId="0" borderId="2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22" xfId="0" applyFont="1" applyFill="1" applyBorder="1" applyAlignment="1">
      <alignment horizontal="left" vertical="top"/>
    </xf>
    <xf numFmtId="0" fontId="12" fillId="2" borderId="5" xfId="0" applyFont="1" applyFill="1" applyBorder="1" applyAlignment="1">
      <alignment horizontal="left" vertical="top"/>
    </xf>
    <xf numFmtId="0" fontId="9" fillId="2" borderId="8" xfId="0" applyFont="1" applyFill="1" applyBorder="1" applyAlignment="1">
      <alignment vertical="top" wrapText="1"/>
    </xf>
    <xf numFmtId="0" fontId="6" fillId="2" borderId="28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center" vertical="top" wrapText="1"/>
    </xf>
    <xf numFmtId="0" fontId="6" fillId="0" borderId="41" xfId="0" applyFont="1" applyBorder="1" applyAlignment="1">
      <alignment horizontal="center" vertical="center" wrapText="1"/>
    </xf>
    <xf numFmtId="172" fontId="9" fillId="2" borderId="2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6" fillId="0" borderId="0" xfId="0" applyFont="1" applyAlignment="1"/>
    <xf numFmtId="0" fontId="6" fillId="0" borderId="0" xfId="0" applyFont="1" applyFill="1" applyAlignment="1">
      <alignment horizontal="center" vertical="top"/>
    </xf>
    <xf numFmtId="4" fontId="8" fillId="2" borderId="8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top" wrapText="1"/>
    </xf>
    <xf numFmtId="170" fontId="9" fillId="0" borderId="3" xfId="0" applyNumberFormat="1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170" fontId="9" fillId="2" borderId="16" xfId="0" applyNumberFormat="1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 wrapText="1"/>
    </xf>
    <xf numFmtId="168" fontId="6" fillId="0" borderId="2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167" fontId="16" fillId="0" borderId="31" xfId="0" applyNumberFormat="1" applyFont="1" applyBorder="1" applyAlignment="1">
      <alignment horizontal="center" vertical="center" wrapText="1"/>
    </xf>
    <xf numFmtId="168" fontId="9" fillId="2" borderId="16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 vertical="top" wrapText="1"/>
    </xf>
    <xf numFmtId="168" fontId="9" fillId="2" borderId="16" xfId="0" applyNumberFormat="1" applyFont="1" applyFill="1" applyBorder="1" applyAlignment="1">
      <alignment horizontal="center" wrapText="1"/>
    </xf>
    <xf numFmtId="170" fontId="9" fillId="2" borderId="16" xfId="0" applyNumberFormat="1" applyFont="1" applyFill="1" applyBorder="1" applyAlignment="1">
      <alignment horizontal="center" wrapText="1"/>
    </xf>
    <xf numFmtId="0" fontId="6" fillId="0" borderId="43" xfId="0" applyFont="1" applyBorder="1"/>
    <xf numFmtId="170" fontId="6" fillId="2" borderId="16" xfId="0" applyNumberFormat="1" applyFont="1" applyFill="1" applyBorder="1" applyAlignment="1">
      <alignment horizontal="center" vertical="center"/>
    </xf>
    <xf numFmtId="0" fontId="6" fillId="0" borderId="16" xfId="0" applyFont="1" applyBorder="1"/>
    <xf numFmtId="170" fontId="9" fillId="2" borderId="31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horizontal="right"/>
    </xf>
    <xf numFmtId="170" fontId="16" fillId="2" borderId="0" xfId="5" applyNumberFormat="1" applyFont="1" applyFill="1"/>
    <xf numFmtId="170" fontId="16" fillId="2" borderId="1" xfId="5" applyNumberFormat="1" applyFont="1" applyFill="1" applyBorder="1" applyAlignment="1">
      <alignment horizontal="center" vertical="center"/>
    </xf>
    <xf numFmtId="170" fontId="16" fillId="2" borderId="1" xfId="5" applyNumberFormat="1" applyFont="1" applyFill="1" applyBorder="1" applyAlignment="1">
      <alignment horizontal="center" vertical="center" wrapText="1"/>
    </xf>
    <xf numFmtId="170" fontId="10" fillId="2" borderId="1" xfId="5" applyNumberFormat="1" applyFont="1" applyFill="1" applyBorder="1" applyAlignment="1">
      <alignment vertical="center"/>
    </xf>
    <xf numFmtId="174" fontId="10" fillId="2" borderId="1" xfId="9" applyNumberFormat="1" applyFont="1" applyFill="1" applyBorder="1" applyAlignment="1">
      <alignment horizontal="right" vertical="center" wrapText="1"/>
    </xf>
    <xf numFmtId="164" fontId="10" fillId="2" borderId="1" xfId="9" applyFont="1" applyFill="1" applyBorder="1" applyAlignment="1">
      <alignment horizontal="right" vertical="center" wrapText="1"/>
    </xf>
    <xf numFmtId="37" fontId="16" fillId="2" borderId="1" xfId="5" applyNumberFormat="1" applyFont="1" applyFill="1" applyBorder="1" applyAlignment="1">
      <alignment horizontal="center" vertical="center" wrapText="1"/>
    </xf>
    <xf numFmtId="170" fontId="16" fillId="2" borderId="1" xfId="5" applyNumberFormat="1" applyFont="1" applyFill="1" applyBorder="1" applyAlignment="1">
      <alignment vertical="center"/>
    </xf>
    <xf numFmtId="174" fontId="10" fillId="2" borderId="1" xfId="9" applyNumberFormat="1" applyFont="1" applyFill="1" applyBorder="1" applyAlignment="1">
      <alignment horizontal="right" vertical="center"/>
    </xf>
    <xf numFmtId="174" fontId="16" fillId="2" borderId="1" xfId="9" applyNumberFormat="1" applyFont="1" applyFill="1" applyBorder="1" applyAlignment="1">
      <alignment horizontal="right" vertical="center"/>
    </xf>
    <xf numFmtId="170" fontId="10" fillId="2" borderId="1" xfId="5" applyNumberFormat="1" applyFont="1" applyFill="1" applyBorder="1" applyAlignment="1">
      <alignment horizontal="center" vertical="center" wrapText="1"/>
    </xf>
    <xf numFmtId="37" fontId="10" fillId="2" borderId="1" xfId="5" applyNumberFormat="1" applyFont="1" applyFill="1" applyBorder="1" applyAlignment="1">
      <alignment horizontal="center" vertical="center"/>
    </xf>
    <xf numFmtId="37" fontId="10" fillId="2" borderId="1" xfId="9" applyNumberFormat="1" applyFont="1" applyFill="1" applyBorder="1" applyAlignment="1">
      <alignment horizontal="center" vertical="center" wrapText="1"/>
    </xf>
    <xf numFmtId="174" fontId="26" fillId="2" borderId="1" xfId="9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applyFont="1" applyFill="1" applyAlignment="1">
      <alignment horizont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9" fillId="0" borderId="8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49" fontId="18" fillId="2" borderId="8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3" xfId="0" applyNumberFormat="1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2" borderId="38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right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22" fillId="0" borderId="0" xfId="0" applyFont="1" applyFill="1" applyAlignment="1">
      <alignment horizontal="right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12" fillId="2" borderId="22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6" fillId="2" borderId="22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7" fillId="2" borderId="0" xfId="0" applyFont="1" applyFill="1" applyAlignment="1">
      <alignment horizontal="center" vertical="center" wrapText="1"/>
    </xf>
    <xf numFmtId="170" fontId="16" fillId="2" borderId="1" xfId="5" applyNumberFormat="1" applyFont="1" applyFill="1" applyBorder="1" applyAlignment="1">
      <alignment vertical="center" wrapText="1"/>
    </xf>
    <xf numFmtId="170" fontId="24" fillId="2" borderId="1" xfId="5" applyNumberFormat="1" applyFont="1" applyFill="1" applyBorder="1" applyAlignment="1">
      <alignment vertical="center" wrapText="1"/>
    </xf>
    <xf numFmtId="170" fontId="10" fillId="2" borderId="4" xfId="5" applyNumberFormat="1" applyFont="1" applyFill="1" applyBorder="1" applyAlignment="1">
      <alignment horizontal="left" vertical="center" wrapText="1"/>
    </xf>
    <xf numFmtId="170" fontId="10" fillId="2" borderId="7" xfId="5" applyNumberFormat="1" applyFont="1" applyFill="1" applyBorder="1" applyAlignment="1">
      <alignment horizontal="left" vertical="center" wrapText="1"/>
    </xf>
    <xf numFmtId="170" fontId="10" fillId="2" borderId="5" xfId="5" applyNumberFormat="1" applyFont="1" applyFill="1" applyBorder="1" applyAlignment="1">
      <alignment horizontal="left" vertical="center" wrapText="1"/>
    </xf>
    <xf numFmtId="170" fontId="10" fillId="2" borderId="1" xfId="5" applyNumberFormat="1" applyFont="1" applyFill="1" applyBorder="1" applyAlignment="1">
      <alignment vertical="center"/>
    </xf>
    <xf numFmtId="170" fontId="10" fillId="2" borderId="0" xfId="5" applyNumberFormat="1" applyFont="1" applyFill="1" applyBorder="1" applyAlignment="1">
      <alignment horizontal="center" vertical="center" wrapText="1"/>
    </xf>
    <xf numFmtId="170" fontId="16" fillId="2" borderId="0" xfId="5" applyNumberFormat="1" applyFont="1" applyFill="1" applyBorder="1" applyAlignment="1">
      <alignment horizontal="center" vertical="center" wrapText="1"/>
    </xf>
    <xf numFmtId="170" fontId="16" fillId="2" borderId="1" xfId="5" applyNumberFormat="1" applyFont="1" applyFill="1" applyBorder="1" applyAlignment="1">
      <alignment horizontal="center" vertical="center" wrapText="1"/>
    </xf>
    <xf numFmtId="170" fontId="16" fillId="2" borderId="1" xfId="5" applyNumberFormat="1" applyFont="1" applyFill="1" applyBorder="1" applyAlignment="1">
      <alignment horizontal="center" vertical="center"/>
    </xf>
    <xf numFmtId="170" fontId="10" fillId="2" borderId="1" xfId="5" applyNumberFormat="1" applyFont="1" applyFill="1" applyBorder="1" applyAlignment="1">
      <alignment horizontal="left" vertical="center" wrapText="1"/>
    </xf>
    <xf numFmtId="170" fontId="10" fillId="2" borderId="1" xfId="0" applyNumberFormat="1" applyFont="1" applyFill="1" applyBorder="1" applyAlignment="1">
      <alignment horizontal="center" vertical="center" wrapText="1"/>
    </xf>
    <xf numFmtId="49" fontId="18" fillId="2" borderId="15" xfId="0" applyNumberFormat="1" applyFont="1" applyFill="1" applyBorder="1" applyAlignment="1">
      <alignment horizontal="center" vertical="top" wrapText="1"/>
    </xf>
    <xf numFmtId="49" fontId="18" fillId="2" borderId="17" xfId="0" applyNumberFormat="1" applyFont="1" applyFill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</cellXfs>
  <cellStyles count="11">
    <cellStyle name="Comma" xfId="9" builtinId="3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  <cellStyle name="Обычный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10" workbookViewId="0">
      <selection activeCell="A6" sqref="A6:D6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0.5703125" style="1" customWidth="1"/>
    <col min="4" max="4" width="24.85546875" style="1" customWidth="1"/>
    <col min="5" max="5" width="49.85546875" style="1" customWidth="1"/>
    <col min="6" max="16384" width="9.140625" style="1"/>
  </cols>
  <sheetData>
    <row r="1" spans="1:4" x14ac:dyDescent="0.25">
      <c r="D1" s="203" t="s">
        <v>154</v>
      </c>
    </row>
    <row r="2" spans="1:4" x14ac:dyDescent="0.25">
      <c r="D2" s="1" t="s">
        <v>121</v>
      </c>
    </row>
    <row r="3" spans="1:4" x14ac:dyDescent="0.25">
      <c r="D3" s="1" t="s">
        <v>9</v>
      </c>
    </row>
    <row r="6" spans="1:4" ht="93" customHeight="1" x14ac:dyDescent="0.3">
      <c r="A6" s="241" t="s">
        <v>158</v>
      </c>
      <c r="B6" s="241"/>
      <c r="C6" s="241"/>
      <c r="D6" s="241"/>
    </row>
    <row r="8" spans="1:4" x14ac:dyDescent="0.25">
      <c r="D8" s="1" t="s">
        <v>153</v>
      </c>
    </row>
    <row r="9" spans="1:4" s="9" customFormat="1" ht="84" customHeight="1" x14ac:dyDescent="0.25">
      <c r="A9" s="242" t="s">
        <v>12</v>
      </c>
      <c r="B9" s="243"/>
      <c r="C9" s="244" t="s">
        <v>13</v>
      </c>
      <c r="D9" s="154" t="s">
        <v>31</v>
      </c>
    </row>
    <row r="10" spans="1:4" s="9" customFormat="1" ht="15" x14ac:dyDescent="0.25">
      <c r="A10" s="152" t="s">
        <v>14</v>
      </c>
      <c r="B10" s="152" t="s">
        <v>15</v>
      </c>
      <c r="C10" s="245"/>
      <c r="D10" s="177" t="s">
        <v>102</v>
      </c>
    </row>
    <row r="11" spans="1:4" s="9" customFormat="1" ht="15" x14ac:dyDescent="0.25">
      <c r="A11" s="152"/>
      <c r="B11" s="76"/>
      <c r="C11" s="152" t="s">
        <v>96</v>
      </c>
      <c r="D11" s="74">
        <f>D12+D38</f>
        <v>0</v>
      </c>
    </row>
    <row r="12" spans="1:4" ht="17.25" x14ac:dyDescent="0.3">
      <c r="A12" s="10"/>
      <c r="B12" s="93" t="s">
        <v>71</v>
      </c>
      <c r="C12" s="94"/>
      <c r="D12" s="143">
        <f>D13</f>
        <v>1250000</v>
      </c>
    </row>
    <row r="13" spans="1:4" x14ac:dyDescent="0.25">
      <c r="A13" s="249">
        <v>1180</v>
      </c>
      <c r="B13" s="252"/>
      <c r="C13" s="10" t="s">
        <v>72</v>
      </c>
      <c r="D13" s="143">
        <f>D20+D26+D32</f>
        <v>1250000</v>
      </c>
    </row>
    <row r="14" spans="1:4" x14ac:dyDescent="0.25">
      <c r="A14" s="250"/>
      <c r="B14" s="253"/>
      <c r="C14" s="32" t="s">
        <v>73</v>
      </c>
      <c r="D14" s="71"/>
    </row>
    <row r="15" spans="1:4" ht="14.25" x14ac:dyDescent="0.25">
      <c r="A15" s="250"/>
      <c r="B15" s="253"/>
      <c r="C15" s="10" t="s">
        <v>74</v>
      </c>
      <c r="D15" s="11"/>
    </row>
    <row r="16" spans="1:4" ht="27" x14ac:dyDescent="0.25">
      <c r="A16" s="250"/>
      <c r="B16" s="253"/>
      <c r="C16" s="19" t="s">
        <v>75</v>
      </c>
      <c r="D16" s="11"/>
    </row>
    <row r="17" spans="1:5" ht="14.25" x14ac:dyDescent="0.25">
      <c r="A17" s="250"/>
      <c r="B17" s="253"/>
      <c r="C17" s="7" t="s">
        <v>76</v>
      </c>
      <c r="D17" s="11"/>
    </row>
    <row r="18" spans="1:5" ht="27" x14ac:dyDescent="0.25">
      <c r="A18" s="251"/>
      <c r="B18" s="254"/>
      <c r="C18" s="19" t="s">
        <v>117</v>
      </c>
      <c r="D18" s="11"/>
    </row>
    <row r="19" spans="1:5" ht="14.25" x14ac:dyDescent="0.25">
      <c r="A19" s="257"/>
      <c r="B19" s="258"/>
      <c r="C19" s="255" t="s">
        <v>16</v>
      </c>
      <c r="D19" s="256"/>
    </row>
    <row r="20" spans="1:5" x14ac:dyDescent="0.25">
      <c r="A20" s="246" t="s">
        <v>97</v>
      </c>
      <c r="B20" s="249">
        <v>11001</v>
      </c>
      <c r="C20" s="4" t="s">
        <v>6</v>
      </c>
      <c r="D20" s="139">
        <v>-156000</v>
      </c>
      <c r="E20" s="78"/>
    </row>
    <row r="21" spans="1:5" x14ac:dyDescent="0.25">
      <c r="A21" s="247"/>
      <c r="B21" s="250"/>
      <c r="C21" s="33" t="s">
        <v>99</v>
      </c>
      <c r="D21" s="140"/>
      <c r="E21" s="18"/>
    </row>
    <row r="22" spans="1:5" x14ac:dyDescent="0.25">
      <c r="A22" s="247"/>
      <c r="B22" s="250"/>
      <c r="C22" s="4" t="s">
        <v>17</v>
      </c>
      <c r="D22" s="141"/>
      <c r="E22" s="18"/>
    </row>
    <row r="23" spans="1:5" ht="54" x14ac:dyDescent="0.25">
      <c r="A23" s="247"/>
      <c r="B23" s="250"/>
      <c r="C23" s="50" t="s">
        <v>100</v>
      </c>
      <c r="D23" s="142"/>
      <c r="E23" s="18"/>
    </row>
    <row r="24" spans="1:5" ht="14.25" x14ac:dyDescent="0.25">
      <c r="A24" s="247"/>
      <c r="B24" s="250"/>
      <c r="C24" s="4" t="s">
        <v>7</v>
      </c>
      <c r="D24" s="142"/>
      <c r="E24" s="18"/>
    </row>
    <row r="25" spans="1:5" ht="14.25" x14ac:dyDescent="0.25">
      <c r="A25" s="248"/>
      <c r="B25" s="251"/>
      <c r="C25" s="7" t="s">
        <v>46</v>
      </c>
      <c r="D25" s="142"/>
      <c r="E25" s="18"/>
    </row>
    <row r="26" spans="1:5" x14ac:dyDescent="0.25">
      <c r="A26" s="246"/>
      <c r="B26" s="250">
        <v>31004</v>
      </c>
      <c r="C26" s="79" t="s">
        <v>6</v>
      </c>
      <c r="D26" s="139">
        <v>-4000</v>
      </c>
      <c r="E26" s="18"/>
    </row>
    <row r="27" spans="1:5" x14ac:dyDescent="0.25">
      <c r="A27" s="247"/>
      <c r="B27" s="250"/>
      <c r="C27" s="33" t="s">
        <v>126</v>
      </c>
      <c r="D27" s="139"/>
      <c r="E27" s="18"/>
    </row>
    <row r="28" spans="1:5" x14ac:dyDescent="0.25">
      <c r="A28" s="247"/>
      <c r="B28" s="250"/>
      <c r="C28" s="4" t="s">
        <v>17</v>
      </c>
      <c r="D28" s="141"/>
      <c r="E28" s="18"/>
    </row>
    <row r="29" spans="1:5" ht="27" x14ac:dyDescent="0.25">
      <c r="A29" s="247"/>
      <c r="B29" s="250"/>
      <c r="C29" s="33" t="s">
        <v>127</v>
      </c>
      <c r="D29" s="142"/>
      <c r="E29" s="18"/>
    </row>
    <row r="30" spans="1:5" ht="14.25" x14ac:dyDescent="0.25">
      <c r="A30" s="247"/>
      <c r="B30" s="250"/>
      <c r="C30" s="4" t="s">
        <v>7</v>
      </c>
      <c r="D30" s="142"/>
      <c r="E30" s="18"/>
    </row>
    <row r="31" spans="1:5" ht="27" x14ac:dyDescent="0.25">
      <c r="A31" s="247"/>
      <c r="B31" s="250"/>
      <c r="C31" s="178" t="s">
        <v>85</v>
      </c>
      <c r="D31" s="204"/>
      <c r="E31" s="18"/>
    </row>
    <row r="32" spans="1:5" x14ac:dyDescent="0.25">
      <c r="A32" s="246"/>
      <c r="B32" s="249">
        <v>31005</v>
      </c>
      <c r="C32" s="4" t="s">
        <v>6</v>
      </c>
      <c r="D32" s="139">
        <v>1410000</v>
      </c>
    </row>
    <row r="33" spans="1:4" x14ac:dyDescent="0.25">
      <c r="A33" s="247"/>
      <c r="B33" s="250"/>
      <c r="C33" s="33" t="s">
        <v>128</v>
      </c>
      <c r="D33" s="139"/>
    </row>
    <row r="34" spans="1:4" x14ac:dyDescent="0.25">
      <c r="A34" s="247"/>
      <c r="B34" s="250"/>
      <c r="C34" s="4" t="s">
        <v>17</v>
      </c>
      <c r="D34" s="72"/>
    </row>
    <row r="35" spans="1:4" ht="27" x14ac:dyDescent="0.25">
      <c r="A35" s="247"/>
      <c r="B35" s="250"/>
      <c r="C35" s="33" t="s">
        <v>133</v>
      </c>
      <c r="D35" s="73"/>
    </row>
    <row r="36" spans="1:4" ht="14.25" x14ac:dyDescent="0.25">
      <c r="A36" s="247"/>
      <c r="B36" s="250"/>
      <c r="C36" s="4" t="s">
        <v>7</v>
      </c>
      <c r="D36" s="73"/>
    </row>
    <row r="37" spans="1:4" ht="27" x14ac:dyDescent="0.25">
      <c r="A37" s="248"/>
      <c r="B37" s="251"/>
      <c r="C37" s="7" t="s">
        <v>85</v>
      </c>
      <c r="D37" s="73"/>
    </row>
    <row r="38" spans="1:4" ht="17.25" x14ac:dyDescent="0.25">
      <c r="A38" s="205"/>
      <c r="B38" s="265" t="s">
        <v>24</v>
      </c>
      <c r="C38" s="266"/>
      <c r="D38" s="206">
        <f t="shared" ref="D38" si="0">D39</f>
        <v>-1250000</v>
      </c>
    </row>
    <row r="39" spans="1:4" x14ac:dyDescent="0.25">
      <c r="A39" s="262" t="s">
        <v>19</v>
      </c>
      <c r="B39" s="267"/>
      <c r="C39" s="8" t="s">
        <v>39</v>
      </c>
      <c r="D39" s="139">
        <f>D46+D52</f>
        <v>-1250000</v>
      </c>
    </row>
    <row r="40" spans="1:4" x14ac:dyDescent="0.25">
      <c r="A40" s="263"/>
      <c r="B40" s="267"/>
      <c r="C40" s="7" t="s">
        <v>20</v>
      </c>
      <c r="D40" s="69"/>
    </row>
    <row r="41" spans="1:4" ht="16.5" x14ac:dyDescent="0.25">
      <c r="A41" s="263"/>
      <c r="B41" s="267"/>
      <c r="C41" s="8" t="s">
        <v>40</v>
      </c>
      <c r="D41" s="70"/>
    </row>
    <row r="42" spans="1:4" ht="40.5" x14ac:dyDescent="0.25">
      <c r="A42" s="263"/>
      <c r="B42" s="267"/>
      <c r="C42" s="7" t="s">
        <v>55</v>
      </c>
      <c r="D42" s="70"/>
    </row>
    <row r="43" spans="1:4" ht="16.5" x14ac:dyDescent="0.25">
      <c r="A43" s="263"/>
      <c r="B43" s="267"/>
      <c r="C43" s="8" t="s">
        <v>41</v>
      </c>
      <c r="D43" s="70"/>
    </row>
    <row r="44" spans="1:4" ht="27" x14ac:dyDescent="0.25">
      <c r="A44" s="264"/>
      <c r="B44" s="267"/>
      <c r="C44" s="7" t="s">
        <v>95</v>
      </c>
      <c r="D44" s="70"/>
    </row>
    <row r="45" spans="1:4" ht="14.25" x14ac:dyDescent="0.25">
      <c r="A45" s="268"/>
      <c r="B45" s="269"/>
      <c r="C45" s="270" t="s">
        <v>16</v>
      </c>
      <c r="D45" s="271"/>
    </row>
    <row r="46" spans="1:4" x14ac:dyDescent="0.25">
      <c r="A46" s="259"/>
      <c r="B46" s="262" t="s">
        <v>22</v>
      </c>
      <c r="C46" s="8" t="s">
        <v>42</v>
      </c>
      <c r="D46" s="139">
        <v>160000</v>
      </c>
    </row>
    <row r="47" spans="1:4" x14ac:dyDescent="0.25">
      <c r="A47" s="260"/>
      <c r="B47" s="263"/>
      <c r="C47" s="7" t="s">
        <v>20</v>
      </c>
      <c r="D47" s="68"/>
    </row>
    <row r="48" spans="1:4" ht="16.5" x14ac:dyDescent="0.25">
      <c r="A48" s="260"/>
      <c r="B48" s="263"/>
      <c r="C48" s="8" t="s">
        <v>43</v>
      </c>
      <c r="D48" s="13"/>
    </row>
    <row r="49" spans="1:4" ht="54" x14ac:dyDescent="0.25">
      <c r="A49" s="260"/>
      <c r="B49" s="263"/>
      <c r="C49" s="7" t="s">
        <v>44</v>
      </c>
      <c r="D49" s="13"/>
    </row>
    <row r="50" spans="1:4" ht="16.5" x14ac:dyDescent="0.25">
      <c r="A50" s="260"/>
      <c r="B50" s="263"/>
      <c r="C50" s="8" t="s">
        <v>45</v>
      </c>
      <c r="D50" s="13"/>
    </row>
    <row r="51" spans="1:4" ht="16.5" x14ac:dyDescent="0.25">
      <c r="A51" s="260"/>
      <c r="B51" s="263"/>
      <c r="C51" s="178" t="s">
        <v>46</v>
      </c>
      <c r="D51" s="207"/>
    </row>
    <row r="52" spans="1:4" x14ac:dyDescent="0.25">
      <c r="A52" s="259"/>
      <c r="B52" s="262" t="s">
        <v>22</v>
      </c>
      <c r="C52" s="8" t="s">
        <v>42</v>
      </c>
      <c r="D52" s="139">
        <v>-1410000</v>
      </c>
    </row>
    <row r="53" spans="1:4" x14ac:dyDescent="0.25">
      <c r="A53" s="260"/>
      <c r="B53" s="263"/>
      <c r="C53" s="7" t="s">
        <v>20</v>
      </c>
      <c r="D53" s="68"/>
    </row>
    <row r="54" spans="1:4" ht="16.5" x14ac:dyDescent="0.25">
      <c r="A54" s="260"/>
      <c r="B54" s="263"/>
      <c r="C54" s="8" t="s">
        <v>43</v>
      </c>
      <c r="D54" s="13"/>
    </row>
    <row r="55" spans="1:4" ht="54" x14ac:dyDescent="0.25">
      <c r="A55" s="260"/>
      <c r="B55" s="263"/>
      <c r="C55" s="7" t="s">
        <v>44</v>
      </c>
      <c r="D55" s="13"/>
    </row>
    <row r="56" spans="1:4" ht="16.5" x14ac:dyDescent="0.25">
      <c r="A56" s="260"/>
      <c r="B56" s="263"/>
      <c r="C56" s="8" t="s">
        <v>45</v>
      </c>
      <c r="D56" s="13"/>
    </row>
    <row r="57" spans="1:4" ht="16.5" x14ac:dyDescent="0.25">
      <c r="A57" s="261"/>
      <c r="B57" s="264"/>
      <c r="C57" s="7" t="s">
        <v>46</v>
      </c>
      <c r="D57" s="13"/>
    </row>
  </sheetData>
  <mergeCells count="22">
    <mergeCell ref="A52:A57"/>
    <mergeCell ref="B52:B57"/>
    <mergeCell ref="A46:A51"/>
    <mergeCell ref="B46:B51"/>
    <mergeCell ref="B38:C38"/>
    <mergeCell ref="A39:A44"/>
    <mergeCell ref="B39:B44"/>
    <mergeCell ref="A45:B45"/>
    <mergeCell ref="C45:D45"/>
    <mergeCell ref="A6:D6"/>
    <mergeCell ref="A9:B9"/>
    <mergeCell ref="C9:C10"/>
    <mergeCell ref="A32:A37"/>
    <mergeCell ref="B32:B37"/>
    <mergeCell ref="A13:A18"/>
    <mergeCell ref="B13:B18"/>
    <mergeCell ref="C19:D19"/>
    <mergeCell ref="A19:B19"/>
    <mergeCell ref="A20:A25"/>
    <mergeCell ref="B20:B25"/>
    <mergeCell ref="A26:A31"/>
    <mergeCell ref="B26:B31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A6" sqref="A6:D6"/>
    </sheetView>
  </sheetViews>
  <sheetFormatPr defaultColWidth="9.140625" defaultRowHeight="17.25" x14ac:dyDescent="0.3"/>
  <cols>
    <col min="1" max="1" width="12.7109375" style="20" customWidth="1"/>
    <col min="2" max="2" width="14" style="20" customWidth="1"/>
    <col min="3" max="3" width="59.28515625" style="20" customWidth="1"/>
    <col min="4" max="4" width="23.85546875" style="20" customWidth="1"/>
    <col min="5" max="9" width="9.140625" style="20"/>
    <col min="10" max="10" width="10.7109375" style="20" customWidth="1"/>
    <col min="11" max="11" width="12.28515625" style="20" customWidth="1"/>
    <col min="12" max="12" width="15.42578125" style="20" customWidth="1"/>
    <col min="13" max="16384" width="9.140625" style="20"/>
  </cols>
  <sheetData>
    <row r="1" spans="1:5" x14ac:dyDescent="0.3">
      <c r="C1" s="164"/>
      <c r="D1" s="164" t="s">
        <v>155</v>
      </c>
      <c r="E1" s="164"/>
    </row>
    <row r="2" spans="1:5" x14ac:dyDescent="0.3">
      <c r="A2" s="21"/>
      <c r="B2" s="21"/>
      <c r="C2" s="21"/>
      <c r="D2" s="1" t="s">
        <v>121</v>
      </c>
      <c r="E2" s="1"/>
    </row>
    <row r="3" spans="1:5" x14ac:dyDescent="0.3">
      <c r="A3" s="21"/>
      <c r="B3" s="21"/>
      <c r="C3" s="21"/>
      <c r="D3" s="1" t="s">
        <v>9</v>
      </c>
      <c r="E3" s="1"/>
    </row>
    <row r="4" spans="1:5" x14ac:dyDescent="0.3">
      <c r="D4" s="155"/>
    </row>
    <row r="5" spans="1:5" x14ac:dyDescent="0.3">
      <c r="D5" s="155"/>
    </row>
    <row r="6" spans="1:5" ht="55.5" customHeight="1" x14ac:dyDescent="0.3">
      <c r="A6" s="272" t="s">
        <v>187</v>
      </c>
      <c r="B6" s="272"/>
      <c r="C6" s="272"/>
      <c r="D6" s="272"/>
    </row>
    <row r="7" spans="1:5" ht="18" thickBot="1" x14ac:dyDescent="0.35">
      <c r="B7" s="153"/>
      <c r="C7" s="153"/>
      <c r="D7" s="1" t="s">
        <v>94</v>
      </c>
      <c r="E7" s="153"/>
    </row>
    <row r="8" spans="1:5" ht="54" customHeight="1" x14ac:dyDescent="0.3">
      <c r="A8" s="273" t="s">
        <v>60</v>
      </c>
      <c r="B8" s="274"/>
      <c r="C8" s="277" t="s">
        <v>89</v>
      </c>
      <c r="D8" s="279" t="s">
        <v>160</v>
      </c>
      <c r="E8" s="153"/>
    </row>
    <row r="9" spans="1:5" s="1" customFormat="1" ht="32.25" customHeight="1" x14ac:dyDescent="0.25">
      <c r="A9" s="275"/>
      <c r="B9" s="276"/>
      <c r="C9" s="278"/>
      <c r="D9" s="280"/>
    </row>
    <row r="10" spans="1:5" s="1" customFormat="1" ht="13.5" x14ac:dyDescent="0.25">
      <c r="A10" s="125" t="s">
        <v>63</v>
      </c>
      <c r="B10" s="24" t="s">
        <v>64</v>
      </c>
      <c r="C10" s="278"/>
      <c r="D10" s="177" t="s">
        <v>102</v>
      </c>
    </row>
    <row r="11" spans="1:5" s="1" customFormat="1" ht="14.25" x14ac:dyDescent="0.25">
      <c r="A11" s="125"/>
      <c r="B11" s="26"/>
      <c r="C11" s="67" t="s">
        <v>29</v>
      </c>
      <c r="D11" s="130">
        <f>D13</f>
        <v>1406000</v>
      </c>
    </row>
    <row r="12" spans="1:5" s="1" customFormat="1" ht="13.5" x14ac:dyDescent="0.25">
      <c r="A12" s="125"/>
      <c r="B12" s="26"/>
      <c r="C12" s="28" t="s">
        <v>69</v>
      </c>
      <c r="D12" s="126"/>
    </row>
    <row r="13" spans="1:5" s="1" customFormat="1" ht="14.25" x14ac:dyDescent="0.25">
      <c r="A13" s="135"/>
      <c r="B13" s="174"/>
      <c r="C13" s="29" t="s">
        <v>88</v>
      </c>
      <c r="D13" s="127">
        <f>D15+D20</f>
        <v>1406000</v>
      </c>
    </row>
    <row r="14" spans="1:5" s="1" customFormat="1" ht="13.5" x14ac:dyDescent="0.25">
      <c r="A14" s="135"/>
      <c r="B14" s="174"/>
      <c r="C14" s="28" t="s">
        <v>69</v>
      </c>
      <c r="D14" s="127"/>
    </row>
    <row r="15" spans="1:5" s="1" customFormat="1" ht="13.5" x14ac:dyDescent="0.25">
      <c r="A15" s="165">
        <v>1180</v>
      </c>
      <c r="B15" s="166">
        <v>31004</v>
      </c>
      <c r="C15" s="172" t="s">
        <v>131</v>
      </c>
      <c r="D15" s="127">
        <f>D17</f>
        <v>-4000</v>
      </c>
    </row>
    <row r="16" spans="1:5" s="1" customFormat="1" x14ac:dyDescent="0.25">
      <c r="A16" s="167"/>
      <c r="B16" s="168"/>
      <c r="C16" s="169" t="s">
        <v>59</v>
      </c>
      <c r="D16" s="129"/>
    </row>
    <row r="17" spans="1:12" s="1" customFormat="1" x14ac:dyDescent="0.25">
      <c r="A17" s="167"/>
      <c r="B17" s="168"/>
      <c r="C17" s="166" t="s">
        <v>83</v>
      </c>
      <c r="D17" s="170">
        <f>D19</f>
        <v>-4000</v>
      </c>
    </row>
    <row r="18" spans="1:12" x14ac:dyDescent="0.3">
      <c r="A18" s="167"/>
      <c r="B18" s="168"/>
      <c r="C18" s="169" t="s">
        <v>129</v>
      </c>
      <c r="D18" s="171"/>
    </row>
    <row r="19" spans="1:12" ht="40.5" x14ac:dyDescent="0.3">
      <c r="A19" s="167"/>
      <c r="B19" s="168"/>
      <c r="C19" s="172" t="s">
        <v>132</v>
      </c>
      <c r="D19" s="208">
        <v>-4000</v>
      </c>
    </row>
    <row r="20" spans="1:12" x14ac:dyDescent="0.3">
      <c r="A20" s="165"/>
      <c r="B20" s="166">
        <v>31005</v>
      </c>
      <c r="C20" s="48" t="s">
        <v>128</v>
      </c>
      <c r="D20" s="127">
        <f>D22</f>
        <v>1410000</v>
      </c>
    </row>
    <row r="21" spans="1:12" x14ac:dyDescent="0.3">
      <c r="A21" s="167"/>
      <c r="B21" s="168"/>
      <c r="C21" s="169" t="s">
        <v>59</v>
      </c>
      <c r="D21" s="129"/>
      <c r="J21" s="95"/>
      <c r="K21" s="95"/>
      <c r="L21" s="95"/>
    </row>
    <row r="22" spans="1:12" x14ac:dyDescent="0.3">
      <c r="A22" s="167"/>
      <c r="B22" s="168"/>
      <c r="C22" s="166" t="s">
        <v>83</v>
      </c>
      <c r="D22" s="170">
        <f>D24</f>
        <v>1410000</v>
      </c>
      <c r="J22" s="95"/>
      <c r="K22" s="95"/>
      <c r="L22" s="95"/>
    </row>
    <row r="23" spans="1:12" x14ac:dyDescent="0.3">
      <c r="A23" s="167"/>
      <c r="B23" s="168"/>
      <c r="C23" s="169" t="s">
        <v>129</v>
      </c>
      <c r="D23" s="171"/>
    </row>
    <row r="24" spans="1:12" ht="18" thickBot="1" x14ac:dyDescent="0.35">
      <c r="A24" s="209"/>
      <c r="B24" s="210"/>
      <c r="C24" s="173" t="s">
        <v>130</v>
      </c>
      <c r="D24" s="211">
        <v>1410000</v>
      </c>
    </row>
  </sheetData>
  <mergeCells count="4">
    <mergeCell ref="A6:D6"/>
    <mergeCell ref="A8:B9"/>
    <mergeCell ref="C8:C10"/>
    <mergeCell ref="D8:D9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workbookViewId="0">
      <selection activeCell="F49" sqref="F49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24" style="1" customWidth="1"/>
    <col min="8" max="12" width="9.140625" style="1"/>
    <col min="13" max="13" width="10.85546875" style="1" bestFit="1" customWidth="1"/>
    <col min="14" max="14" width="9.7109375" style="1" bestFit="1" customWidth="1"/>
    <col min="15" max="15" width="10.140625" style="1" bestFit="1" customWidth="1"/>
    <col min="16" max="16384" width="9.140625" style="1"/>
  </cols>
  <sheetData>
    <row r="1" spans="1:7" x14ac:dyDescent="0.25">
      <c r="G1" s="203" t="s">
        <v>156</v>
      </c>
    </row>
    <row r="2" spans="1:7" x14ac:dyDescent="0.25">
      <c r="G2" s="1" t="s">
        <v>121</v>
      </c>
    </row>
    <row r="3" spans="1:7" x14ac:dyDescent="0.25">
      <c r="G3" s="1" t="s">
        <v>9</v>
      </c>
    </row>
    <row r="5" spans="1:7" ht="13.5" customHeight="1" x14ac:dyDescent="0.25"/>
    <row r="6" spans="1:7" ht="101.25" customHeight="1" x14ac:dyDescent="0.25">
      <c r="A6" s="281" t="s">
        <v>157</v>
      </c>
      <c r="B6" s="281"/>
      <c r="C6" s="281"/>
      <c r="D6" s="281"/>
      <c r="E6" s="281"/>
      <c r="F6" s="281"/>
      <c r="G6" s="281"/>
    </row>
    <row r="8" spans="1:7" x14ac:dyDescent="0.25">
      <c r="G8" s="1" t="s">
        <v>153</v>
      </c>
    </row>
    <row r="9" spans="1:7" s="9" customFormat="1" ht="96" customHeight="1" x14ac:dyDescent="0.25">
      <c r="A9" s="282" t="s">
        <v>30</v>
      </c>
      <c r="B9" s="283"/>
      <c r="C9" s="284"/>
      <c r="D9" s="278" t="s">
        <v>12</v>
      </c>
      <c r="E9" s="278"/>
      <c r="F9" s="278" t="s">
        <v>18</v>
      </c>
      <c r="G9" s="156" t="s">
        <v>31</v>
      </c>
    </row>
    <row r="10" spans="1:7" s="9" customFormat="1" ht="40.5" x14ac:dyDescent="0.25">
      <c r="A10" s="163" t="s">
        <v>32</v>
      </c>
      <c r="B10" s="163" t="s">
        <v>33</v>
      </c>
      <c r="C10" s="163" t="s">
        <v>34</v>
      </c>
      <c r="D10" s="156" t="s">
        <v>14</v>
      </c>
      <c r="E10" s="156" t="s">
        <v>15</v>
      </c>
      <c r="F10" s="278"/>
      <c r="G10" s="161" t="s">
        <v>102</v>
      </c>
    </row>
    <row r="11" spans="1:7" s="9" customFormat="1" ht="15" x14ac:dyDescent="0.25">
      <c r="A11" s="14"/>
      <c r="B11" s="14"/>
      <c r="C11" s="14"/>
      <c r="D11" s="156"/>
      <c r="E11" s="156"/>
      <c r="F11" s="75" t="s">
        <v>29</v>
      </c>
      <c r="G11" s="82">
        <f>G12+G58</f>
        <v>0</v>
      </c>
    </row>
    <row r="12" spans="1:7" s="9" customFormat="1" ht="28.5" x14ac:dyDescent="0.25">
      <c r="A12" s="291" t="s">
        <v>79</v>
      </c>
      <c r="B12" s="294"/>
      <c r="C12" s="295"/>
      <c r="D12" s="299"/>
      <c r="E12" s="288"/>
      <c r="F12" s="16" t="s">
        <v>80</v>
      </c>
      <c r="G12" s="138">
        <f>G14</f>
        <v>1250000</v>
      </c>
    </row>
    <row r="13" spans="1:7" s="9" customFormat="1" ht="15" x14ac:dyDescent="0.25">
      <c r="A13" s="292"/>
      <c r="B13" s="294"/>
      <c r="C13" s="296"/>
      <c r="D13" s="299"/>
      <c r="E13" s="289"/>
      <c r="F13" s="7" t="s">
        <v>21</v>
      </c>
      <c r="G13" s="14"/>
    </row>
    <row r="14" spans="1:7" s="9" customFormat="1" ht="15" x14ac:dyDescent="0.25">
      <c r="A14" s="292"/>
      <c r="B14" s="291" t="s">
        <v>81</v>
      </c>
      <c r="C14" s="297"/>
      <c r="D14" s="299"/>
      <c r="E14" s="289"/>
      <c r="F14" s="16" t="s">
        <v>82</v>
      </c>
      <c r="G14" s="138">
        <f>G16</f>
        <v>1250000</v>
      </c>
    </row>
    <row r="15" spans="1:7" s="9" customFormat="1" ht="15" x14ac:dyDescent="0.25">
      <c r="A15" s="292"/>
      <c r="B15" s="292"/>
      <c r="C15" s="298"/>
      <c r="D15" s="299"/>
      <c r="E15" s="289"/>
      <c r="F15" s="7" t="s">
        <v>21</v>
      </c>
      <c r="G15" s="14"/>
    </row>
    <row r="16" spans="1:7" s="9" customFormat="1" ht="21.6" customHeight="1" x14ac:dyDescent="0.25">
      <c r="A16" s="292"/>
      <c r="B16" s="292"/>
      <c r="C16" s="291" t="s">
        <v>56</v>
      </c>
      <c r="D16" s="299"/>
      <c r="E16" s="289"/>
      <c r="F16" s="16" t="s">
        <v>82</v>
      </c>
      <c r="G16" s="138">
        <f t="shared" ref="G16" si="0">G19</f>
        <v>1250000</v>
      </c>
    </row>
    <row r="17" spans="1:15" s="9" customFormat="1" ht="15" x14ac:dyDescent="0.25">
      <c r="A17" s="292"/>
      <c r="B17" s="292"/>
      <c r="C17" s="292"/>
      <c r="D17" s="299"/>
      <c r="E17" s="290"/>
      <c r="F17" s="7" t="s">
        <v>21</v>
      </c>
      <c r="G17" s="14"/>
    </row>
    <row r="18" spans="1:15" s="9" customFormat="1" ht="21.6" customHeight="1" x14ac:dyDescent="0.25">
      <c r="A18" s="292"/>
      <c r="B18" s="292"/>
      <c r="C18" s="292"/>
      <c r="D18" s="157"/>
      <c r="E18" s="158"/>
      <c r="F18" s="15" t="s">
        <v>83</v>
      </c>
      <c r="G18" s="148">
        <f>G19+G40+G49</f>
        <v>2656000</v>
      </c>
    </row>
    <row r="19" spans="1:15" ht="15" customHeight="1" x14ac:dyDescent="0.25">
      <c r="A19" s="292"/>
      <c r="B19" s="292"/>
      <c r="C19" s="292"/>
      <c r="D19" s="262">
        <v>1180</v>
      </c>
      <c r="E19" s="84"/>
      <c r="F19" s="12" t="s">
        <v>73</v>
      </c>
      <c r="G19" s="145">
        <f>G21+G49+G40</f>
        <v>1250000</v>
      </c>
    </row>
    <row r="20" spans="1:15" x14ac:dyDescent="0.25">
      <c r="A20" s="292"/>
      <c r="B20" s="292"/>
      <c r="C20" s="292"/>
      <c r="D20" s="263"/>
      <c r="E20" s="85"/>
      <c r="F20" s="7" t="s">
        <v>21</v>
      </c>
      <c r="G20" s="184"/>
    </row>
    <row r="21" spans="1:15" ht="17.45" customHeight="1" x14ac:dyDescent="0.25">
      <c r="A21" s="292"/>
      <c r="B21" s="292"/>
      <c r="C21" s="292"/>
      <c r="D21" s="263"/>
      <c r="E21" s="85">
        <v>11001</v>
      </c>
      <c r="F21" s="33" t="s">
        <v>99</v>
      </c>
      <c r="G21" s="147">
        <f>G23</f>
        <v>-156000</v>
      </c>
    </row>
    <row r="22" spans="1:15" x14ac:dyDescent="0.25">
      <c r="A22" s="292"/>
      <c r="B22" s="292"/>
      <c r="C22" s="292"/>
      <c r="D22" s="263"/>
      <c r="E22" s="85"/>
      <c r="F22" s="7" t="s">
        <v>23</v>
      </c>
      <c r="G22" s="184"/>
    </row>
    <row r="23" spans="1:15" ht="19.899999999999999" customHeight="1" x14ac:dyDescent="0.25">
      <c r="A23" s="292"/>
      <c r="B23" s="292"/>
      <c r="C23" s="292"/>
      <c r="D23" s="263"/>
      <c r="E23" s="85"/>
      <c r="F23" s="36" t="s">
        <v>83</v>
      </c>
      <c r="G23" s="147">
        <f t="shared" ref="G23" si="1">G25</f>
        <v>-156000</v>
      </c>
    </row>
    <row r="24" spans="1:15" ht="27" x14ac:dyDescent="0.25">
      <c r="A24" s="292"/>
      <c r="B24" s="292"/>
      <c r="C24" s="292"/>
      <c r="D24" s="263"/>
      <c r="E24" s="85"/>
      <c r="F24" s="7" t="s">
        <v>25</v>
      </c>
      <c r="G24" s="10"/>
    </row>
    <row r="25" spans="1:15" ht="16.899999999999999" customHeight="1" x14ac:dyDescent="0.25">
      <c r="A25" s="292"/>
      <c r="B25" s="292"/>
      <c r="C25" s="292"/>
      <c r="D25" s="263"/>
      <c r="E25" s="85"/>
      <c r="F25" s="7" t="s">
        <v>26</v>
      </c>
      <c r="G25" s="147">
        <f>G26</f>
        <v>-156000</v>
      </c>
    </row>
    <row r="26" spans="1:15" ht="24.6" customHeight="1" x14ac:dyDescent="0.25">
      <c r="A26" s="292"/>
      <c r="B26" s="292"/>
      <c r="C26" s="292"/>
      <c r="D26" s="263"/>
      <c r="E26" s="85"/>
      <c r="F26" s="7" t="s">
        <v>27</v>
      </c>
      <c r="G26" s="147">
        <f>G27+G30+G37</f>
        <v>-156000</v>
      </c>
    </row>
    <row r="27" spans="1:15" ht="22.15" customHeight="1" x14ac:dyDescent="0.25">
      <c r="A27" s="292"/>
      <c r="B27" s="292"/>
      <c r="C27" s="292"/>
      <c r="D27" s="263"/>
      <c r="E27" s="85"/>
      <c r="F27" s="7" t="s">
        <v>118</v>
      </c>
      <c r="G27" s="147">
        <f>G28</f>
        <v>-100000</v>
      </c>
    </row>
    <row r="28" spans="1:15" ht="22.15" customHeight="1" x14ac:dyDescent="0.25">
      <c r="A28" s="292"/>
      <c r="B28" s="292"/>
      <c r="C28" s="292"/>
      <c r="D28" s="263"/>
      <c r="E28" s="85"/>
      <c r="F28" s="7" t="s">
        <v>119</v>
      </c>
      <c r="G28" s="147">
        <f>G29</f>
        <v>-100000</v>
      </c>
      <c r="O28" s="87"/>
    </row>
    <row r="29" spans="1:15" ht="22.15" customHeight="1" x14ac:dyDescent="0.25">
      <c r="A29" s="292"/>
      <c r="B29" s="292"/>
      <c r="C29" s="292"/>
      <c r="D29" s="263"/>
      <c r="E29" s="85"/>
      <c r="F29" s="7" t="s">
        <v>120</v>
      </c>
      <c r="G29" s="147">
        <v>-100000</v>
      </c>
      <c r="M29" s="86"/>
      <c r="O29" s="88"/>
    </row>
    <row r="30" spans="1:15" ht="22.15" customHeight="1" x14ac:dyDescent="0.25">
      <c r="A30" s="292"/>
      <c r="B30" s="292"/>
      <c r="C30" s="292"/>
      <c r="D30" s="263"/>
      <c r="E30" s="85"/>
      <c r="F30" s="7" t="s">
        <v>134</v>
      </c>
      <c r="G30" s="139">
        <f>G31+G33+G35</f>
        <v>-26000</v>
      </c>
      <c r="M30" s="86"/>
      <c r="O30" s="88"/>
    </row>
    <row r="31" spans="1:15" ht="22.15" customHeight="1" x14ac:dyDescent="0.25">
      <c r="A31" s="292"/>
      <c r="B31" s="292"/>
      <c r="C31" s="292"/>
      <c r="D31" s="263"/>
      <c r="E31" s="85"/>
      <c r="F31" s="7" t="s">
        <v>135</v>
      </c>
      <c r="G31" s="139">
        <f>G32</f>
        <v>-10000</v>
      </c>
      <c r="M31" s="86"/>
      <c r="O31" s="88"/>
    </row>
    <row r="32" spans="1:15" ht="22.15" customHeight="1" x14ac:dyDescent="0.25">
      <c r="A32" s="292"/>
      <c r="B32" s="292"/>
      <c r="C32" s="292"/>
      <c r="D32" s="263"/>
      <c r="E32" s="85"/>
      <c r="F32" s="7" t="s">
        <v>136</v>
      </c>
      <c r="G32" s="139">
        <v>-10000</v>
      </c>
      <c r="M32" s="86"/>
      <c r="O32" s="88"/>
    </row>
    <row r="33" spans="1:15" ht="22.15" customHeight="1" x14ac:dyDescent="0.25">
      <c r="A33" s="292"/>
      <c r="B33" s="292"/>
      <c r="C33" s="292"/>
      <c r="D33" s="263"/>
      <c r="E33" s="85"/>
      <c r="F33" s="7" t="s">
        <v>137</v>
      </c>
      <c r="G33" s="139">
        <f>G34</f>
        <v>-6000</v>
      </c>
      <c r="M33" s="86"/>
      <c r="O33" s="88"/>
    </row>
    <row r="34" spans="1:15" ht="22.15" customHeight="1" x14ac:dyDescent="0.25">
      <c r="A34" s="292"/>
      <c r="B34" s="292"/>
      <c r="C34" s="292"/>
      <c r="D34" s="263"/>
      <c r="E34" s="85"/>
      <c r="F34" s="7" t="s">
        <v>138</v>
      </c>
      <c r="G34" s="139">
        <v>-6000</v>
      </c>
      <c r="M34" s="86"/>
      <c r="O34" s="88"/>
    </row>
    <row r="35" spans="1:15" ht="22.15" customHeight="1" x14ac:dyDescent="0.25">
      <c r="A35" s="292"/>
      <c r="B35" s="292"/>
      <c r="C35" s="292"/>
      <c r="D35" s="263"/>
      <c r="E35" s="85"/>
      <c r="F35" s="7" t="s">
        <v>139</v>
      </c>
      <c r="G35" s="139">
        <f>G36</f>
        <v>-10000</v>
      </c>
      <c r="M35" s="86"/>
      <c r="O35" s="88"/>
    </row>
    <row r="36" spans="1:15" ht="22.15" customHeight="1" x14ac:dyDescent="0.25">
      <c r="A36" s="292"/>
      <c r="B36" s="292"/>
      <c r="C36" s="292"/>
      <c r="D36" s="263"/>
      <c r="E36" s="85"/>
      <c r="F36" s="7" t="s">
        <v>140</v>
      </c>
      <c r="G36" s="139">
        <v>-10000</v>
      </c>
      <c r="M36" s="86"/>
      <c r="O36" s="88"/>
    </row>
    <row r="37" spans="1:15" ht="22.15" customHeight="1" x14ac:dyDescent="0.25">
      <c r="A37" s="292"/>
      <c r="B37" s="292"/>
      <c r="C37" s="292"/>
      <c r="D37" s="263"/>
      <c r="E37" s="85"/>
      <c r="F37" s="7" t="s">
        <v>141</v>
      </c>
      <c r="G37" s="139">
        <f>G38</f>
        <v>-30000</v>
      </c>
      <c r="M37" s="86"/>
      <c r="O37" s="88"/>
    </row>
    <row r="38" spans="1:15" ht="30.75" customHeight="1" x14ac:dyDescent="0.25">
      <c r="A38" s="292"/>
      <c r="B38" s="292"/>
      <c r="C38" s="292"/>
      <c r="D38" s="263"/>
      <c r="E38" s="85"/>
      <c r="F38" s="7" t="s">
        <v>142</v>
      </c>
      <c r="G38" s="139">
        <f>G39</f>
        <v>-30000</v>
      </c>
      <c r="M38" s="86"/>
      <c r="O38" s="88"/>
    </row>
    <row r="39" spans="1:15" ht="22.15" customHeight="1" x14ac:dyDescent="0.25">
      <c r="A39" s="293"/>
      <c r="B39" s="293"/>
      <c r="C39" s="293"/>
      <c r="D39" s="264"/>
      <c r="E39" s="185"/>
      <c r="F39" s="7" t="s">
        <v>143</v>
      </c>
      <c r="G39" s="139">
        <v>-30000</v>
      </c>
    </row>
    <row r="40" spans="1:15" x14ac:dyDescent="0.25">
      <c r="A40" s="252"/>
      <c r="B40" s="285"/>
      <c r="C40" s="252"/>
      <c r="D40" s="256"/>
      <c r="E40" s="117">
        <v>31004</v>
      </c>
      <c r="F40" s="48" t="s">
        <v>126</v>
      </c>
      <c r="G40" s="64">
        <f t="shared" ref="G40" si="2">G42</f>
        <v>-4000</v>
      </c>
    </row>
    <row r="41" spans="1:15" x14ac:dyDescent="0.25">
      <c r="A41" s="253"/>
      <c r="B41" s="286"/>
      <c r="C41" s="253"/>
      <c r="D41" s="305"/>
      <c r="E41" s="49"/>
      <c r="F41" s="7" t="s">
        <v>23</v>
      </c>
      <c r="G41" s="65"/>
    </row>
    <row r="42" spans="1:15" x14ac:dyDescent="0.25">
      <c r="A42" s="253"/>
      <c r="B42" s="286"/>
      <c r="C42" s="253"/>
      <c r="D42" s="305"/>
      <c r="E42" s="49"/>
      <c r="F42" s="36" t="s">
        <v>83</v>
      </c>
      <c r="G42" s="64">
        <f t="shared" ref="G42" si="3">G44</f>
        <v>-4000</v>
      </c>
    </row>
    <row r="43" spans="1:15" ht="27" x14ac:dyDescent="0.25">
      <c r="A43" s="253"/>
      <c r="B43" s="286"/>
      <c r="C43" s="253"/>
      <c r="D43" s="305"/>
      <c r="E43" s="49"/>
      <c r="F43" s="7" t="s">
        <v>25</v>
      </c>
      <c r="G43" s="65"/>
      <c r="N43" s="86"/>
    </row>
    <row r="44" spans="1:15" x14ac:dyDescent="0.25">
      <c r="A44" s="253"/>
      <c r="B44" s="286"/>
      <c r="C44" s="253"/>
      <c r="D44" s="305"/>
      <c r="E44" s="49"/>
      <c r="F44" s="7" t="s">
        <v>26</v>
      </c>
      <c r="G44" s="64">
        <f t="shared" ref="G44:G47" si="4">G45</f>
        <v>-4000</v>
      </c>
    </row>
    <row r="45" spans="1:15" x14ac:dyDescent="0.25">
      <c r="A45" s="253"/>
      <c r="B45" s="286"/>
      <c r="C45" s="253"/>
      <c r="D45" s="305"/>
      <c r="E45" s="49"/>
      <c r="F45" s="7" t="s">
        <v>86</v>
      </c>
      <c r="G45" s="64">
        <f t="shared" si="4"/>
        <v>-4000</v>
      </c>
    </row>
    <row r="46" spans="1:15" x14ac:dyDescent="0.25">
      <c r="A46" s="253"/>
      <c r="B46" s="286"/>
      <c r="C46" s="253"/>
      <c r="D46" s="305"/>
      <c r="E46" s="49"/>
      <c r="F46" s="7" t="s">
        <v>87</v>
      </c>
      <c r="G46" s="64">
        <f t="shared" si="4"/>
        <v>-4000</v>
      </c>
    </row>
    <row r="47" spans="1:15" x14ac:dyDescent="0.25">
      <c r="A47" s="253"/>
      <c r="B47" s="286"/>
      <c r="C47" s="253"/>
      <c r="D47" s="305"/>
      <c r="E47" s="49"/>
      <c r="F47" s="7" t="s">
        <v>144</v>
      </c>
      <c r="G47" s="64">
        <f t="shared" si="4"/>
        <v>-4000</v>
      </c>
    </row>
    <row r="48" spans="1:15" x14ac:dyDescent="0.25">
      <c r="A48" s="254"/>
      <c r="B48" s="287"/>
      <c r="C48" s="254"/>
      <c r="D48" s="306"/>
      <c r="E48" s="118"/>
      <c r="F48" s="7" t="s">
        <v>145</v>
      </c>
      <c r="G48" s="139">
        <v>-4000</v>
      </c>
    </row>
    <row r="49" spans="1:15" x14ac:dyDescent="0.25">
      <c r="A49" s="252"/>
      <c r="B49" s="285"/>
      <c r="C49" s="252"/>
      <c r="D49" s="256"/>
      <c r="E49" s="117">
        <v>31005</v>
      </c>
      <c r="F49" s="33" t="s">
        <v>128</v>
      </c>
      <c r="G49" s="64">
        <f t="shared" ref="G49" si="5">G51</f>
        <v>1410000</v>
      </c>
      <c r="N49" s="86"/>
    </row>
    <row r="50" spans="1:15" x14ac:dyDescent="0.25">
      <c r="A50" s="253"/>
      <c r="B50" s="286"/>
      <c r="C50" s="253"/>
      <c r="D50" s="305"/>
      <c r="E50" s="49"/>
      <c r="F50" s="7" t="s">
        <v>23</v>
      </c>
      <c r="G50" s="66"/>
    </row>
    <row r="51" spans="1:15" x14ac:dyDescent="0.25">
      <c r="A51" s="253"/>
      <c r="B51" s="286"/>
      <c r="C51" s="253"/>
      <c r="D51" s="305"/>
      <c r="E51" s="49"/>
      <c r="F51" s="36" t="s">
        <v>83</v>
      </c>
      <c r="G51" s="64">
        <f t="shared" ref="G51" si="6">G53</f>
        <v>1410000</v>
      </c>
    </row>
    <row r="52" spans="1:15" ht="27" x14ac:dyDescent="0.25">
      <c r="A52" s="253"/>
      <c r="B52" s="286"/>
      <c r="C52" s="253"/>
      <c r="D52" s="305"/>
      <c r="E52" s="49"/>
      <c r="F52" s="7" t="s">
        <v>25</v>
      </c>
      <c r="G52" s="63"/>
    </row>
    <row r="53" spans="1:15" x14ac:dyDescent="0.25">
      <c r="A53" s="253"/>
      <c r="B53" s="286"/>
      <c r="C53" s="253"/>
      <c r="D53" s="305"/>
      <c r="E53" s="49"/>
      <c r="F53" s="7" t="s">
        <v>26</v>
      </c>
      <c r="G53" s="64">
        <f t="shared" ref="G53:G56" si="7">G54</f>
        <v>1410000</v>
      </c>
    </row>
    <row r="54" spans="1:15" x14ac:dyDescent="0.25">
      <c r="A54" s="253"/>
      <c r="B54" s="286"/>
      <c r="C54" s="253"/>
      <c r="D54" s="305"/>
      <c r="E54" s="49"/>
      <c r="F54" s="7" t="s">
        <v>86</v>
      </c>
      <c r="G54" s="64">
        <f t="shared" si="7"/>
        <v>1410000</v>
      </c>
    </row>
    <row r="55" spans="1:15" x14ac:dyDescent="0.25">
      <c r="A55" s="253"/>
      <c r="B55" s="286"/>
      <c r="C55" s="253"/>
      <c r="D55" s="305"/>
      <c r="E55" s="49"/>
      <c r="F55" s="7" t="s">
        <v>87</v>
      </c>
      <c r="G55" s="64">
        <f t="shared" si="7"/>
        <v>1410000</v>
      </c>
    </row>
    <row r="56" spans="1:15" x14ac:dyDescent="0.25">
      <c r="A56" s="253"/>
      <c r="B56" s="286"/>
      <c r="C56" s="253"/>
      <c r="D56" s="305"/>
      <c r="E56" s="49"/>
      <c r="F56" s="7" t="s">
        <v>144</v>
      </c>
      <c r="G56" s="64">
        <f t="shared" si="7"/>
        <v>1410000</v>
      </c>
    </row>
    <row r="57" spans="1:15" x14ac:dyDescent="0.25">
      <c r="A57" s="254"/>
      <c r="B57" s="287"/>
      <c r="C57" s="254"/>
      <c r="D57" s="306"/>
      <c r="E57" s="118"/>
      <c r="F57" s="7" t="s">
        <v>146</v>
      </c>
      <c r="G57" s="139">
        <v>1410000</v>
      </c>
    </row>
    <row r="58" spans="1:15" ht="28.5" x14ac:dyDescent="0.25">
      <c r="A58" s="35" t="s">
        <v>35</v>
      </c>
      <c r="B58" s="300"/>
      <c r="C58" s="296"/>
      <c r="D58" s="301"/>
      <c r="E58" s="304"/>
      <c r="F58" s="119" t="s">
        <v>36</v>
      </c>
      <c r="G58" s="146">
        <f>G60+G74</f>
        <v>-1250000</v>
      </c>
      <c r="M58" s="86"/>
      <c r="N58" s="86"/>
      <c r="O58" s="86"/>
    </row>
    <row r="59" spans="1:15" ht="15" x14ac:dyDescent="0.25">
      <c r="A59" s="35"/>
      <c r="B59" s="294"/>
      <c r="C59" s="296"/>
      <c r="D59" s="302"/>
      <c r="E59" s="304"/>
      <c r="F59" s="55" t="s">
        <v>21</v>
      </c>
      <c r="G59" s="14"/>
    </row>
    <row r="60" spans="1:15" ht="14.25" x14ac:dyDescent="0.25">
      <c r="A60" s="35"/>
      <c r="B60" s="34" t="s">
        <v>37</v>
      </c>
      <c r="C60" s="297"/>
      <c r="D60" s="302"/>
      <c r="E60" s="304"/>
      <c r="F60" s="54" t="s">
        <v>38</v>
      </c>
      <c r="G60" s="145">
        <f t="shared" ref="G60" si="8">G62</f>
        <v>160000</v>
      </c>
    </row>
    <row r="61" spans="1:15" ht="15" x14ac:dyDescent="0.25">
      <c r="A61" s="35"/>
      <c r="B61" s="35"/>
      <c r="C61" s="298"/>
      <c r="D61" s="302"/>
      <c r="E61" s="304"/>
      <c r="F61" s="55" t="s">
        <v>21</v>
      </c>
      <c r="G61" s="14"/>
    </row>
    <row r="62" spans="1:15" ht="14.25" x14ac:dyDescent="0.25">
      <c r="A62" s="35"/>
      <c r="B62" s="35"/>
      <c r="C62" s="53" t="s">
        <v>37</v>
      </c>
      <c r="D62" s="302"/>
      <c r="E62" s="304"/>
      <c r="F62" s="52" t="s">
        <v>20</v>
      </c>
      <c r="G62" s="145">
        <f t="shared" ref="G62" si="9">G66</f>
        <v>160000</v>
      </c>
    </row>
    <row r="63" spans="1:15" ht="15" x14ac:dyDescent="0.25">
      <c r="A63" s="35"/>
      <c r="B63" s="35"/>
      <c r="C63" s="51"/>
      <c r="D63" s="303"/>
      <c r="E63" s="304"/>
      <c r="F63" s="55" t="s">
        <v>21</v>
      </c>
      <c r="G63" s="14"/>
    </row>
    <row r="64" spans="1:15" ht="15" x14ac:dyDescent="0.25">
      <c r="A64" s="35"/>
      <c r="B64" s="35"/>
      <c r="C64" s="51"/>
      <c r="D64" s="159"/>
      <c r="E64" s="44"/>
      <c r="F64" s="52" t="s">
        <v>77</v>
      </c>
      <c r="G64" s="14"/>
    </row>
    <row r="65" spans="1:7" ht="16.5" x14ac:dyDescent="0.25">
      <c r="A65" s="35"/>
      <c r="B65" s="35"/>
      <c r="C65" s="35"/>
      <c r="D65" s="59">
        <v>1139</v>
      </c>
      <c r="E65" s="62"/>
      <c r="F65" s="7" t="s">
        <v>20</v>
      </c>
      <c r="G65" s="145">
        <f t="shared" ref="G65" si="10">G66</f>
        <v>160000</v>
      </c>
    </row>
    <row r="66" spans="1:7" ht="15" x14ac:dyDescent="0.25">
      <c r="A66" s="35"/>
      <c r="B66" s="35"/>
      <c r="C66" s="35"/>
      <c r="D66" s="60"/>
      <c r="E66" s="61">
        <v>11001</v>
      </c>
      <c r="F66" s="7" t="s">
        <v>20</v>
      </c>
      <c r="G66" s="145">
        <f t="shared" ref="G66" si="11">G68</f>
        <v>160000</v>
      </c>
    </row>
    <row r="67" spans="1:7" ht="15" x14ac:dyDescent="0.25">
      <c r="A67" s="35"/>
      <c r="B67" s="35"/>
      <c r="C67" s="35"/>
      <c r="D67" s="60"/>
      <c r="E67" s="42"/>
      <c r="F67" s="7" t="s">
        <v>23</v>
      </c>
      <c r="G67" s="14"/>
    </row>
    <row r="68" spans="1:7" ht="15" x14ac:dyDescent="0.25">
      <c r="A68" s="35"/>
      <c r="B68" s="35"/>
      <c r="C68" s="35"/>
      <c r="D68" s="60"/>
      <c r="E68" s="42"/>
      <c r="F68" s="8" t="s">
        <v>24</v>
      </c>
      <c r="G68" s="145">
        <f t="shared" ref="G68" si="12">G70</f>
        <v>160000</v>
      </c>
    </row>
    <row r="69" spans="1:7" ht="27" x14ac:dyDescent="0.25">
      <c r="A69" s="35"/>
      <c r="B69" s="35"/>
      <c r="C69" s="35"/>
      <c r="D69" s="60"/>
      <c r="E69" s="42"/>
      <c r="F69" s="7" t="s">
        <v>25</v>
      </c>
      <c r="G69" s="14"/>
    </row>
    <row r="70" spans="1:7" ht="15" x14ac:dyDescent="0.25">
      <c r="A70" s="35"/>
      <c r="B70" s="35"/>
      <c r="C70" s="35"/>
      <c r="D70" s="60"/>
      <c r="E70" s="42"/>
      <c r="F70" s="7" t="s">
        <v>26</v>
      </c>
      <c r="G70" s="145">
        <f t="shared" ref="G70:G72" si="13">G71</f>
        <v>160000</v>
      </c>
    </row>
    <row r="71" spans="1:7" ht="15" x14ac:dyDescent="0.25">
      <c r="A71" s="35"/>
      <c r="B71" s="35"/>
      <c r="C71" s="35"/>
      <c r="D71" s="60"/>
      <c r="E71" s="42"/>
      <c r="F71" s="7" t="s">
        <v>27</v>
      </c>
      <c r="G71" s="145">
        <f t="shared" si="13"/>
        <v>160000</v>
      </c>
    </row>
    <row r="72" spans="1:7" ht="15" x14ac:dyDescent="0.25">
      <c r="A72" s="35"/>
      <c r="B72" s="35"/>
      <c r="C72" s="35"/>
      <c r="D72" s="60"/>
      <c r="E72" s="42"/>
      <c r="F72" s="7" t="s">
        <v>78</v>
      </c>
      <c r="G72" s="145">
        <f t="shared" si="13"/>
        <v>160000</v>
      </c>
    </row>
    <row r="73" spans="1:7" ht="15" x14ac:dyDescent="0.25">
      <c r="A73" s="35"/>
      <c r="B73" s="35"/>
      <c r="C73" s="35"/>
      <c r="D73" s="60"/>
      <c r="E73" s="42"/>
      <c r="F73" s="178" t="s">
        <v>28</v>
      </c>
      <c r="G73" s="179">
        <v>160000</v>
      </c>
    </row>
    <row r="74" spans="1:7" ht="15" x14ac:dyDescent="0.25">
      <c r="A74" s="34"/>
      <c r="B74" s="34"/>
      <c r="C74" s="34"/>
      <c r="D74" s="180"/>
      <c r="E74" s="181">
        <v>11001</v>
      </c>
      <c r="F74" s="7" t="s">
        <v>20</v>
      </c>
      <c r="G74" s="145">
        <f>G76</f>
        <v>-1410000</v>
      </c>
    </row>
    <row r="75" spans="1:7" ht="15" x14ac:dyDescent="0.25">
      <c r="A75" s="35"/>
      <c r="B75" s="35"/>
      <c r="C75" s="35"/>
      <c r="D75" s="60"/>
      <c r="E75" s="42"/>
      <c r="F75" s="7" t="s">
        <v>23</v>
      </c>
      <c r="G75" s="14"/>
    </row>
    <row r="76" spans="1:7" ht="15" x14ac:dyDescent="0.25">
      <c r="A76" s="35"/>
      <c r="B76" s="35"/>
      <c r="C76" s="35"/>
      <c r="D76" s="60"/>
      <c r="E76" s="42"/>
      <c r="F76" s="8" t="s">
        <v>24</v>
      </c>
      <c r="G76" s="145">
        <f t="shared" ref="G76" si="14">G78</f>
        <v>-1410000</v>
      </c>
    </row>
    <row r="77" spans="1:7" ht="27" x14ac:dyDescent="0.25">
      <c r="A77" s="35"/>
      <c r="B77" s="35"/>
      <c r="C77" s="35"/>
      <c r="D77" s="60"/>
      <c r="E77" s="42"/>
      <c r="F77" s="7" t="s">
        <v>25</v>
      </c>
      <c r="G77" s="14"/>
    </row>
    <row r="78" spans="1:7" ht="15" x14ac:dyDescent="0.25">
      <c r="A78" s="35"/>
      <c r="B78" s="35"/>
      <c r="C78" s="35"/>
      <c r="D78" s="60"/>
      <c r="E78" s="42"/>
      <c r="F78" s="7" t="s">
        <v>26</v>
      </c>
      <c r="G78" s="145">
        <f t="shared" ref="G78:G80" si="15">G79</f>
        <v>-1410000</v>
      </c>
    </row>
    <row r="79" spans="1:7" ht="15" x14ac:dyDescent="0.25">
      <c r="A79" s="35"/>
      <c r="B79" s="35"/>
      <c r="C79" s="35"/>
      <c r="D79" s="60"/>
      <c r="E79" s="42"/>
      <c r="F79" s="7" t="s">
        <v>27</v>
      </c>
      <c r="G79" s="145">
        <f t="shared" si="15"/>
        <v>-1410000</v>
      </c>
    </row>
    <row r="80" spans="1:7" ht="15" x14ac:dyDescent="0.25">
      <c r="A80" s="35"/>
      <c r="B80" s="35"/>
      <c r="C80" s="35"/>
      <c r="D80" s="60"/>
      <c r="E80" s="42"/>
      <c r="F80" s="7" t="s">
        <v>78</v>
      </c>
      <c r="G80" s="145">
        <f t="shared" si="15"/>
        <v>-1410000</v>
      </c>
    </row>
    <row r="81" spans="1:7" ht="15" x14ac:dyDescent="0.25">
      <c r="A81" s="182"/>
      <c r="B81" s="182"/>
      <c r="C81" s="182"/>
      <c r="D81" s="183"/>
      <c r="E81" s="44"/>
      <c r="F81" s="7" t="s">
        <v>28</v>
      </c>
      <c r="G81" s="139">
        <v>-1410000</v>
      </c>
    </row>
  </sheetData>
  <mergeCells count="24">
    <mergeCell ref="B58:B59"/>
    <mergeCell ref="C58:C61"/>
    <mergeCell ref="D58:D63"/>
    <mergeCell ref="E58:E63"/>
    <mergeCell ref="C16:C39"/>
    <mergeCell ref="D19:D39"/>
    <mergeCell ref="C49:C57"/>
    <mergeCell ref="B49:B57"/>
    <mergeCell ref="C40:C48"/>
    <mergeCell ref="D40:D48"/>
    <mergeCell ref="D49:D57"/>
    <mergeCell ref="A49:A57"/>
    <mergeCell ref="A12:A39"/>
    <mergeCell ref="B12:B13"/>
    <mergeCell ref="C12:C15"/>
    <mergeCell ref="D12:D17"/>
    <mergeCell ref="B14:B39"/>
    <mergeCell ref="A6:G6"/>
    <mergeCell ref="A9:C9"/>
    <mergeCell ref="D9:E9"/>
    <mergeCell ref="F9:F10"/>
    <mergeCell ref="A40:A48"/>
    <mergeCell ref="B40:B48"/>
    <mergeCell ref="E12:E17"/>
  </mergeCells>
  <pageMargins left="0.2" right="0.2" top="0.2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Views>
    <sheetView workbookViewId="0">
      <selection activeCell="D22" sqref="D22"/>
    </sheetView>
  </sheetViews>
  <sheetFormatPr defaultColWidth="9.140625" defaultRowHeight="17.25" x14ac:dyDescent="0.3"/>
  <cols>
    <col min="1" max="1" width="12.7109375" style="20" customWidth="1"/>
    <col min="2" max="2" width="14" style="20" customWidth="1"/>
    <col min="3" max="3" width="59.28515625" style="20" customWidth="1"/>
    <col min="4" max="4" width="14.7109375" style="20" customWidth="1"/>
    <col min="5" max="5" width="16.7109375" style="20" customWidth="1"/>
    <col min="6" max="6" width="16.5703125" style="20" customWidth="1"/>
    <col min="7" max="7" width="18.5703125" style="20" customWidth="1"/>
    <col min="8" max="8" width="16.140625" style="20" customWidth="1"/>
    <col min="9" max="12" width="9.140625" style="20"/>
    <col min="13" max="13" width="32.7109375" style="20" customWidth="1"/>
    <col min="14" max="16384" width="9.140625" style="20"/>
  </cols>
  <sheetData>
    <row r="1" spans="1:44" x14ac:dyDescent="0.3">
      <c r="D1" s="23"/>
      <c r="E1" s="23"/>
      <c r="F1" s="317" t="s">
        <v>90</v>
      </c>
      <c r="G1" s="317"/>
      <c r="H1" s="317"/>
      <c r="I1" s="56"/>
    </row>
    <row r="2" spans="1:44" s="21" customFormat="1" ht="16.5" x14ac:dyDescent="0.3">
      <c r="D2" s="317" t="s">
        <v>121</v>
      </c>
      <c r="E2" s="317"/>
      <c r="F2" s="317"/>
      <c r="G2" s="317"/>
      <c r="H2" s="317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</row>
    <row r="3" spans="1:44" s="21" customFormat="1" ht="16.5" x14ac:dyDescent="0.3">
      <c r="D3" s="317" t="s">
        <v>57</v>
      </c>
      <c r="E3" s="317"/>
      <c r="F3" s="317"/>
      <c r="G3" s="317"/>
      <c r="H3" s="317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x14ac:dyDescent="0.3">
      <c r="D4" s="318"/>
      <c r="E4" s="318"/>
      <c r="F4" s="318"/>
      <c r="G4" s="56"/>
      <c r="H4" s="56"/>
      <c r="I4" s="56"/>
    </row>
    <row r="5" spans="1:44" x14ac:dyDescent="0.3">
      <c r="D5" s="318"/>
      <c r="E5" s="318"/>
      <c r="F5" s="318"/>
      <c r="G5" s="56"/>
      <c r="H5" s="56"/>
      <c r="I5" s="56"/>
    </row>
    <row r="6" spans="1:44" ht="48.75" customHeight="1" x14ac:dyDescent="0.3">
      <c r="A6" s="316" t="s">
        <v>159</v>
      </c>
      <c r="B6" s="316"/>
      <c r="C6" s="316"/>
      <c r="D6" s="316"/>
      <c r="E6" s="316"/>
      <c r="F6" s="316"/>
      <c r="G6" s="316"/>
      <c r="H6" s="316"/>
      <c r="I6" s="57"/>
    </row>
    <row r="7" spans="1:44" ht="20.45" customHeight="1" thickBot="1" x14ac:dyDescent="0.35">
      <c r="B7" s="57"/>
      <c r="C7" s="57"/>
      <c r="D7" s="57"/>
      <c r="E7" s="57"/>
      <c r="F7" s="57"/>
      <c r="G7" s="310" t="s">
        <v>94</v>
      </c>
      <c r="H7" s="310"/>
      <c r="I7" s="57"/>
    </row>
    <row r="8" spans="1:44" ht="44.25" customHeight="1" x14ac:dyDescent="0.3">
      <c r="A8" s="273" t="s">
        <v>60</v>
      </c>
      <c r="B8" s="274"/>
      <c r="C8" s="277" t="s">
        <v>61</v>
      </c>
      <c r="D8" s="277" t="s">
        <v>62</v>
      </c>
      <c r="E8" s="311" t="s">
        <v>160</v>
      </c>
      <c r="F8" s="312"/>
      <c r="G8" s="312"/>
      <c r="H8" s="313"/>
      <c r="I8" s="57"/>
      <c r="M8" s="307"/>
    </row>
    <row r="9" spans="1:44" s="1" customFormat="1" ht="13.5" x14ac:dyDescent="0.25">
      <c r="A9" s="275"/>
      <c r="B9" s="276"/>
      <c r="C9" s="278"/>
      <c r="D9" s="278"/>
      <c r="E9" s="242" t="s">
        <v>58</v>
      </c>
      <c r="F9" s="314"/>
      <c r="G9" s="314"/>
      <c r="H9" s="315"/>
      <c r="M9" s="307"/>
    </row>
    <row r="10" spans="1:44" s="1" customFormat="1" ht="63" customHeight="1" x14ac:dyDescent="0.25">
      <c r="A10" s="125" t="s">
        <v>63</v>
      </c>
      <c r="B10" s="24" t="s">
        <v>64</v>
      </c>
      <c r="C10" s="278"/>
      <c r="D10" s="278"/>
      <c r="E10" s="25" t="s">
        <v>65</v>
      </c>
      <c r="F10" s="25" t="s">
        <v>66</v>
      </c>
      <c r="G10" s="25" t="s">
        <v>67</v>
      </c>
      <c r="H10" s="177" t="s">
        <v>68</v>
      </c>
    </row>
    <row r="11" spans="1:44" s="1" customFormat="1" ht="14.25" x14ac:dyDescent="0.25">
      <c r="A11" s="125"/>
      <c r="B11" s="24"/>
      <c r="C11" s="96" t="s">
        <v>29</v>
      </c>
      <c r="D11" s="136">
        <f>D13</f>
        <v>1406000</v>
      </c>
      <c r="E11" s="31"/>
      <c r="F11" s="136">
        <v>-4000</v>
      </c>
      <c r="G11" s="27"/>
      <c r="H11" s="130">
        <f>H13</f>
        <v>1410000</v>
      </c>
    </row>
    <row r="12" spans="1:44" s="1" customFormat="1" ht="13.5" x14ac:dyDescent="0.25">
      <c r="A12" s="125"/>
      <c r="B12" s="24"/>
      <c r="C12" s="28" t="s">
        <v>69</v>
      </c>
      <c r="D12" s="31"/>
      <c r="E12" s="31"/>
      <c r="F12" s="31"/>
      <c r="G12" s="31"/>
      <c r="H12" s="129"/>
    </row>
    <row r="13" spans="1:44" s="1" customFormat="1" ht="14.25" x14ac:dyDescent="0.25">
      <c r="A13" s="308" t="s">
        <v>70</v>
      </c>
      <c r="B13" s="309"/>
      <c r="C13" s="29" t="s">
        <v>88</v>
      </c>
      <c r="D13" s="64">
        <f>D18+D15</f>
        <v>1406000</v>
      </c>
      <c r="E13" s="31"/>
      <c r="F13" s="136">
        <v>-4000</v>
      </c>
      <c r="G13" s="27"/>
      <c r="H13" s="130">
        <f>H15+H18</f>
        <v>1410000</v>
      </c>
    </row>
    <row r="14" spans="1:44" s="1" customFormat="1" ht="13.5" x14ac:dyDescent="0.25">
      <c r="A14" s="125"/>
      <c r="B14" s="30"/>
      <c r="C14" s="28" t="s">
        <v>69</v>
      </c>
      <c r="D14" s="27"/>
      <c r="E14" s="27"/>
      <c r="F14" s="27"/>
      <c r="G14" s="27"/>
      <c r="H14" s="129"/>
    </row>
    <row r="15" spans="1:44" s="1" customFormat="1" ht="18.75" customHeight="1" x14ac:dyDescent="0.25">
      <c r="A15" s="175">
        <v>1180</v>
      </c>
      <c r="B15" s="176">
        <v>31004</v>
      </c>
      <c r="C15" s="48" t="s">
        <v>126</v>
      </c>
      <c r="D15" s="136">
        <f>F15</f>
        <v>-4000</v>
      </c>
      <c r="E15" s="27"/>
      <c r="F15" s="136">
        <v>-4000</v>
      </c>
      <c r="G15" s="27"/>
      <c r="H15" s="130"/>
    </row>
    <row r="16" spans="1:44" s="1" customFormat="1" ht="13.5" x14ac:dyDescent="0.25">
      <c r="A16" s="175"/>
      <c r="B16" s="176"/>
      <c r="C16" s="48" t="s">
        <v>69</v>
      </c>
      <c r="D16" s="136"/>
      <c r="E16" s="27"/>
      <c r="F16" s="27"/>
      <c r="G16" s="27"/>
      <c r="H16" s="130"/>
    </row>
    <row r="17" spans="1:8" s="1" customFormat="1" ht="40.5" x14ac:dyDescent="0.25">
      <c r="A17" s="175"/>
      <c r="B17" s="176"/>
      <c r="C17" s="172" t="s">
        <v>132</v>
      </c>
      <c r="D17" s="136">
        <v>-4000</v>
      </c>
      <c r="E17" s="27"/>
      <c r="F17" s="136">
        <v>-4000</v>
      </c>
      <c r="G17" s="27"/>
      <c r="H17" s="130"/>
    </row>
    <row r="18" spans="1:8" s="1" customFormat="1" ht="19.5" customHeight="1" x14ac:dyDescent="0.25">
      <c r="A18" s="128">
        <v>1180</v>
      </c>
      <c r="B18" s="176">
        <v>31005</v>
      </c>
      <c r="C18" s="48" t="s">
        <v>128</v>
      </c>
      <c r="D18" s="64">
        <f>H18</f>
        <v>1410000</v>
      </c>
      <c r="E18" s="27"/>
      <c r="F18" s="27"/>
      <c r="G18" s="27"/>
      <c r="H18" s="130">
        <v>1410000</v>
      </c>
    </row>
    <row r="19" spans="1:8" s="1" customFormat="1" ht="13.5" x14ac:dyDescent="0.25">
      <c r="A19" s="186"/>
      <c r="B19" s="176"/>
      <c r="C19" s="48" t="s">
        <v>69</v>
      </c>
      <c r="D19" s="187"/>
      <c r="E19" s="188"/>
      <c r="F19" s="188"/>
      <c r="G19" s="188"/>
      <c r="H19" s="189"/>
    </row>
    <row r="20" spans="1:8" s="1" customFormat="1" ht="14.25" thickBot="1" x14ac:dyDescent="0.3">
      <c r="A20" s="131"/>
      <c r="B20" s="132"/>
      <c r="C20" s="173" t="s">
        <v>130</v>
      </c>
      <c r="D20" s="190">
        <v>1410000</v>
      </c>
      <c r="E20" s="133"/>
      <c r="F20" s="133"/>
      <c r="G20" s="133"/>
      <c r="H20" s="191">
        <v>1410000</v>
      </c>
    </row>
  </sheetData>
  <mergeCells count="14">
    <mergeCell ref="A6:H6"/>
    <mergeCell ref="F1:H1"/>
    <mergeCell ref="D2:H2"/>
    <mergeCell ref="D3:H3"/>
    <mergeCell ref="D4:F4"/>
    <mergeCell ref="D5:F5"/>
    <mergeCell ref="M8:M9"/>
    <mergeCell ref="A13:B13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workbookViewId="0">
      <selection activeCell="E41" sqref="E41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34.5703125" style="1" customWidth="1"/>
    <col min="5" max="5" width="49.85546875" style="1" customWidth="1"/>
    <col min="6" max="16384" width="9.140625" style="1"/>
  </cols>
  <sheetData>
    <row r="1" spans="1:4" ht="14.25" x14ac:dyDescent="0.25">
      <c r="A1" s="37"/>
      <c r="B1" s="38"/>
      <c r="C1" s="38"/>
      <c r="D1" s="160" t="s">
        <v>122</v>
      </c>
    </row>
    <row r="2" spans="1:4" ht="14.25" x14ac:dyDescent="0.25">
      <c r="A2" s="37"/>
      <c r="B2" s="38"/>
      <c r="C2" s="38"/>
      <c r="D2" s="1" t="s">
        <v>121</v>
      </c>
    </row>
    <row r="3" spans="1:4" ht="14.25" x14ac:dyDescent="0.25">
      <c r="A3" s="37"/>
      <c r="B3" s="38"/>
      <c r="C3" s="38"/>
      <c r="D3" s="1" t="s">
        <v>9</v>
      </c>
    </row>
    <row r="6" spans="1:4" ht="63" customHeight="1" x14ac:dyDescent="0.3">
      <c r="B6" s="319" t="s">
        <v>150</v>
      </c>
      <c r="C6" s="319"/>
      <c r="D6" s="319"/>
    </row>
    <row r="8" spans="1:4" ht="17.25" x14ac:dyDescent="0.3">
      <c r="B8" s="320" t="s">
        <v>83</v>
      </c>
      <c r="C8" s="320"/>
      <c r="D8" s="320"/>
    </row>
    <row r="9" spans="1:4" ht="14.25" x14ac:dyDescent="0.25">
      <c r="B9" s="45" t="s">
        <v>11</v>
      </c>
    </row>
    <row r="10" spans="1:4" ht="14.25" x14ac:dyDescent="0.25">
      <c r="B10" s="5" t="s">
        <v>1</v>
      </c>
      <c r="C10" s="5" t="s">
        <v>2</v>
      </c>
    </row>
    <row r="11" spans="1:4" x14ac:dyDescent="0.25">
      <c r="B11" s="2">
        <v>1180</v>
      </c>
      <c r="C11" s="6" t="s">
        <v>73</v>
      </c>
    </row>
    <row r="12" spans="1:4" ht="28.5" x14ac:dyDescent="0.25">
      <c r="B12" s="41" t="s">
        <v>3</v>
      </c>
    </row>
    <row r="13" spans="1:4" ht="14.25" thickBot="1" x14ac:dyDescent="0.3">
      <c r="B13" s="3"/>
    </row>
    <row r="14" spans="1:4" ht="57.75" customHeight="1" x14ac:dyDescent="0.25">
      <c r="B14" s="97" t="s">
        <v>4</v>
      </c>
      <c r="C14" s="102">
        <v>1180</v>
      </c>
      <c r="D14" s="199" t="s">
        <v>104</v>
      </c>
    </row>
    <row r="15" spans="1:4" ht="27" x14ac:dyDescent="0.25">
      <c r="B15" s="98" t="s">
        <v>5</v>
      </c>
      <c r="C15" s="46">
        <v>11001</v>
      </c>
      <c r="D15" s="161" t="s">
        <v>102</v>
      </c>
    </row>
    <row r="16" spans="1:4" ht="27" x14ac:dyDescent="0.25">
      <c r="B16" s="99" t="s">
        <v>6</v>
      </c>
      <c r="C16" s="33" t="s">
        <v>99</v>
      </c>
      <c r="D16" s="104"/>
    </row>
    <row r="17" spans="2:4" ht="54" x14ac:dyDescent="0.25">
      <c r="B17" s="103" t="s">
        <v>10</v>
      </c>
      <c r="C17" s="50" t="s">
        <v>100</v>
      </c>
      <c r="D17" s="104"/>
    </row>
    <row r="18" spans="2:4" ht="27" x14ac:dyDescent="0.25">
      <c r="B18" s="99" t="s">
        <v>7</v>
      </c>
      <c r="C18" s="105" t="s">
        <v>103</v>
      </c>
      <c r="D18" s="104"/>
    </row>
    <row r="19" spans="2:4" ht="54" x14ac:dyDescent="0.25">
      <c r="B19" s="106" t="s">
        <v>115</v>
      </c>
      <c r="C19" s="47" t="s">
        <v>83</v>
      </c>
      <c r="D19" s="104"/>
    </row>
    <row r="20" spans="2:4" ht="14.25" thickBot="1" x14ac:dyDescent="0.3">
      <c r="B20" s="100" t="s">
        <v>8</v>
      </c>
      <c r="C20" s="101"/>
      <c r="D20" s="144">
        <v>-156000</v>
      </c>
    </row>
    <row r="21" spans="2:4" ht="14.25" thickBot="1" x14ac:dyDescent="0.3"/>
    <row r="22" spans="2:4" ht="57" customHeight="1" x14ac:dyDescent="0.25">
      <c r="B22" s="97" t="s">
        <v>4</v>
      </c>
      <c r="C22" s="124">
        <v>1180</v>
      </c>
      <c r="D22" s="199" t="s">
        <v>104</v>
      </c>
    </row>
    <row r="23" spans="2:4" ht="27" x14ac:dyDescent="0.25">
      <c r="B23" s="98" t="s">
        <v>5</v>
      </c>
      <c r="C23" s="46">
        <v>31004</v>
      </c>
      <c r="D23" s="161" t="s">
        <v>102</v>
      </c>
    </row>
    <row r="24" spans="2:4" ht="27" x14ac:dyDescent="0.25">
      <c r="B24" s="99" t="s">
        <v>6</v>
      </c>
      <c r="C24" s="33" t="s">
        <v>126</v>
      </c>
      <c r="D24" s="104"/>
    </row>
    <row r="25" spans="2:4" ht="27" x14ac:dyDescent="0.25">
      <c r="B25" s="99" t="s">
        <v>10</v>
      </c>
      <c r="C25" s="33" t="s">
        <v>127</v>
      </c>
      <c r="D25" s="104"/>
    </row>
    <row r="26" spans="2:4" ht="27" x14ac:dyDescent="0.25">
      <c r="B26" s="99" t="s">
        <v>7</v>
      </c>
      <c r="C26" s="2" t="s">
        <v>85</v>
      </c>
      <c r="D26" s="104"/>
    </row>
    <row r="27" spans="2:4" ht="54" x14ac:dyDescent="0.25">
      <c r="B27" s="106" t="s">
        <v>116</v>
      </c>
      <c r="C27" s="192" t="s">
        <v>83</v>
      </c>
      <c r="D27" s="104"/>
    </row>
    <row r="28" spans="2:4" x14ac:dyDescent="0.25">
      <c r="B28" s="122"/>
      <c r="C28" s="43" t="s">
        <v>0</v>
      </c>
      <c r="D28" s="107"/>
    </row>
    <row r="29" spans="2:4" ht="13.5" customHeight="1" x14ac:dyDescent="0.25">
      <c r="B29" s="321" t="s">
        <v>147</v>
      </c>
      <c r="C29" s="322"/>
      <c r="D29" s="134"/>
    </row>
    <row r="30" spans="2:4" x14ac:dyDescent="0.25">
      <c r="B30" s="193" t="s">
        <v>148</v>
      </c>
      <c r="C30" s="194"/>
      <c r="D30" s="200"/>
    </row>
    <row r="31" spans="2:4" ht="14.25" thickBot="1" x14ac:dyDescent="0.3">
      <c r="B31" s="100" t="s">
        <v>98</v>
      </c>
      <c r="C31" s="101"/>
      <c r="D31" s="144">
        <v>-4000</v>
      </c>
    </row>
    <row r="32" spans="2:4" ht="14.25" thickBot="1" x14ac:dyDescent="0.3">
      <c r="B32" s="137"/>
      <c r="C32" s="123"/>
      <c r="D32" s="78"/>
    </row>
    <row r="33" spans="1:4" ht="64.5" customHeight="1" x14ac:dyDescent="0.25">
      <c r="B33" s="97" t="s">
        <v>4</v>
      </c>
      <c r="C33" s="102">
        <v>1180</v>
      </c>
      <c r="D33" s="199" t="s">
        <v>84</v>
      </c>
    </row>
    <row r="34" spans="1:4" ht="27" x14ac:dyDescent="0.25">
      <c r="B34" s="98" t="s">
        <v>5</v>
      </c>
      <c r="C34" s="46">
        <v>31005</v>
      </c>
      <c r="D34" s="108" t="s">
        <v>105</v>
      </c>
    </row>
    <row r="35" spans="1:4" ht="27" x14ac:dyDescent="0.25">
      <c r="B35" s="99" t="s">
        <v>6</v>
      </c>
      <c r="C35" s="48" t="s">
        <v>128</v>
      </c>
      <c r="D35" s="104"/>
    </row>
    <row r="36" spans="1:4" ht="41.25" customHeight="1" x14ac:dyDescent="0.25">
      <c r="B36" s="103" t="s">
        <v>10</v>
      </c>
      <c r="C36" s="33" t="s">
        <v>133</v>
      </c>
      <c r="D36" s="104"/>
    </row>
    <row r="37" spans="1:4" ht="27" x14ac:dyDescent="0.25">
      <c r="B37" s="99" t="s">
        <v>7</v>
      </c>
      <c r="C37" s="7" t="s">
        <v>85</v>
      </c>
      <c r="D37" s="104"/>
    </row>
    <row r="38" spans="1:4" ht="54" x14ac:dyDescent="0.25">
      <c r="B38" s="106" t="s">
        <v>115</v>
      </c>
      <c r="C38" s="195" t="s">
        <v>83</v>
      </c>
      <c r="D38" s="104"/>
    </row>
    <row r="39" spans="1:4" x14ac:dyDescent="0.25">
      <c r="B39" s="196"/>
      <c r="C39" s="43" t="s">
        <v>0</v>
      </c>
      <c r="D39" s="197"/>
    </row>
    <row r="40" spans="1:4" ht="15" x14ac:dyDescent="0.25">
      <c r="B40" s="324" t="s">
        <v>149</v>
      </c>
      <c r="C40" s="325"/>
      <c r="D40" s="198">
        <v>1</v>
      </c>
    </row>
    <row r="41" spans="1:4" ht="15" customHeight="1" x14ac:dyDescent="0.25">
      <c r="B41" s="324" t="s">
        <v>185</v>
      </c>
      <c r="C41" s="325"/>
      <c r="D41" s="198">
        <v>4277.6000000000004</v>
      </c>
    </row>
    <row r="42" spans="1:4" ht="14.25" thickBot="1" x14ac:dyDescent="0.3">
      <c r="B42" s="100" t="s">
        <v>8</v>
      </c>
      <c r="C42" s="101"/>
      <c r="D42" s="149">
        <v>1410000</v>
      </c>
    </row>
    <row r="45" spans="1:4" ht="43.5" customHeight="1" x14ac:dyDescent="0.3">
      <c r="A45" s="319" t="s">
        <v>123</v>
      </c>
      <c r="B45" s="319"/>
      <c r="C45" s="319"/>
      <c r="D45" s="319"/>
    </row>
    <row r="47" spans="1:4" ht="17.25" x14ac:dyDescent="0.3">
      <c r="B47" s="323" t="s">
        <v>47</v>
      </c>
      <c r="C47" s="323"/>
      <c r="D47" s="323"/>
    </row>
    <row r="48" spans="1:4" ht="14.25" x14ac:dyDescent="0.25">
      <c r="B48" s="39" t="s">
        <v>11</v>
      </c>
      <c r="C48" s="17"/>
      <c r="D48" s="17"/>
    </row>
    <row r="50" spans="2:4" ht="14.25" x14ac:dyDescent="0.25">
      <c r="B50" s="5" t="s">
        <v>1</v>
      </c>
      <c r="C50" s="5" t="s">
        <v>2</v>
      </c>
    </row>
    <row r="51" spans="2:4" x14ac:dyDescent="0.25">
      <c r="B51" s="58" t="s">
        <v>48</v>
      </c>
      <c r="C51" s="40" t="s">
        <v>49</v>
      </c>
    </row>
    <row r="52" spans="2:4" x14ac:dyDescent="0.25">
      <c r="B52" s="3"/>
    </row>
    <row r="53" spans="2:4" ht="28.5" x14ac:dyDescent="0.25">
      <c r="B53" s="41" t="s">
        <v>3</v>
      </c>
    </row>
    <row r="54" spans="2:4" ht="14.25" thickBot="1" x14ac:dyDescent="0.3">
      <c r="B54" s="3"/>
    </row>
    <row r="55" spans="2:4" ht="58.5" customHeight="1" x14ac:dyDescent="0.25">
      <c r="B55" s="97" t="s">
        <v>4</v>
      </c>
      <c r="C55" s="120" t="s">
        <v>48</v>
      </c>
      <c r="D55" s="199" t="s">
        <v>161</v>
      </c>
    </row>
    <row r="56" spans="2:4" ht="27" x14ac:dyDescent="0.25">
      <c r="B56" s="98" t="s">
        <v>5</v>
      </c>
      <c r="C56" s="58" t="s">
        <v>50</v>
      </c>
      <c r="D56" s="161" t="s">
        <v>102</v>
      </c>
    </row>
    <row r="57" spans="2:4" ht="27" x14ac:dyDescent="0.25">
      <c r="B57" s="99" t="s">
        <v>6</v>
      </c>
      <c r="C57" s="58" t="s">
        <v>49</v>
      </c>
      <c r="D57" s="104"/>
    </row>
    <row r="58" spans="2:4" ht="54" x14ac:dyDescent="0.25">
      <c r="B58" s="99" t="s">
        <v>10</v>
      </c>
      <c r="C58" s="58" t="s">
        <v>51</v>
      </c>
      <c r="D58" s="104"/>
    </row>
    <row r="59" spans="2:4" ht="27" x14ac:dyDescent="0.25">
      <c r="B59" s="99" t="s">
        <v>7</v>
      </c>
      <c r="C59" s="58" t="s">
        <v>52</v>
      </c>
      <c r="D59" s="104"/>
    </row>
    <row r="60" spans="2:4" ht="40.5" x14ac:dyDescent="0.25">
      <c r="B60" s="121" t="s">
        <v>53</v>
      </c>
      <c r="C60" s="58" t="s">
        <v>54</v>
      </c>
      <c r="D60" s="104"/>
    </row>
    <row r="61" spans="2:4" x14ac:dyDescent="0.25">
      <c r="B61" s="122"/>
      <c r="C61" s="43" t="s">
        <v>0</v>
      </c>
      <c r="D61" s="107"/>
    </row>
    <row r="62" spans="2:4" ht="14.25" thickBot="1" x14ac:dyDescent="0.3">
      <c r="B62" s="100" t="s">
        <v>8</v>
      </c>
      <c r="C62" s="101"/>
      <c r="D62" s="150">
        <v>160000</v>
      </c>
    </row>
    <row r="63" spans="2:4" ht="14.25" thickBot="1" x14ac:dyDescent="0.3"/>
    <row r="64" spans="2:4" ht="62.25" customHeight="1" x14ac:dyDescent="0.25">
      <c r="B64" s="97" t="s">
        <v>4</v>
      </c>
      <c r="C64" s="120" t="s">
        <v>48</v>
      </c>
      <c r="D64" s="199" t="s">
        <v>162</v>
      </c>
    </row>
    <row r="65" spans="2:4" ht="27" x14ac:dyDescent="0.25">
      <c r="B65" s="98" t="s">
        <v>5</v>
      </c>
      <c r="C65" s="58" t="s">
        <v>50</v>
      </c>
      <c r="D65" s="161" t="s">
        <v>102</v>
      </c>
    </row>
    <row r="66" spans="2:4" ht="27" x14ac:dyDescent="0.25">
      <c r="B66" s="99" t="s">
        <v>6</v>
      </c>
      <c r="C66" s="58" t="s">
        <v>49</v>
      </c>
      <c r="D66" s="104"/>
    </row>
    <row r="67" spans="2:4" ht="54" x14ac:dyDescent="0.25">
      <c r="B67" s="99" t="s">
        <v>10</v>
      </c>
      <c r="C67" s="58" t="s">
        <v>51</v>
      </c>
      <c r="D67" s="104"/>
    </row>
    <row r="68" spans="2:4" ht="27" x14ac:dyDescent="0.25">
      <c r="B68" s="99" t="s">
        <v>7</v>
      </c>
      <c r="C68" s="58" t="s">
        <v>52</v>
      </c>
      <c r="D68" s="104"/>
    </row>
    <row r="69" spans="2:4" ht="40.5" x14ac:dyDescent="0.25">
      <c r="B69" s="121" t="s">
        <v>53</v>
      </c>
      <c r="C69" s="58" t="s">
        <v>54</v>
      </c>
      <c r="D69" s="104"/>
    </row>
    <row r="70" spans="2:4" x14ac:dyDescent="0.25">
      <c r="B70" s="122"/>
      <c r="C70" s="43" t="s">
        <v>0</v>
      </c>
      <c r="D70" s="107"/>
    </row>
    <row r="71" spans="2:4" ht="14.25" thickBot="1" x14ac:dyDescent="0.3">
      <c r="B71" s="100" t="s">
        <v>8</v>
      </c>
      <c r="C71" s="101"/>
      <c r="D71" s="150">
        <v>-1250000</v>
      </c>
    </row>
  </sheetData>
  <mergeCells count="7">
    <mergeCell ref="B6:D6"/>
    <mergeCell ref="B8:D8"/>
    <mergeCell ref="B29:C29"/>
    <mergeCell ref="A45:D45"/>
    <mergeCell ref="B47:D47"/>
    <mergeCell ref="B40:C40"/>
    <mergeCell ref="B41:C41"/>
  </mergeCells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activeCell="D15" sqref="D15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32.140625" style="1" customWidth="1"/>
    <col min="5" max="5" width="49.85546875" style="1" customWidth="1"/>
    <col min="6" max="16384" width="9.140625" style="1"/>
  </cols>
  <sheetData>
    <row r="1" spans="1:5" ht="14.25" x14ac:dyDescent="0.25">
      <c r="A1" s="37"/>
      <c r="B1" s="38"/>
      <c r="C1" s="38"/>
      <c r="D1" s="160" t="s">
        <v>188</v>
      </c>
    </row>
    <row r="2" spans="1:5" ht="14.25" x14ac:dyDescent="0.25">
      <c r="A2" s="37"/>
      <c r="B2" s="38"/>
      <c r="C2" s="38"/>
      <c r="D2" s="1" t="s">
        <v>121</v>
      </c>
    </row>
    <row r="3" spans="1:5" ht="14.25" x14ac:dyDescent="0.25">
      <c r="A3" s="37"/>
      <c r="B3" s="38"/>
      <c r="C3" s="38"/>
      <c r="D3" s="1" t="s">
        <v>9</v>
      </c>
    </row>
    <row r="6" spans="1:5" ht="63" customHeight="1" x14ac:dyDescent="0.3">
      <c r="B6" s="319" t="s">
        <v>151</v>
      </c>
      <c r="C6" s="319"/>
      <c r="D6" s="319"/>
      <c r="E6" s="201"/>
    </row>
    <row r="7" spans="1:5" x14ac:dyDescent="0.25">
      <c r="B7" s="319"/>
      <c r="C7" s="319"/>
      <c r="D7" s="319"/>
    </row>
    <row r="8" spans="1:5" ht="17.25" x14ac:dyDescent="0.3">
      <c r="B8" s="162"/>
      <c r="C8" s="162"/>
      <c r="D8" s="162"/>
    </row>
    <row r="9" spans="1:5" ht="17.25" x14ac:dyDescent="0.3">
      <c r="B9" s="320" t="s">
        <v>83</v>
      </c>
      <c r="C9" s="320"/>
      <c r="D9" s="320"/>
    </row>
    <row r="10" spans="1:5" ht="14.25" x14ac:dyDescent="0.25">
      <c r="B10" s="45" t="s">
        <v>11</v>
      </c>
    </row>
    <row r="11" spans="1:5" ht="14.25" x14ac:dyDescent="0.25">
      <c r="B11" s="5" t="s">
        <v>1</v>
      </c>
      <c r="C11" s="5" t="s">
        <v>2</v>
      </c>
    </row>
    <row r="12" spans="1:5" x14ac:dyDescent="0.25">
      <c r="B12" s="2">
        <v>1180</v>
      </c>
      <c r="C12" s="6" t="s">
        <v>73</v>
      </c>
    </row>
    <row r="13" spans="1:5" ht="28.5" x14ac:dyDescent="0.25">
      <c r="B13" s="41" t="s">
        <v>3</v>
      </c>
    </row>
    <row r="14" spans="1:5" ht="14.25" thickBot="1" x14ac:dyDescent="0.3">
      <c r="B14" s="3"/>
    </row>
    <row r="15" spans="1:5" ht="57.75" customHeight="1" x14ac:dyDescent="0.25">
      <c r="B15" s="97" t="s">
        <v>4</v>
      </c>
      <c r="C15" s="102">
        <v>1180</v>
      </c>
      <c r="D15" s="199" t="s">
        <v>104</v>
      </c>
    </row>
    <row r="16" spans="1:5" ht="27" x14ac:dyDescent="0.25">
      <c r="B16" s="98" t="s">
        <v>5</v>
      </c>
      <c r="C16" s="46">
        <v>11001</v>
      </c>
      <c r="D16" s="161" t="s">
        <v>102</v>
      </c>
    </row>
    <row r="17" spans="2:4" ht="27" x14ac:dyDescent="0.25">
      <c r="B17" s="99" t="s">
        <v>6</v>
      </c>
      <c r="C17" s="33" t="s">
        <v>99</v>
      </c>
      <c r="D17" s="104"/>
    </row>
    <row r="18" spans="2:4" ht="54" x14ac:dyDescent="0.25">
      <c r="B18" s="103" t="s">
        <v>10</v>
      </c>
      <c r="C18" s="50" t="s">
        <v>100</v>
      </c>
      <c r="D18" s="104"/>
    </row>
    <row r="19" spans="2:4" ht="27" x14ac:dyDescent="0.25">
      <c r="B19" s="99" t="s">
        <v>7</v>
      </c>
      <c r="C19" s="105" t="s">
        <v>103</v>
      </c>
      <c r="D19" s="104"/>
    </row>
    <row r="20" spans="2:4" ht="54" x14ac:dyDescent="0.25">
      <c r="B20" s="106" t="s">
        <v>115</v>
      </c>
      <c r="C20" s="47" t="s">
        <v>83</v>
      </c>
      <c r="D20" s="104"/>
    </row>
    <row r="21" spans="2:4" ht="14.25" thickBot="1" x14ac:dyDescent="0.3">
      <c r="B21" s="100" t="s">
        <v>8</v>
      </c>
      <c r="C21" s="101"/>
      <c r="D21" s="144">
        <v>-156000</v>
      </c>
    </row>
    <row r="22" spans="2:4" ht="14.25" thickBot="1" x14ac:dyDescent="0.3"/>
    <row r="23" spans="2:4" ht="57" customHeight="1" x14ac:dyDescent="0.25">
      <c r="B23" s="97" t="s">
        <v>4</v>
      </c>
      <c r="C23" s="124">
        <v>1180</v>
      </c>
      <c r="D23" s="199" t="s">
        <v>104</v>
      </c>
    </row>
    <row r="24" spans="2:4" ht="27" x14ac:dyDescent="0.25">
      <c r="B24" s="98" t="s">
        <v>5</v>
      </c>
      <c r="C24" s="46">
        <v>31004</v>
      </c>
      <c r="D24" s="161" t="s">
        <v>102</v>
      </c>
    </row>
    <row r="25" spans="2:4" ht="27" x14ac:dyDescent="0.25">
      <c r="B25" s="99" t="s">
        <v>6</v>
      </c>
      <c r="C25" s="33" t="s">
        <v>126</v>
      </c>
      <c r="D25" s="104"/>
    </row>
    <row r="26" spans="2:4" ht="27" x14ac:dyDescent="0.25">
      <c r="B26" s="99" t="s">
        <v>10</v>
      </c>
      <c r="C26" s="33" t="s">
        <v>127</v>
      </c>
      <c r="D26" s="104"/>
    </row>
    <row r="27" spans="2:4" ht="27" x14ac:dyDescent="0.25">
      <c r="B27" s="99" t="s">
        <v>7</v>
      </c>
      <c r="C27" s="2" t="s">
        <v>85</v>
      </c>
      <c r="D27" s="104"/>
    </row>
    <row r="28" spans="2:4" ht="54" x14ac:dyDescent="0.25">
      <c r="B28" s="106" t="s">
        <v>116</v>
      </c>
      <c r="C28" s="192" t="s">
        <v>83</v>
      </c>
      <c r="D28" s="104"/>
    </row>
    <row r="29" spans="2:4" x14ac:dyDescent="0.25">
      <c r="B29" s="122"/>
      <c r="C29" s="43" t="s">
        <v>0</v>
      </c>
      <c r="D29" s="107"/>
    </row>
    <row r="30" spans="2:4" ht="13.5" customHeight="1" x14ac:dyDescent="0.25">
      <c r="B30" s="321" t="s">
        <v>147</v>
      </c>
      <c r="C30" s="322"/>
      <c r="D30" s="134"/>
    </row>
    <row r="31" spans="2:4" x14ac:dyDescent="0.25">
      <c r="B31" s="193" t="s">
        <v>148</v>
      </c>
      <c r="C31" s="194"/>
      <c r="D31" s="200"/>
    </row>
    <row r="32" spans="2:4" ht="14.25" thickBot="1" x14ac:dyDescent="0.3">
      <c r="B32" s="100" t="s">
        <v>98</v>
      </c>
      <c r="C32" s="101"/>
      <c r="D32" s="144">
        <v>-4000</v>
      </c>
    </row>
    <row r="33" spans="1:5" ht="14.25" thickBot="1" x14ac:dyDescent="0.3">
      <c r="B33" s="137"/>
      <c r="C33" s="123"/>
      <c r="D33" s="78"/>
    </row>
    <row r="34" spans="1:5" ht="64.5" customHeight="1" x14ac:dyDescent="0.25">
      <c r="B34" s="97" t="s">
        <v>4</v>
      </c>
      <c r="C34" s="102">
        <v>1180</v>
      </c>
      <c r="D34" s="199" t="s">
        <v>84</v>
      </c>
    </row>
    <row r="35" spans="1:5" ht="27" x14ac:dyDescent="0.25">
      <c r="B35" s="98" t="s">
        <v>5</v>
      </c>
      <c r="C35" s="46">
        <v>31005</v>
      </c>
      <c r="D35" s="108" t="s">
        <v>105</v>
      </c>
    </row>
    <row r="36" spans="1:5" ht="27" x14ac:dyDescent="0.25">
      <c r="B36" s="99" t="s">
        <v>6</v>
      </c>
      <c r="C36" s="48" t="s">
        <v>128</v>
      </c>
      <c r="D36" s="104"/>
    </row>
    <row r="37" spans="1:5" ht="41.25" customHeight="1" x14ac:dyDescent="0.25">
      <c r="B37" s="103" t="s">
        <v>10</v>
      </c>
      <c r="C37" s="33" t="s">
        <v>133</v>
      </c>
      <c r="D37" s="104"/>
    </row>
    <row r="38" spans="1:5" ht="27" x14ac:dyDescent="0.25">
      <c r="B38" s="99" t="s">
        <v>7</v>
      </c>
      <c r="C38" s="7" t="s">
        <v>85</v>
      </c>
      <c r="D38" s="104"/>
    </row>
    <row r="39" spans="1:5" ht="54" x14ac:dyDescent="0.25">
      <c r="B39" s="106" t="s">
        <v>115</v>
      </c>
      <c r="C39" s="195" t="s">
        <v>83</v>
      </c>
      <c r="D39" s="104"/>
    </row>
    <row r="40" spans="1:5" x14ac:dyDescent="0.25">
      <c r="B40" s="196"/>
      <c r="C40" s="43" t="s">
        <v>0</v>
      </c>
      <c r="D40" s="197"/>
    </row>
    <row r="41" spans="1:5" ht="15" x14ac:dyDescent="0.25">
      <c r="B41" s="324" t="s">
        <v>149</v>
      </c>
      <c r="C41" s="325"/>
      <c r="D41" s="198">
        <v>1</v>
      </c>
    </row>
    <row r="42" spans="1:5" ht="18" customHeight="1" x14ac:dyDescent="0.25">
      <c r="B42" s="324" t="s">
        <v>186</v>
      </c>
      <c r="C42" s="325"/>
      <c r="D42" s="198">
        <v>4277.6000000000004</v>
      </c>
    </row>
    <row r="43" spans="1:5" ht="14.25" thickBot="1" x14ac:dyDescent="0.3">
      <c r="B43" s="100" t="s">
        <v>8</v>
      </c>
      <c r="C43" s="101"/>
      <c r="D43" s="149">
        <v>1410000</v>
      </c>
    </row>
    <row r="46" spans="1:5" ht="43.5" customHeight="1" x14ac:dyDescent="0.3">
      <c r="A46" s="326" t="s">
        <v>124</v>
      </c>
      <c r="B46" s="326"/>
      <c r="C46" s="326"/>
      <c r="D46" s="326"/>
      <c r="E46" s="201"/>
    </row>
    <row r="47" spans="1:5" ht="21" customHeight="1" x14ac:dyDescent="0.25">
      <c r="A47" s="326"/>
      <c r="B47" s="326"/>
      <c r="C47" s="326"/>
      <c r="D47" s="326"/>
    </row>
    <row r="48" spans="1:5" ht="17.25" x14ac:dyDescent="0.3">
      <c r="B48" s="323" t="s">
        <v>47</v>
      </c>
      <c r="C48" s="323"/>
      <c r="D48" s="323"/>
    </row>
    <row r="49" spans="2:4" ht="14.25" x14ac:dyDescent="0.25">
      <c r="B49" s="39" t="s">
        <v>11</v>
      </c>
      <c r="C49" s="17"/>
      <c r="D49" s="17"/>
    </row>
    <row r="51" spans="2:4" ht="14.25" x14ac:dyDescent="0.25">
      <c r="B51" s="5" t="s">
        <v>1</v>
      </c>
      <c r="C51" s="5" t="s">
        <v>2</v>
      </c>
    </row>
    <row r="52" spans="2:4" x14ac:dyDescent="0.25">
      <c r="B52" s="58" t="s">
        <v>48</v>
      </c>
      <c r="C52" s="40" t="s">
        <v>49</v>
      </c>
    </row>
    <row r="53" spans="2:4" x14ac:dyDescent="0.25">
      <c r="B53" s="3"/>
    </row>
    <row r="54" spans="2:4" ht="28.5" x14ac:dyDescent="0.25">
      <c r="B54" s="41" t="s">
        <v>3</v>
      </c>
    </row>
    <row r="55" spans="2:4" ht="14.25" thickBot="1" x14ac:dyDescent="0.3">
      <c r="B55" s="3"/>
    </row>
    <row r="56" spans="2:4" ht="58.5" customHeight="1" x14ac:dyDescent="0.25">
      <c r="B56" s="97" t="s">
        <v>4</v>
      </c>
      <c r="C56" s="120" t="s">
        <v>48</v>
      </c>
      <c r="D56" s="199" t="s">
        <v>161</v>
      </c>
    </row>
    <row r="57" spans="2:4" ht="27" x14ac:dyDescent="0.25">
      <c r="B57" s="98" t="s">
        <v>5</v>
      </c>
      <c r="C57" s="58" t="s">
        <v>50</v>
      </c>
      <c r="D57" s="161" t="s">
        <v>102</v>
      </c>
    </row>
    <row r="58" spans="2:4" ht="27" x14ac:dyDescent="0.25">
      <c r="B58" s="99" t="s">
        <v>6</v>
      </c>
      <c r="C58" s="58" t="s">
        <v>49</v>
      </c>
      <c r="D58" s="104"/>
    </row>
    <row r="59" spans="2:4" ht="54" x14ac:dyDescent="0.25">
      <c r="B59" s="99" t="s">
        <v>10</v>
      </c>
      <c r="C59" s="58" t="s">
        <v>51</v>
      </c>
      <c r="D59" s="104"/>
    </row>
    <row r="60" spans="2:4" ht="27" x14ac:dyDescent="0.25">
      <c r="B60" s="99" t="s">
        <v>7</v>
      </c>
      <c r="C60" s="58" t="s">
        <v>52</v>
      </c>
      <c r="D60" s="104"/>
    </row>
    <row r="61" spans="2:4" ht="40.5" x14ac:dyDescent="0.25">
      <c r="B61" s="121" t="s">
        <v>53</v>
      </c>
      <c r="C61" s="58" t="s">
        <v>54</v>
      </c>
      <c r="D61" s="104"/>
    </row>
    <row r="62" spans="2:4" x14ac:dyDescent="0.25">
      <c r="B62" s="122"/>
      <c r="C62" s="43" t="s">
        <v>0</v>
      </c>
      <c r="D62" s="107"/>
    </row>
    <row r="63" spans="2:4" ht="14.25" thickBot="1" x14ac:dyDescent="0.3">
      <c r="B63" s="100" t="s">
        <v>8</v>
      </c>
      <c r="C63" s="101"/>
      <c r="D63" s="150">
        <v>160000</v>
      </c>
    </row>
    <row r="64" spans="2:4" ht="14.25" thickBot="1" x14ac:dyDescent="0.3"/>
    <row r="65" spans="2:4" ht="62.25" customHeight="1" x14ac:dyDescent="0.25">
      <c r="B65" s="97" t="s">
        <v>4</v>
      </c>
      <c r="C65" s="120" t="s">
        <v>48</v>
      </c>
      <c r="D65" s="199" t="s">
        <v>162</v>
      </c>
    </row>
    <row r="66" spans="2:4" ht="27" x14ac:dyDescent="0.25">
      <c r="B66" s="98" t="s">
        <v>5</v>
      </c>
      <c r="C66" s="58" t="s">
        <v>50</v>
      </c>
      <c r="D66" s="161" t="s">
        <v>102</v>
      </c>
    </row>
    <row r="67" spans="2:4" ht="27" x14ac:dyDescent="0.25">
      <c r="B67" s="99" t="s">
        <v>6</v>
      </c>
      <c r="C67" s="58" t="s">
        <v>49</v>
      </c>
      <c r="D67" s="104"/>
    </row>
    <row r="68" spans="2:4" ht="54" x14ac:dyDescent="0.25">
      <c r="B68" s="99" t="s">
        <v>10</v>
      </c>
      <c r="C68" s="58" t="s">
        <v>51</v>
      </c>
      <c r="D68" s="104"/>
    </row>
    <row r="69" spans="2:4" ht="27" x14ac:dyDescent="0.25">
      <c r="B69" s="99" t="s">
        <v>7</v>
      </c>
      <c r="C69" s="58" t="s">
        <v>52</v>
      </c>
      <c r="D69" s="104"/>
    </row>
    <row r="70" spans="2:4" ht="40.5" x14ac:dyDescent="0.25">
      <c r="B70" s="121" t="s">
        <v>53</v>
      </c>
      <c r="C70" s="58" t="s">
        <v>54</v>
      </c>
      <c r="D70" s="104"/>
    </row>
    <row r="71" spans="2:4" x14ac:dyDescent="0.25">
      <c r="B71" s="122"/>
      <c r="C71" s="43" t="s">
        <v>0</v>
      </c>
      <c r="D71" s="107"/>
    </row>
    <row r="72" spans="2:4" ht="14.25" thickBot="1" x14ac:dyDescent="0.3">
      <c r="B72" s="100" t="s">
        <v>8</v>
      </c>
      <c r="C72" s="101"/>
      <c r="D72" s="150">
        <v>-1250000</v>
      </c>
    </row>
  </sheetData>
  <mergeCells count="7">
    <mergeCell ref="B48:D48"/>
    <mergeCell ref="B6:D7"/>
    <mergeCell ref="A46:D47"/>
    <mergeCell ref="B9:D9"/>
    <mergeCell ref="B30:C30"/>
    <mergeCell ref="B41:C41"/>
    <mergeCell ref="B42:C42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3"/>
  <sheetViews>
    <sheetView workbookViewId="0">
      <selection activeCell="A7" sqref="A7:H7"/>
    </sheetView>
  </sheetViews>
  <sheetFormatPr defaultColWidth="13.140625" defaultRowHeight="13.5" x14ac:dyDescent="0.25"/>
  <cols>
    <col min="1" max="1" width="18.7109375" style="227" customWidth="1"/>
    <col min="2" max="2" width="13.140625" style="227"/>
    <col min="3" max="3" width="15.5703125" style="227" customWidth="1"/>
    <col min="4" max="4" width="8.7109375" style="227" customWidth="1"/>
    <col min="5" max="5" width="9.85546875" style="227" customWidth="1"/>
    <col min="6" max="6" width="16.7109375" style="116" customWidth="1"/>
    <col min="7" max="7" width="10" style="227" customWidth="1"/>
    <col min="8" max="8" width="32.85546875" style="227" customWidth="1"/>
    <col min="9" max="9" width="33.5703125" style="227" customWidth="1"/>
    <col min="10" max="10" width="21" style="227" customWidth="1"/>
    <col min="11" max="16384" width="13.140625" style="227"/>
  </cols>
  <sheetData>
    <row r="1" spans="1:68" x14ac:dyDescent="0.25">
      <c r="F1" s="227"/>
      <c r="H1" s="226" t="s">
        <v>183</v>
      </c>
    </row>
    <row r="2" spans="1:68" x14ac:dyDescent="0.25">
      <c r="F2" s="227"/>
      <c r="H2" s="1" t="s">
        <v>121</v>
      </c>
      <c r="I2" s="1"/>
    </row>
    <row r="3" spans="1:68" x14ac:dyDescent="0.25">
      <c r="F3" s="227"/>
      <c r="H3" s="1" t="s">
        <v>9</v>
      </c>
      <c r="I3" s="1"/>
    </row>
    <row r="4" spans="1:68" x14ac:dyDescent="0.25">
      <c r="F4" s="227"/>
    </row>
    <row r="5" spans="1:68" x14ac:dyDescent="0.25">
      <c r="F5" s="227"/>
    </row>
    <row r="6" spans="1:68" x14ac:dyDescent="0.25">
      <c r="F6" s="227"/>
    </row>
    <row r="7" spans="1:68" ht="35.25" customHeight="1" x14ac:dyDescent="0.25">
      <c r="A7" s="333" t="s">
        <v>184</v>
      </c>
      <c r="B7" s="334"/>
      <c r="C7" s="334"/>
      <c r="D7" s="334"/>
      <c r="E7" s="334"/>
      <c r="F7" s="334"/>
      <c r="G7" s="334"/>
      <c r="H7" s="334"/>
    </row>
    <row r="9" spans="1:68" s="109" customFormat="1" x14ac:dyDescent="0.25">
      <c r="A9" s="335" t="s">
        <v>106</v>
      </c>
      <c r="B9" s="336" t="s">
        <v>107</v>
      </c>
      <c r="C9" s="336"/>
      <c r="D9" s="335" t="s">
        <v>108</v>
      </c>
      <c r="E9" s="335" t="s">
        <v>109</v>
      </c>
      <c r="F9" s="335" t="s">
        <v>110</v>
      </c>
      <c r="G9" s="335" t="s">
        <v>163</v>
      </c>
      <c r="H9" s="335"/>
    </row>
    <row r="10" spans="1:68" s="109" customFormat="1" ht="27" x14ac:dyDescent="0.25">
      <c r="A10" s="335"/>
      <c r="B10" s="336"/>
      <c r="C10" s="336"/>
      <c r="D10" s="335"/>
      <c r="E10" s="335"/>
      <c r="F10" s="335"/>
      <c r="G10" s="229" t="s">
        <v>91</v>
      </c>
      <c r="H10" s="229" t="s">
        <v>111</v>
      </c>
    </row>
    <row r="11" spans="1:68" s="110" customFormat="1" ht="21" customHeight="1" x14ac:dyDescent="0.25">
      <c r="A11" s="337" t="s">
        <v>83</v>
      </c>
      <c r="B11" s="337"/>
      <c r="C11" s="337"/>
      <c r="D11" s="337"/>
      <c r="E11" s="337"/>
      <c r="F11" s="337"/>
      <c r="G11" s="337"/>
      <c r="H11" s="231">
        <f>H22+H19+H16+H14</f>
        <v>1386000</v>
      </c>
    </row>
    <row r="12" spans="1:68" s="110" customFormat="1" ht="14.25" x14ac:dyDescent="0.25">
      <c r="A12" s="111" t="s">
        <v>92</v>
      </c>
      <c r="B12" s="111" t="s">
        <v>112</v>
      </c>
      <c r="C12" s="111" t="s">
        <v>93</v>
      </c>
      <c r="D12" s="338" t="s">
        <v>82</v>
      </c>
      <c r="E12" s="338"/>
      <c r="F12" s="338"/>
      <c r="G12" s="112"/>
      <c r="H12" s="232"/>
    </row>
    <row r="13" spans="1:68" s="113" customFormat="1" ht="27.75" customHeight="1" x14ac:dyDescent="0.25">
      <c r="A13" s="233" t="s">
        <v>164</v>
      </c>
      <c r="B13" s="329" t="s">
        <v>165</v>
      </c>
      <c r="C13" s="330"/>
      <c r="D13" s="330"/>
      <c r="E13" s="330"/>
      <c r="F13" s="330"/>
      <c r="G13" s="331"/>
      <c r="H13" s="234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</row>
    <row r="14" spans="1:68" s="113" customFormat="1" ht="15.75" customHeight="1" x14ac:dyDescent="0.25">
      <c r="A14" s="229"/>
      <c r="B14" s="332" t="s">
        <v>113</v>
      </c>
      <c r="C14" s="332"/>
      <c r="D14" s="229"/>
      <c r="E14" s="229"/>
      <c r="F14" s="228"/>
      <c r="G14" s="114"/>
      <c r="H14" s="235">
        <f>H15</f>
        <v>-10000</v>
      </c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</row>
    <row r="15" spans="1:68" s="113" customFormat="1" ht="22.5" customHeight="1" x14ac:dyDescent="0.25">
      <c r="A15" s="229" t="s">
        <v>166</v>
      </c>
      <c r="B15" s="327" t="s">
        <v>167</v>
      </c>
      <c r="C15" s="328"/>
      <c r="D15" s="229" t="s">
        <v>168</v>
      </c>
      <c r="E15" s="229" t="s">
        <v>169</v>
      </c>
      <c r="F15" s="228"/>
      <c r="G15" s="114"/>
      <c r="H15" s="236">
        <v>-10000</v>
      </c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</row>
    <row r="16" spans="1:68" s="113" customFormat="1" ht="20.25" customHeight="1" x14ac:dyDescent="0.25">
      <c r="A16" s="229"/>
      <c r="B16" s="332" t="s">
        <v>170</v>
      </c>
      <c r="C16" s="332"/>
      <c r="D16" s="229"/>
      <c r="E16" s="229"/>
      <c r="F16" s="228"/>
      <c r="G16" s="114"/>
      <c r="H16" s="235">
        <f>H17</f>
        <v>-10000</v>
      </c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</row>
    <row r="17" spans="1:68" s="113" customFormat="1" ht="21.75" customHeight="1" x14ac:dyDescent="0.25">
      <c r="A17" s="229" t="s">
        <v>171</v>
      </c>
      <c r="B17" s="327" t="s">
        <v>172</v>
      </c>
      <c r="C17" s="328"/>
      <c r="D17" s="229" t="s">
        <v>173</v>
      </c>
      <c r="E17" s="229" t="s">
        <v>174</v>
      </c>
      <c r="F17" s="228"/>
      <c r="G17" s="114"/>
      <c r="H17" s="236">
        <v>-10000</v>
      </c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</row>
    <row r="18" spans="1:68" s="113" customFormat="1" ht="23.25" customHeight="1" x14ac:dyDescent="0.25">
      <c r="A18" s="229" t="s">
        <v>175</v>
      </c>
      <c r="B18" s="329" t="s">
        <v>126</v>
      </c>
      <c r="C18" s="330"/>
      <c r="D18" s="330"/>
      <c r="E18" s="330"/>
      <c r="F18" s="330"/>
      <c r="G18" s="331"/>
      <c r="H18" s="236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</row>
    <row r="19" spans="1:68" s="110" customFormat="1" ht="24.75" customHeight="1" x14ac:dyDescent="0.25">
      <c r="A19" s="234"/>
      <c r="B19" s="332" t="s">
        <v>176</v>
      </c>
      <c r="C19" s="332"/>
      <c r="D19" s="230"/>
      <c r="E19" s="237"/>
      <c r="F19" s="238"/>
      <c r="G19" s="239"/>
      <c r="H19" s="240">
        <f>H20</f>
        <v>-4000</v>
      </c>
    </row>
    <row r="20" spans="1:68" s="110" customFormat="1" ht="29.25" customHeight="1" x14ac:dyDescent="0.25">
      <c r="A20" s="229" t="s">
        <v>177</v>
      </c>
      <c r="B20" s="327" t="s">
        <v>178</v>
      </c>
      <c r="C20" s="328"/>
      <c r="D20" s="229" t="s">
        <v>179</v>
      </c>
      <c r="E20" s="229" t="s">
        <v>174</v>
      </c>
      <c r="F20" s="238"/>
      <c r="G20" s="239"/>
      <c r="H20" s="236">
        <v>-4000</v>
      </c>
    </row>
    <row r="21" spans="1:68" s="113" customFormat="1" ht="27" customHeight="1" x14ac:dyDescent="0.25">
      <c r="A21" s="233" t="s">
        <v>180</v>
      </c>
      <c r="B21" s="329" t="s">
        <v>128</v>
      </c>
      <c r="C21" s="330"/>
      <c r="D21" s="330"/>
      <c r="E21" s="330"/>
      <c r="F21" s="330"/>
      <c r="G21" s="331"/>
      <c r="H21" s="236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</row>
    <row r="22" spans="1:68" s="113" customFormat="1" ht="14.25" x14ac:dyDescent="0.25">
      <c r="A22" s="233"/>
      <c r="B22" s="332" t="s">
        <v>113</v>
      </c>
      <c r="C22" s="332"/>
      <c r="D22" s="229"/>
      <c r="E22" s="229"/>
      <c r="F22" s="228"/>
      <c r="G22" s="115"/>
      <c r="H22" s="235">
        <f>H23</f>
        <v>1410000</v>
      </c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</row>
    <row r="23" spans="1:68" s="113" customFormat="1" ht="22.5" customHeight="1" x14ac:dyDescent="0.25">
      <c r="A23" s="233" t="s">
        <v>181</v>
      </c>
      <c r="B23" s="327" t="s">
        <v>182</v>
      </c>
      <c r="C23" s="328"/>
      <c r="D23" s="229" t="s">
        <v>173</v>
      </c>
      <c r="E23" s="229" t="s">
        <v>114</v>
      </c>
      <c r="F23" s="228">
        <v>1410000000</v>
      </c>
      <c r="G23" s="115">
        <v>1</v>
      </c>
      <c r="H23" s="236">
        <f>F23/1000</f>
        <v>1410000</v>
      </c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</row>
  </sheetData>
  <mergeCells count="20">
    <mergeCell ref="B16:C16"/>
    <mergeCell ref="A7:H7"/>
    <mergeCell ref="A9:A10"/>
    <mergeCell ref="B9:C10"/>
    <mergeCell ref="D9:D10"/>
    <mergeCell ref="E9:E10"/>
    <mergeCell ref="F9:F10"/>
    <mergeCell ref="G9:H9"/>
    <mergeCell ref="A11:G11"/>
    <mergeCell ref="D12:F12"/>
    <mergeCell ref="B13:G13"/>
    <mergeCell ref="B14:C14"/>
    <mergeCell ref="B15:C15"/>
    <mergeCell ref="B23:C23"/>
    <mergeCell ref="B17:C17"/>
    <mergeCell ref="B18:G18"/>
    <mergeCell ref="B19:C19"/>
    <mergeCell ref="B20:C20"/>
    <mergeCell ref="B21:G21"/>
    <mergeCell ref="B22:C22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4" workbookViewId="0">
      <selection activeCell="G9" sqref="G9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23" style="1" customWidth="1"/>
    <col min="8" max="12" width="9.140625" style="1"/>
    <col min="13" max="13" width="10.85546875" style="1" bestFit="1" customWidth="1"/>
    <col min="14" max="14" width="9.7109375" style="1" bestFit="1" customWidth="1"/>
    <col min="15" max="15" width="10.140625" style="1" bestFit="1" customWidth="1"/>
    <col min="16" max="16384" width="9.140625" style="1"/>
  </cols>
  <sheetData>
    <row r="1" spans="1:9" x14ac:dyDescent="0.25">
      <c r="G1" s="202" t="s">
        <v>152</v>
      </c>
      <c r="H1" s="202"/>
      <c r="I1" s="202"/>
    </row>
    <row r="2" spans="1:9" x14ac:dyDescent="0.25">
      <c r="G2" s="1" t="s">
        <v>121</v>
      </c>
    </row>
    <row r="3" spans="1:9" x14ac:dyDescent="0.25">
      <c r="G3" s="1" t="s">
        <v>9</v>
      </c>
    </row>
    <row r="6" spans="1:9" ht="45" customHeight="1" x14ac:dyDescent="0.25">
      <c r="A6" s="281" t="s">
        <v>125</v>
      </c>
      <c r="B6" s="281"/>
      <c r="C6" s="281"/>
      <c r="D6" s="281"/>
      <c r="E6" s="281"/>
      <c r="F6" s="281"/>
      <c r="G6" s="281"/>
    </row>
    <row r="8" spans="1:9" ht="14.25" thickBot="1" x14ac:dyDescent="0.3">
      <c r="G8" s="80" t="s">
        <v>101</v>
      </c>
    </row>
    <row r="9" spans="1:9" s="9" customFormat="1" ht="67.5" customHeight="1" x14ac:dyDescent="0.25">
      <c r="A9" s="341" t="s">
        <v>30</v>
      </c>
      <c r="B9" s="342"/>
      <c r="C9" s="343"/>
      <c r="D9" s="277" t="s">
        <v>12</v>
      </c>
      <c r="E9" s="277"/>
      <c r="F9" s="277" t="s">
        <v>18</v>
      </c>
      <c r="G9" s="199" t="s">
        <v>31</v>
      </c>
    </row>
    <row r="10" spans="1:9" s="9" customFormat="1" ht="40.5" x14ac:dyDescent="0.25">
      <c r="A10" s="151" t="s">
        <v>32</v>
      </c>
      <c r="B10" s="212" t="s">
        <v>33</v>
      </c>
      <c r="C10" s="212" t="s">
        <v>34</v>
      </c>
      <c r="D10" s="213" t="s">
        <v>14</v>
      </c>
      <c r="E10" s="213" t="s">
        <v>15</v>
      </c>
      <c r="F10" s="278"/>
      <c r="G10" s="177" t="s">
        <v>102</v>
      </c>
    </row>
    <row r="11" spans="1:9" s="9" customFormat="1" ht="15" x14ac:dyDescent="0.25">
      <c r="A11" s="81"/>
      <c r="B11" s="14"/>
      <c r="C11" s="14"/>
      <c r="D11" s="213"/>
      <c r="E11" s="213"/>
      <c r="F11" s="75" t="s">
        <v>29</v>
      </c>
      <c r="G11" s="217">
        <f>G12+G30</f>
        <v>0</v>
      </c>
    </row>
    <row r="12" spans="1:9" s="9" customFormat="1" ht="28.5" x14ac:dyDescent="0.25">
      <c r="A12" s="339" t="s">
        <v>79</v>
      </c>
      <c r="B12" s="294"/>
      <c r="C12" s="295"/>
      <c r="D12" s="299"/>
      <c r="E12" s="288"/>
      <c r="F12" s="16" t="s">
        <v>80</v>
      </c>
      <c r="G12" s="218">
        <f>G14</f>
        <v>1410000</v>
      </c>
    </row>
    <row r="13" spans="1:9" s="9" customFormat="1" ht="15" x14ac:dyDescent="0.25">
      <c r="A13" s="340"/>
      <c r="B13" s="294"/>
      <c r="C13" s="296"/>
      <c r="D13" s="299"/>
      <c r="E13" s="289"/>
      <c r="F13" s="7" t="s">
        <v>21</v>
      </c>
      <c r="G13" s="219"/>
    </row>
    <row r="14" spans="1:9" s="9" customFormat="1" ht="15" x14ac:dyDescent="0.25">
      <c r="A14" s="340"/>
      <c r="B14" s="291" t="s">
        <v>81</v>
      </c>
      <c r="C14" s="297"/>
      <c r="D14" s="299"/>
      <c r="E14" s="289"/>
      <c r="F14" s="16" t="s">
        <v>82</v>
      </c>
      <c r="G14" s="218">
        <f>G16</f>
        <v>1410000</v>
      </c>
    </row>
    <row r="15" spans="1:9" s="9" customFormat="1" ht="15" x14ac:dyDescent="0.25">
      <c r="A15" s="340"/>
      <c r="B15" s="292"/>
      <c r="C15" s="298"/>
      <c r="D15" s="299"/>
      <c r="E15" s="289"/>
      <c r="F15" s="7" t="s">
        <v>21</v>
      </c>
      <c r="G15" s="219"/>
    </row>
    <row r="16" spans="1:9" s="9" customFormat="1" ht="15" x14ac:dyDescent="0.25">
      <c r="A16" s="340"/>
      <c r="B16" s="292"/>
      <c r="C16" s="291" t="s">
        <v>56</v>
      </c>
      <c r="D16" s="299"/>
      <c r="E16" s="289"/>
      <c r="F16" s="16" t="s">
        <v>82</v>
      </c>
      <c r="G16" s="218">
        <f t="shared" ref="G16" si="0">G19</f>
        <v>1410000</v>
      </c>
    </row>
    <row r="17" spans="1:15" s="9" customFormat="1" ht="15" x14ac:dyDescent="0.25">
      <c r="A17" s="340"/>
      <c r="B17" s="292"/>
      <c r="C17" s="292"/>
      <c r="D17" s="299"/>
      <c r="E17" s="290"/>
      <c r="F17" s="7" t="s">
        <v>21</v>
      </c>
      <c r="G17" s="219"/>
    </row>
    <row r="18" spans="1:15" s="9" customFormat="1" ht="21.6" customHeight="1" x14ac:dyDescent="0.25">
      <c r="A18" s="340"/>
      <c r="B18" s="292"/>
      <c r="C18" s="292"/>
      <c r="D18" s="214"/>
      <c r="E18" s="215"/>
      <c r="F18" s="15" t="s">
        <v>83</v>
      </c>
      <c r="G18" s="220">
        <f>G19</f>
        <v>1410000</v>
      </c>
    </row>
    <row r="19" spans="1:15" ht="15" customHeight="1" x14ac:dyDescent="0.25">
      <c r="A19" s="340"/>
      <c r="B19" s="292"/>
      <c r="C19" s="292"/>
      <c r="D19" s="262">
        <v>1180</v>
      </c>
      <c r="E19" s="84"/>
      <c r="F19" s="12" t="s">
        <v>73</v>
      </c>
      <c r="G19" s="221">
        <f>G21</f>
        <v>1410000</v>
      </c>
    </row>
    <row r="20" spans="1:15" x14ac:dyDescent="0.25">
      <c r="A20" s="340"/>
      <c r="B20" s="292"/>
      <c r="C20" s="292"/>
      <c r="D20" s="263"/>
      <c r="E20" s="85"/>
      <c r="F20" s="7" t="s">
        <v>21</v>
      </c>
      <c r="G20" s="222"/>
    </row>
    <row r="21" spans="1:15" ht="17.45" customHeight="1" x14ac:dyDescent="0.25">
      <c r="A21" s="340"/>
      <c r="B21" s="292"/>
      <c r="C21" s="292"/>
      <c r="D21" s="263"/>
      <c r="E21" s="85">
        <v>31005</v>
      </c>
      <c r="F21" s="33" t="s">
        <v>128</v>
      </c>
      <c r="G21" s="223">
        <f>G23</f>
        <v>1410000</v>
      </c>
    </row>
    <row r="22" spans="1:15" x14ac:dyDescent="0.25">
      <c r="A22" s="340"/>
      <c r="B22" s="292"/>
      <c r="C22" s="292"/>
      <c r="D22" s="263"/>
      <c r="E22" s="85"/>
      <c r="F22" s="7" t="s">
        <v>23</v>
      </c>
      <c r="G22" s="222"/>
    </row>
    <row r="23" spans="1:15" ht="19.899999999999999" customHeight="1" x14ac:dyDescent="0.25">
      <c r="A23" s="340"/>
      <c r="B23" s="292"/>
      <c r="C23" s="292"/>
      <c r="D23" s="263"/>
      <c r="E23" s="85"/>
      <c r="F23" s="36" t="s">
        <v>83</v>
      </c>
      <c r="G23" s="223">
        <f t="shared" ref="G23" si="1">G25</f>
        <v>1410000</v>
      </c>
    </row>
    <row r="24" spans="1:15" ht="27" x14ac:dyDescent="0.25">
      <c r="A24" s="340"/>
      <c r="B24" s="292"/>
      <c r="C24" s="292"/>
      <c r="D24" s="263"/>
      <c r="E24" s="85"/>
      <c r="F24" s="7" t="s">
        <v>25</v>
      </c>
      <c r="G24" s="224"/>
    </row>
    <row r="25" spans="1:15" ht="16.899999999999999" customHeight="1" x14ac:dyDescent="0.25">
      <c r="A25" s="340"/>
      <c r="B25" s="292"/>
      <c r="C25" s="292"/>
      <c r="D25" s="263"/>
      <c r="E25" s="85"/>
      <c r="F25" s="7" t="s">
        <v>26</v>
      </c>
      <c r="G25" s="223">
        <f t="shared" ref="G25:G26" si="2">G26</f>
        <v>1410000</v>
      </c>
    </row>
    <row r="26" spans="1:15" ht="24.6" customHeight="1" x14ac:dyDescent="0.25">
      <c r="A26" s="340"/>
      <c r="B26" s="292"/>
      <c r="C26" s="292"/>
      <c r="D26" s="263"/>
      <c r="E26" s="85"/>
      <c r="F26" s="7" t="s">
        <v>86</v>
      </c>
      <c r="G26" s="223">
        <f t="shared" si="2"/>
        <v>1410000</v>
      </c>
    </row>
    <row r="27" spans="1:15" ht="22.15" customHeight="1" x14ac:dyDescent="0.25">
      <c r="A27" s="340"/>
      <c r="B27" s="292"/>
      <c r="C27" s="292"/>
      <c r="D27" s="263"/>
      <c r="E27" s="85"/>
      <c r="F27" s="7" t="s">
        <v>87</v>
      </c>
      <c r="G27" s="223">
        <f>G28</f>
        <v>1410000</v>
      </c>
    </row>
    <row r="28" spans="1:15" ht="22.15" customHeight="1" x14ac:dyDescent="0.25">
      <c r="A28" s="340"/>
      <c r="B28" s="292"/>
      <c r="C28" s="292"/>
      <c r="D28" s="263"/>
      <c r="E28" s="85"/>
      <c r="F28" s="7" t="s">
        <v>144</v>
      </c>
      <c r="G28" s="223">
        <f>G29</f>
        <v>1410000</v>
      </c>
      <c r="O28" s="87"/>
    </row>
    <row r="29" spans="1:15" ht="22.15" customHeight="1" x14ac:dyDescent="0.25">
      <c r="A29" s="340"/>
      <c r="B29" s="292"/>
      <c r="C29" s="292"/>
      <c r="D29" s="263"/>
      <c r="E29" s="85"/>
      <c r="F29" s="7" t="s">
        <v>146</v>
      </c>
      <c r="G29" s="208">
        <v>1410000</v>
      </c>
      <c r="M29" s="86"/>
      <c r="O29" s="88"/>
    </row>
    <row r="30" spans="1:15" ht="28.5" x14ac:dyDescent="0.25">
      <c r="A30" s="83" t="s">
        <v>35</v>
      </c>
      <c r="B30" s="300"/>
      <c r="C30" s="296"/>
      <c r="D30" s="301"/>
      <c r="E30" s="304"/>
      <c r="F30" s="119" t="s">
        <v>36</v>
      </c>
      <c r="G30" s="225">
        <f>G32</f>
        <v>-1410000</v>
      </c>
      <c r="M30" s="86"/>
      <c r="N30" s="86"/>
      <c r="O30" s="86"/>
    </row>
    <row r="31" spans="1:15" ht="15" x14ac:dyDescent="0.25">
      <c r="A31" s="83"/>
      <c r="B31" s="294"/>
      <c r="C31" s="296"/>
      <c r="D31" s="302"/>
      <c r="E31" s="304"/>
      <c r="F31" s="55" t="s">
        <v>21</v>
      </c>
      <c r="G31" s="219"/>
    </row>
    <row r="32" spans="1:15" ht="14.25" x14ac:dyDescent="0.25">
      <c r="A32" s="83"/>
      <c r="B32" s="34" t="s">
        <v>37</v>
      </c>
      <c r="C32" s="297"/>
      <c r="D32" s="302"/>
      <c r="E32" s="304"/>
      <c r="F32" s="54" t="s">
        <v>38</v>
      </c>
      <c r="G32" s="221">
        <f t="shared" ref="G32" si="3">G34</f>
        <v>-1410000</v>
      </c>
    </row>
    <row r="33" spans="1:7" ht="15" x14ac:dyDescent="0.25">
      <c r="A33" s="83"/>
      <c r="B33" s="35"/>
      <c r="C33" s="298"/>
      <c r="D33" s="302"/>
      <c r="E33" s="304"/>
      <c r="F33" s="55" t="s">
        <v>21</v>
      </c>
      <c r="G33" s="219"/>
    </row>
    <row r="34" spans="1:7" ht="14.25" x14ac:dyDescent="0.25">
      <c r="A34" s="83"/>
      <c r="B34" s="35"/>
      <c r="C34" s="53" t="s">
        <v>37</v>
      </c>
      <c r="D34" s="302"/>
      <c r="E34" s="304"/>
      <c r="F34" s="52" t="s">
        <v>20</v>
      </c>
      <c r="G34" s="221">
        <f t="shared" ref="G34" si="4">G38</f>
        <v>-1410000</v>
      </c>
    </row>
    <row r="35" spans="1:7" ht="15" x14ac:dyDescent="0.25">
      <c r="A35" s="83"/>
      <c r="B35" s="35"/>
      <c r="C35" s="51"/>
      <c r="D35" s="303"/>
      <c r="E35" s="304"/>
      <c r="F35" s="55" t="s">
        <v>21</v>
      </c>
      <c r="G35" s="219"/>
    </row>
    <row r="36" spans="1:7" ht="15" x14ac:dyDescent="0.25">
      <c r="A36" s="83"/>
      <c r="B36" s="35"/>
      <c r="C36" s="51"/>
      <c r="D36" s="216"/>
      <c r="E36" s="44"/>
      <c r="F36" s="52" t="s">
        <v>77</v>
      </c>
      <c r="G36" s="219"/>
    </row>
    <row r="37" spans="1:7" ht="16.5" x14ac:dyDescent="0.25">
      <c r="A37" s="83"/>
      <c r="B37" s="35"/>
      <c r="C37" s="35"/>
      <c r="D37" s="59">
        <v>1139</v>
      </c>
      <c r="E37" s="62"/>
      <c r="F37" s="7" t="s">
        <v>20</v>
      </c>
      <c r="G37" s="221">
        <f t="shared" ref="G37" si="5">G38</f>
        <v>-1410000</v>
      </c>
    </row>
    <row r="38" spans="1:7" ht="15" x14ac:dyDescent="0.25">
      <c r="A38" s="83"/>
      <c r="B38" s="35"/>
      <c r="C38" s="35"/>
      <c r="D38" s="60"/>
      <c r="E38" s="61">
        <v>11001</v>
      </c>
      <c r="F38" s="7" t="s">
        <v>20</v>
      </c>
      <c r="G38" s="221">
        <f t="shared" ref="G38" si="6">G40</f>
        <v>-1410000</v>
      </c>
    </row>
    <row r="39" spans="1:7" ht="15" x14ac:dyDescent="0.25">
      <c r="A39" s="83"/>
      <c r="B39" s="35"/>
      <c r="C39" s="35"/>
      <c r="D39" s="60"/>
      <c r="E39" s="42"/>
      <c r="F39" s="7" t="s">
        <v>23</v>
      </c>
      <c r="G39" s="219"/>
    </row>
    <row r="40" spans="1:7" ht="15" x14ac:dyDescent="0.25">
      <c r="A40" s="83"/>
      <c r="B40" s="35"/>
      <c r="C40" s="35"/>
      <c r="D40" s="60"/>
      <c r="E40" s="42"/>
      <c r="F40" s="8" t="s">
        <v>24</v>
      </c>
      <c r="G40" s="221">
        <f t="shared" ref="G40" si="7">G42</f>
        <v>-1410000</v>
      </c>
    </row>
    <row r="41" spans="1:7" ht="27" x14ac:dyDescent="0.25">
      <c r="A41" s="83"/>
      <c r="B41" s="35"/>
      <c r="C41" s="35"/>
      <c r="D41" s="60"/>
      <c r="E41" s="42"/>
      <c r="F41" s="7" t="s">
        <v>25</v>
      </c>
      <c r="G41" s="219"/>
    </row>
    <row r="42" spans="1:7" ht="15" x14ac:dyDescent="0.25">
      <c r="A42" s="83"/>
      <c r="B42" s="35"/>
      <c r="C42" s="35"/>
      <c r="D42" s="60"/>
      <c r="E42" s="42"/>
      <c r="F42" s="7" t="s">
        <v>26</v>
      </c>
      <c r="G42" s="221">
        <f t="shared" ref="G42:G44" si="8">G43</f>
        <v>-1410000</v>
      </c>
    </row>
    <row r="43" spans="1:7" ht="15" x14ac:dyDescent="0.25">
      <c r="A43" s="83"/>
      <c r="B43" s="35"/>
      <c r="C43" s="35"/>
      <c r="D43" s="60"/>
      <c r="E43" s="42"/>
      <c r="F43" s="7" t="s">
        <v>27</v>
      </c>
      <c r="G43" s="221">
        <f t="shared" si="8"/>
        <v>-1410000</v>
      </c>
    </row>
    <row r="44" spans="1:7" ht="15" x14ac:dyDescent="0.25">
      <c r="A44" s="83"/>
      <c r="B44" s="35"/>
      <c r="C44" s="35"/>
      <c r="D44" s="60"/>
      <c r="E44" s="42"/>
      <c r="F44" s="7" t="s">
        <v>78</v>
      </c>
      <c r="G44" s="221">
        <f t="shared" si="8"/>
        <v>-1410000</v>
      </c>
    </row>
    <row r="45" spans="1:7" ht="15.75" thickBot="1" x14ac:dyDescent="0.3">
      <c r="A45" s="89"/>
      <c r="B45" s="90"/>
      <c r="C45" s="90"/>
      <c r="D45" s="91"/>
      <c r="E45" s="92"/>
      <c r="F45" s="77" t="s">
        <v>28</v>
      </c>
      <c r="G45" s="144">
        <v>-1410000</v>
      </c>
    </row>
  </sheetData>
  <mergeCells count="16">
    <mergeCell ref="E30:E35"/>
    <mergeCell ref="B30:B31"/>
    <mergeCell ref="C30:C33"/>
    <mergeCell ref="D30:D35"/>
    <mergeCell ref="E12:E17"/>
    <mergeCell ref="B14:B29"/>
    <mergeCell ref="C16:C29"/>
    <mergeCell ref="D19:D29"/>
    <mergeCell ref="A12:A29"/>
    <mergeCell ref="B12:B13"/>
    <mergeCell ref="C12:C15"/>
    <mergeCell ref="D12:D17"/>
    <mergeCell ref="A6:G6"/>
    <mergeCell ref="A9:C9"/>
    <mergeCell ref="D9:E9"/>
    <mergeCell ref="F9:F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https://mul2-moj.gov.am/tasks/707971/oneclick/22dda8a1a91dc06fa57df1b0d44d09f1bbd072d3da38f6f1740e9774c5711088.xlsx?token=c9f6ea395fa9d58c795b1ab27d5acef2</cp:keywords>
  <cp:lastModifiedBy>User</cp:lastModifiedBy>
  <cp:lastPrinted>2023-11-24T13:19:06Z</cp:lastPrinted>
  <dcterms:created xsi:type="dcterms:W3CDTF">2019-04-01T15:06:48Z</dcterms:created>
  <dcterms:modified xsi:type="dcterms:W3CDTF">2023-11-24T13:20:12Z</dcterms:modified>
</cp:coreProperties>
</file>