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300"/>
  </bookViews>
  <sheets>
    <sheet name="N 1" sheetId="20" r:id="rId1"/>
    <sheet name="N 2" sheetId="5" r:id="rId2"/>
    <sheet name=" N 3" sheetId="15" r:id="rId3"/>
    <sheet name="N 4" sheetId="41" r:id="rId4"/>
  </sheets>
  <externalReferences>
    <externalReference r:id="rId5"/>
    <externalReference r:id="rId6"/>
    <externalReference r:id="rId7"/>
    <externalReference r:id="rId8"/>
  </externalReferences>
  <definedNames>
    <definedName name="\A" localSheetId="3">#REF!</definedName>
    <definedName name="\A">#REF!</definedName>
    <definedName name="_xlnm._FilterDatabase" localSheetId="3" hidden="1">'N 4'!$A$8:$F$27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ampop_krchat" localSheetId="3">#REF!</definedName>
    <definedName name="ampop_krchat">#REF!</definedName>
    <definedName name="Armata" localSheetId="3">#REF!</definedName>
    <definedName name="Armata">#REF!</definedName>
    <definedName name="BOP" localSheetId="3">#REF!</definedName>
    <definedName name="BOP">#REF!</definedName>
    <definedName name="BOPfoot" localSheetId="3">#REF!</definedName>
    <definedName name="BOPfoot">#REF!</definedName>
    <definedName name="DebtCG" localSheetId="3">'[1]Fis-Debt'!#REF!</definedName>
    <definedName name="DebtCG">'[1]Fis-Debt'!#REF!</definedName>
    <definedName name="DebtGG" localSheetId="3">#REF!</definedName>
    <definedName name="DebtGG">#REF!</definedName>
    <definedName name="Functional1" localSheetId="3">#REF!</definedName>
    <definedName name="Functional1">#REF!</definedName>
    <definedName name="Hav">#REF!,#REF!</definedName>
    <definedName name="MonExo" localSheetId="3">#REF!</definedName>
    <definedName name="MonExo">#REF!</definedName>
    <definedName name="MonGrow" localSheetId="3">[2]BM!#REF!</definedName>
    <definedName name="MonGrow">[2]BM!#REF!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2">' N 3'!$A$1:$C$41</definedName>
    <definedName name="_xlnm.Print_Area" localSheetId="0">'N 1'!$A$1:$D$39</definedName>
    <definedName name="_xlnm.Print_Area" localSheetId="1">'N 2'!$A$1:$G$50</definedName>
    <definedName name="_xlnm.Print_Area" localSheetId="3">'N 4'!$A$1:$F$40</definedName>
    <definedName name="_xlnm.Print_Titles" localSheetId="3">'N 4'!$5:$7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 localSheetId="3">#REF!</definedName>
    <definedName name="RealExo">#REF!</definedName>
    <definedName name="RealPercent" localSheetId="3">#REF!</definedName>
    <definedName name="RealPercent">#REF!</definedName>
    <definedName name="Table_2._Turkey__Exogenous_assumptions" localSheetId="3">#REF!</definedName>
    <definedName name="Table_2._Turkey__Exogenous_assumptions">#REF!</definedName>
    <definedName name="Z_0938595C_466B_4149_83B8_297772253AB9_.wvu.FilterData" localSheetId="3" hidden="1">'N 4'!$A$8:$F$27</definedName>
    <definedName name="Z_13F89C80_AA0B_41F9_AFF5_A3FBF32B4839_.wvu.FilterData" localSheetId="3" hidden="1">'N 4'!$A$5:$C$27</definedName>
    <definedName name="Z_1CB3FA93_3343_416F_A16D_FC41F2ED2B6F_.wvu.FilterData" localSheetId="3" hidden="1">'N 4'!$A$5:$C$27</definedName>
    <definedName name="Z_248BE2BA_E445_11D3_BFE0_00003960F508_.wvu.Cols" localSheetId="3" hidden="1">[3]Finprog!$D:$AJ,[3]Finprog!#REF!</definedName>
    <definedName name="Z_248BE2BA_E445_11D3_BFE0_00003960F508_.wvu.Cols" hidden="1">[3]Finprog!$D:$AJ,[3]Finprog!#REF!</definedName>
    <definedName name="Z_248D826A_AAF4_4217_A881_FEB0316B1F31_.wvu.FilterData" localSheetId="3" hidden="1">'N 4'!$A$5:$C$27</definedName>
    <definedName name="Z_32969C40_43F5_4F2B_8FF5_D4FD9837EA11_.wvu.FilterData" localSheetId="3" hidden="1">'N 4'!$A$8:$F$27</definedName>
    <definedName name="Z_32DE37A6_8D95_407F_A39E_1FFD33C94615_.wvu.Cols" localSheetId="3" hidden="1">'N 4'!#REF!,'N 4'!#REF!,'N 4'!#REF!,'N 4'!#REF!</definedName>
    <definedName name="Z_32DE37A6_8D95_407F_A39E_1FFD33C94615_.wvu.FilterData" localSheetId="3" hidden="1">'N 4'!$A$8:$F$27</definedName>
    <definedName name="Z_32DE37A6_8D95_407F_A39E_1FFD33C94615_.wvu.PrintArea" localSheetId="3" hidden="1">'N 4'!$A$1:$C$27</definedName>
    <definedName name="Z_32DE37A6_8D95_407F_A39E_1FFD33C94615_.wvu.PrintTitles" localSheetId="3" hidden="1">'N 4'!$5:$7</definedName>
    <definedName name="Z_34A3862C_F7FC_457F_92CA_137842C202EB_.wvu.FilterData" localSheetId="3" hidden="1">'N 4'!$A$8:$F$27</definedName>
    <definedName name="Z_3F3199A5_7391_4E1D_8596_AD83AC763925_.wvu.FilterData" localSheetId="3" hidden="1">'N 4'!$A$8:$F$27</definedName>
    <definedName name="Z_4104D532_0F78_4DE6_85FC_B28A029A6BFE_.wvu.Cols" localSheetId="3" hidden="1">'N 4'!#REF!,'N 4'!#REF!,'N 4'!#REF!,'N 4'!#REF!</definedName>
    <definedName name="Z_4104D532_0F78_4DE6_85FC_B28A029A6BFE_.wvu.FilterData" localSheetId="3" hidden="1">'N 4'!$A$8:$F$27</definedName>
    <definedName name="Z_4104D532_0F78_4DE6_85FC_B28A029A6BFE_.wvu.PrintArea" localSheetId="3" hidden="1">'N 4'!$A$1:$C$27</definedName>
    <definedName name="Z_4104D532_0F78_4DE6_85FC_B28A029A6BFE_.wvu.PrintTitles" localSheetId="3" hidden="1">'N 4'!$5:$7</definedName>
    <definedName name="Z_45FFAC33_4AB9_414D_B043_692D128792D7_.wvu.Cols" localSheetId="3" hidden="1">'N 4'!#REF!</definedName>
    <definedName name="Z_45FFAC33_4AB9_414D_B043_692D128792D7_.wvu.FilterData" localSheetId="3" hidden="1">'N 4'!$A$8:$F$27</definedName>
    <definedName name="Z_45FFAC33_4AB9_414D_B043_692D128792D7_.wvu.PrintArea" localSheetId="3" hidden="1">'N 4'!$A$1:$C$27</definedName>
    <definedName name="Z_45FFAC33_4AB9_414D_B043_692D128792D7_.wvu.PrintTitles" localSheetId="3" hidden="1">'N 4'!$5:$7</definedName>
    <definedName name="Z_4B089989_DDCD_487B_9353_2C02A02C4B79_.wvu.FilterData" localSheetId="3" hidden="1">'N 4'!$A$5:$C$27</definedName>
    <definedName name="Z_4B77F370_60FF_4F14_B465_90B22614E773_.wvu.FilterData" localSheetId="3" hidden="1">'N 4'!$A$8:$F$27</definedName>
    <definedName name="Z_4E7D02B5_6AED_41E0_B144_33AB5BF8890B_.wvu.FilterData" localSheetId="3" hidden="1">'N 4'!$A$8:$F$27</definedName>
    <definedName name="Z_4E7D02B5_6AED_41E0_B144_33AB5BF8890B_.wvu.PrintArea" localSheetId="3" hidden="1">'N 4'!$A$1:$C$27</definedName>
    <definedName name="Z_4E7D02B5_6AED_41E0_B144_33AB5BF8890B_.wvu.PrintTitles" localSheetId="3" hidden="1">'N 4'!$5:$7</definedName>
    <definedName name="Z_53DFD68B_2825_4372_8279_65A2CDD3C0A6_.wvu.Cols" localSheetId="3" hidden="1">'N 4'!#REF!,'N 4'!#REF!,'N 4'!#REF!,'N 4'!#REF!</definedName>
    <definedName name="Z_53DFD68B_2825_4372_8279_65A2CDD3C0A6_.wvu.FilterData" localSheetId="3" hidden="1">'N 4'!$A$8:$F$27</definedName>
    <definedName name="Z_53DFD68B_2825_4372_8279_65A2CDD3C0A6_.wvu.PrintArea" localSheetId="3" hidden="1">'N 4'!$A$1:$C$27</definedName>
    <definedName name="Z_53DFD68B_2825_4372_8279_65A2CDD3C0A6_.wvu.PrintTitles" localSheetId="3" hidden="1">'N 4'!$5:$7</definedName>
    <definedName name="Z_583C7B65_CC71_4FBC_86B1_5877CB798A98_.wvu.FilterData" localSheetId="3" hidden="1">'N 4'!$A$8:$F$27</definedName>
    <definedName name="Z_5FF8AB92_3ABC_4928_A697_EF849D80FED4_.wvu.FilterData" localSheetId="3" hidden="1">'N 4'!$A$8:$F$27</definedName>
    <definedName name="Z_695446A2_A8C9_11D3_8A18_0004AC53A12A_.wvu.Rows" hidden="1">[3]Cashflow!$32:$33,[3]Cashflow!$38:$38</definedName>
    <definedName name="Z_707BAC7D_8314_4414_9EEE_A8871F48DA9B_.wvu.FilterData" localSheetId="3" hidden="1">'N 4'!$A$8:$F$27</definedName>
    <definedName name="Z_74D78EB8_A434_4F94_8BE5_8479410B755C_.wvu.FilterData" localSheetId="3" hidden="1">'N 4'!$A$8:$F$27</definedName>
    <definedName name="Z_87775307_11A1_4FA8_9D46_5A79B3FA8050_.wvu.FilterData" localSheetId="3" hidden="1">'N 4'!$A$8:$F$27</definedName>
    <definedName name="Z_88C8AD42_4A54_471A_AC21_23DEE75E6A61_.wvu.FilterData" localSheetId="3" hidden="1">'N 4'!$A$5:$C$27</definedName>
    <definedName name="Z_A004C321_0185_41CE_93DF_111282312C58_.wvu.FilterData" localSheetId="3" hidden="1">'N 4'!$A$8:$F$27</definedName>
    <definedName name="Z_A0F1EF39_E9E2_4475_96EA_C28CFED6F251_.wvu.FilterData" localSheetId="3" hidden="1">'N 4'!$A$8:$F$27</definedName>
    <definedName name="Z_A14C1D6F_CA51_4590_ABBA_B6AF589EED73_.wvu.FilterData" localSheetId="3" hidden="1">'N 4'!$A$8:$F$27</definedName>
    <definedName name="Z_B6E8E17E_50D9_4F6F_8FA3_EAEA1E227C90_.wvu.FilterData" localSheetId="3" hidden="1">'N 4'!$A$5:$C$27</definedName>
    <definedName name="Z_C0EFFDBC_9EA1_4BE6_8AC1_F7AA5D1FC08E_.wvu.FilterData" localSheetId="3" hidden="1">'N 4'!$A$5:$C$27</definedName>
    <definedName name="Z_F0E30E7C_80B0_462A_AB4D_B336442D4E37_.wvu.FilterData" localSheetId="3" hidden="1">'N 4'!$A$5:$C$27</definedName>
    <definedName name="Z_FC3AB22F_E31D_4E23_B844_075681CC734D_.wvu.Cols" localSheetId="3" hidden="1">'N 4'!#REF!,'N 4'!#REF!,'N 4'!#REF!,'N 4'!#REF!</definedName>
    <definedName name="Z_FC3AB22F_E31D_4E23_B844_075681CC734D_.wvu.FilterData" localSheetId="3" hidden="1">'N 4'!$A$8:$F$27</definedName>
    <definedName name="Z_FC3AB22F_E31D_4E23_B844_075681CC734D_.wvu.PrintArea" localSheetId="3" hidden="1">'N 4'!$A$1:$C$27</definedName>
    <definedName name="Z_FC3AB22F_E31D_4E23_B844_075681CC734D_.wvu.PrintTitles" localSheetId="3" hidden="1">'N 4'!$5:$7</definedName>
    <definedName name="Z_FD6BFED4_3296_451F_BEE8_BDA0B24F27D3_.wvu.FilterData" localSheetId="3" hidden="1">'N 4'!$A$5:$C$27</definedName>
    <definedName name="է" localSheetId="3">[2]BM!#REF!</definedName>
    <definedName name="է">[2]BM!#REF!</definedName>
    <definedName name="Հավել">#REF!</definedName>
    <definedName name="ՀՀՀՀՀ" localSheetId="3">#REF!</definedName>
    <definedName name="ՀՀՀՀՀ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6" i="20" l="1"/>
  <c r="F27" i="41" l="1"/>
  <c r="D21" i="20" l="1"/>
  <c r="D11" i="41" l="1"/>
  <c r="E11" i="41"/>
  <c r="G24" i="5" l="1"/>
  <c r="G23" i="5" s="1"/>
  <c r="F8" i="20"/>
  <c r="E8" i="20"/>
  <c r="E15" i="20" s="1"/>
  <c r="D8" i="20" l="1"/>
  <c r="G22" i="5"/>
  <c r="G21" i="5" s="1"/>
  <c r="G20" i="5" s="1"/>
  <c r="G18" i="5" s="1"/>
  <c r="G16" i="5" s="1"/>
  <c r="G15" i="5" s="1"/>
  <c r="G12" i="5" s="1"/>
  <c r="G10" i="5" s="1"/>
  <c r="G8" i="5" s="1"/>
  <c r="G50" i="5"/>
  <c r="D7" i="20" l="1"/>
  <c r="C15" i="15"/>
  <c r="F21" i="41"/>
  <c r="G42" i="5" l="1"/>
  <c r="D21" i="41" l="1"/>
  <c r="F20" i="41"/>
  <c r="F26" i="41" l="1"/>
  <c r="D27" i="41"/>
  <c r="E26" i="41"/>
  <c r="E24" i="41" s="1"/>
  <c r="G41" i="5"/>
  <c r="G40" i="5" s="1"/>
  <c r="G39" i="5" s="1"/>
  <c r="G37" i="5" s="1"/>
  <c r="G35" i="5" s="1"/>
  <c r="F18" i="41"/>
  <c r="E20" i="41"/>
  <c r="E18" i="41" s="1"/>
  <c r="E16" i="41" s="1"/>
  <c r="G49" i="5"/>
  <c r="G48" i="5" s="1"/>
  <c r="G47" i="5" s="1"/>
  <c r="G45" i="5" s="1"/>
  <c r="G43" i="5" s="1"/>
  <c r="C36" i="15" s="1"/>
  <c r="G34" i="20"/>
  <c r="G35" i="20" s="1"/>
  <c r="F34" i="20"/>
  <c r="F35" i="20" s="1"/>
  <c r="E34" i="20"/>
  <c r="E35" i="20" s="1"/>
  <c r="E28" i="20"/>
  <c r="E29" i="20" s="1"/>
  <c r="F28" i="20"/>
  <c r="G28" i="20"/>
  <c r="G33" i="5" l="1"/>
  <c r="C27" i="15"/>
  <c r="F24" i="41"/>
  <c r="F22" i="41" s="1"/>
  <c r="D22" i="41" s="1"/>
  <c r="D26" i="41"/>
  <c r="E22" i="41"/>
  <c r="D18" i="41"/>
  <c r="F16" i="41"/>
  <c r="F14" i="41" s="1"/>
  <c r="D20" i="41"/>
  <c r="D24" i="41" l="1"/>
  <c r="F10" i="41"/>
  <c r="F8" i="41" s="1"/>
  <c r="F12" i="41"/>
  <c r="E14" i="41"/>
  <c r="E10" i="41"/>
  <c r="E8" i="41" s="1"/>
  <c r="F29" i="20"/>
  <c r="D16" i="41"/>
  <c r="G29" i="20" s="1"/>
  <c r="G31" i="5"/>
  <c r="G29" i="5" s="1"/>
  <c r="G27" i="5" s="1"/>
  <c r="G25" i="5" s="1"/>
  <c r="G7" i="5" s="1"/>
  <c r="D10" i="41" l="1"/>
  <c r="D8" i="41" l="1"/>
  <c r="D14" i="41"/>
  <c r="E12" i="41"/>
  <c r="D12" i="41" l="1"/>
</calcChain>
</file>

<file path=xl/sharedStrings.xml><?xml version="1.0" encoding="utf-8"?>
<sst xmlns="http://schemas.openxmlformats.org/spreadsheetml/2006/main" count="196" uniqueCount="134">
  <si>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</si>
  <si>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</si>
  <si>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</si>
  <si>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</si>
  <si>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</si>
  <si>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</si>
  <si>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</si>
  <si>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</si>
  <si>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</si>
  <si>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</si>
  <si>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</si>
  <si>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</si>
  <si>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</si>
  <si>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</si>
  <si>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</si>
  <si>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</si>
  <si>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</si>
  <si>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</si>
  <si>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</si>
  <si>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</si>
  <si>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</si>
  <si>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</si>
  <si>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</si>
  <si>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</si>
  <si>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</si>
  <si>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</si>
  <si>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</si>
  <si>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</si>
  <si>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</si>
  <si>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</si>
  <si>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</si>
  <si>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</si>
  <si>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ԸՆԴԱՄԵՆԸ ԾԱԽՍԵՐ</t>
  </si>
  <si>
    <t xml:space="preserve"> ԸՆԹԱՑԻԿ ԾԱԽՍԵՐ</t>
  </si>
  <si>
    <t xml:space="preserve"> ԱՅԼ  ԾԱԽՍԵՐ</t>
  </si>
  <si>
    <t>ԸՆԹԱՑԻԿ ԾԱԽՍԵՐ</t>
  </si>
  <si>
    <t>Բնական պաշարների և բնության հատուկ պահպանվող տարածքների կառավարում և պահպանում</t>
  </si>
  <si>
    <t>այդ թվում`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</si>
  <si>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</si>
  <si>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</si>
  <si>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</si>
  <si>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</si>
  <si>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</si>
  <si>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 xml:space="preserve"> Ընդամենը </t>
  </si>
  <si>
    <t>05</t>
  </si>
  <si>
    <t>04</t>
  </si>
  <si>
    <t xml:space="preserve"> 1155 </t>
  </si>
  <si>
    <t xml:space="preserve"> Տարի </t>
  </si>
  <si>
    <t xml:space="preserve"> ՀՀ շրջակա միջավայրի նախարարություն</t>
  </si>
  <si>
    <t>ՀՀ  շրջակա միջավայրի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</si>
  <si>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</si>
  <si>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</si>
  <si>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այդ թվում </t>
  </si>
  <si>
    <t xml:space="preserve"> Դրամաշնոր_x000D_
հային միջոցներ </t>
  </si>
  <si>
    <t>Համաֆինանս
ավորում</t>
  </si>
  <si>
    <t xml:space="preserve"> - ԸՆԹԱՑԻԿ ԾԱԽՍԵՐ </t>
  </si>
  <si>
    <t>այդ թվում` ըստ կատարողների</t>
  </si>
  <si>
    <t>այդ թվում` բյուջետային ծախսերի տնտեսագիտական դասակարգման հոդվածներ</t>
  </si>
  <si>
    <t>- Այլ ծախսեր</t>
  </si>
  <si>
    <t>(հազար դրամներով)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</si>
  <si>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</si>
  <si>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</t>
  </si>
  <si>
    <t xml:space="preserve"> Միջոցառման անվանումը`</t>
  </si>
  <si>
    <t xml:space="preserve"> Միջոցառման նկարագրությունը`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</si>
  <si>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</t>
  </si>
  <si>
    <t xml:space="preserve"> Միջոցառման տեսակը</t>
  </si>
  <si>
    <t xml:space="preserve"> Ծառայությունների մատուցում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</si>
  <si>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</t>
  </si>
  <si>
    <t xml:space="preserve"> Տրանսֆերտների տրամադրում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</si>
  <si>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</si>
  <si>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</si>
  <si>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 xml:space="preserve"> Միջոցառումն իրականացնողի անվանումը՛ </t>
  </si>
  <si>
    <t xml:space="preserve"> Մասնագիտացված միավոր </t>
  </si>
  <si>
    <t xml:space="preserve"> 12002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</si>
  <si>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 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</si>
  <si>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 </t>
  </si>
  <si>
    <t xml:space="preserve"> Տրանսֆերտների տրամադրում </t>
  </si>
  <si>
    <t xml:space="preserve"> Շահառուների ընտրության չափանիշները՛ </t>
  </si>
  <si>
    <t xml:space="preserve">Տարի 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</si>
  <si>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</si>
  <si>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հարակից համայնքների սոցիալ-տնտեսական վիճակի բարելավմանն ուղղված աջակցություն</t>
  </si>
  <si>
    <t>-Նվիրատվություն այլ շահույթ չհետապնդող կազմակերպություններին</t>
  </si>
  <si>
    <t xml:space="preserve"> - Այլ ծախսեր</t>
  </si>
  <si>
    <t xml:space="preserve"> ՀՀ բնապահպանության նախարարության և KFW -ի միջև 28.05.2013թ կնքված «Առանձին համաձայնագիր» </t>
  </si>
  <si>
    <t>ՀԱՅԱՍՏԱՆԻ ՀԱՆՐԱՊԵՏՈՒԹՅԱՆ ԿԱՌԱՎԱՐՈՒԹՅԱՆ   2022   ԹՎԱԿԱՆԻ  ԴԵԿՏԵՄԲԵՐԻ  29-Ի   N 2111-Ն  ՈՐՈՇՄԱՆ N3 ԵՎ N4 ՀԱՎԵԼՎԱԾՆԵՐՈՒՄ ԿԱՏԱՐՎՈՂ ՓՈՓՈԽՈՒԹՅՈՒՆՆԵՐԸ</t>
  </si>
  <si>
    <t>«ՀԱՅԱՍՏԱՆԻ ՀԱՆՐԱՊԵՏՈՒԹՅԱՆ 2023 ԹՎԱԿԱՆԻ ՊԵՏԱԿԱՆ ԲՅՈՒՋԵԻ ՄԱՍԻՆ» ՀԱՅԱՍՏԱՆԻ ՀԱՆՐԱՊԵՏՈՒԹՅԱՆ ՕՐԵՆՔԻ N 1 ՀԱՎԵԼՎԱԾԻ N 5 ԱՂՅՈՒՍԱԿՈՒՄ ԵՎ «ՀԱՅԱՍՏԱՆԻ ՀԱՆՐԱՊԵՏՈՒԹՅԱՆ 2023 ԹՎԱԿԱՆԻ ՊԵՏԱԿԱՆ ԲՅՈՒՋԵԻ ԿԱՏԱՐՈՒՄՆ ԱՊԱՀՈՎՈՂ ՄԻՋՈՑԱՌՈՒՄՆԵՐԻ ՄԱՍԻՆ» ՀԱՅԱՍՏԱՆԻ ՀԱՆՐԱՊԵՏՈՒԹՅԱՆ ԿԱՌԱՎԱՐՈՒԹՅԱՆ 2022 ԹՎԱԿԱՆԻ ԴԵԿՏԵՄԲԵՐԻ 29-Ի N 2111-Ն ՈՐՈՇՄԱՆ N 5 ՀԱՎԵԼՎԱԾԻ N 4 ԱՂՅՈՒՍԱԿՈՒՄ ԿԱՏԱՐՎՈՂ ՓՈՓՈԽՈՒԹՅՈՒՆՆԵՐԸ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</si>
  <si>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ՓՈՓՈԽՈՒԹՅՈՒՆԸ</t>
  </si>
  <si>
    <t>ՀԱՅԱՍՏԱՆԻ ՀԱՆՐԱՊԵՏՈՒԹՅԱՆ ԿԱՌԱՎԱՐՈՒԹՅԱՆ 2022 ԹՎԱԿԱՆԻ ԴԵԿՏԵՄԲԵՐԻ 29-Ի N 2111-Ն ՈՐՈՇՄԱՆ  NN9 ԵՎ 9.1 ՀԱՎԵԼՎԱԾՆԵՐԻ NN 9.12 ԵՎ 9.1.12 ԱՂՅՈՒՍԱԿՆԵՐՈՒՄ ԿԱՏԱՐՎՈՂ ՓՈՓՈԽՈՒԹՅՈՒՆՆԵՐԸ</t>
  </si>
  <si>
    <t xml:space="preserve">Հավելված 1
ՀՀ կառավարության
2023 թվականի____________ի  N _____-Ն որոշման </t>
  </si>
  <si>
    <t xml:space="preserve">Հավելված 2
ՀՀ կառավարության
2023 թվականի____________ի  N _____-Ն որոշման </t>
  </si>
  <si>
    <t xml:space="preserve">Հավելված 3
ՀՀ կառավարության
2023 թվականի____________ի  N _____-Ն որոշման </t>
  </si>
  <si>
    <t xml:space="preserve">Հավելված 4
ՀՀ կառավարության
2023 թվականի____________ի  N _____-Ն որոշման </t>
  </si>
  <si>
    <t>Ծրագրի միջոցառումներ</t>
  </si>
  <si>
    <t xml:space="preserve"> 11001</t>
  </si>
  <si>
    <t xml:space="preserve"> Ծրագրի դասիչը </t>
  </si>
  <si>
    <t xml:space="preserve"> Ծրագրի անվանումը </t>
  </si>
  <si>
    <t>Ծրագրի անվանումը</t>
  </si>
  <si>
    <t>Շրջակա միջավայրի ոլորտում պետական քաղաքականության մշակում, ծրագրերի համակարգում և մոնիտորինգ</t>
  </si>
  <si>
    <t>Ծրագրի նպատակը</t>
  </si>
  <si>
    <t xml:space="preserve">Շրջակա միջավայրի պահպանությանն ուղղված պետական քաղաքականության մշակում և իրականացում
</t>
  </si>
  <si>
    <t>Վերջնական արդյունքի նկարագրությունը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</si>
  <si>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</si>
  <si>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Միջոցառման անվանումը</t>
  </si>
  <si>
    <t>Շրջակա միջավայրի ոլորտում քաղաքականության մշակում, ծրագրերի համակարգում և մոնիտորինգ</t>
  </si>
  <si>
    <t>Միջոցառման նկարագրությունը</t>
  </si>
  <si>
    <t>Շրջակա միջավայրի պահպանությանն ուղղված օրենսդրական դաշտի բարելավում, իրականացվող ծրագրերի արդյունավետության  ապահովում</t>
  </si>
  <si>
    <t>Միջոցառման տեսակը</t>
  </si>
  <si>
    <t>Ծառայությունների մատուցում</t>
  </si>
  <si>
    <t>06</t>
  </si>
  <si>
    <t>Շրջակա միջավայրի նախարարություն</t>
  </si>
  <si>
    <t>ՀՀ շրջակա միջավայրի նախարարություն</t>
  </si>
  <si>
    <t xml:space="preserve">Շրջակա միջավայրի ոլորտում պետական քաղաքականության մշակում, ծրագրերի համակարգում և մոնիտորինգ </t>
  </si>
  <si>
    <t xml:space="preserve">Շրջակա միջավայրի ոլորտում քաղաքականության մշակում, ծրագրերի համակարգում և մոնիտորինգ </t>
  </si>
  <si>
    <t xml:space="preserve">Շրջակա միջավայրի պահպանությանն ուղղված օրենսդրական դաշտի բարելավում, իրականացվող ծրագրերի արդյունավետության  ապահովում </t>
  </si>
  <si>
    <t xml:space="preserve">Ծառայությունների մատուցում </t>
  </si>
  <si>
    <t>Ցուցանիշների փոփոխությունը
(ավելացումները նշված են  դրական նշանով)</t>
  </si>
  <si>
    <t>Ցուցանիշների փոփոխությունը
(նվազեցումները նշված են փակագծերում)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</si>
  <si>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</si>
  <si>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</si>
  <si>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</si>
  <si>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ՇՐՋԱԿԱ  ՄԻՋԱՎԱՅՐԻ ՊԱՇՏՊԱՆՈՒԹՅՈՒՆ                </t>
  </si>
  <si>
    <t xml:space="preserve">Շրջակա միջավայրի պաշտպանություն  (այլ դասերին չպատկանող)
</t>
  </si>
  <si>
    <t xml:space="preserve"> ՇՐՋԱԿԱ  ՄԻՋԱՎԱՅՐԻ ՊԱՇՏՊԱՆՈՒԹՅՈՒՆ  
</t>
  </si>
  <si>
    <t xml:space="preserve">  Կենսաբազմազանության և բնության պաշտպանություն
</t>
  </si>
  <si>
    <t xml:space="preserve"> Կենսաբազմազանության և բնության պաշտպանություն
</t>
  </si>
  <si>
    <t xml:space="preserve"> ՀՀ շրջակա միջավայրի նախարարություն  
</t>
  </si>
  <si>
    <t xml:space="preserve"> Բնական պաշարների և բնության հատուկ պահպանվող տարածքների կառավարում և պահպանում
</t>
  </si>
  <si>
    <t xml:space="preserve">Միջոցառումն իրականացնողի անվանումը՛ </t>
  </si>
  <si>
    <t xml:space="preserve"> - Նվիրատվություն այլ շահույթ չհետապնդող կազմակերպություններին</t>
  </si>
  <si>
    <t>այդ թվում՝</t>
  </si>
  <si>
    <t>ՀՀ  ՇՐՋԱԿԱ ՄԻՋԱՎԱՅՐԻ ՆԱԽԱՐԱՐՈՒԹՅՈՒՆ_x000D_</t>
  </si>
  <si>
    <t>- ՈՉ ՖԻՆԱՆՍԱԿԱՆ ԱԿՏԻՎՆԵՐԻ ԳԾՈՎ ԾԱԽՍԵՐ</t>
  </si>
  <si>
    <t>ԸՆԴԱՄԵՆԸ_x000D_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</si>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</sst>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0.0_);\(0.0\)"/>
    <numFmt numFmtId="171" formatCode="_-* #,##0.00_р_._-;\-* #,##0.00_р_._-;_-* &quot;-&quot;??_р_._-;_-@_-"/>
    <numFmt numFmtId="172" formatCode="General_)"/>
    <numFmt numFmtId="173" formatCode="_([$€-2]* #,##0.00_);_([$€-2]* \(#,##0.00\);_([$€-2]* &quot;-&quot;??_)"/>
    <numFmt numFmtId="174" formatCode="_(* #,##0.0_);_(* \(#,##0.0\);_(* &quot;-&quot;??_);_(@_)"/>
    <numFmt numFmtId="175" formatCode="_(* #,##0.0_);_(* \(#,##0.0\);_(* &quot;-&quot;?_);_(@_)"/>
    <numFmt numFmtId="176" formatCode="#,##0.0"/>
  </numFmts>
  <fonts count="13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1"/>
      <name val="Times Armenian"/>
      <family val="1"/>
    </font>
    <font>
      <b/>
      <sz val="12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9"/>
      <color rgb="FF000000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b/>
      <i/>
      <sz val="9"/>
      <color rgb="FF00000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color theme="1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7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3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2" fontId="80" fillId="0" borderId="25">
      <protection locked="0"/>
    </xf>
    <xf numFmtId="172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11" fillId="21" borderId="66" applyNumberFormat="0" applyAlignment="0" applyProtection="0"/>
    <xf numFmtId="0" fontId="18" fillId="11" borderId="7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48" fillId="59" borderId="76" applyNumberFormat="0" applyAlignment="0" applyProtection="0"/>
    <xf numFmtId="0" fontId="48" fillId="59" borderId="66" applyNumberFormat="0" applyAlignment="0" applyProtection="0"/>
    <xf numFmtId="0" fontId="21" fillId="21" borderId="78" applyNumberFormat="0" applyAlignment="0" applyProtection="0"/>
    <xf numFmtId="0" fontId="61" fillId="57" borderId="66" applyNumberFormat="0" applyAlignment="0" applyProtection="0"/>
    <xf numFmtId="0" fontId="61" fillId="57" borderId="76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6" applyNumberFormat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11" fillId="21" borderId="71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4" fillId="24" borderId="67" applyNumberFormat="0" applyFon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56" borderId="72" applyNumberFormat="0" applyFon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23" fillId="0" borderId="69" applyNumberFormat="0" applyFill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23" fillId="0" borderId="74" applyNumberFormat="0" applyFill="0" applyAlignment="0" applyProtection="0"/>
    <xf numFmtId="0" fontId="21" fillId="21" borderId="73" applyNumberFormat="0" applyAlignment="0" applyProtection="0"/>
    <xf numFmtId="0" fontId="3" fillId="56" borderId="67" applyNumberFormat="0" applyFon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48" fillId="59" borderId="66" applyNumberFormat="0" applyAlignment="0" applyProtection="0"/>
    <xf numFmtId="0" fontId="54" fillId="0" borderId="70" applyNumberFormat="0" applyFill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61" fillId="57" borderId="66" applyNumberForma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18" fillId="11" borderId="66" applyNumberFormat="0" applyAlignment="0" applyProtection="0"/>
    <xf numFmtId="0" fontId="21" fillId="21" borderId="73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23" fillId="0" borderId="74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11" fillId="21" borderId="66" applyNumberFormat="0" applyAlignment="0" applyProtection="0"/>
    <xf numFmtId="0" fontId="3" fillId="56" borderId="72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4" fillId="24" borderId="67" applyNumberFormat="0" applyFont="0" applyAlignment="0" applyProtection="0"/>
    <xf numFmtId="0" fontId="48" fillId="59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3" fillId="24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1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71" applyNumberFormat="0" applyAlignment="0" applyProtection="0"/>
    <xf numFmtId="0" fontId="48" fillId="59" borderId="71" applyNumberFormat="0" applyAlignment="0" applyProtection="0"/>
    <xf numFmtId="0" fontId="61" fillId="57" borderId="71" applyNumberFormat="0" applyAlignment="0" applyProtection="0"/>
    <xf numFmtId="0" fontId="4" fillId="24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74" fillId="59" borderId="73" applyNumberFormat="0" applyAlignment="0" applyProtection="0"/>
    <xf numFmtId="0" fontId="54" fillId="0" borderId="75" applyNumberFormat="0" applyFill="0" applyAlignment="0" applyProtection="0"/>
    <xf numFmtId="0" fontId="3" fillId="56" borderId="72" applyNumberFormat="0" applyFont="0" applyAlignment="0" applyProtection="0"/>
    <xf numFmtId="0" fontId="21" fillId="21" borderId="73" applyNumberFormat="0" applyAlignment="0" applyProtection="0"/>
    <xf numFmtId="0" fontId="11" fillId="21" borderId="71" applyNumberFormat="0" applyAlignment="0" applyProtection="0"/>
    <xf numFmtId="0" fontId="3" fillId="56" borderId="72" applyNumberFormat="0" applyFont="0" applyAlignment="0" applyProtection="0"/>
    <xf numFmtId="0" fontId="23" fillId="0" borderId="74" applyNumberFormat="0" applyFill="0" applyAlignment="0" applyProtection="0"/>
    <xf numFmtId="0" fontId="11" fillId="21" borderId="71" applyNumberFormat="0" applyAlignment="0" applyProtection="0"/>
    <xf numFmtId="0" fontId="23" fillId="0" borderId="74" applyNumberFormat="0" applyFill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18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21" fillId="21" borderId="73" applyNumberFormat="0" applyAlignment="0" applyProtection="0"/>
    <xf numFmtId="0" fontId="48" fillId="59" borderId="71" applyNumberFormat="0" applyAlignment="0" applyProtection="0"/>
    <xf numFmtId="0" fontId="18" fillId="11" borderId="71" applyNumberForma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11" fillId="21" borderId="71" applyNumberFormat="0" applyAlignment="0" applyProtection="0"/>
    <xf numFmtId="0" fontId="4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48" fillId="59" borderId="71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6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18" fillId="11" borderId="76" applyNumberForma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4" fillId="24" borderId="77" applyNumberFormat="0" applyFont="0" applyAlignment="0" applyProtection="0"/>
    <xf numFmtId="0" fontId="54" fillId="0" borderId="80" applyNumberFormat="0" applyFill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61" fillId="57" borderId="76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18" fillId="11" borderId="76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3" fillId="24" borderId="77" applyNumberFormat="0" applyFont="0" applyAlignment="0" applyProtection="0"/>
    <xf numFmtId="0" fontId="61" fillId="57" borderId="76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54" fillId="0" borderId="80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3" fillId="24" borderId="77" applyNumberFormat="0" applyFon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48" fillId="59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48" fillId="59" borderId="76" applyNumberFormat="0" applyAlignment="0" applyProtection="0"/>
    <xf numFmtId="0" fontId="54" fillId="0" borderId="80" applyNumberFormat="0" applyFill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54" fillId="0" borderId="80" applyNumberFormat="0" applyFill="0" applyAlignment="0" applyProtection="0"/>
    <xf numFmtId="0" fontId="4" fillId="24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4" fillId="24" borderId="77" applyNumberFormat="0" applyFont="0" applyAlignment="0" applyProtection="0"/>
    <xf numFmtId="0" fontId="48" fillId="59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74" fillId="59" borderId="78" applyNumberFormat="0" applyAlignment="0" applyProtection="0"/>
    <xf numFmtId="0" fontId="48" fillId="59" borderId="76" applyNumberFormat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74" fillId="59" borderId="78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7" fillId="0" borderId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2" fillId="11" borderId="86" applyNumberFormat="0" applyAlignment="0" applyProtection="0"/>
    <xf numFmtId="0" fontId="112" fillId="11" borderId="86" applyNumberFormat="0" applyAlignment="0" applyProtection="0"/>
    <xf numFmtId="0" fontId="74" fillId="21" borderId="87" applyNumberFormat="0" applyAlignment="0" applyProtection="0"/>
    <xf numFmtId="0" fontId="74" fillId="21" borderId="87" applyNumberFormat="0" applyAlignment="0" applyProtection="0"/>
    <xf numFmtId="0" fontId="113" fillId="21" borderId="86" applyNumberFormat="0" applyAlignment="0" applyProtection="0"/>
    <xf numFmtId="0" fontId="113" fillId="21" borderId="86" applyNumberFormat="0" applyAlignment="0" applyProtection="0"/>
    <xf numFmtId="0" fontId="114" fillId="0" borderId="3" applyNumberFormat="0" applyFill="0" applyAlignment="0" applyProtection="0"/>
    <xf numFmtId="0" fontId="115" fillId="0" borderId="4" applyNumberFormat="0" applyFill="0" applyAlignment="0" applyProtection="0"/>
    <xf numFmtId="0" fontId="116" fillId="0" borderId="5" applyNumberFormat="0" applyFill="0" applyAlignment="0" applyProtection="0"/>
    <xf numFmtId="0" fontId="116" fillId="0" borderId="0" applyNumberFormat="0" applyFill="0" applyBorder="0" applyAlignment="0" applyProtection="0"/>
    <xf numFmtId="0" fontId="54" fillId="0" borderId="88" applyNumberFormat="0" applyFill="0" applyAlignment="0" applyProtection="0"/>
    <xf numFmtId="0" fontId="54" fillId="0" borderId="88" applyNumberFormat="0" applyFill="0" applyAlignment="0" applyProtection="0"/>
    <xf numFmtId="0" fontId="49" fillId="22" borderId="2" applyNumberFormat="0" applyAlignment="0" applyProtection="0"/>
    <xf numFmtId="0" fontId="117" fillId="0" borderId="0" applyNumberFormat="0" applyFill="0" applyBorder="0" applyAlignment="0" applyProtection="0"/>
    <xf numFmtId="0" fontId="118" fillId="23" borderId="0" applyNumberFormat="0" applyBorder="0" applyAlignment="0" applyProtection="0"/>
    <xf numFmtId="0" fontId="70" fillId="0" borderId="0"/>
    <xf numFmtId="0" fontId="119" fillId="4" borderId="0" applyNumberFormat="0" applyBorder="0" applyAlignment="0" applyProtection="0"/>
    <xf numFmtId="0" fontId="120" fillId="0" borderId="0" applyNumberFormat="0" applyFill="0" applyBorder="0" applyAlignment="0" applyProtection="0"/>
    <xf numFmtId="0" fontId="6" fillId="24" borderId="89" applyNumberFormat="0" applyFont="0" applyAlignment="0" applyProtection="0"/>
    <xf numFmtId="0" fontId="6" fillId="24" borderId="89" applyNumberFormat="0" applyFont="0" applyAlignment="0" applyProtection="0"/>
    <xf numFmtId="0" fontId="121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</cellStyleXfs>
  <cellXfs count="225">
    <xf numFmtId="0" fontId="0" fillId="0" borderId="0" xfId="0"/>
    <xf numFmtId="0" fontId="123" fillId="0" borderId="0" xfId="0" applyFont="1" applyAlignment="1">
      <alignment horizontal="left" vertical="center" indent="15"/>
    </xf>
    <xf numFmtId="0" fontId="123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123" fillId="0" borderId="0" xfId="0" applyFont="1"/>
    <xf numFmtId="0" fontId="109" fillId="0" borderId="0" xfId="0" applyFont="1" applyAlignment="1">
      <alignment vertical="center" wrapText="1"/>
    </xf>
    <xf numFmtId="0" fontId="123" fillId="0" borderId="0" xfId="0" applyNumberFormat="1" applyFont="1"/>
    <xf numFmtId="0" fontId="123" fillId="0" borderId="0" xfId="0" applyNumberFormat="1" applyFont="1" applyAlignment="1">
      <alignment horizontal="center" vertical="center"/>
    </xf>
    <xf numFmtId="0" fontId="123" fillId="0" borderId="0" xfId="0" applyNumberFormat="1" applyFont="1" applyAlignment="1">
      <alignment vertical="center" wrapText="1"/>
    </xf>
    <xf numFmtId="0" fontId="123" fillId="0" borderId="0" xfId="0" applyFont="1" applyAlignment="1">
      <alignment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0" fontId="110" fillId="0" borderId="64" xfId="926" applyFont="1" applyBorder="1" applyAlignment="1">
      <alignment horizontal="center" vertical="top" wrapText="1"/>
    </xf>
    <xf numFmtId="0" fontId="108" fillId="0" borderId="64" xfId="0" applyFont="1" applyBorder="1" applyAlignment="1">
      <alignment horizontal="left" vertical="top" wrapText="1"/>
    </xf>
    <xf numFmtId="174" fontId="108" fillId="0" borderId="81" xfId="0" applyNumberFormat="1" applyFont="1" applyBorder="1" applyAlignment="1">
      <alignment horizontal="left" vertical="top" wrapText="1"/>
    </xf>
    <xf numFmtId="0" fontId="124" fillId="65" borderId="81" xfId="0" applyFont="1" applyFill="1" applyBorder="1" applyAlignment="1">
      <alignment vertical="center" wrapText="1"/>
    </xf>
    <xf numFmtId="174" fontId="124" fillId="65" borderId="81" xfId="0" applyNumberFormat="1" applyFont="1" applyFill="1" applyBorder="1" applyAlignment="1">
      <alignment vertical="center" wrapText="1"/>
    </xf>
    <xf numFmtId="0" fontId="124" fillId="0" borderId="0" xfId="0" applyFont="1" applyAlignment="1">
      <alignment horizontal="left" vertical="top" wrapText="1"/>
    </xf>
    <xf numFmtId="0" fontId="124" fillId="0" borderId="65" xfId="0" applyFont="1" applyBorder="1" applyAlignment="1">
      <alignment horizontal="center" vertical="top" wrapText="1"/>
    </xf>
    <xf numFmtId="0" fontId="123" fillId="0" borderId="65" xfId="0" applyFont="1" applyBorder="1" applyAlignment="1">
      <alignment vertical="top" wrapText="1"/>
    </xf>
    <xf numFmtId="0" fontId="123" fillId="0" borderId="0" xfId="0" applyFont="1" applyAlignment="1">
      <alignment horizontal="left" vertical="top" wrapText="1"/>
    </xf>
    <xf numFmtId="0" fontId="123" fillId="0" borderId="81" xfId="0" applyFont="1" applyBorder="1" applyAlignment="1">
      <alignment vertical="top" wrapText="1"/>
    </xf>
    <xf numFmtId="0" fontId="123" fillId="0" borderId="65" xfId="0" applyFont="1" applyBorder="1" applyAlignment="1">
      <alignment horizontal="center" vertical="top" wrapText="1"/>
    </xf>
    <xf numFmtId="175" fontId="123" fillId="0" borderId="0" xfId="0" applyNumberFormat="1" applyFont="1" applyAlignment="1">
      <alignment horizontal="left" vertical="top" wrapText="1"/>
    </xf>
    <xf numFmtId="0" fontId="124" fillId="0" borderId="81" xfId="0" applyFont="1" applyBorder="1" applyAlignment="1">
      <alignment horizontal="center" vertical="top" wrapText="1"/>
    </xf>
    <xf numFmtId="0" fontId="123" fillId="0" borderId="81" xfId="0" applyFont="1" applyBorder="1" applyAlignment="1">
      <alignment horizontal="center" vertical="top" wrapText="1"/>
    </xf>
    <xf numFmtId="0" fontId="123" fillId="0" borderId="0" xfId="0" applyFont="1" applyAlignment="1">
      <alignment horizontal="center"/>
    </xf>
    <xf numFmtId="174" fontId="123" fillId="0" borderId="0" xfId="0" applyNumberFormat="1" applyFont="1"/>
    <xf numFmtId="170" fontId="123" fillId="0" borderId="0" xfId="0" applyNumberFormat="1" applyFont="1"/>
    <xf numFmtId="0" fontId="110" fillId="0" borderId="0" xfId="0" applyFont="1" applyBorder="1" applyAlignment="1">
      <alignment vertical="center" wrapText="1"/>
    </xf>
    <xf numFmtId="0" fontId="110" fillId="0" borderId="82" xfId="926" applyFont="1" applyBorder="1" applyAlignment="1">
      <alignment horizontal="center" vertical="top" wrapText="1"/>
    </xf>
    <xf numFmtId="0" fontId="108" fillId="0" borderId="82" xfId="0" applyFont="1" applyBorder="1" applyAlignment="1">
      <alignment horizontal="left" vertical="top" wrapText="1"/>
    </xf>
    <xf numFmtId="168" fontId="108" fillId="0" borderId="82" xfId="926" applyNumberFormat="1" applyFont="1" applyBorder="1" applyAlignment="1">
      <alignment horizontal="right" vertical="center" wrapText="1"/>
    </xf>
    <xf numFmtId="168" fontId="108" fillId="0" borderId="82" xfId="0" applyNumberFormat="1" applyFont="1" applyBorder="1" applyAlignment="1">
      <alignment horizontal="right" vertical="center" wrapText="1"/>
    </xf>
    <xf numFmtId="49" fontId="124" fillId="0" borderId="65" xfId="0" applyNumberFormat="1" applyFont="1" applyBorder="1" applyAlignment="1">
      <alignment vertical="top"/>
    </xf>
    <xf numFmtId="0" fontId="110" fillId="0" borderId="65" xfId="0" applyFont="1" applyBorder="1" applyAlignment="1">
      <alignment horizontal="center" vertical="top" wrapText="1"/>
    </xf>
    <xf numFmtId="0" fontId="110" fillId="0" borderId="81" xfId="0" applyFont="1" applyBorder="1" applyAlignment="1">
      <alignment horizontal="center" vertical="top" wrapText="1"/>
    </xf>
    <xf numFmtId="0" fontId="110" fillId="0" borderId="81" xfId="0" applyFont="1" applyBorder="1" applyAlignment="1">
      <alignment horizontal="left" vertical="top" wrapText="1"/>
    </xf>
    <xf numFmtId="168" fontId="110" fillId="0" borderId="81" xfId="0" applyNumberFormat="1" applyFont="1" applyBorder="1" applyAlignment="1">
      <alignment horizontal="right" vertical="center" wrapText="1"/>
    </xf>
    <xf numFmtId="49" fontId="124" fillId="0" borderId="81" xfId="0" applyNumberFormat="1" applyFont="1" applyBorder="1" applyAlignment="1">
      <alignment vertical="top"/>
    </xf>
    <xf numFmtId="0" fontId="123" fillId="0" borderId="0" xfId="0" applyFont="1" applyAlignment="1">
      <alignment horizontal="right" vertical="top" wrapText="1"/>
    </xf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0" borderId="84" xfId="0" applyFont="1" applyBorder="1" applyAlignment="1">
      <alignment horizontal="left" vertical="top" wrapText="1"/>
    </xf>
    <xf numFmtId="0" fontId="108" fillId="0" borderId="0" xfId="0" applyFont="1" applyAlignment="1">
      <alignment horizontal="left" vertical="top" wrapText="1"/>
    </xf>
    <xf numFmtId="168" fontId="108" fillId="0" borderId="0" xfId="0" applyNumberFormat="1" applyFont="1" applyAlignment="1">
      <alignment horizontal="center" vertical="center"/>
    </xf>
    <xf numFmtId="168" fontId="108" fillId="0" borderId="0" xfId="0" applyNumberFormat="1" applyFont="1" applyBorder="1" applyAlignment="1">
      <alignment horizontal="left" vertical="top" wrapText="1"/>
    </xf>
    <xf numFmtId="0" fontId="110" fillId="0" borderId="84" xfId="0" applyFont="1" applyBorder="1" applyAlignment="1">
      <alignment vertical="center" wrapText="1"/>
    </xf>
    <xf numFmtId="168" fontId="110" fillId="0" borderId="84" xfId="0" applyNumberFormat="1" applyFont="1" applyBorder="1" applyAlignment="1">
      <alignment horizontal="left" vertical="center" wrapText="1"/>
    </xf>
    <xf numFmtId="0" fontId="110" fillId="0" borderId="0" xfId="0" applyFont="1" applyAlignment="1">
      <alignment vertical="center"/>
    </xf>
    <xf numFmtId="0" fontId="126" fillId="0" borderId="0" xfId="0" applyFont="1" applyBorder="1" applyAlignment="1">
      <alignment horizontal="left" vertical="top" wrapText="1"/>
    </xf>
    <xf numFmtId="168" fontId="126" fillId="0" borderId="0" xfId="0" applyNumberFormat="1" applyFont="1" applyFill="1" applyBorder="1" applyAlignment="1">
      <alignment horizontal="right" vertical="center" wrapText="1"/>
    </xf>
    <xf numFmtId="168" fontId="108" fillId="0" borderId="0" xfId="0" applyNumberFormat="1" applyFont="1" applyFill="1" applyBorder="1" applyAlignment="1">
      <alignment horizontal="right" vertical="center" wrapText="1"/>
    </xf>
    <xf numFmtId="168" fontId="111" fillId="0" borderId="0" xfId="0" applyNumberFormat="1" applyFont="1" applyBorder="1" applyAlignment="1">
      <alignment horizontal="right" vertical="top" wrapText="1"/>
    </xf>
    <xf numFmtId="168" fontId="110" fillId="0" borderId="0" xfId="0" applyNumberFormat="1" applyFont="1"/>
    <xf numFmtId="174" fontId="108" fillId="0" borderId="0" xfId="0" applyNumberFormat="1" applyFont="1" applyFill="1" applyBorder="1" applyAlignment="1">
      <alignment horizontal="left" vertical="center"/>
    </xf>
    <xf numFmtId="49" fontId="110" fillId="0" borderId="0" xfId="0" applyNumberFormat="1" applyFont="1" applyFill="1" applyBorder="1" applyAlignment="1">
      <alignment horizontal="left" vertical="center"/>
    </xf>
    <xf numFmtId="49" fontId="108" fillId="0" borderId="0" xfId="0" applyNumberFormat="1" applyFont="1" applyFill="1" applyBorder="1" applyAlignment="1">
      <alignment horizontal="center" vertical="center"/>
    </xf>
    <xf numFmtId="174" fontId="110" fillId="0" borderId="0" xfId="0" applyNumberFormat="1" applyFont="1" applyFill="1" applyBorder="1" applyAlignment="1">
      <alignment horizontal="left" vertical="center"/>
    </xf>
    <xf numFmtId="174" fontId="127" fillId="0" borderId="0" xfId="0" applyNumberFormat="1" applyFont="1" applyFill="1" applyBorder="1" applyAlignment="1">
      <alignment vertical="center" wrapText="1"/>
    </xf>
    <xf numFmtId="174" fontId="127" fillId="0" borderId="0" xfId="0" applyNumberFormat="1" applyFont="1" applyFill="1" applyBorder="1" applyAlignment="1">
      <alignment horizontal="center" vertical="center" wrapText="1"/>
    </xf>
    <xf numFmtId="49" fontId="127" fillId="0" borderId="0" xfId="0" applyNumberFormat="1" applyFont="1" applyFill="1" applyBorder="1" applyAlignment="1">
      <alignment horizontal="center" vertical="center" wrapText="1"/>
    </xf>
    <xf numFmtId="174" fontId="127" fillId="0" borderId="92" xfId="6" applyNumberFormat="1" applyFont="1" applyFill="1" applyBorder="1" applyAlignment="1">
      <alignment horizontal="center" vertical="top" wrapText="1"/>
    </xf>
    <xf numFmtId="174" fontId="127" fillId="0" borderId="92" xfId="0" applyNumberFormat="1" applyFont="1" applyFill="1" applyBorder="1" applyAlignment="1">
      <alignment horizontal="right" vertical="center" shrinkToFit="1"/>
    </xf>
    <xf numFmtId="174" fontId="128" fillId="0" borderId="92" xfId="0" applyNumberFormat="1" applyFont="1" applyFill="1" applyBorder="1" applyAlignment="1">
      <alignment horizontal="left" vertical="center" wrapText="1"/>
    </xf>
    <xf numFmtId="49" fontId="127" fillId="0" borderId="90" xfId="0" applyNumberFormat="1" applyFont="1" applyFill="1" applyBorder="1" applyAlignment="1">
      <alignment horizontal="center" vertical="center" shrinkToFit="1"/>
    </xf>
    <xf numFmtId="174" fontId="129" fillId="0" borderId="92" xfId="0" applyNumberFormat="1" applyFont="1" applyFill="1" applyBorder="1" applyAlignment="1">
      <alignment horizontal="right" vertical="center" shrinkToFit="1"/>
    </xf>
    <xf numFmtId="174" fontId="130" fillId="0" borderId="92" xfId="0" applyNumberFormat="1" applyFont="1" applyFill="1" applyBorder="1" applyAlignment="1">
      <alignment horizontal="left" vertical="center" wrapText="1"/>
    </xf>
    <xf numFmtId="49" fontId="127" fillId="0" borderId="65" xfId="0" applyNumberFormat="1" applyFont="1" applyFill="1" applyBorder="1" applyAlignment="1">
      <alignment horizontal="center" vertical="center" wrapText="1"/>
    </xf>
    <xf numFmtId="174" fontId="132" fillId="0" borderId="92" xfId="0" applyNumberFormat="1" applyFont="1" applyFill="1" applyBorder="1" applyAlignment="1">
      <alignment horizontal="right" vertical="center" shrinkToFit="1"/>
    </xf>
    <xf numFmtId="174" fontId="130" fillId="0" borderId="92" xfId="0" applyNumberFormat="1" applyFont="1" applyFill="1" applyBorder="1" applyAlignment="1">
      <alignment horizontal="right" vertical="center" shrinkToFit="1"/>
    </xf>
    <xf numFmtId="49" fontId="127" fillId="0" borderId="81" xfId="0" applyNumberFormat="1" applyFont="1" applyFill="1" applyBorder="1" applyAlignment="1">
      <alignment horizontal="center" vertical="center" wrapText="1"/>
    </xf>
    <xf numFmtId="174" fontId="128" fillId="0" borderId="92" xfId="2023" applyNumberFormat="1" applyFont="1" applyFill="1" applyBorder="1" applyAlignment="1">
      <alignment horizontal="right" vertical="center" shrinkToFit="1"/>
    </xf>
    <xf numFmtId="49" fontId="127" fillId="0" borderId="65" xfId="0" applyNumberFormat="1" applyFont="1" applyFill="1" applyBorder="1" applyAlignment="1">
      <alignment horizontal="center" vertical="center" shrinkToFit="1"/>
    </xf>
    <xf numFmtId="0" fontId="70" fillId="0" borderId="0" xfId="365"/>
    <xf numFmtId="49" fontId="128" fillId="0" borderId="94" xfId="0" applyNumberFormat="1" applyFont="1" applyFill="1" applyBorder="1" applyAlignment="1">
      <alignment horizontal="left" vertical="center" wrapText="1"/>
    </xf>
    <xf numFmtId="49" fontId="127" fillId="0" borderId="91" xfId="0" applyNumberFormat="1" applyFont="1" applyFill="1" applyBorder="1" applyAlignment="1">
      <alignment horizontal="center" vertical="center" wrapText="1"/>
    </xf>
    <xf numFmtId="49" fontId="127" fillId="0" borderId="91" xfId="0" applyNumberFormat="1" applyFont="1" applyFill="1" applyBorder="1" applyAlignment="1">
      <alignment vertical="center" wrapText="1"/>
    </xf>
    <xf numFmtId="49" fontId="127" fillId="0" borderId="91" xfId="0" applyNumberFormat="1" applyFont="1" applyFill="1" applyBorder="1" applyAlignment="1">
      <alignment horizontal="left" vertical="center" wrapText="1"/>
    </xf>
    <xf numFmtId="49" fontId="128" fillId="0" borderId="91" xfId="0" applyNumberFormat="1" applyFont="1" applyFill="1" applyBorder="1" applyAlignment="1">
      <alignment horizontal="left" vertical="center" wrapText="1"/>
    </xf>
    <xf numFmtId="49" fontId="127" fillId="0" borderId="91" xfId="1909" applyNumberFormat="1" applyFont="1" applyFill="1" applyBorder="1" applyAlignment="1">
      <alignment horizontal="left" vertical="center" wrapText="1"/>
    </xf>
    <xf numFmtId="49" fontId="131" fillId="0" borderId="94" xfId="0" applyNumberFormat="1" applyFont="1" applyFill="1" applyBorder="1" applyAlignment="1">
      <alignment horizontal="left" vertical="center" wrapText="1"/>
    </xf>
    <xf numFmtId="49" fontId="127" fillId="0" borderId="94" xfId="1909" applyNumberFormat="1" applyFont="1" applyFill="1" applyBorder="1" applyAlignment="1">
      <alignment horizontal="left" vertical="center" wrapText="1"/>
    </xf>
    <xf numFmtId="49" fontId="127" fillId="0" borderId="93" xfId="0" applyNumberFormat="1" applyFont="1" applyFill="1" applyBorder="1" applyAlignment="1">
      <alignment horizontal="center" vertical="center" wrapText="1"/>
    </xf>
    <xf numFmtId="49" fontId="127" fillId="0" borderId="95" xfId="0" applyNumberFormat="1" applyFont="1" applyFill="1" applyBorder="1" applyAlignment="1">
      <alignment horizontal="center" vertical="center" wrapText="1"/>
    </xf>
    <xf numFmtId="49" fontId="127" fillId="0" borderId="92" xfId="0" applyNumberFormat="1" applyFont="1" applyFill="1" applyBorder="1" applyAlignment="1">
      <alignment horizontal="center" vertical="center" wrapText="1"/>
    </xf>
    <xf numFmtId="49" fontId="124" fillId="0" borderId="95" xfId="0" applyNumberFormat="1" applyFont="1" applyBorder="1" applyAlignment="1">
      <alignment vertical="top"/>
    </xf>
    <xf numFmtId="0" fontId="108" fillId="0" borderId="92" xfId="0" applyFont="1" applyFill="1" applyBorder="1" applyAlignment="1">
      <alignment horizontal="left" vertical="top" wrapText="1"/>
    </xf>
    <xf numFmtId="168" fontId="108" fillId="0" borderId="92" xfId="0" applyNumberFormat="1" applyFont="1" applyBorder="1" applyAlignment="1">
      <alignment horizontal="right" vertical="center" wrapText="1"/>
    </xf>
    <xf numFmtId="0" fontId="108" fillId="0" borderId="92" xfId="0" applyFont="1" applyBorder="1" applyAlignment="1">
      <alignment horizontal="left" vertical="top" wrapText="1"/>
    </xf>
    <xf numFmtId="168" fontId="124" fillId="0" borderId="92" xfId="0" applyNumberFormat="1" applyFont="1" applyBorder="1" applyAlignment="1">
      <alignment horizontal="right" vertical="center"/>
    </xf>
    <xf numFmtId="0" fontId="123" fillId="0" borderId="95" xfId="0" applyFont="1" applyBorder="1" applyAlignment="1">
      <alignment horizontal="center" vertical="top" wrapText="1"/>
    </xf>
    <xf numFmtId="0" fontId="123" fillId="0" borderId="92" xfId="0" applyFont="1" applyBorder="1" applyAlignment="1">
      <alignment horizontal="left" vertical="top" wrapText="1"/>
    </xf>
    <xf numFmtId="168" fontId="123" fillId="0" borderId="92" xfId="0" applyNumberFormat="1" applyFont="1" applyBorder="1" applyAlignment="1">
      <alignment horizontal="right" vertical="center" wrapText="1"/>
    </xf>
    <xf numFmtId="0" fontId="110" fillId="0" borderId="95" xfId="0" applyFont="1" applyBorder="1" applyAlignment="1">
      <alignment horizontal="center" vertical="top" wrapText="1"/>
    </xf>
    <xf numFmtId="0" fontId="110" fillId="0" borderId="92" xfId="0" applyFont="1" applyBorder="1" applyAlignment="1">
      <alignment horizontal="left" vertical="top" wrapText="1"/>
    </xf>
    <xf numFmtId="168" fontId="110" fillId="0" borderId="92" xfId="71" applyNumberFormat="1" applyFont="1" applyBorder="1" applyAlignment="1">
      <alignment horizontal="right" vertical="center"/>
    </xf>
    <xf numFmtId="168" fontId="110" fillId="0" borderId="92" xfId="0" applyNumberFormat="1" applyFont="1" applyBorder="1" applyAlignment="1">
      <alignment horizontal="right" vertical="center" wrapText="1"/>
    </xf>
    <xf numFmtId="0" fontId="122" fillId="0" borderId="92" xfId="0" applyFont="1" applyBorder="1" applyAlignment="1">
      <alignment horizontal="left" vertical="top" wrapText="1"/>
    </xf>
    <xf numFmtId="168" fontId="122" fillId="0" borderId="92" xfId="0" applyNumberFormat="1" applyFont="1" applyBorder="1" applyAlignment="1">
      <alignment horizontal="right" vertical="center" wrapText="1"/>
    </xf>
    <xf numFmtId="168" fontId="110" fillId="0" borderId="92" xfId="991" applyNumberFormat="1" applyFont="1" applyBorder="1" applyAlignment="1">
      <alignment horizontal="right" vertical="center" wrapText="1"/>
    </xf>
    <xf numFmtId="0" fontId="110" fillId="0" borderId="95" xfId="0" applyFont="1" applyBorder="1" applyAlignment="1">
      <alignment horizontal="left" vertical="center" wrapText="1"/>
    </xf>
    <xf numFmtId="168" fontId="110" fillId="0" borderId="95" xfId="0" applyNumberFormat="1" applyFont="1" applyBorder="1" applyAlignment="1">
      <alignment horizontal="right" vertical="center" wrapText="1"/>
    </xf>
    <xf numFmtId="168" fontId="123" fillId="0" borderId="92" xfId="991" applyNumberFormat="1" applyFont="1" applyBorder="1" applyAlignment="1">
      <alignment horizontal="right" vertical="center" wrapText="1"/>
    </xf>
    <xf numFmtId="0" fontId="124" fillId="0" borderId="95" xfId="0" applyFont="1" applyBorder="1" applyAlignment="1">
      <alignment horizontal="center" vertical="top" wrapText="1"/>
    </xf>
    <xf numFmtId="0" fontId="123" fillId="0" borderId="95" xfId="0" applyFont="1" applyBorder="1" applyAlignment="1">
      <alignment vertical="top" wrapText="1"/>
    </xf>
    <xf numFmtId="0" fontId="111" fillId="0" borderId="92" xfId="0" applyFont="1" applyBorder="1" applyAlignment="1">
      <alignment horizontal="left" vertical="top" wrapText="1"/>
    </xf>
    <xf numFmtId="174" fontId="111" fillId="0" borderId="92" xfId="0" applyNumberFormat="1" applyFont="1" applyBorder="1" applyAlignment="1">
      <alignment horizontal="left" vertical="top" wrapText="1"/>
    </xf>
    <xf numFmtId="168" fontId="123" fillId="0" borderId="92" xfId="0" applyNumberFormat="1" applyFont="1" applyBorder="1" applyAlignment="1">
      <alignment horizontal="left" vertical="top" wrapText="1"/>
    </xf>
    <xf numFmtId="0" fontId="123" fillId="0" borderId="92" xfId="0" applyFont="1" applyBorder="1" applyAlignment="1">
      <alignment vertical="top" wrapText="1"/>
    </xf>
    <xf numFmtId="0" fontId="123" fillId="0" borderId="91" xfId="0" applyFont="1" applyBorder="1" applyAlignment="1">
      <alignment horizontal="center" vertical="top" wrapText="1"/>
    </xf>
    <xf numFmtId="0" fontId="123" fillId="0" borderId="93" xfId="0" applyFont="1" applyBorder="1" applyAlignment="1">
      <alignment horizontal="center" vertical="top" wrapText="1"/>
    </xf>
    <xf numFmtId="174" fontId="123" fillId="0" borderId="92" xfId="991" applyNumberFormat="1" applyFont="1" applyBorder="1" applyAlignment="1">
      <alignment horizontal="center" vertical="center" wrapText="1"/>
    </xf>
    <xf numFmtId="174" fontId="125" fillId="0" borderId="92" xfId="991" applyNumberFormat="1" applyFont="1" applyBorder="1" applyAlignment="1">
      <alignment horizontal="left" vertical="center" wrapText="1"/>
    </xf>
    <xf numFmtId="49" fontId="128" fillId="0" borderId="95" xfId="0" applyNumberFormat="1" applyFont="1" applyFill="1" applyBorder="1" applyAlignment="1">
      <alignment horizontal="left" vertical="center" wrapText="1"/>
    </xf>
    <xf numFmtId="49" fontId="128" fillId="0" borderId="65" xfId="0" applyNumberFormat="1" applyFont="1" applyFill="1" applyBorder="1" applyAlignment="1">
      <alignment horizontal="left" vertical="center" wrapText="1"/>
    </xf>
    <xf numFmtId="49" fontId="128" fillId="0" borderId="81" xfId="0" applyNumberFormat="1" applyFont="1" applyFill="1" applyBorder="1" applyAlignment="1">
      <alignment horizontal="left" vertical="center" wrapText="1"/>
    </xf>
    <xf numFmtId="49" fontId="127" fillId="0" borderId="92" xfId="0" applyNumberFormat="1" applyFont="1" applyFill="1" applyBorder="1" applyAlignment="1">
      <alignment horizontal="left" vertical="center" wrapText="1"/>
    </xf>
    <xf numFmtId="49" fontId="127" fillId="0" borderId="95" xfId="0" applyNumberFormat="1" applyFont="1" applyFill="1" applyBorder="1" applyAlignment="1">
      <alignment horizontal="center" vertical="center" shrinkToFit="1"/>
    </xf>
    <xf numFmtId="170" fontId="110" fillId="0" borderId="0" xfId="0" applyNumberFormat="1" applyFont="1" applyBorder="1" applyAlignment="1">
      <alignment horizontal="center" wrapText="1"/>
    </xf>
    <xf numFmtId="168" fontId="110" fillId="65" borderId="92" xfId="0" applyNumberFormat="1" applyFont="1" applyFill="1" applyBorder="1" applyAlignment="1">
      <alignment horizontal="center" vertical="top" wrapText="1"/>
    </xf>
    <xf numFmtId="0" fontId="110" fillId="0" borderId="96" xfId="0" applyFont="1" applyBorder="1" applyAlignment="1">
      <alignment horizontal="right" wrapText="1"/>
    </xf>
    <xf numFmtId="0" fontId="110" fillId="0" borderId="92" xfId="0" applyFont="1" applyBorder="1" applyAlignment="1">
      <alignment horizontal="center" vertical="center" wrapText="1"/>
    </xf>
    <xf numFmtId="0" fontId="123" fillId="0" borderId="92" xfId="0" applyNumberFormat="1" applyFont="1" applyBorder="1" applyAlignment="1">
      <alignment horizontal="center" vertical="center" wrapText="1"/>
    </xf>
    <xf numFmtId="0" fontId="123" fillId="0" borderId="0" xfId="0" applyFont="1" applyAlignment="1">
      <alignment vertical="center"/>
    </xf>
    <xf numFmtId="0" fontId="108" fillId="0" borderId="81" xfId="0" applyFont="1" applyBorder="1" applyAlignment="1">
      <alignment horizontal="left" vertical="top" wrapText="1"/>
    </xf>
    <xf numFmtId="0" fontId="110" fillId="65" borderId="92" xfId="0" applyFont="1" applyFill="1" applyBorder="1" applyAlignment="1">
      <alignment horizontal="left" vertical="top" wrapText="1"/>
    </xf>
    <xf numFmtId="168" fontId="110" fillId="0" borderId="92" xfId="0" applyNumberFormat="1" applyFont="1" applyBorder="1" applyAlignment="1">
      <alignment horizontal="center" vertical="top" wrapText="1"/>
    </xf>
    <xf numFmtId="176" fontId="108" fillId="0" borderId="0" xfId="0" applyNumberFormat="1" applyFont="1" applyBorder="1" applyAlignment="1">
      <alignment horizontal="left" vertical="top" wrapText="1"/>
    </xf>
    <xf numFmtId="0" fontId="124" fillId="0" borderId="92" xfId="0" applyFont="1" applyBorder="1" applyAlignment="1">
      <alignment horizontal="center" vertical="top" wrapText="1"/>
    </xf>
    <xf numFmtId="0" fontId="110" fillId="0" borderId="82" xfId="0" applyFont="1" applyBorder="1" applyAlignment="1">
      <alignment horizontal="center" vertical="center" wrapText="1"/>
    </xf>
    <xf numFmtId="0" fontId="110" fillId="0" borderId="92" xfId="0" applyFont="1" applyBorder="1" applyAlignment="1">
      <alignment horizontal="left" vertical="center" wrapText="1"/>
    </xf>
    <xf numFmtId="0" fontId="108" fillId="0" borderId="0" xfId="0" applyFont="1" applyFill="1" applyAlignment="1">
      <alignment horizontal="right" vertical="center" wrapText="1"/>
    </xf>
    <xf numFmtId="0" fontId="108" fillId="0" borderId="0" xfId="0" applyFont="1" applyBorder="1" applyAlignment="1">
      <alignment horizontal="left" vertical="top" wrapText="1"/>
    </xf>
    <xf numFmtId="0" fontId="135" fillId="0" borderId="92" xfId="0" applyFont="1" applyBorder="1" applyAlignment="1">
      <alignment vertical="center" wrapText="1"/>
    </xf>
    <xf numFmtId="174" fontId="136" fillId="0" borderId="92" xfId="991" applyNumberFormat="1" applyFont="1" applyBorder="1" applyAlignment="1">
      <alignment horizontal="right" vertical="top" wrapText="1"/>
    </xf>
    <xf numFmtId="0" fontId="134" fillId="0" borderId="92" xfId="0" applyFont="1" applyBorder="1" applyAlignment="1">
      <alignment vertical="center" wrapText="1"/>
    </xf>
    <xf numFmtId="0" fontId="134" fillId="0" borderId="92" xfId="0" applyFont="1" applyFill="1" applyBorder="1" applyAlignment="1">
      <alignment vertical="center" wrapText="1"/>
    </xf>
    <xf numFmtId="0" fontId="134" fillId="0" borderId="92" xfId="0" applyFont="1" applyFill="1" applyBorder="1" applyAlignment="1">
      <alignment horizontal="center" vertical="center" wrapText="1"/>
    </xf>
    <xf numFmtId="0" fontId="137" fillId="0" borderId="92" xfId="0" applyFont="1" applyBorder="1" applyAlignment="1">
      <alignment vertical="center" wrapText="1"/>
    </xf>
    <xf numFmtId="0" fontId="134" fillId="0" borderId="92" xfId="0" applyFont="1" applyBorder="1" applyAlignment="1">
      <alignment horizontal="center" vertical="center" wrapText="1"/>
    </xf>
    <xf numFmtId="0" fontId="134" fillId="0" borderId="92" xfId="0" applyFont="1" applyBorder="1" applyAlignment="1">
      <alignment vertical="top" wrapText="1"/>
    </xf>
    <xf numFmtId="174" fontId="134" fillId="0" borderId="92" xfId="991" applyNumberFormat="1" applyFont="1" applyBorder="1" applyAlignment="1">
      <alignment horizontal="center" vertical="center" wrapText="1"/>
    </xf>
    <xf numFmtId="4" fontId="134" fillId="0" borderId="92" xfId="0" applyNumberFormat="1" applyFont="1" applyBorder="1" applyAlignment="1">
      <alignment vertical="center" wrapText="1"/>
    </xf>
    <xf numFmtId="0" fontId="134" fillId="0" borderId="0" xfId="0" applyFont="1" applyAlignment="1">
      <alignment horizontal="left" vertical="top" wrapText="1"/>
    </xf>
    <xf numFmtId="0" fontId="125" fillId="0" borderId="92" xfId="0" applyFont="1" applyBorder="1" applyAlignment="1">
      <alignment horizontal="left" vertical="top" wrapText="1"/>
    </xf>
    <xf numFmtId="168" fontId="122" fillId="0" borderId="92" xfId="71" applyNumberFormat="1" applyFont="1" applyBorder="1" applyAlignment="1">
      <alignment horizontal="right" vertical="center"/>
    </xf>
    <xf numFmtId="170" fontId="108" fillId="0" borderId="81" xfId="0" applyNumberFormat="1" applyFont="1" applyBorder="1" applyAlignment="1">
      <alignment horizontal="right" vertical="top" wrapText="1"/>
    </xf>
    <xf numFmtId="170" fontId="108" fillId="0" borderId="92" xfId="0" applyNumberFormat="1" applyFont="1" applyBorder="1" applyAlignment="1">
      <alignment horizontal="right" vertical="top" wrapText="1"/>
    </xf>
    <xf numFmtId="0" fontId="108" fillId="0" borderId="92" xfId="0" applyFont="1" applyBorder="1" applyAlignment="1">
      <alignment horizontal="right" vertical="top" wrapText="1"/>
    </xf>
    <xf numFmtId="170" fontId="110" fillId="0" borderId="92" xfId="0" applyNumberFormat="1" applyFont="1" applyBorder="1" applyAlignment="1">
      <alignment horizontal="right" vertical="top" wrapText="1"/>
    </xf>
    <xf numFmtId="170" fontId="123" fillId="0" borderId="92" xfId="0" applyNumberFormat="1" applyFont="1" applyBorder="1" applyAlignment="1">
      <alignment horizontal="right" vertical="top" wrapText="1"/>
    </xf>
    <xf numFmtId="0" fontId="123" fillId="0" borderId="92" xfId="0" applyFont="1" applyBorder="1" applyAlignment="1">
      <alignment horizontal="right" vertical="top" wrapText="1"/>
    </xf>
    <xf numFmtId="170" fontId="122" fillId="0" borderId="92" xfId="0" applyNumberFormat="1" applyFont="1" applyBorder="1" applyAlignment="1">
      <alignment horizontal="right" vertical="top" wrapText="1"/>
    </xf>
    <xf numFmtId="49" fontId="110" fillId="0" borderId="65" xfId="0" applyNumberFormat="1" applyFont="1" applyBorder="1" applyAlignment="1">
      <alignment vertical="top"/>
    </xf>
    <xf numFmtId="0" fontId="108" fillId="0" borderId="92" xfId="0" applyFont="1" applyBorder="1" applyAlignment="1">
      <alignment vertical="top" wrapText="1"/>
    </xf>
    <xf numFmtId="0" fontId="108" fillId="0" borderId="0" xfId="0" applyFont="1" applyAlignment="1">
      <alignment vertical="top" wrapText="1"/>
    </xf>
    <xf numFmtId="168" fontId="108" fillId="0" borderId="0" xfId="0" applyNumberFormat="1" applyFont="1" applyAlignment="1">
      <alignment vertical="top" wrapText="1"/>
    </xf>
    <xf numFmtId="0" fontId="122" fillId="0" borderId="0" xfId="0" applyFont="1" applyAlignment="1">
      <alignment vertical="top" wrapText="1"/>
    </xf>
    <xf numFmtId="168" fontId="122" fillId="0" borderId="0" xfId="0" applyNumberFormat="1" applyFont="1" applyAlignment="1">
      <alignment vertical="top" wrapText="1"/>
    </xf>
    <xf numFmtId="168" fontId="108" fillId="0" borderId="0" xfId="0" applyNumberFormat="1" applyFont="1" applyAlignment="1">
      <alignment horizontal="left" vertical="top" wrapText="1"/>
    </xf>
    <xf numFmtId="0" fontId="110" fillId="0" borderId="92" xfId="0" applyFont="1" applyBorder="1" applyAlignment="1">
      <alignment vertical="center" wrapText="1"/>
    </xf>
    <xf numFmtId="168" fontId="110" fillId="0" borderId="92" xfId="0" applyNumberFormat="1" applyFont="1" applyBorder="1" applyAlignment="1">
      <alignment horizontal="left" vertical="center" wrapText="1"/>
    </xf>
    <xf numFmtId="176" fontId="123" fillId="0" borderId="0" xfId="0" applyNumberFormat="1" applyFont="1" applyAlignment="1">
      <alignment horizontal="right" vertical="top" wrapText="1"/>
    </xf>
    <xf numFmtId="49" fontId="127" fillId="0" borderId="92" xfId="0" applyNumberFormat="1" applyFont="1" applyFill="1" applyBorder="1" applyAlignment="1">
      <alignment horizontal="center" vertical="center" wrapText="1"/>
    </xf>
    <xf numFmtId="0" fontId="110" fillId="0" borderId="92" xfId="0" applyFont="1" applyFill="1" applyBorder="1" applyAlignment="1">
      <alignment horizontal="left" vertical="top" wrapText="1"/>
    </xf>
    <xf numFmtId="0" fontId="123" fillId="0" borderId="95" xfId="0" applyFont="1" applyBorder="1" applyAlignment="1">
      <alignment horizontal="left" vertical="top" wrapText="1"/>
    </xf>
    <xf numFmtId="0" fontId="108" fillId="0" borderId="0" xfId="0" applyFont="1" applyBorder="1" applyAlignment="1">
      <alignment horizontal="left" vertical="center" wrapText="1"/>
    </xf>
    <xf numFmtId="168" fontId="108" fillId="0" borderId="0" xfId="0" applyNumberFormat="1" applyFont="1" applyBorder="1" applyAlignment="1">
      <alignment horizontal="right" vertical="center" wrapText="1"/>
    </xf>
    <xf numFmtId="0" fontId="122" fillId="0" borderId="0" xfId="0" applyFont="1" applyBorder="1" applyAlignment="1">
      <alignment horizontal="left" vertical="top" wrapText="1"/>
    </xf>
    <xf numFmtId="0" fontId="125" fillId="0" borderId="0" xfId="0" applyFont="1" applyBorder="1" applyAlignment="1">
      <alignment horizontal="left" vertical="top" wrapText="1"/>
    </xf>
    <xf numFmtId="168" fontId="110" fillId="0" borderId="92" xfId="0" applyNumberFormat="1" applyFont="1" applyFill="1" applyBorder="1" applyAlignment="1">
      <alignment horizontal="center" vertical="top" wrapText="1"/>
    </xf>
    <xf numFmtId="49" fontId="127" fillId="0" borderId="95" xfId="0" applyNumberFormat="1" applyFont="1" applyFill="1" applyBorder="1" applyAlignment="1">
      <alignment horizontal="left" vertical="center" wrapText="1"/>
    </xf>
    <xf numFmtId="49" fontId="128" fillId="0" borderId="91" xfId="0" applyNumberFormat="1" applyFont="1" applyFill="1" applyBorder="1" applyAlignment="1">
      <alignment horizontal="center" vertical="center" wrapText="1"/>
    </xf>
    <xf numFmtId="0" fontId="124" fillId="0" borderId="0" xfId="0" applyFont="1" applyAlignment="1">
      <alignment horizontal="right" vertical="center" wrapText="1"/>
    </xf>
    <xf numFmtId="0" fontId="108" fillId="0" borderId="0" xfId="0" applyNumberFormat="1" applyFont="1" applyAlignment="1">
      <alignment horizontal="center"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0" fontId="123" fillId="65" borderId="81" xfId="0" applyFont="1" applyFill="1" applyBorder="1" applyAlignment="1">
      <alignment horizontal="center" vertical="center" wrapText="1"/>
    </xf>
    <xf numFmtId="0" fontId="133" fillId="0" borderId="92" xfId="0" applyFont="1" applyBorder="1" applyAlignment="1">
      <alignment horizontal="center" vertical="top"/>
    </xf>
    <xf numFmtId="0" fontId="134" fillId="0" borderId="92" xfId="0" applyFont="1" applyBorder="1" applyAlignment="1">
      <alignment horizontal="center" vertical="center"/>
    </xf>
    <xf numFmtId="0" fontId="134" fillId="0" borderId="92" xfId="0" applyFont="1" applyBorder="1" applyAlignment="1">
      <alignment horizontal="center" vertical="top"/>
    </xf>
    <xf numFmtId="49" fontId="124" fillId="0" borderId="91" xfId="0" applyNumberFormat="1" applyFont="1" applyBorder="1" applyAlignment="1">
      <alignment horizontal="center"/>
    </xf>
    <xf numFmtId="49" fontId="124" fillId="0" borderId="94" xfId="0" applyNumberFormat="1" applyFont="1" applyBorder="1" applyAlignment="1">
      <alignment horizontal="center"/>
    </xf>
    <xf numFmtId="49" fontId="124" fillId="0" borderId="93" xfId="0" applyNumberFormat="1" applyFont="1" applyBorder="1" applyAlignment="1">
      <alignment horizontal="center"/>
    </xf>
    <xf numFmtId="49" fontId="123" fillId="0" borderId="91" xfId="0" applyNumberFormat="1" applyFont="1" applyBorder="1" applyAlignment="1">
      <alignment horizontal="center"/>
    </xf>
    <xf numFmtId="49" fontId="123" fillId="0" borderId="93" xfId="0" applyNumberFormat="1" applyFont="1" applyBorder="1" applyAlignment="1">
      <alignment horizontal="center"/>
    </xf>
    <xf numFmtId="49" fontId="123" fillId="0" borderId="91" xfId="0" applyNumberFormat="1" applyFont="1" applyBorder="1" applyAlignment="1">
      <alignment horizontal="center" vertical="top" wrapText="1"/>
    </xf>
    <xf numFmtId="49" fontId="123" fillId="0" borderId="93" xfId="0" applyNumberFormat="1" applyFont="1" applyBorder="1" applyAlignment="1">
      <alignment horizontal="center" vertical="top" wrapText="1"/>
    </xf>
    <xf numFmtId="49" fontId="123" fillId="0" borderId="92" xfId="0" applyNumberFormat="1" applyFont="1" applyBorder="1" applyAlignment="1">
      <alignment horizontal="center"/>
    </xf>
    <xf numFmtId="49" fontId="123" fillId="0" borderId="92" xfId="0" applyNumberFormat="1" applyFont="1" applyBorder="1" applyAlignment="1">
      <alignment horizontal="center" vertical="top" wrapText="1"/>
    </xf>
    <xf numFmtId="0" fontId="123" fillId="0" borderId="82" xfId="0" applyFont="1" applyBorder="1" applyAlignment="1">
      <alignment horizontal="center" vertical="top" wrapText="1"/>
    </xf>
    <xf numFmtId="49" fontId="124" fillId="0" borderId="92" xfId="0" applyNumberFormat="1" applyFont="1" applyBorder="1" applyAlignment="1">
      <alignment horizontal="center"/>
    </xf>
    <xf numFmtId="49" fontId="124" fillId="0" borderId="81" xfId="0" applyNumberFormat="1" applyFont="1" applyBorder="1" applyAlignment="1">
      <alignment horizontal="center" vertical="top"/>
    </xf>
    <xf numFmtId="49" fontId="124" fillId="0" borderId="92" xfId="0" applyNumberFormat="1" applyFont="1" applyBorder="1" applyAlignment="1">
      <alignment horizontal="center" vertical="top"/>
    </xf>
    <xf numFmtId="49" fontId="124" fillId="0" borderId="81" xfId="0" applyNumberFormat="1" applyFont="1" applyBorder="1" applyAlignment="1">
      <alignment horizontal="center"/>
    </xf>
    <xf numFmtId="0" fontId="124" fillId="0" borderId="92" xfId="0" applyFont="1" applyBorder="1" applyAlignment="1">
      <alignment horizontal="center"/>
    </xf>
    <xf numFmtId="0" fontId="124" fillId="0" borderId="92" xfId="0" applyFont="1" applyBorder="1" applyAlignment="1">
      <alignment horizontal="center" vertical="top" wrapText="1"/>
    </xf>
    <xf numFmtId="0" fontId="123" fillId="0" borderId="92" xfId="0" applyFont="1" applyBorder="1" applyAlignment="1">
      <alignment horizontal="center" vertical="top" wrapText="1"/>
    </xf>
    <xf numFmtId="0" fontId="124" fillId="0" borderId="91" xfId="0" applyFont="1" applyBorder="1" applyAlignment="1">
      <alignment horizontal="center"/>
    </xf>
    <xf numFmtId="0" fontId="124" fillId="0" borderId="93" xfId="0" applyFont="1" applyBorder="1" applyAlignment="1">
      <alignment horizontal="center"/>
    </xf>
    <xf numFmtId="0" fontId="124" fillId="0" borderId="0" xfId="0" applyFont="1" applyAlignment="1">
      <alignment horizontal="right" vertical="center" wrapText="1" indent="1"/>
    </xf>
    <xf numFmtId="0" fontId="110" fillId="0" borderId="0" xfId="0" applyFont="1" applyAlignment="1">
      <alignment horizontal="center" vertical="top" wrapText="1"/>
    </xf>
    <xf numFmtId="0" fontId="110" fillId="0" borderId="82" xfId="0" applyFont="1" applyBorder="1" applyAlignment="1">
      <alignment horizontal="center" vertical="center" textRotation="90" wrapText="1"/>
    </xf>
    <xf numFmtId="0" fontId="108" fillId="0" borderId="0" xfId="0" applyFont="1" applyAlignment="1">
      <alignment horizontal="center" vertical="center" wrapText="1"/>
    </xf>
    <xf numFmtId="0" fontId="110" fillId="0" borderId="82" xfId="0" applyFont="1" applyBorder="1" applyAlignment="1">
      <alignment horizontal="center" vertical="center" wrapText="1"/>
    </xf>
    <xf numFmtId="0" fontId="108" fillId="0" borderId="84" xfId="0" applyFont="1" applyBorder="1" applyAlignment="1">
      <alignment horizontal="center" vertical="center" wrapText="1"/>
    </xf>
    <xf numFmtId="0" fontId="108" fillId="0" borderId="85" xfId="0" applyFont="1" applyBorder="1" applyAlignment="1">
      <alignment horizontal="left" vertical="center" wrapText="1"/>
    </xf>
    <xf numFmtId="0" fontId="108" fillId="0" borderId="83" xfId="0" applyFont="1" applyBorder="1" applyAlignment="1">
      <alignment horizontal="left" vertical="center" wrapText="1"/>
    </xf>
    <xf numFmtId="168" fontId="110" fillId="0" borderId="84" xfId="0" applyNumberFormat="1" applyFont="1" applyBorder="1" applyAlignment="1">
      <alignment horizontal="center" vertical="top" wrapText="1"/>
    </xf>
    <xf numFmtId="168" fontId="108" fillId="0" borderId="85" xfId="0" applyNumberFormat="1" applyFont="1" applyBorder="1" applyAlignment="1">
      <alignment horizontal="left" vertical="center" wrapText="1"/>
    </xf>
    <xf numFmtId="168" fontId="108" fillId="0" borderId="83" xfId="0" applyNumberFormat="1" applyFont="1" applyBorder="1" applyAlignment="1">
      <alignment horizontal="left" vertical="center" wrapText="1"/>
    </xf>
    <xf numFmtId="0" fontId="108" fillId="0" borderId="0" xfId="0" applyFont="1" applyFill="1" applyAlignment="1">
      <alignment horizontal="right" vertical="center" wrapText="1"/>
    </xf>
    <xf numFmtId="0" fontId="108" fillId="0" borderId="0" xfId="0" applyFont="1" applyFill="1" applyBorder="1" applyAlignment="1">
      <alignment horizontal="center" vertical="center" wrapText="1"/>
    </xf>
    <xf numFmtId="0" fontId="108" fillId="0" borderId="0" xfId="0" applyFont="1" applyAlignment="1">
      <alignment horizontal="center" vertical="center"/>
    </xf>
    <xf numFmtId="168" fontId="110" fillId="0" borderId="92" xfId="0" applyNumberFormat="1" applyFont="1" applyBorder="1" applyAlignment="1">
      <alignment horizontal="center" vertical="top" wrapText="1"/>
    </xf>
    <xf numFmtId="0" fontId="108" fillId="0" borderId="92" xfId="0" applyFont="1" applyBorder="1" applyAlignment="1">
      <alignment horizontal="center" vertical="center" wrapText="1"/>
    </xf>
    <xf numFmtId="0" fontId="108" fillId="0" borderId="92" xfId="0" applyFont="1" applyBorder="1" applyAlignment="1">
      <alignment horizontal="left" vertical="center" wrapText="1"/>
    </xf>
    <xf numFmtId="49" fontId="127" fillId="0" borderId="92" xfId="0" applyNumberFormat="1" applyFont="1" applyFill="1" applyBorder="1" applyAlignment="1">
      <alignment horizontal="center" vertical="center" wrapText="1"/>
    </xf>
    <xf numFmtId="174" fontId="127" fillId="0" borderId="0" xfId="0" applyNumberFormat="1" applyFont="1" applyFill="1" applyBorder="1" applyAlignment="1">
      <alignment horizontal="right" vertical="center" wrapText="1"/>
    </xf>
    <xf numFmtId="0" fontId="127" fillId="0" borderId="0" xfId="0" applyFont="1" applyFill="1" applyBorder="1" applyAlignment="1">
      <alignment horizontal="center" vertical="center" wrapText="1"/>
    </xf>
    <xf numFmtId="174" fontId="127" fillId="65" borderId="92" xfId="0" applyNumberFormat="1" applyFont="1" applyFill="1" applyBorder="1" applyAlignment="1">
      <alignment horizontal="center" vertical="center" wrapText="1"/>
    </xf>
    <xf numFmtId="174" fontId="127" fillId="0" borderId="92" xfId="6" applyNumberFormat="1" applyFont="1" applyFill="1" applyBorder="1" applyAlignment="1">
      <alignment horizontal="center" vertical="center" wrapText="1"/>
    </xf>
    <xf numFmtId="174" fontId="110" fillId="0" borderId="0" xfId="0" applyNumberFormat="1" applyFont="1" applyFill="1" applyBorder="1" applyAlignment="1">
      <alignment horizontal="left" vertical="center"/>
    </xf>
    <xf numFmtId="174" fontId="110" fillId="0" borderId="0" xfId="0" applyNumberFormat="1" applyFont="1" applyFill="1" applyBorder="1" applyAlignment="1">
      <alignment vertical="center"/>
    </xf>
    <xf numFmtId="174" fontId="127" fillId="0" borderId="0" xfId="0" applyNumberFormat="1" applyFont="1" applyFill="1" applyBorder="1" applyAlignment="1">
      <alignment horizontal="right"/>
    </xf>
    <xf numFmtId="174" fontId="128" fillId="0" borderId="0" xfId="0" applyNumberFormat="1" applyFont="1" applyFill="1" applyBorder="1" applyAlignment="1">
      <alignment horizontal="right" vertical="center" wrapText="1"/>
    </xf>
  </cellXfs>
  <cellStyles count="2076">
    <cellStyle name=" Verticals" xfId="97"/>
    <cellStyle name="_1_²ÜºÈÆø" xfId="98"/>
    <cellStyle name="_artabyuje" xfId="99"/>
    <cellStyle name="_artabyuje_3.Havelvacner_N1_12 23.01.2018" xfId="1911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2"/>
    <cellStyle name="20% - Accent1 2 2 2 2" xfId="1913"/>
    <cellStyle name="20% - Accent1 2 2 3" xfId="1914"/>
    <cellStyle name="20% - Accent1 2 3" xfId="104"/>
    <cellStyle name="20% - Accent1 2 3 2" xfId="1915"/>
    <cellStyle name="20% - Accent1 2 4" xfId="1916"/>
    <cellStyle name="20% - Accent1 2 4 2" xfId="1917"/>
    <cellStyle name="20% - Accent1 2 5" xfId="1918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19"/>
    <cellStyle name="20% - Accent2 2 2 2 2" xfId="1920"/>
    <cellStyle name="20% - Accent2 2 2 3" xfId="1921"/>
    <cellStyle name="20% - Accent2 2 3" xfId="106"/>
    <cellStyle name="20% - Accent2 2 3 2" xfId="1922"/>
    <cellStyle name="20% - Accent2 2 4" xfId="1923"/>
    <cellStyle name="20% - Accent2 2 4 2" xfId="1924"/>
    <cellStyle name="20% - Accent2 2 5" xfId="1925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26"/>
    <cellStyle name="20% - Accent3 2 2 2 2" xfId="1927"/>
    <cellStyle name="20% - Accent3 2 2 3" xfId="1928"/>
    <cellStyle name="20% - Accent3 2 3" xfId="108"/>
    <cellStyle name="20% - Accent3 2 3 2" xfId="1929"/>
    <cellStyle name="20% - Accent3 2 4" xfId="1930"/>
    <cellStyle name="20% - Accent3 2 4 2" xfId="1931"/>
    <cellStyle name="20% - Accent3 2 5" xfId="1932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3"/>
    <cellStyle name="20% - Accent4 2 2 2 2" xfId="1934"/>
    <cellStyle name="20% - Accent4 2 2 3" xfId="1935"/>
    <cellStyle name="20% - Accent4 2 3" xfId="110"/>
    <cellStyle name="20% - Accent4 2 3 2" xfId="1936"/>
    <cellStyle name="20% - Accent4 2 4" xfId="1937"/>
    <cellStyle name="20% - Accent4 2 4 2" xfId="1938"/>
    <cellStyle name="20% - Accent4 2 5" xfId="1939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40"/>
    <cellStyle name="20% - Accent5 2 2 2 2" xfId="1941"/>
    <cellStyle name="20% - Accent5 2 2 3" xfId="1942"/>
    <cellStyle name="20% - Accent5 2 3" xfId="112"/>
    <cellStyle name="20% - Accent5 2 3 2" xfId="1943"/>
    <cellStyle name="20% - Accent5 2 4" xfId="1944"/>
    <cellStyle name="20% - Accent5 2 4 2" xfId="1945"/>
    <cellStyle name="20% - Accent5 2 5" xfId="1946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47"/>
    <cellStyle name="20% - Accent6 2 2 2 2" xfId="1948"/>
    <cellStyle name="20% - Accent6 2 2 3" xfId="1949"/>
    <cellStyle name="20% - Accent6 2 3" xfId="114"/>
    <cellStyle name="20% - Accent6 2 3 2" xfId="1950"/>
    <cellStyle name="20% - Accent6 2 4" xfId="1951"/>
    <cellStyle name="20% - Accent6 2 4 2" xfId="1952"/>
    <cellStyle name="20% - Accent6 2 5" xfId="1953"/>
    <cellStyle name="20% - Accent6 3" xfId="1836"/>
    <cellStyle name="20% - Акцент1" xfId="2024"/>
    <cellStyle name="20% - Акцент2" xfId="2025"/>
    <cellStyle name="20% - Акцент3" xfId="2026"/>
    <cellStyle name="20% - Акцент4" xfId="2027"/>
    <cellStyle name="20% - Акцент5" xfId="2028"/>
    <cellStyle name="20% - Акцент6" xfId="2029"/>
    <cellStyle name="40% - Accent1" xfId="903" builtinId="31" customBuiltin="1"/>
    <cellStyle name="40% - Accent1 2" xfId="21"/>
    <cellStyle name="40% - Accent1 2 2" xfId="115"/>
    <cellStyle name="40% - Accent1 2 2 2" xfId="1954"/>
    <cellStyle name="40% - Accent1 2 2 2 2" xfId="1955"/>
    <cellStyle name="40% - Accent1 2 2 3" xfId="1956"/>
    <cellStyle name="40% - Accent1 2 3" xfId="116"/>
    <cellStyle name="40% - Accent1 2 3 2" xfId="1957"/>
    <cellStyle name="40% - Accent1 2 4" xfId="1958"/>
    <cellStyle name="40% - Accent1 2 4 2" xfId="1959"/>
    <cellStyle name="40% - Accent1 2 5" xfId="1960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1"/>
    <cellStyle name="40% - Accent2 2 2 2 2" xfId="1962"/>
    <cellStyle name="40% - Accent2 2 2 3" xfId="1963"/>
    <cellStyle name="40% - Accent2 2 3" xfId="118"/>
    <cellStyle name="40% - Accent2 2 3 2" xfId="1964"/>
    <cellStyle name="40% - Accent2 2 4" xfId="1965"/>
    <cellStyle name="40% - Accent2 2 4 2" xfId="1966"/>
    <cellStyle name="40% - Accent2 2 5" xfId="1967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68"/>
    <cellStyle name="40% - Accent3 2 2 2 2" xfId="1969"/>
    <cellStyle name="40% - Accent3 2 2 3" xfId="1970"/>
    <cellStyle name="40% - Accent3 2 3" xfId="120"/>
    <cellStyle name="40% - Accent3 2 3 2" xfId="1971"/>
    <cellStyle name="40% - Accent3 2 4" xfId="1972"/>
    <cellStyle name="40% - Accent3 2 4 2" xfId="1973"/>
    <cellStyle name="40% - Accent3 2 5" xfId="1974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75"/>
    <cellStyle name="40% - Accent4 2 2 2 2" xfId="1976"/>
    <cellStyle name="40% - Accent4 2 2 3" xfId="1977"/>
    <cellStyle name="40% - Accent4 2 3" xfId="122"/>
    <cellStyle name="40% - Accent4 2 3 2" xfId="1978"/>
    <cellStyle name="40% - Accent4 2 4" xfId="1979"/>
    <cellStyle name="40% - Accent4 2 4 2" xfId="1980"/>
    <cellStyle name="40% - Accent4 2 5" xfId="1981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2"/>
    <cellStyle name="40% - Accent5 2 2 2 2" xfId="1983"/>
    <cellStyle name="40% - Accent5 2 2 3" xfId="1984"/>
    <cellStyle name="40% - Accent5 2 3" xfId="124"/>
    <cellStyle name="40% - Accent5 2 3 2" xfId="1985"/>
    <cellStyle name="40% - Accent5 2 4" xfId="1986"/>
    <cellStyle name="40% - Accent5 2 4 2" xfId="1987"/>
    <cellStyle name="40% - Accent5 2 5" xfId="1988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89"/>
    <cellStyle name="40% - Accent6 2 2 2 2" xfId="1990"/>
    <cellStyle name="40% - Accent6 2 2 3" xfId="1991"/>
    <cellStyle name="40% - Accent6 2 3" xfId="126"/>
    <cellStyle name="40% - Accent6 2 3 2" xfId="1992"/>
    <cellStyle name="40% - Accent6 2 4" xfId="1993"/>
    <cellStyle name="40% - Accent6 2 4 2" xfId="1994"/>
    <cellStyle name="40% - Accent6 2 5" xfId="1995"/>
    <cellStyle name="40% - Accent6 3" xfId="1842"/>
    <cellStyle name="40% - Акцент1" xfId="2030"/>
    <cellStyle name="40% - Акцент2" xfId="2031"/>
    <cellStyle name="40% - Акцент3" xfId="2032"/>
    <cellStyle name="40% - Акцент4" xfId="2033"/>
    <cellStyle name="40% - Акцент5" xfId="2034"/>
    <cellStyle name="40% - Акцент6" xfId="2035"/>
    <cellStyle name="60% - Accent1" xfId="904" builtinId="32" customBuiltin="1"/>
    <cellStyle name="60% - Accent1 2" xfId="27"/>
    <cellStyle name="60% - Accent1 2 2" xfId="127"/>
    <cellStyle name="60% - Accent1 2 3" xfId="128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3" xfId="1848"/>
    <cellStyle name="60% - Акцент1" xfId="2036"/>
    <cellStyle name="60% - Акцент2" xfId="2037"/>
    <cellStyle name="60% - Акцент3" xfId="2038"/>
    <cellStyle name="60% - Акцент4" xfId="2039"/>
    <cellStyle name="60% - Акцент5" xfId="2040"/>
    <cellStyle name="60% - Акцент6" xfId="2041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1" xfId="995"/>
    <cellStyle name="Calculation 2 12" xfId="1055"/>
    <cellStyle name="Calculation 2 2" xfId="79"/>
    <cellStyle name="Calculation 2 2 10" xfId="1001"/>
    <cellStyle name="Calculation 2 2 11" xfId="1009"/>
    <cellStyle name="Calculation 2 2 2" xfId="493"/>
    <cellStyle name="Calculation 2 2 2 10" xfId="1433"/>
    <cellStyle name="Calculation 2 2 2 2" xfId="575"/>
    <cellStyle name="Calculation 2 2 2 2 2" xfId="1061"/>
    <cellStyle name="Calculation 2 2 2 2 3" xfId="1467"/>
    <cellStyle name="Calculation 2 2 2 3" xfId="742"/>
    <cellStyle name="Calculation 2 2 2 3 2" xfId="1228"/>
    <cellStyle name="Calculation 2 2 2 3 3" xfId="1634"/>
    <cellStyle name="Calculation 2 2 2 4" xfId="691"/>
    <cellStyle name="Calculation 2 2 2 4 2" xfId="1177"/>
    <cellStyle name="Calculation 2 2 2 4 3" xfId="1583"/>
    <cellStyle name="Calculation 2 2 2 5" xfId="711"/>
    <cellStyle name="Calculation 2 2 2 5 2" xfId="1197"/>
    <cellStyle name="Calculation 2 2 2 5 3" xfId="1603"/>
    <cellStyle name="Calculation 2 2 2 6" xfId="813"/>
    <cellStyle name="Calculation 2 2 2 6 2" xfId="1299"/>
    <cellStyle name="Calculation 2 2 2 6 3" xfId="1705"/>
    <cellStyle name="Calculation 2 2 2 7" xfId="855"/>
    <cellStyle name="Calculation 2 2 2 7 2" xfId="1341"/>
    <cellStyle name="Calculation 2 2 2 7 3" xfId="1747"/>
    <cellStyle name="Calculation 2 2 2 8" xfId="928"/>
    <cellStyle name="Calculation 2 2 2 8 2" xfId="1777"/>
    <cellStyle name="Calculation 2 2 2 9" xfId="1026"/>
    <cellStyle name="Calculation 2 2 3" xfId="505"/>
    <cellStyle name="Calculation 2 2 3 10" xfId="1445"/>
    <cellStyle name="Calculation 2 2 3 2" xfId="718"/>
    <cellStyle name="Calculation 2 2 3 2 2" xfId="1204"/>
    <cellStyle name="Calculation 2 2 3 2 3" xfId="1610"/>
    <cellStyle name="Calculation 2 2 3 3" xfId="754"/>
    <cellStyle name="Calculation 2 2 3 3 2" xfId="1240"/>
    <cellStyle name="Calculation 2 2 3 3 3" xfId="1646"/>
    <cellStyle name="Calculation 2 2 3 4" xfId="694"/>
    <cellStyle name="Calculation 2 2 3 4 2" xfId="1180"/>
    <cellStyle name="Calculation 2 2 3 4 3" xfId="1586"/>
    <cellStyle name="Calculation 2 2 3 5" xfId="659"/>
    <cellStyle name="Calculation 2 2 3 5 2" xfId="1145"/>
    <cellStyle name="Calculation 2 2 3 5 3" xfId="1551"/>
    <cellStyle name="Calculation 2 2 3 6" xfId="825"/>
    <cellStyle name="Calculation 2 2 3 6 2" xfId="1311"/>
    <cellStyle name="Calculation 2 2 3 6 3" xfId="1717"/>
    <cellStyle name="Calculation 2 2 3 7" xfId="867"/>
    <cellStyle name="Calculation 2 2 3 7 2" xfId="1353"/>
    <cellStyle name="Calculation 2 2 3 7 3" xfId="1759"/>
    <cellStyle name="Calculation 2 2 3 8" xfId="929"/>
    <cellStyle name="Calculation 2 2 3 8 2" xfId="1778"/>
    <cellStyle name="Calculation 2 2 3 9" xfId="1038"/>
    <cellStyle name="Calculation 2 2 4" xfId="688"/>
    <cellStyle name="Calculation 2 2 4 2" xfId="1174"/>
    <cellStyle name="Calculation 2 2 4 3" xfId="1580"/>
    <cellStyle name="Calculation 2 2 5" xfId="780"/>
    <cellStyle name="Calculation 2 2 5 2" xfId="1266"/>
    <cellStyle name="Calculation 2 2 5 3" xfId="1672"/>
    <cellStyle name="Calculation 2 2 6" xfId="799"/>
    <cellStyle name="Calculation 2 2 6 2" xfId="1285"/>
    <cellStyle name="Calculation 2 2 6 3" xfId="1691"/>
    <cellStyle name="Calculation 2 2 7" xfId="667"/>
    <cellStyle name="Calculation 2 2 7 2" xfId="1153"/>
    <cellStyle name="Calculation 2 2 7 3" xfId="1559"/>
    <cellStyle name="Calculation 2 2 8" xfId="594"/>
    <cellStyle name="Calculation 2 2 8 2" xfId="1080"/>
    <cellStyle name="Calculation 2 2 8 3" xfId="1486"/>
    <cellStyle name="Calculation 2 2 9" xfId="930"/>
    <cellStyle name="Calculation 2 2 9 2" xfId="1779"/>
    <cellStyle name="Calculation 2 3" xfId="245"/>
    <cellStyle name="Calculation 2 3 10" xfId="931"/>
    <cellStyle name="Calculation 2 3 10 2" xfId="1780"/>
    <cellStyle name="Calculation 2 3 11" xfId="1012"/>
    <cellStyle name="Calculation 2 3 12" xfId="1011"/>
    <cellStyle name="Calculation 2 3 2" xfId="501"/>
    <cellStyle name="Calculation 2 3 2 10" xfId="1441"/>
    <cellStyle name="Calculation 2 3 2 2" xfId="715"/>
    <cellStyle name="Calculation 2 3 2 2 2" xfId="1201"/>
    <cellStyle name="Calculation 2 3 2 2 3" xfId="1607"/>
    <cellStyle name="Calculation 2 3 2 3" xfId="750"/>
    <cellStyle name="Calculation 2 3 2 3 2" xfId="1236"/>
    <cellStyle name="Calculation 2 3 2 3 3" xfId="1642"/>
    <cellStyle name="Calculation 2 3 2 4" xfId="589"/>
    <cellStyle name="Calculation 2 3 2 4 2" xfId="1075"/>
    <cellStyle name="Calculation 2 3 2 4 3" xfId="1481"/>
    <cellStyle name="Calculation 2 3 2 5" xfId="660"/>
    <cellStyle name="Calculation 2 3 2 5 2" xfId="1146"/>
    <cellStyle name="Calculation 2 3 2 5 3" xfId="1552"/>
    <cellStyle name="Calculation 2 3 2 6" xfId="821"/>
    <cellStyle name="Calculation 2 3 2 6 2" xfId="1307"/>
    <cellStyle name="Calculation 2 3 2 6 3" xfId="1713"/>
    <cellStyle name="Calculation 2 3 2 7" xfId="863"/>
    <cellStyle name="Calculation 2 3 2 7 2" xfId="1349"/>
    <cellStyle name="Calculation 2 3 2 7 3" xfId="1755"/>
    <cellStyle name="Calculation 2 3 2 8" xfId="932"/>
    <cellStyle name="Calculation 2 3 2 8 2" xfId="1781"/>
    <cellStyle name="Calculation 2 3 2 9" xfId="1034"/>
    <cellStyle name="Calculation 2 3 3" xfId="515"/>
    <cellStyle name="Calculation 2 3 3 10" xfId="1455"/>
    <cellStyle name="Calculation 2 3 3 2" xfId="728"/>
    <cellStyle name="Calculation 2 3 3 2 2" xfId="1214"/>
    <cellStyle name="Calculation 2 3 3 2 3" xfId="1620"/>
    <cellStyle name="Calculation 2 3 3 3" xfId="764"/>
    <cellStyle name="Calculation 2 3 3 3 2" xfId="1250"/>
    <cellStyle name="Calculation 2 3 3 3 3" xfId="1656"/>
    <cellStyle name="Calculation 2 3 3 4" xfId="784"/>
    <cellStyle name="Calculation 2 3 3 4 2" xfId="1270"/>
    <cellStyle name="Calculation 2 3 3 4 3" xfId="1676"/>
    <cellStyle name="Calculation 2 3 3 5" xfId="774"/>
    <cellStyle name="Calculation 2 3 3 5 2" xfId="1260"/>
    <cellStyle name="Calculation 2 3 3 5 3" xfId="1666"/>
    <cellStyle name="Calculation 2 3 3 6" xfId="835"/>
    <cellStyle name="Calculation 2 3 3 6 2" xfId="1321"/>
    <cellStyle name="Calculation 2 3 3 6 3" xfId="1727"/>
    <cellStyle name="Calculation 2 3 3 7" xfId="877"/>
    <cellStyle name="Calculation 2 3 3 7 2" xfId="1363"/>
    <cellStyle name="Calculation 2 3 3 7 3" xfId="1769"/>
    <cellStyle name="Calculation 2 3 3 8" xfId="933"/>
    <cellStyle name="Calculation 2 3 3 8 2" xfId="1782"/>
    <cellStyle name="Calculation 2 3 3 9" xfId="1048"/>
    <cellStyle name="Calculation 2 3 4" xfId="663"/>
    <cellStyle name="Calculation 2 3 4 2" xfId="1149"/>
    <cellStyle name="Calculation 2 3 4 3" xfId="1555"/>
    <cellStyle name="Calculation 2 3 5" xfId="581"/>
    <cellStyle name="Calculation 2 3 5 2" xfId="1067"/>
    <cellStyle name="Calculation 2 3 5 3" xfId="1473"/>
    <cellStyle name="Calculation 2 3 6" xfId="618"/>
    <cellStyle name="Calculation 2 3 6 2" xfId="1104"/>
    <cellStyle name="Calculation 2 3 6 3" xfId="1510"/>
    <cellStyle name="Calculation 2 3 7" xfId="772"/>
    <cellStyle name="Calculation 2 3 7 2" xfId="1258"/>
    <cellStyle name="Calculation 2 3 7 3" xfId="1664"/>
    <cellStyle name="Calculation 2 3 8" xfId="619"/>
    <cellStyle name="Calculation 2 3 8 2" xfId="1105"/>
    <cellStyle name="Calculation 2 3 8 3" xfId="1511"/>
    <cellStyle name="Calculation 2 3 9" xfId="843"/>
    <cellStyle name="Calculation 2 3 9 2" xfId="1329"/>
    <cellStyle name="Calculation 2 3 9 3" xfId="1735"/>
    <cellStyle name="Calculation 2 4" xfId="490"/>
    <cellStyle name="Calculation 2 4 10" xfId="1430"/>
    <cellStyle name="Calculation 2 4 2" xfId="570"/>
    <cellStyle name="Calculation 2 4 2 2" xfId="1056"/>
    <cellStyle name="Calculation 2 4 2 3" xfId="1462"/>
    <cellStyle name="Calculation 2 4 3" xfId="739"/>
    <cellStyle name="Calculation 2 4 3 2" xfId="1225"/>
    <cellStyle name="Calculation 2 4 3 3" xfId="1631"/>
    <cellStyle name="Calculation 2 4 4" xfId="582"/>
    <cellStyle name="Calculation 2 4 4 2" xfId="1068"/>
    <cellStyle name="Calculation 2 4 4 3" xfId="1474"/>
    <cellStyle name="Calculation 2 4 5" xfId="680"/>
    <cellStyle name="Calculation 2 4 5 2" xfId="1166"/>
    <cellStyle name="Calculation 2 4 5 3" xfId="1572"/>
    <cellStyle name="Calculation 2 4 6" xfId="810"/>
    <cellStyle name="Calculation 2 4 6 2" xfId="1296"/>
    <cellStyle name="Calculation 2 4 6 3" xfId="1702"/>
    <cellStyle name="Calculation 2 4 7" xfId="852"/>
    <cellStyle name="Calculation 2 4 7 2" xfId="1338"/>
    <cellStyle name="Calculation 2 4 7 3" xfId="1744"/>
    <cellStyle name="Calculation 2 4 8" xfId="934"/>
    <cellStyle name="Calculation 2 4 8 2" xfId="1783"/>
    <cellStyle name="Calculation 2 4 9" xfId="1023"/>
    <cellStyle name="Calculation 2 5" xfId="702"/>
    <cellStyle name="Calculation 2 5 2" xfId="1188"/>
    <cellStyle name="Calculation 2 5 3" xfId="1594"/>
    <cellStyle name="Calculation 2 6" xfId="679"/>
    <cellStyle name="Calculation 2 6 2" xfId="1165"/>
    <cellStyle name="Calculation 2 6 3" xfId="1571"/>
    <cellStyle name="Calculation 2 7" xfId="791"/>
    <cellStyle name="Calculation 2 7 2" xfId="1277"/>
    <cellStyle name="Calculation 2 7 3" xfId="1683"/>
    <cellStyle name="Calculation 2 8" xfId="665"/>
    <cellStyle name="Calculation 2 8 2" xfId="1151"/>
    <cellStyle name="Calculation 2 8 3" xfId="1557"/>
    <cellStyle name="Calculation 2 9" xfId="779"/>
    <cellStyle name="Calculation 2 9 2" xfId="1265"/>
    <cellStyle name="Calculation 2 9 3" xfId="1671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899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4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898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05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4"/>
    <cellStyle name="Comma 4" xfId="8"/>
    <cellStyle name="Comma 4 2" xfId="287"/>
    <cellStyle name="Comma 4 2 2" xfId="553"/>
    <cellStyle name="Comma 4 2 2 2" xfId="1402"/>
    <cellStyle name="Comma 4 2 3" xfId="1907"/>
    <cellStyle name="Comma 4 3" xfId="288"/>
    <cellStyle name="Comma 4 3 2" xfId="554"/>
    <cellStyle name="Comma 4 3 2 2" xfId="1403"/>
    <cellStyle name="Comma 4 4" xfId="289"/>
    <cellStyle name="Comma 4 5" xfId="89"/>
    <cellStyle name="Comma 4 6" xfId="1906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08"/>
    <cellStyle name="Comma 6" xfId="73"/>
    <cellStyle name="Comma 6 2" xfId="294"/>
    <cellStyle name="Comma 6 2 2" xfId="559"/>
    <cellStyle name="Comma 6 2 2 2" xfId="1408"/>
    <cellStyle name="Comma 6 3" xfId="95"/>
    <cellStyle name="Comma 6 3 2" xfId="1996"/>
    <cellStyle name="Comma 6 3 2 2" xfId="1997"/>
    <cellStyle name="Comma 6 3 3" xfId="1998"/>
    <cellStyle name="Comma 6 4" xfId="988"/>
    <cellStyle name="Comma 6 4 2" xfId="1999"/>
    <cellStyle name="Comma 6 4 2 2" xfId="2000"/>
    <cellStyle name="Comma 6 4 3" xfId="2001"/>
    <cellStyle name="Comma 6 5" xfId="1896"/>
    <cellStyle name="Comma 6 5 2" xfId="2002"/>
    <cellStyle name="Comma 6 6" xfId="2003"/>
    <cellStyle name="Comma 6 6 2" xfId="2004"/>
    <cellStyle name="Comma 6 7" xfId="2005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1" xfId="997"/>
    <cellStyle name="Input 2 12" xfId="1370"/>
    <cellStyle name="Input 2 2" xfId="80"/>
    <cellStyle name="Input 2 2 10" xfId="1002"/>
    <cellStyle name="Input 2 2 11" xfId="996"/>
    <cellStyle name="Input 2 2 2" xfId="502"/>
    <cellStyle name="Input 2 2 2 10" xfId="1442"/>
    <cellStyle name="Input 2 2 2 2" xfId="576"/>
    <cellStyle name="Input 2 2 2 2 2" xfId="1062"/>
    <cellStyle name="Input 2 2 2 2 3" xfId="1468"/>
    <cellStyle name="Input 2 2 2 3" xfId="751"/>
    <cellStyle name="Input 2 2 2 3 2" xfId="1237"/>
    <cellStyle name="Input 2 2 2 3 3" xfId="1643"/>
    <cellStyle name="Input 2 2 2 4" xfId="612"/>
    <cellStyle name="Input 2 2 2 4 2" xfId="1098"/>
    <cellStyle name="Input 2 2 2 4 3" xfId="1504"/>
    <cellStyle name="Input 2 2 2 5" xfId="708"/>
    <cellStyle name="Input 2 2 2 5 2" xfId="1194"/>
    <cellStyle name="Input 2 2 2 5 3" xfId="1600"/>
    <cellStyle name="Input 2 2 2 6" xfId="822"/>
    <cellStyle name="Input 2 2 2 6 2" xfId="1308"/>
    <cellStyle name="Input 2 2 2 6 3" xfId="1714"/>
    <cellStyle name="Input 2 2 2 7" xfId="864"/>
    <cellStyle name="Input 2 2 2 7 2" xfId="1350"/>
    <cellStyle name="Input 2 2 2 7 3" xfId="1756"/>
    <cellStyle name="Input 2 2 2 8" xfId="936"/>
    <cellStyle name="Input 2 2 2 8 2" xfId="1785"/>
    <cellStyle name="Input 2 2 2 9" xfId="1035"/>
    <cellStyle name="Input 2 2 3" xfId="518"/>
    <cellStyle name="Input 2 2 3 10" xfId="1458"/>
    <cellStyle name="Input 2 2 3 2" xfId="731"/>
    <cellStyle name="Input 2 2 3 2 2" xfId="1217"/>
    <cellStyle name="Input 2 2 3 2 3" xfId="1623"/>
    <cellStyle name="Input 2 2 3 3" xfId="767"/>
    <cellStyle name="Input 2 2 3 3 2" xfId="1253"/>
    <cellStyle name="Input 2 2 3 3 3" xfId="1659"/>
    <cellStyle name="Input 2 2 3 4" xfId="787"/>
    <cellStyle name="Input 2 2 3 4 2" xfId="1273"/>
    <cellStyle name="Input 2 2 3 4 3" xfId="1679"/>
    <cellStyle name="Input 2 2 3 5" xfId="803"/>
    <cellStyle name="Input 2 2 3 5 2" xfId="1289"/>
    <cellStyle name="Input 2 2 3 5 3" xfId="1695"/>
    <cellStyle name="Input 2 2 3 6" xfId="838"/>
    <cellStyle name="Input 2 2 3 6 2" xfId="1324"/>
    <cellStyle name="Input 2 2 3 6 3" xfId="1730"/>
    <cellStyle name="Input 2 2 3 7" xfId="880"/>
    <cellStyle name="Input 2 2 3 7 2" xfId="1366"/>
    <cellStyle name="Input 2 2 3 7 3" xfId="1772"/>
    <cellStyle name="Input 2 2 3 8" xfId="937"/>
    <cellStyle name="Input 2 2 3 8 2" xfId="1786"/>
    <cellStyle name="Input 2 2 3 9" xfId="1051"/>
    <cellStyle name="Input 2 2 4" xfId="687"/>
    <cellStyle name="Input 2 2 4 2" xfId="1173"/>
    <cellStyle name="Input 2 2 4 3" xfId="1579"/>
    <cellStyle name="Input 2 2 5" xfId="622"/>
    <cellStyle name="Input 2 2 5 2" xfId="1108"/>
    <cellStyle name="Input 2 2 5 3" xfId="1514"/>
    <cellStyle name="Input 2 2 6" xfId="797"/>
    <cellStyle name="Input 2 2 6 2" xfId="1283"/>
    <cellStyle name="Input 2 2 6 3" xfId="1689"/>
    <cellStyle name="Input 2 2 7" xfId="683"/>
    <cellStyle name="Input 2 2 7 2" xfId="1169"/>
    <cellStyle name="Input 2 2 7 3" xfId="1575"/>
    <cellStyle name="Input 2 2 8" xfId="670"/>
    <cellStyle name="Input 2 2 8 2" xfId="1156"/>
    <cellStyle name="Input 2 2 8 3" xfId="1562"/>
    <cellStyle name="Input 2 2 9" xfId="938"/>
    <cellStyle name="Input 2 2 9 2" xfId="1787"/>
    <cellStyle name="Input 2 3" xfId="322"/>
    <cellStyle name="Input 2 3 10" xfId="939"/>
    <cellStyle name="Input 2 3 10 2" xfId="1788"/>
    <cellStyle name="Input 2 3 11" xfId="1014"/>
    <cellStyle name="Input 2 3 12" xfId="1015"/>
    <cellStyle name="Input 2 3 2" xfId="504"/>
    <cellStyle name="Input 2 3 2 10" xfId="1444"/>
    <cellStyle name="Input 2 3 2 2" xfId="717"/>
    <cellStyle name="Input 2 3 2 2 2" xfId="1203"/>
    <cellStyle name="Input 2 3 2 2 3" xfId="1609"/>
    <cellStyle name="Input 2 3 2 3" xfId="753"/>
    <cellStyle name="Input 2 3 2 3 2" xfId="1239"/>
    <cellStyle name="Input 2 3 2 3 3" xfId="1645"/>
    <cellStyle name="Input 2 3 2 4" xfId="631"/>
    <cellStyle name="Input 2 3 2 4 2" xfId="1117"/>
    <cellStyle name="Input 2 3 2 4 3" xfId="1523"/>
    <cellStyle name="Input 2 3 2 5" xfId="590"/>
    <cellStyle name="Input 2 3 2 5 2" xfId="1076"/>
    <cellStyle name="Input 2 3 2 5 3" xfId="1482"/>
    <cellStyle name="Input 2 3 2 6" xfId="824"/>
    <cellStyle name="Input 2 3 2 6 2" xfId="1310"/>
    <cellStyle name="Input 2 3 2 6 3" xfId="1716"/>
    <cellStyle name="Input 2 3 2 7" xfId="866"/>
    <cellStyle name="Input 2 3 2 7 2" xfId="1352"/>
    <cellStyle name="Input 2 3 2 7 3" xfId="1758"/>
    <cellStyle name="Input 2 3 2 8" xfId="940"/>
    <cellStyle name="Input 2 3 2 8 2" xfId="1789"/>
    <cellStyle name="Input 2 3 2 9" xfId="1037"/>
    <cellStyle name="Input 2 3 3" xfId="514"/>
    <cellStyle name="Input 2 3 3 10" xfId="1454"/>
    <cellStyle name="Input 2 3 3 2" xfId="727"/>
    <cellStyle name="Input 2 3 3 2 2" xfId="1213"/>
    <cellStyle name="Input 2 3 3 2 3" xfId="1619"/>
    <cellStyle name="Input 2 3 3 3" xfId="763"/>
    <cellStyle name="Input 2 3 3 3 2" xfId="1249"/>
    <cellStyle name="Input 2 3 3 3 3" xfId="1655"/>
    <cellStyle name="Input 2 3 3 4" xfId="626"/>
    <cellStyle name="Input 2 3 3 4 2" xfId="1112"/>
    <cellStyle name="Input 2 3 3 4 3" xfId="1518"/>
    <cellStyle name="Input 2 3 3 5" xfId="775"/>
    <cellStyle name="Input 2 3 3 5 2" xfId="1261"/>
    <cellStyle name="Input 2 3 3 5 3" xfId="1667"/>
    <cellStyle name="Input 2 3 3 6" xfId="834"/>
    <cellStyle name="Input 2 3 3 6 2" xfId="1320"/>
    <cellStyle name="Input 2 3 3 6 3" xfId="1726"/>
    <cellStyle name="Input 2 3 3 7" xfId="876"/>
    <cellStyle name="Input 2 3 3 7 2" xfId="1362"/>
    <cellStyle name="Input 2 3 3 7 3" xfId="1768"/>
    <cellStyle name="Input 2 3 3 8" xfId="941"/>
    <cellStyle name="Input 2 3 3 8 2" xfId="1790"/>
    <cellStyle name="Input 2 3 3 9" xfId="1047"/>
    <cellStyle name="Input 2 3 4" xfId="672"/>
    <cellStyle name="Input 2 3 4 2" xfId="1158"/>
    <cellStyle name="Input 2 3 4 3" xfId="1564"/>
    <cellStyle name="Input 2 3 5" xfId="652"/>
    <cellStyle name="Input 2 3 5 2" xfId="1138"/>
    <cellStyle name="Input 2 3 5 3" xfId="1544"/>
    <cellStyle name="Input 2 3 6" xfId="606"/>
    <cellStyle name="Input 2 3 6 2" xfId="1092"/>
    <cellStyle name="Input 2 3 6 3" xfId="1498"/>
    <cellStyle name="Input 2 3 7" xfId="621"/>
    <cellStyle name="Input 2 3 7 2" xfId="1107"/>
    <cellStyle name="Input 2 3 7 3" xfId="1513"/>
    <cellStyle name="Input 2 3 8" xfId="673"/>
    <cellStyle name="Input 2 3 8 2" xfId="1159"/>
    <cellStyle name="Input 2 3 8 3" xfId="1565"/>
    <cellStyle name="Input 2 3 9" xfId="844"/>
    <cellStyle name="Input 2 3 9 2" xfId="1330"/>
    <cellStyle name="Input 2 3 9 3" xfId="1736"/>
    <cellStyle name="Input 2 4" xfId="497"/>
    <cellStyle name="Input 2 4 10" xfId="1437"/>
    <cellStyle name="Input 2 4 2" xfId="571"/>
    <cellStyle name="Input 2 4 2 2" xfId="1057"/>
    <cellStyle name="Input 2 4 2 3" xfId="1463"/>
    <cellStyle name="Input 2 4 3" xfId="746"/>
    <cellStyle name="Input 2 4 3 2" xfId="1232"/>
    <cellStyle name="Input 2 4 3 3" xfId="1638"/>
    <cellStyle name="Input 2 4 4" xfId="635"/>
    <cellStyle name="Input 2 4 4 2" xfId="1121"/>
    <cellStyle name="Input 2 4 4 3" xfId="1527"/>
    <cellStyle name="Input 2 4 5" xfId="643"/>
    <cellStyle name="Input 2 4 5 2" xfId="1129"/>
    <cellStyle name="Input 2 4 5 3" xfId="1535"/>
    <cellStyle name="Input 2 4 6" xfId="817"/>
    <cellStyle name="Input 2 4 6 2" xfId="1303"/>
    <cellStyle name="Input 2 4 6 3" xfId="1709"/>
    <cellStyle name="Input 2 4 7" xfId="859"/>
    <cellStyle name="Input 2 4 7 2" xfId="1345"/>
    <cellStyle name="Input 2 4 7 3" xfId="1751"/>
    <cellStyle name="Input 2 4 8" xfId="942"/>
    <cellStyle name="Input 2 4 8 2" xfId="1791"/>
    <cellStyle name="Input 2 4 9" xfId="1030"/>
    <cellStyle name="Input 2 5" xfId="603"/>
    <cellStyle name="Input 2 5 2" xfId="1089"/>
    <cellStyle name="Input 2 5 3" xfId="1495"/>
    <cellStyle name="Input 2 6" xfId="677"/>
    <cellStyle name="Input 2 6 2" xfId="1163"/>
    <cellStyle name="Input 2 6 3" xfId="1569"/>
    <cellStyle name="Input 2 7" xfId="588"/>
    <cellStyle name="Input 2 7 2" xfId="1074"/>
    <cellStyle name="Input 2 7 3" xfId="1480"/>
    <cellStyle name="Input 2 8" xfId="798"/>
    <cellStyle name="Input 2 8 2" xfId="1284"/>
    <cellStyle name="Input 2 8 3" xfId="1690"/>
    <cellStyle name="Input 2 9" xfId="842"/>
    <cellStyle name="Input 2 9 2" xfId="1328"/>
    <cellStyle name="Input 2 9 3" xfId="1734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3" xfId="52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6"/>
    <cellStyle name="Normal 10 2 2 2" xfId="2007"/>
    <cellStyle name="Normal 10 2 3" xfId="2008"/>
    <cellStyle name="Normal 10 3" xfId="339"/>
    <cellStyle name="Normal 10 3 2" xfId="2009"/>
    <cellStyle name="Normal 10 4" xfId="986"/>
    <cellStyle name="Normal 10 4 2" xfId="2010"/>
    <cellStyle name="Normal 10 5" xfId="2011"/>
    <cellStyle name="Normal 11" xfId="340"/>
    <cellStyle name="Normal 11 2" xfId="341"/>
    <cellStyle name="Normal 11 2 2" xfId="2023"/>
    <cellStyle name="Normal 11 3" xfId="342"/>
    <cellStyle name="Normal 11 4" xfId="987"/>
    <cellStyle name="Normal 12" xfId="76"/>
    <cellStyle name="Normal 12 2" xfId="343"/>
    <cellStyle name="Normal 12 3" xfId="344"/>
    <cellStyle name="Normal 13" xfId="345"/>
    <cellStyle name="Normal 13 2" xfId="346"/>
    <cellStyle name="Normal 13 3" xfId="1910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5"/>
    <cellStyle name="Normal 2 2" xfId="53"/>
    <cellStyle name="Normal 2 2 2" xfId="70"/>
    <cellStyle name="Normal 2 2 3" xfId="365"/>
    <cellStyle name="Normal 2 2 4" xfId="366"/>
    <cellStyle name="Normal 2 2 5" xfId="189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2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2"/>
    <cellStyle name="Normal 3 2 3" xfId="392"/>
    <cellStyle name="Normal 3 2 4" xfId="393"/>
    <cellStyle name="Normal 3 2 5" xfId="394"/>
    <cellStyle name="Normal 3 2 6" xfId="395"/>
    <cellStyle name="Normal 3 3" xfId="396"/>
    <cellStyle name="Normal 3 3 2" xfId="397"/>
    <cellStyle name="Normal 3 3 2 2" xfId="2043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0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5" xfId="14"/>
    <cellStyle name="Normal 5 2" xfId="56"/>
    <cellStyle name="Normal 5 2 2" xfId="421"/>
    <cellStyle name="Normal 5 2 2 2" xfId="990"/>
    <cellStyle name="Normal 5 3" xfId="78"/>
    <cellStyle name="Normal 5 3 2" xfId="2013"/>
    <cellStyle name="Normal 5 3 2 2" xfId="2014"/>
    <cellStyle name="Normal 5 3 3" xfId="2015"/>
    <cellStyle name="Normal 5 4" xfId="422"/>
    <cellStyle name="Normal 5 4 2" xfId="2016"/>
    <cellStyle name="Normal 5 4 2 2" xfId="2017"/>
    <cellStyle name="Normal 5 4 3" xfId="2018"/>
    <cellStyle name="Normal 5 5" xfId="423"/>
    <cellStyle name="Normal 5 5 2" xfId="2019"/>
    <cellStyle name="Normal 5 6" xfId="1903"/>
    <cellStyle name="Normal 5 6 2" xfId="2020"/>
    <cellStyle name="Normal 5 7" xfId="2021"/>
    <cellStyle name="Normal 50" xfId="1892"/>
    <cellStyle name="Normal 51" xfId="1893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9" xfId="72"/>
    <cellStyle name="Normal 9 2" xfId="440"/>
    <cellStyle name="Normal 9 3" xfId="441"/>
    <cellStyle name="Normal 9 4" xfId="985"/>
    <cellStyle name="Normal_Book2" xfId="1909"/>
    <cellStyle name="Note" xfId="898" builtinId="10" customBuiltin="1"/>
    <cellStyle name="Note 2" xfId="59"/>
    <cellStyle name="Note 2 10" xfId="800"/>
    <cellStyle name="Note 2 10 2" xfId="1286"/>
    <cellStyle name="Note 2 10 3" xfId="1692"/>
    <cellStyle name="Note 2 11" xfId="943"/>
    <cellStyle name="Note 2 11 2" xfId="1792"/>
    <cellStyle name="Note 2 12" xfId="998"/>
    <cellStyle name="Note 2 13" xfId="1419"/>
    <cellStyle name="Note 2 2" xfId="81"/>
    <cellStyle name="Note 2 2 10" xfId="1003"/>
    <cellStyle name="Note 2 2 11" xfId="1010"/>
    <cellStyle name="Note 2 2 2" xfId="498"/>
    <cellStyle name="Note 2 2 2 10" xfId="1031"/>
    <cellStyle name="Note 2 2 2 11" xfId="1438"/>
    <cellStyle name="Note 2 2 2 2" xfId="508"/>
    <cellStyle name="Note 2 2 2 2 10" xfId="1448"/>
    <cellStyle name="Note 2 2 2 2 2" xfId="721"/>
    <cellStyle name="Note 2 2 2 2 2 2" xfId="1207"/>
    <cellStyle name="Note 2 2 2 2 2 3" xfId="1613"/>
    <cellStyle name="Note 2 2 2 2 3" xfId="757"/>
    <cellStyle name="Note 2 2 2 2 3 2" xfId="1243"/>
    <cellStyle name="Note 2 2 2 2 3 3" xfId="1649"/>
    <cellStyle name="Note 2 2 2 2 4" xfId="693"/>
    <cellStyle name="Note 2 2 2 2 4 2" xfId="1179"/>
    <cellStyle name="Note 2 2 2 2 4 3" xfId="1585"/>
    <cellStyle name="Note 2 2 2 2 5" xfId="658"/>
    <cellStyle name="Note 2 2 2 2 5 2" xfId="1144"/>
    <cellStyle name="Note 2 2 2 2 5 3" xfId="1550"/>
    <cellStyle name="Note 2 2 2 2 6" xfId="828"/>
    <cellStyle name="Note 2 2 2 2 6 2" xfId="1314"/>
    <cellStyle name="Note 2 2 2 2 6 3" xfId="1720"/>
    <cellStyle name="Note 2 2 2 2 7" xfId="870"/>
    <cellStyle name="Note 2 2 2 2 7 2" xfId="1356"/>
    <cellStyle name="Note 2 2 2 2 7 3" xfId="1762"/>
    <cellStyle name="Note 2 2 2 2 8" xfId="944"/>
    <cellStyle name="Note 2 2 2 2 8 2" xfId="1793"/>
    <cellStyle name="Note 2 2 2 2 9" xfId="1041"/>
    <cellStyle name="Note 2 2 2 3" xfId="577"/>
    <cellStyle name="Note 2 2 2 3 2" xfId="1063"/>
    <cellStyle name="Note 2 2 2 3 3" xfId="1469"/>
    <cellStyle name="Note 2 2 2 4" xfId="747"/>
    <cellStyle name="Note 2 2 2 4 2" xfId="1233"/>
    <cellStyle name="Note 2 2 2 4 3" xfId="1639"/>
    <cellStyle name="Note 2 2 2 5" xfId="634"/>
    <cellStyle name="Note 2 2 2 5 2" xfId="1120"/>
    <cellStyle name="Note 2 2 2 5 3" xfId="1526"/>
    <cellStyle name="Note 2 2 2 6" xfId="662"/>
    <cellStyle name="Note 2 2 2 6 2" xfId="1148"/>
    <cellStyle name="Note 2 2 2 6 3" xfId="1554"/>
    <cellStyle name="Note 2 2 2 7" xfId="818"/>
    <cellStyle name="Note 2 2 2 7 2" xfId="1304"/>
    <cellStyle name="Note 2 2 2 7 3" xfId="1710"/>
    <cellStyle name="Note 2 2 2 8" xfId="860"/>
    <cellStyle name="Note 2 2 2 8 2" xfId="1346"/>
    <cellStyle name="Note 2 2 2 8 3" xfId="1752"/>
    <cellStyle name="Note 2 2 2 9" xfId="945"/>
    <cellStyle name="Note 2 2 2 9 2" xfId="1794"/>
    <cellStyle name="Note 2 2 3" xfId="517"/>
    <cellStyle name="Note 2 2 3 10" xfId="1457"/>
    <cellStyle name="Note 2 2 3 2" xfId="730"/>
    <cellStyle name="Note 2 2 3 2 2" xfId="1216"/>
    <cellStyle name="Note 2 2 3 2 3" xfId="1622"/>
    <cellStyle name="Note 2 2 3 3" xfId="766"/>
    <cellStyle name="Note 2 2 3 3 2" xfId="1252"/>
    <cellStyle name="Note 2 2 3 3 3" xfId="1658"/>
    <cellStyle name="Note 2 2 3 4" xfId="786"/>
    <cellStyle name="Note 2 2 3 4 2" xfId="1272"/>
    <cellStyle name="Note 2 2 3 4 3" xfId="1678"/>
    <cellStyle name="Note 2 2 3 5" xfId="802"/>
    <cellStyle name="Note 2 2 3 5 2" xfId="1288"/>
    <cellStyle name="Note 2 2 3 5 3" xfId="1694"/>
    <cellStyle name="Note 2 2 3 6" xfId="837"/>
    <cellStyle name="Note 2 2 3 6 2" xfId="1323"/>
    <cellStyle name="Note 2 2 3 6 3" xfId="1729"/>
    <cellStyle name="Note 2 2 3 7" xfId="879"/>
    <cellStyle name="Note 2 2 3 7 2" xfId="1365"/>
    <cellStyle name="Note 2 2 3 7 3" xfId="1771"/>
    <cellStyle name="Note 2 2 3 8" xfId="946"/>
    <cellStyle name="Note 2 2 3 8 2" xfId="1795"/>
    <cellStyle name="Note 2 2 3 9" xfId="1050"/>
    <cellStyle name="Note 2 2 4" xfId="686"/>
    <cellStyle name="Note 2 2 4 2" xfId="1172"/>
    <cellStyle name="Note 2 2 4 3" xfId="1578"/>
    <cellStyle name="Note 2 2 5" xfId="620"/>
    <cellStyle name="Note 2 2 5 2" xfId="1106"/>
    <cellStyle name="Note 2 2 5 3" xfId="1512"/>
    <cellStyle name="Note 2 2 6" xfId="651"/>
    <cellStyle name="Note 2 2 6 2" xfId="1137"/>
    <cellStyle name="Note 2 2 6 3" xfId="1543"/>
    <cellStyle name="Note 2 2 7" xfId="668"/>
    <cellStyle name="Note 2 2 7 2" xfId="1154"/>
    <cellStyle name="Note 2 2 7 3" xfId="1560"/>
    <cellStyle name="Note 2 2 8" xfId="792"/>
    <cellStyle name="Note 2 2 8 2" xfId="1278"/>
    <cellStyle name="Note 2 2 8 3" xfId="1684"/>
    <cellStyle name="Note 2 2 9" xfId="947"/>
    <cellStyle name="Note 2 2 9 2" xfId="1796"/>
    <cellStyle name="Note 2 3" xfId="442"/>
    <cellStyle name="Note 2 3 10" xfId="948"/>
    <cellStyle name="Note 2 3 10 2" xfId="1797"/>
    <cellStyle name="Note 2 3 11" xfId="1016"/>
    <cellStyle name="Note 2 3 12" xfId="1420"/>
    <cellStyle name="Note 2 3 2" xfId="503"/>
    <cellStyle name="Note 2 3 2 10" xfId="1036"/>
    <cellStyle name="Note 2 3 2 11" xfId="1443"/>
    <cellStyle name="Note 2 3 2 2" xfId="506"/>
    <cellStyle name="Note 2 3 2 2 10" xfId="1446"/>
    <cellStyle name="Note 2 3 2 2 2" xfId="719"/>
    <cellStyle name="Note 2 3 2 2 2 2" xfId="1205"/>
    <cellStyle name="Note 2 3 2 2 2 3" xfId="1611"/>
    <cellStyle name="Note 2 3 2 2 3" xfId="755"/>
    <cellStyle name="Note 2 3 2 2 3 2" xfId="1241"/>
    <cellStyle name="Note 2 3 2 2 3 3" xfId="1647"/>
    <cellStyle name="Note 2 3 2 2 4" xfId="705"/>
    <cellStyle name="Note 2 3 2 2 4 2" xfId="1191"/>
    <cellStyle name="Note 2 3 2 2 4 3" xfId="1597"/>
    <cellStyle name="Note 2 3 2 2 5" xfId="642"/>
    <cellStyle name="Note 2 3 2 2 5 2" xfId="1128"/>
    <cellStyle name="Note 2 3 2 2 5 3" xfId="1534"/>
    <cellStyle name="Note 2 3 2 2 6" xfId="826"/>
    <cellStyle name="Note 2 3 2 2 6 2" xfId="1312"/>
    <cellStyle name="Note 2 3 2 2 6 3" xfId="1718"/>
    <cellStyle name="Note 2 3 2 2 7" xfId="868"/>
    <cellStyle name="Note 2 3 2 2 7 2" xfId="1354"/>
    <cellStyle name="Note 2 3 2 2 7 3" xfId="1760"/>
    <cellStyle name="Note 2 3 2 2 8" xfId="949"/>
    <cellStyle name="Note 2 3 2 2 8 2" xfId="1798"/>
    <cellStyle name="Note 2 3 2 2 9" xfId="1039"/>
    <cellStyle name="Note 2 3 2 3" xfId="716"/>
    <cellStyle name="Note 2 3 2 3 2" xfId="1202"/>
    <cellStyle name="Note 2 3 2 3 3" xfId="1608"/>
    <cellStyle name="Note 2 3 2 4" xfId="752"/>
    <cellStyle name="Note 2 3 2 4 2" xfId="1238"/>
    <cellStyle name="Note 2 3 2 4 3" xfId="1644"/>
    <cellStyle name="Note 2 3 2 5" xfId="632"/>
    <cellStyle name="Note 2 3 2 5 2" xfId="1118"/>
    <cellStyle name="Note 2 3 2 5 3" xfId="1524"/>
    <cellStyle name="Note 2 3 2 6" xfId="601"/>
    <cellStyle name="Note 2 3 2 6 2" xfId="1087"/>
    <cellStyle name="Note 2 3 2 6 3" xfId="1493"/>
    <cellStyle name="Note 2 3 2 7" xfId="823"/>
    <cellStyle name="Note 2 3 2 7 2" xfId="1309"/>
    <cellStyle name="Note 2 3 2 7 3" xfId="1715"/>
    <cellStyle name="Note 2 3 2 8" xfId="865"/>
    <cellStyle name="Note 2 3 2 8 2" xfId="1351"/>
    <cellStyle name="Note 2 3 2 8 3" xfId="1757"/>
    <cellStyle name="Note 2 3 2 9" xfId="950"/>
    <cellStyle name="Note 2 3 2 9 2" xfId="1799"/>
    <cellStyle name="Note 2 3 3" xfId="513"/>
    <cellStyle name="Note 2 3 3 10" xfId="1453"/>
    <cellStyle name="Note 2 3 3 2" xfId="726"/>
    <cellStyle name="Note 2 3 3 2 2" xfId="1212"/>
    <cellStyle name="Note 2 3 3 2 3" xfId="1618"/>
    <cellStyle name="Note 2 3 3 3" xfId="762"/>
    <cellStyle name="Note 2 3 3 3 2" xfId="1248"/>
    <cellStyle name="Note 2 3 3 3 3" xfId="1654"/>
    <cellStyle name="Note 2 3 3 4" xfId="627"/>
    <cellStyle name="Note 2 3 3 4 2" xfId="1113"/>
    <cellStyle name="Note 2 3 3 4 3" xfId="1519"/>
    <cellStyle name="Note 2 3 3 5" xfId="655"/>
    <cellStyle name="Note 2 3 3 5 2" xfId="1141"/>
    <cellStyle name="Note 2 3 3 5 3" xfId="1547"/>
    <cellStyle name="Note 2 3 3 6" xfId="833"/>
    <cellStyle name="Note 2 3 3 6 2" xfId="1319"/>
    <cellStyle name="Note 2 3 3 6 3" xfId="1725"/>
    <cellStyle name="Note 2 3 3 7" xfId="875"/>
    <cellStyle name="Note 2 3 3 7 2" xfId="1361"/>
    <cellStyle name="Note 2 3 3 7 3" xfId="1767"/>
    <cellStyle name="Note 2 3 3 8" xfId="951"/>
    <cellStyle name="Note 2 3 3 8 2" xfId="1800"/>
    <cellStyle name="Note 2 3 3 9" xfId="1046"/>
    <cellStyle name="Note 2 3 4" xfId="698"/>
    <cellStyle name="Note 2 3 4 2" xfId="1184"/>
    <cellStyle name="Note 2 3 4 3" xfId="1590"/>
    <cellStyle name="Note 2 3 5" xfId="587"/>
    <cellStyle name="Note 2 3 5 2" xfId="1073"/>
    <cellStyle name="Note 2 3 5 3" xfId="1479"/>
    <cellStyle name="Note 2 3 6" xfId="647"/>
    <cellStyle name="Note 2 3 6 2" xfId="1133"/>
    <cellStyle name="Note 2 3 6 3" xfId="1539"/>
    <cellStyle name="Note 2 3 7" xfId="714"/>
    <cellStyle name="Note 2 3 7 2" xfId="1200"/>
    <cellStyle name="Note 2 3 7 3" xfId="1606"/>
    <cellStyle name="Note 2 3 8" xfId="653"/>
    <cellStyle name="Note 2 3 8 2" xfId="1139"/>
    <cellStyle name="Note 2 3 8 3" xfId="1545"/>
    <cellStyle name="Note 2 3 9" xfId="845"/>
    <cellStyle name="Note 2 3 9 2" xfId="1331"/>
    <cellStyle name="Note 2 3 9 3" xfId="1737"/>
    <cellStyle name="Note 2 4" xfId="499"/>
    <cellStyle name="Note 2 4 10" xfId="1032"/>
    <cellStyle name="Note 2 4 11" xfId="1439"/>
    <cellStyle name="Note 2 4 2" xfId="507"/>
    <cellStyle name="Note 2 4 2 10" xfId="1447"/>
    <cellStyle name="Note 2 4 2 2" xfId="720"/>
    <cellStyle name="Note 2 4 2 2 2" xfId="1206"/>
    <cellStyle name="Note 2 4 2 2 3" xfId="1612"/>
    <cellStyle name="Note 2 4 2 3" xfId="756"/>
    <cellStyle name="Note 2 4 2 3 2" xfId="1242"/>
    <cellStyle name="Note 2 4 2 3 3" xfId="1648"/>
    <cellStyle name="Note 2 4 2 4" xfId="598"/>
    <cellStyle name="Note 2 4 2 4 2" xfId="1084"/>
    <cellStyle name="Note 2 4 2 4 3" xfId="1490"/>
    <cellStyle name="Note 2 4 2 5" xfId="604"/>
    <cellStyle name="Note 2 4 2 5 2" xfId="1090"/>
    <cellStyle name="Note 2 4 2 5 3" xfId="1496"/>
    <cellStyle name="Note 2 4 2 6" xfId="827"/>
    <cellStyle name="Note 2 4 2 6 2" xfId="1313"/>
    <cellStyle name="Note 2 4 2 6 3" xfId="1719"/>
    <cellStyle name="Note 2 4 2 7" xfId="869"/>
    <cellStyle name="Note 2 4 2 7 2" xfId="1355"/>
    <cellStyle name="Note 2 4 2 7 3" xfId="1761"/>
    <cellStyle name="Note 2 4 2 8" xfId="952"/>
    <cellStyle name="Note 2 4 2 8 2" xfId="1801"/>
    <cellStyle name="Note 2 4 2 9" xfId="1040"/>
    <cellStyle name="Note 2 4 3" xfId="572"/>
    <cellStyle name="Note 2 4 3 2" xfId="1058"/>
    <cellStyle name="Note 2 4 3 3" xfId="1464"/>
    <cellStyle name="Note 2 4 4" xfId="748"/>
    <cellStyle name="Note 2 4 4 2" xfId="1234"/>
    <cellStyle name="Note 2 4 4 3" xfId="1640"/>
    <cellStyle name="Note 2 4 5" xfId="690"/>
    <cellStyle name="Note 2 4 5 2" xfId="1176"/>
    <cellStyle name="Note 2 4 5 3" xfId="1582"/>
    <cellStyle name="Note 2 4 6" xfId="661"/>
    <cellStyle name="Note 2 4 6 2" xfId="1147"/>
    <cellStyle name="Note 2 4 6 3" xfId="1553"/>
    <cellStyle name="Note 2 4 7" xfId="819"/>
    <cellStyle name="Note 2 4 7 2" xfId="1305"/>
    <cellStyle name="Note 2 4 7 3" xfId="1711"/>
    <cellStyle name="Note 2 4 8" xfId="861"/>
    <cellStyle name="Note 2 4 8 2" xfId="1347"/>
    <cellStyle name="Note 2 4 8 3" xfId="1753"/>
    <cellStyle name="Note 2 4 9" xfId="953"/>
    <cellStyle name="Note 2 4 9 2" xfId="1802"/>
    <cellStyle name="Note 2 5" xfId="521"/>
    <cellStyle name="Note 2 5 10" xfId="1461"/>
    <cellStyle name="Note 2 5 2" xfId="734"/>
    <cellStyle name="Note 2 5 2 2" xfId="1220"/>
    <cellStyle name="Note 2 5 2 3" xfId="1626"/>
    <cellStyle name="Note 2 5 3" xfId="770"/>
    <cellStyle name="Note 2 5 3 2" xfId="1256"/>
    <cellStyle name="Note 2 5 3 3" xfId="1662"/>
    <cellStyle name="Note 2 5 4" xfId="790"/>
    <cellStyle name="Note 2 5 4 2" xfId="1276"/>
    <cellStyle name="Note 2 5 4 3" xfId="1682"/>
    <cellStyle name="Note 2 5 5" xfId="806"/>
    <cellStyle name="Note 2 5 5 2" xfId="1292"/>
    <cellStyle name="Note 2 5 5 3" xfId="1698"/>
    <cellStyle name="Note 2 5 6" xfId="841"/>
    <cellStyle name="Note 2 5 6 2" xfId="1327"/>
    <cellStyle name="Note 2 5 6 3" xfId="1733"/>
    <cellStyle name="Note 2 5 7" xfId="883"/>
    <cellStyle name="Note 2 5 7 2" xfId="1369"/>
    <cellStyle name="Note 2 5 7 3" xfId="1775"/>
    <cellStyle name="Note 2 5 8" xfId="954"/>
    <cellStyle name="Note 2 5 8 2" xfId="1803"/>
    <cellStyle name="Note 2 5 9" xfId="1054"/>
    <cellStyle name="Note 2 6" xfId="696"/>
    <cellStyle name="Note 2 6 2" xfId="1182"/>
    <cellStyle name="Note 2 6 3" xfId="1588"/>
    <cellStyle name="Note 2 7" xfId="776"/>
    <cellStyle name="Note 2 7 2" xfId="1262"/>
    <cellStyle name="Note 2 7 3" xfId="1668"/>
    <cellStyle name="Note 2 8" xfId="654"/>
    <cellStyle name="Note 2 8 2" xfId="1140"/>
    <cellStyle name="Note 2 8 3" xfId="1546"/>
    <cellStyle name="Note 2 9" xfId="778"/>
    <cellStyle name="Note 2 9 2" xfId="1264"/>
    <cellStyle name="Note 2 9 3" xfId="1670"/>
    <cellStyle name="Note 3" xfId="443"/>
    <cellStyle name="Note 3 10" xfId="773"/>
    <cellStyle name="Note 3 10 2" xfId="1259"/>
    <cellStyle name="Note 3 10 3" xfId="1665"/>
    <cellStyle name="Note 3 11" xfId="846"/>
    <cellStyle name="Note 3 11 2" xfId="1332"/>
    <cellStyle name="Note 3 11 3" xfId="1738"/>
    <cellStyle name="Note 3 12" xfId="955"/>
    <cellStyle name="Note 3 12 2" xfId="1804"/>
    <cellStyle name="Note 3 13" xfId="1017"/>
    <cellStyle name="Note 3 14" xfId="1421"/>
    <cellStyle name="Note 3 2" xfId="444"/>
    <cellStyle name="Note 3 3" xfId="445"/>
    <cellStyle name="Note 3 3 10" xfId="956"/>
    <cellStyle name="Note 3 3 10 2" xfId="1805"/>
    <cellStyle name="Note 3 3 11" xfId="1018"/>
    <cellStyle name="Note 3 3 12" xfId="1422"/>
    <cellStyle name="Note 3 3 2" xfId="488"/>
    <cellStyle name="Note 3 3 2 10" xfId="1021"/>
    <cellStyle name="Note 3 3 2 11" xfId="1428"/>
    <cellStyle name="Note 3 3 2 2" xfId="91"/>
    <cellStyle name="Note 3 3 2 2 10" xfId="1426"/>
    <cellStyle name="Note 3 3 2 2 2" xfId="608"/>
    <cellStyle name="Note 3 3 2 2 2 2" xfId="1094"/>
    <cellStyle name="Note 3 3 2 2 2 3" xfId="1500"/>
    <cellStyle name="Note 3 3 2 2 3" xfId="682"/>
    <cellStyle name="Note 3 3 2 2 3 2" xfId="1168"/>
    <cellStyle name="Note 3 3 2 2 3 3" xfId="1574"/>
    <cellStyle name="Note 3 3 2 2 4" xfId="599"/>
    <cellStyle name="Note 3 3 2 2 4 2" xfId="1085"/>
    <cellStyle name="Note 3 3 2 2 4 3" xfId="1491"/>
    <cellStyle name="Note 3 3 2 2 5" xfId="674"/>
    <cellStyle name="Note 3 3 2 2 5 2" xfId="1160"/>
    <cellStyle name="Note 3 3 2 2 5 3" xfId="1566"/>
    <cellStyle name="Note 3 3 2 2 6" xfId="596"/>
    <cellStyle name="Note 3 3 2 2 6 2" xfId="1082"/>
    <cellStyle name="Note 3 3 2 2 6 3" xfId="1488"/>
    <cellStyle name="Note 3 3 2 2 7" xfId="703"/>
    <cellStyle name="Note 3 3 2 2 7 2" xfId="1189"/>
    <cellStyle name="Note 3 3 2 2 7 3" xfId="1595"/>
    <cellStyle name="Note 3 3 2 2 8" xfId="957"/>
    <cellStyle name="Note 3 3 2 2 8 2" xfId="1806"/>
    <cellStyle name="Note 3 3 2 2 9" xfId="1007"/>
    <cellStyle name="Note 3 3 2 3" xfId="707"/>
    <cellStyle name="Note 3 3 2 3 2" xfId="1193"/>
    <cellStyle name="Note 3 3 2 3 3" xfId="1599"/>
    <cellStyle name="Note 3 3 2 4" xfId="737"/>
    <cellStyle name="Note 3 3 2 4 2" xfId="1223"/>
    <cellStyle name="Note 3 3 2 4 3" xfId="1629"/>
    <cellStyle name="Note 3 3 2 5" xfId="641"/>
    <cellStyle name="Note 3 3 2 5 2" xfId="1127"/>
    <cellStyle name="Note 3 3 2 5 3" xfId="1533"/>
    <cellStyle name="Note 3 3 2 6" xfId="593"/>
    <cellStyle name="Note 3 3 2 6 2" xfId="1079"/>
    <cellStyle name="Note 3 3 2 6 3" xfId="1485"/>
    <cellStyle name="Note 3 3 2 7" xfId="808"/>
    <cellStyle name="Note 3 3 2 7 2" xfId="1294"/>
    <cellStyle name="Note 3 3 2 7 3" xfId="1700"/>
    <cellStyle name="Note 3 3 2 8" xfId="850"/>
    <cellStyle name="Note 3 3 2 8 2" xfId="1336"/>
    <cellStyle name="Note 3 3 2 8 3" xfId="1742"/>
    <cellStyle name="Note 3 3 2 9" xfId="958"/>
    <cellStyle name="Note 3 3 2 9 2" xfId="1807"/>
    <cellStyle name="Note 3 3 3" xfId="511"/>
    <cellStyle name="Note 3 3 3 10" xfId="1451"/>
    <cellStyle name="Note 3 3 3 2" xfId="724"/>
    <cellStyle name="Note 3 3 3 2 2" xfId="1210"/>
    <cellStyle name="Note 3 3 3 2 3" xfId="1616"/>
    <cellStyle name="Note 3 3 3 3" xfId="760"/>
    <cellStyle name="Note 3 3 3 3 2" xfId="1246"/>
    <cellStyle name="Note 3 3 3 3 3" xfId="1652"/>
    <cellStyle name="Note 3 3 3 4" xfId="629"/>
    <cellStyle name="Note 3 3 3 4 2" xfId="1115"/>
    <cellStyle name="Note 3 3 3 4 3" xfId="1521"/>
    <cellStyle name="Note 3 3 3 5" xfId="595"/>
    <cellStyle name="Note 3 3 3 5 2" xfId="1081"/>
    <cellStyle name="Note 3 3 3 5 3" xfId="1487"/>
    <cellStyle name="Note 3 3 3 6" xfId="831"/>
    <cellStyle name="Note 3 3 3 6 2" xfId="1317"/>
    <cellStyle name="Note 3 3 3 6 3" xfId="1723"/>
    <cellStyle name="Note 3 3 3 7" xfId="873"/>
    <cellStyle name="Note 3 3 3 7 2" xfId="1359"/>
    <cellStyle name="Note 3 3 3 7 3" xfId="1765"/>
    <cellStyle name="Note 3 3 3 8" xfId="959"/>
    <cellStyle name="Note 3 3 3 8 2" xfId="1808"/>
    <cellStyle name="Note 3 3 3 9" xfId="1044"/>
    <cellStyle name="Note 3 3 4" xfId="700"/>
    <cellStyle name="Note 3 3 4 2" xfId="1186"/>
    <cellStyle name="Note 3 3 4 3" xfId="1592"/>
    <cellStyle name="Note 3 3 5" xfId="586"/>
    <cellStyle name="Note 3 3 5 2" xfId="1072"/>
    <cellStyle name="Note 3 3 5 3" xfId="1478"/>
    <cellStyle name="Note 3 3 6" xfId="645"/>
    <cellStyle name="Note 3 3 6 2" xfId="1131"/>
    <cellStyle name="Note 3 3 6 3" xfId="1537"/>
    <cellStyle name="Note 3 3 7" xfId="666"/>
    <cellStyle name="Note 3 3 7 2" xfId="1152"/>
    <cellStyle name="Note 3 3 7 3" xfId="1558"/>
    <cellStyle name="Note 3 3 8" xfId="796"/>
    <cellStyle name="Note 3 3 8 2" xfId="1282"/>
    <cellStyle name="Note 3 3 8 3" xfId="1688"/>
    <cellStyle name="Note 3 3 9" xfId="847"/>
    <cellStyle name="Note 3 3 9 2" xfId="1333"/>
    <cellStyle name="Note 3 3 9 3" xfId="1739"/>
    <cellStyle name="Note 3 4" xfId="491"/>
    <cellStyle name="Note 3 4 10" xfId="1024"/>
    <cellStyle name="Note 3 4 11" xfId="1431"/>
    <cellStyle name="Note 3 4 2" xfId="88"/>
    <cellStyle name="Note 3 4 2 10" xfId="1425"/>
    <cellStyle name="Note 3 4 2 2" xfId="607"/>
    <cellStyle name="Note 3 4 2 2 2" xfId="1093"/>
    <cellStyle name="Note 3 4 2 2 3" xfId="1499"/>
    <cellStyle name="Note 3 4 2 3" xfId="580"/>
    <cellStyle name="Note 3 4 2 3 2" xfId="1066"/>
    <cellStyle name="Note 3 4 2 3 3" xfId="1472"/>
    <cellStyle name="Note 3 4 2 4" xfId="735"/>
    <cellStyle name="Note 3 4 2 4 2" xfId="1221"/>
    <cellStyle name="Note 3 4 2 4 3" xfId="1627"/>
    <cellStyle name="Note 3 4 2 5" xfId="650"/>
    <cellStyle name="Note 3 4 2 5 2" xfId="1136"/>
    <cellStyle name="Note 3 4 2 5 3" xfId="1542"/>
    <cellStyle name="Note 3 4 2 6" xfId="736"/>
    <cellStyle name="Note 3 4 2 6 2" xfId="1222"/>
    <cellStyle name="Note 3 4 2 6 3" xfId="1628"/>
    <cellStyle name="Note 3 4 2 7" xfId="605"/>
    <cellStyle name="Note 3 4 2 7 2" xfId="1091"/>
    <cellStyle name="Note 3 4 2 7 3" xfId="1497"/>
    <cellStyle name="Note 3 4 2 8" xfId="960"/>
    <cellStyle name="Note 3 4 2 8 2" xfId="1809"/>
    <cellStyle name="Note 3 4 2 9" xfId="1006"/>
    <cellStyle name="Note 3 4 3" xfId="710"/>
    <cellStyle name="Note 3 4 3 2" xfId="1196"/>
    <cellStyle name="Note 3 4 3 3" xfId="1602"/>
    <cellStyle name="Note 3 4 4" xfId="740"/>
    <cellStyle name="Note 3 4 4 2" xfId="1226"/>
    <cellStyle name="Note 3 4 4 3" xfId="1632"/>
    <cellStyle name="Note 3 4 5" xfId="639"/>
    <cellStyle name="Note 3 4 5 2" xfId="1125"/>
    <cellStyle name="Note 3 4 5 3" xfId="1531"/>
    <cellStyle name="Note 3 4 6" xfId="614"/>
    <cellStyle name="Note 3 4 6 2" xfId="1100"/>
    <cellStyle name="Note 3 4 6 3" xfId="1506"/>
    <cellStyle name="Note 3 4 7" xfId="811"/>
    <cellStyle name="Note 3 4 7 2" xfId="1297"/>
    <cellStyle name="Note 3 4 7 3" xfId="1703"/>
    <cellStyle name="Note 3 4 8" xfId="853"/>
    <cellStyle name="Note 3 4 8 2" xfId="1339"/>
    <cellStyle name="Note 3 4 8 3" xfId="1745"/>
    <cellStyle name="Note 3 4 9" xfId="961"/>
    <cellStyle name="Note 3 4 9 2" xfId="1810"/>
    <cellStyle name="Note 3 5" xfId="512"/>
    <cellStyle name="Note 3 5 10" xfId="1452"/>
    <cellStyle name="Note 3 5 2" xfId="725"/>
    <cellStyle name="Note 3 5 2 2" xfId="1211"/>
    <cellStyle name="Note 3 5 2 3" xfId="1617"/>
    <cellStyle name="Note 3 5 3" xfId="761"/>
    <cellStyle name="Note 3 5 3 2" xfId="1247"/>
    <cellStyle name="Note 3 5 3 3" xfId="1653"/>
    <cellStyle name="Note 3 5 4" xfId="628"/>
    <cellStyle name="Note 3 5 4 2" xfId="1114"/>
    <cellStyle name="Note 3 5 4 3" xfId="1520"/>
    <cellStyle name="Note 3 5 5" xfId="656"/>
    <cellStyle name="Note 3 5 5 2" xfId="1142"/>
    <cellStyle name="Note 3 5 5 3" xfId="1548"/>
    <cellStyle name="Note 3 5 6" xfId="832"/>
    <cellStyle name="Note 3 5 6 2" xfId="1318"/>
    <cellStyle name="Note 3 5 6 3" xfId="1724"/>
    <cellStyle name="Note 3 5 7" xfId="874"/>
    <cellStyle name="Note 3 5 7 2" xfId="1360"/>
    <cellStyle name="Note 3 5 7 3" xfId="1766"/>
    <cellStyle name="Note 3 5 8" xfId="962"/>
    <cellStyle name="Note 3 5 8 2" xfId="1811"/>
    <cellStyle name="Note 3 5 9" xfId="1045"/>
    <cellStyle name="Note 3 6" xfId="699"/>
    <cellStyle name="Note 3 6 2" xfId="1185"/>
    <cellStyle name="Note 3 6 3" xfId="1591"/>
    <cellStyle name="Note 3 7" xfId="617"/>
    <cellStyle name="Note 3 7 2" xfId="1103"/>
    <cellStyle name="Note 3 7 3" xfId="1509"/>
    <cellStyle name="Note 3 8" xfId="646"/>
    <cellStyle name="Note 3 8 2" xfId="1132"/>
    <cellStyle name="Note 3 8 3" xfId="1538"/>
    <cellStyle name="Note 3 9" xfId="585"/>
    <cellStyle name="Note 3 9 2" xfId="1071"/>
    <cellStyle name="Note 3 9 3" xfId="1477"/>
    <cellStyle name="Note 4" xfId="1867"/>
    <cellStyle name="Output" xfId="893" builtinId="21" customBuiltin="1"/>
    <cellStyle name="Output 2" xfId="60"/>
    <cellStyle name="Output 2 10" xfId="678"/>
    <cellStyle name="Output 2 10 2" xfId="1164"/>
    <cellStyle name="Output 2 10 3" xfId="1570"/>
    <cellStyle name="Output 2 11" xfId="963"/>
    <cellStyle name="Output 2 11 2" xfId="1812"/>
    <cellStyle name="Output 2 12" xfId="999"/>
    <cellStyle name="Output 2 13" xfId="1013"/>
    <cellStyle name="Output 2 2" xfId="82"/>
    <cellStyle name="Output 2 2 10" xfId="1004"/>
    <cellStyle name="Output 2 2 11" xfId="993"/>
    <cellStyle name="Output 2 2 2" xfId="489"/>
    <cellStyle name="Output 2 2 2 10" xfId="1429"/>
    <cellStyle name="Output 2 2 2 2" xfId="578"/>
    <cellStyle name="Output 2 2 2 2 2" xfId="1064"/>
    <cellStyle name="Output 2 2 2 2 3" xfId="1470"/>
    <cellStyle name="Output 2 2 2 3" xfId="738"/>
    <cellStyle name="Output 2 2 2 3 2" xfId="1224"/>
    <cellStyle name="Output 2 2 2 3 3" xfId="1630"/>
    <cellStyle name="Output 2 2 2 4" xfId="640"/>
    <cellStyle name="Output 2 2 2 4 2" xfId="1126"/>
    <cellStyle name="Output 2 2 2 4 3" xfId="1532"/>
    <cellStyle name="Output 2 2 2 5" xfId="615"/>
    <cellStyle name="Output 2 2 2 5 2" xfId="1101"/>
    <cellStyle name="Output 2 2 2 5 3" xfId="1507"/>
    <cellStyle name="Output 2 2 2 6" xfId="809"/>
    <cellStyle name="Output 2 2 2 6 2" xfId="1295"/>
    <cellStyle name="Output 2 2 2 6 3" xfId="1701"/>
    <cellStyle name="Output 2 2 2 7" xfId="851"/>
    <cellStyle name="Output 2 2 2 7 2" xfId="1337"/>
    <cellStyle name="Output 2 2 2 7 3" xfId="1743"/>
    <cellStyle name="Output 2 2 2 8" xfId="964"/>
    <cellStyle name="Output 2 2 2 8 2" xfId="1813"/>
    <cellStyle name="Output 2 2 2 9" xfId="1022"/>
    <cellStyle name="Output 2 2 3" xfId="92"/>
    <cellStyle name="Output 2 2 3 10" xfId="1427"/>
    <cellStyle name="Output 2 2 3 2" xfId="609"/>
    <cellStyle name="Output 2 2 3 2 2" xfId="1095"/>
    <cellStyle name="Output 2 2 3 2 3" xfId="1501"/>
    <cellStyle name="Output 2 2 3 3" xfId="681"/>
    <cellStyle name="Output 2 2 3 3 2" xfId="1167"/>
    <cellStyle name="Output 2 2 3 3 3" xfId="1573"/>
    <cellStyle name="Output 2 2 3 4" xfId="675"/>
    <cellStyle name="Output 2 2 3 4 2" xfId="1161"/>
    <cellStyle name="Output 2 2 3 4 3" xfId="1567"/>
    <cellStyle name="Output 2 2 3 5" xfId="624"/>
    <cellStyle name="Output 2 2 3 5 2" xfId="1110"/>
    <cellStyle name="Output 2 2 3 5 3" xfId="1516"/>
    <cellStyle name="Output 2 2 3 6" xfId="625"/>
    <cellStyle name="Output 2 2 3 6 2" xfId="1111"/>
    <cellStyle name="Output 2 2 3 6 3" xfId="1517"/>
    <cellStyle name="Output 2 2 3 7" xfId="649"/>
    <cellStyle name="Output 2 2 3 7 2" xfId="1135"/>
    <cellStyle name="Output 2 2 3 7 3" xfId="1541"/>
    <cellStyle name="Output 2 2 3 8" xfId="965"/>
    <cellStyle name="Output 2 2 3 8 2" xfId="1814"/>
    <cellStyle name="Output 2 2 3 9" xfId="1008"/>
    <cellStyle name="Output 2 2 4" xfId="685"/>
    <cellStyle name="Output 2 2 4 2" xfId="1171"/>
    <cellStyle name="Output 2 2 4 3" xfId="1577"/>
    <cellStyle name="Output 2 2 5" xfId="676"/>
    <cellStyle name="Output 2 2 5 2" xfId="1162"/>
    <cellStyle name="Output 2 2 5 3" xfId="1568"/>
    <cellStyle name="Output 2 2 6" xfId="706"/>
    <cellStyle name="Output 2 2 6 2" xfId="1192"/>
    <cellStyle name="Output 2 2 6 3" xfId="1598"/>
    <cellStyle name="Output 2 2 7" xfId="669"/>
    <cellStyle name="Output 2 2 7 2" xfId="1155"/>
    <cellStyle name="Output 2 2 7 3" xfId="1561"/>
    <cellStyle name="Output 2 2 8" xfId="671"/>
    <cellStyle name="Output 2 2 8 2" xfId="1157"/>
    <cellStyle name="Output 2 2 8 3" xfId="1563"/>
    <cellStyle name="Output 2 2 9" xfId="966"/>
    <cellStyle name="Output 2 2 9 2" xfId="1815"/>
    <cellStyle name="Output 2 3" xfId="446"/>
    <cellStyle name="Output 2 3 10" xfId="967"/>
    <cellStyle name="Output 2 3 10 2" xfId="1816"/>
    <cellStyle name="Output 2 3 11" xfId="1019"/>
    <cellStyle name="Output 2 3 12" xfId="1423"/>
    <cellStyle name="Output 2 3 2" xfId="496"/>
    <cellStyle name="Output 2 3 2 10" xfId="1436"/>
    <cellStyle name="Output 2 3 2 2" xfId="713"/>
    <cellStyle name="Output 2 3 2 2 2" xfId="1199"/>
    <cellStyle name="Output 2 3 2 2 3" xfId="1605"/>
    <cellStyle name="Output 2 3 2 3" xfId="745"/>
    <cellStyle name="Output 2 3 2 3 2" xfId="1231"/>
    <cellStyle name="Output 2 3 2 3 3" xfId="1637"/>
    <cellStyle name="Output 2 3 2 4" xfId="771"/>
    <cellStyle name="Output 2 3 2 4 2" xfId="1257"/>
    <cellStyle name="Output 2 3 2 4 3" xfId="1663"/>
    <cellStyle name="Output 2 3 2 5" xfId="591"/>
    <cellStyle name="Output 2 3 2 5 2" xfId="1077"/>
    <cellStyle name="Output 2 3 2 5 3" xfId="1483"/>
    <cellStyle name="Output 2 3 2 6" xfId="816"/>
    <cellStyle name="Output 2 3 2 6 2" xfId="1302"/>
    <cellStyle name="Output 2 3 2 6 3" xfId="1708"/>
    <cellStyle name="Output 2 3 2 7" xfId="858"/>
    <cellStyle name="Output 2 3 2 7 2" xfId="1344"/>
    <cellStyle name="Output 2 3 2 7 3" xfId="1750"/>
    <cellStyle name="Output 2 3 2 8" xfId="968"/>
    <cellStyle name="Output 2 3 2 8 2" xfId="1817"/>
    <cellStyle name="Output 2 3 2 9" xfId="1029"/>
    <cellStyle name="Output 2 3 3" xfId="510"/>
    <cellStyle name="Output 2 3 3 10" xfId="1450"/>
    <cellStyle name="Output 2 3 3 2" xfId="723"/>
    <cellStyle name="Output 2 3 3 2 2" xfId="1209"/>
    <cellStyle name="Output 2 3 3 2 3" xfId="1615"/>
    <cellStyle name="Output 2 3 3 3" xfId="759"/>
    <cellStyle name="Output 2 3 3 3 2" xfId="1245"/>
    <cellStyle name="Output 2 3 3 3 3" xfId="1651"/>
    <cellStyle name="Output 2 3 3 4" xfId="630"/>
    <cellStyle name="Output 2 3 3 4 2" xfId="1116"/>
    <cellStyle name="Output 2 3 3 4 3" xfId="1522"/>
    <cellStyle name="Output 2 3 3 5" xfId="657"/>
    <cellStyle name="Output 2 3 3 5 2" xfId="1143"/>
    <cellStyle name="Output 2 3 3 5 3" xfId="1549"/>
    <cellStyle name="Output 2 3 3 6" xfId="830"/>
    <cellStyle name="Output 2 3 3 6 2" xfId="1316"/>
    <cellStyle name="Output 2 3 3 6 3" xfId="1722"/>
    <cellStyle name="Output 2 3 3 7" xfId="872"/>
    <cellStyle name="Output 2 3 3 7 2" xfId="1358"/>
    <cellStyle name="Output 2 3 3 7 3" xfId="1764"/>
    <cellStyle name="Output 2 3 3 8" xfId="969"/>
    <cellStyle name="Output 2 3 3 8 2" xfId="1818"/>
    <cellStyle name="Output 2 3 3 9" xfId="1043"/>
    <cellStyle name="Output 2 3 4" xfId="701"/>
    <cellStyle name="Output 2 3 4 2" xfId="1187"/>
    <cellStyle name="Output 2 3 4 3" xfId="1593"/>
    <cellStyle name="Output 2 3 5" xfId="616"/>
    <cellStyle name="Output 2 3 5 2" xfId="1102"/>
    <cellStyle name="Output 2 3 5 3" xfId="1508"/>
    <cellStyle name="Output 2 3 6" xfId="584"/>
    <cellStyle name="Output 2 3 6 2" xfId="1070"/>
    <cellStyle name="Output 2 3 6 3" xfId="1476"/>
    <cellStyle name="Output 2 3 7" xfId="610"/>
    <cellStyle name="Output 2 3 7 2" xfId="1096"/>
    <cellStyle name="Output 2 3 7 3" xfId="1502"/>
    <cellStyle name="Output 2 3 8" xfId="783"/>
    <cellStyle name="Output 2 3 8 2" xfId="1269"/>
    <cellStyle name="Output 2 3 8 3" xfId="1675"/>
    <cellStyle name="Output 2 3 9" xfId="848"/>
    <cellStyle name="Output 2 3 9 2" xfId="1334"/>
    <cellStyle name="Output 2 3 9 3" xfId="1740"/>
    <cellStyle name="Output 2 4" xfId="500"/>
    <cellStyle name="Output 2 4 10" xfId="1440"/>
    <cellStyle name="Output 2 4 2" xfId="573"/>
    <cellStyle name="Output 2 4 2 2" xfId="1059"/>
    <cellStyle name="Output 2 4 2 3" xfId="1465"/>
    <cellStyle name="Output 2 4 3" xfId="749"/>
    <cellStyle name="Output 2 4 3 2" xfId="1235"/>
    <cellStyle name="Output 2 4 3 3" xfId="1641"/>
    <cellStyle name="Output 2 4 4" xfId="633"/>
    <cellStyle name="Output 2 4 4 2" xfId="1119"/>
    <cellStyle name="Output 2 4 4 3" xfId="1525"/>
    <cellStyle name="Output 2 4 5" xfId="583"/>
    <cellStyle name="Output 2 4 5 2" xfId="1069"/>
    <cellStyle name="Output 2 4 5 3" xfId="1475"/>
    <cellStyle name="Output 2 4 6" xfId="820"/>
    <cellStyle name="Output 2 4 6 2" xfId="1306"/>
    <cellStyle name="Output 2 4 6 3" xfId="1712"/>
    <cellStyle name="Output 2 4 7" xfId="862"/>
    <cellStyle name="Output 2 4 7 2" xfId="1348"/>
    <cellStyle name="Output 2 4 7 3" xfId="1754"/>
    <cellStyle name="Output 2 4 8" xfId="970"/>
    <cellStyle name="Output 2 4 8 2" xfId="1819"/>
    <cellStyle name="Output 2 4 9" xfId="1033"/>
    <cellStyle name="Output 2 5" xfId="519"/>
    <cellStyle name="Output 2 5 10" xfId="1459"/>
    <cellStyle name="Output 2 5 2" xfId="732"/>
    <cellStyle name="Output 2 5 2 2" xfId="1218"/>
    <cellStyle name="Output 2 5 2 3" xfId="1624"/>
    <cellStyle name="Output 2 5 3" xfId="768"/>
    <cellStyle name="Output 2 5 3 2" xfId="1254"/>
    <cellStyle name="Output 2 5 3 3" xfId="1660"/>
    <cellStyle name="Output 2 5 4" xfId="788"/>
    <cellStyle name="Output 2 5 4 2" xfId="1274"/>
    <cellStyle name="Output 2 5 4 3" xfId="1680"/>
    <cellStyle name="Output 2 5 5" xfId="804"/>
    <cellStyle name="Output 2 5 5 2" xfId="1290"/>
    <cellStyle name="Output 2 5 5 3" xfId="1696"/>
    <cellStyle name="Output 2 5 6" xfId="839"/>
    <cellStyle name="Output 2 5 6 2" xfId="1325"/>
    <cellStyle name="Output 2 5 6 3" xfId="1731"/>
    <cellStyle name="Output 2 5 7" xfId="881"/>
    <cellStyle name="Output 2 5 7 2" xfId="1367"/>
    <cellStyle name="Output 2 5 7 3" xfId="1773"/>
    <cellStyle name="Output 2 5 8" xfId="971"/>
    <cellStyle name="Output 2 5 8 2" xfId="1820"/>
    <cellStyle name="Output 2 5 9" xfId="1052"/>
    <cellStyle name="Output 2 6" xfId="695"/>
    <cellStyle name="Output 2 6 2" xfId="1181"/>
    <cellStyle name="Output 2 6 3" xfId="1587"/>
    <cellStyle name="Output 2 7" xfId="623"/>
    <cellStyle name="Output 2 7 2" xfId="1109"/>
    <cellStyle name="Output 2 7 3" xfId="1515"/>
    <cellStyle name="Output 2 8" xfId="794"/>
    <cellStyle name="Output 2 8 2" xfId="1280"/>
    <cellStyle name="Output 2 8 3" xfId="1686"/>
    <cellStyle name="Output 2 9" xfId="781"/>
    <cellStyle name="Output 2 9 2" xfId="1267"/>
    <cellStyle name="Output 2 9 3" xfId="1673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2"/>
    <cellStyle name="Percent 2 3" xfId="450"/>
    <cellStyle name="Percent 2 4" xfId="451"/>
    <cellStyle name="Percent 2 5" xfId="452"/>
    <cellStyle name="Percent 2 6" xfId="1901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2"/>
    <cellStyle name="Sheet Title" xfId="466"/>
    <cellStyle name="SN_241" xfId="71"/>
    <cellStyle name="Standard_laroux" xfId="467"/>
    <cellStyle name="Style 1" xfId="61"/>
    <cellStyle name="Style 1 2" xfId="62"/>
    <cellStyle name="Style 1 2 2" xfId="468"/>
    <cellStyle name="Style 1 3" xfId="2044"/>
    <cellStyle name="Style 1 3 2" xfId="469"/>
    <cellStyle name="Style 1 4" xfId="2045"/>
    <cellStyle name="Style 1_verchnakan_ax21-25_2018" xfId="63"/>
    <cellStyle name="Style 2" xfId="470"/>
    <cellStyle name="Title" xfId="884" builtinId="15" customBuiltin="1"/>
    <cellStyle name="Title 2" xfId="64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3" xfId="1540"/>
    <cellStyle name="Total 2 11" xfId="972"/>
    <cellStyle name="Total 2 11 2" xfId="1821"/>
    <cellStyle name="Total 2 12" xfId="1000"/>
    <cellStyle name="Total 2 13" xfId="994"/>
    <cellStyle name="Total 2 2" xfId="83"/>
    <cellStyle name="Total 2 2 10" xfId="1005"/>
    <cellStyle name="Total 2 2 11" xfId="992"/>
    <cellStyle name="Total 2 2 2" xfId="494"/>
    <cellStyle name="Total 2 2 2 10" xfId="1434"/>
    <cellStyle name="Total 2 2 2 2" xfId="579"/>
    <cellStyle name="Total 2 2 2 2 2" xfId="1065"/>
    <cellStyle name="Total 2 2 2 2 3" xfId="1471"/>
    <cellStyle name="Total 2 2 2 3" xfId="743"/>
    <cellStyle name="Total 2 2 2 3 2" xfId="1229"/>
    <cellStyle name="Total 2 2 2 3 3" xfId="1635"/>
    <cellStyle name="Total 2 2 2 4" xfId="637"/>
    <cellStyle name="Total 2 2 2 4 2" xfId="1123"/>
    <cellStyle name="Total 2 2 2 4 3" xfId="1529"/>
    <cellStyle name="Total 2 2 2 5" xfId="644"/>
    <cellStyle name="Total 2 2 2 5 2" xfId="1130"/>
    <cellStyle name="Total 2 2 2 5 3" xfId="1536"/>
    <cellStyle name="Total 2 2 2 6" xfId="814"/>
    <cellStyle name="Total 2 2 2 6 2" xfId="1300"/>
    <cellStyle name="Total 2 2 2 6 3" xfId="1706"/>
    <cellStyle name="Total 2 2 2 7" xfId="856"/>
    <cellStyle name="Total 2 2 2 7 2" xfId="1342"/>
    <cellStyle name="Total 2 2 2 7 3" xfId="1748"/>
    <cellStyle name="Total 2 2 2 8" xfId="973"/>
    <cellStyle name="Total 2 2 2 8 2" xfId="1822"/>
    <cellStyle name="Total 2 2 2 9" xfId="1027"/>
    <cellStyle name="Total 2 2 3" xfId="516"/>
    <cellStyle name="Total 2 2 3 10" xfId="1456"/>
    <cellStyle name="Total 2 2 3 2" xfId="729"/>
    <cellStyle name="Total 2 2 3 2 2" xfId="1215"/>
    <cellStyle name="Total 2 2 3 2 3" xfId="1621"/>
    <cellStyle name="Total 2 2 3 3" xfId="765"/>
    <cellStyle name="Total 2 2 3 3 2" xfId="1251"/>
    <cellStyle name="Total 2 2 3 3 3" xfId="1657"/>
    <cellStyle name="Total 2 2 3 4" xfId="785"/>
    <cellStyle name="Total 2 2 3 4 2" xfId="1271"/>
    <cellStyle name="Total 2 2 3 4 3" xfId="1677"/>
    <cellStyle name="Total 2 2 3 5" xfId="801"/>
    <cellStyle name="Total 2 2 3 5 2" xfId="1287"/>
    <cellStyle name="Total 2 2 3 5 3" xfId="1693"/>
    <cellStyle name="Total 2 2 3 6" xfId="836"/>
    <cellStyle name="Total 2 2 3 6 2" xfId="1322"/>
    <cellStyle name="Total 2 2 3 6 3" xfId="1728"/>
    <cellStyle name="Total 2 2 3 7" xfId="878"/>
    <cellStyle name="Total 2 2 3 7 2" xfId="1364"/>
    <cellStyle name="Total 2 2 3 7 3" xfId="1770"/>
    <cellStyle name="Total 2 2 3 8" xfId="974"/>
    <cellStyle name="Total 2 2 3 8 2" xfId="1823"/>
    <cellStyle name="Total 2 2 3 9" xfId="1049"/>
    <cellStyle name="Total 2 2 4" xfId="684"/>
    <cellStyle name="Total 2 2 4 2" xfId="1170"/>
    <cellStyle name="Total 2 2 4 3" xfId="1576"/>
    <cellStyle name="Total 2 2 5" xfId="600"/>
    <cellStyle name="Total 2 2 5 2" xfId="1086"/>
    <cellStyle name="Total 2 2 5 3" xfId="1492"/>
    <cellStyle name="Total 2 2 6" xfId="597"/>
    <cellStyle name="Total 2 2 6 2" xfId="1083"/>
    <cellStyle name="Total 2 2 6 3" xfId="1489"/>
    <cellStyle name="Total 2 2 7" xfId="793"/>
    <cellStyle name="Total 2 2 7 2" xfId="1279"/>
    <cellStyle name="Total 2 2 7 3" xfId="1685"/>
    <cellStyle name="Total 2 2 8" xfId="689"/>
    <cellStyle name="Total 2 2 8 2" xfId="1175"/>
    <cellStyle name="Total 2 2 8 3" xfId="1581"/>
    <cellStyle name="Total 2 2 9" xfId="975"/>
    <cellStyle name="Total 2 2 9 2" xfId="1824"/>
    <cellStyle name="Total 2 3" xfId="471"/>
    <cellStyle name="Total 2 3 10" xfId="976"/>
    <cellStyle name="Total 2 3 10 2" xfId="1825"/>
    <cellStyle name="Total 2 3 11" xfId="1020"/>
    <cellStyle name="Total 2 3 12" xfId="1424"/>
    <cellStyle name="Total 2 3 2" xfId="495"/>
    <cellStyle name="Total 2 3 2 10" xfId="1435"/>
    <cellStyle name="Total 2 3 2 2" xfId="712"/>
    <cellStyle name="Total 2 3 2 2 2" xfId="1198"/>
    <cellStyle name="Total 2 3 2 2 3" xfId="1604"/>
    <cellStyle name="Total 2 3 2 3" xfId="744"/>
    <cellStyle name="Total 2 3 2 3 2" xfId="1230"/>
    <cellStyle name="Total 2 3 2 3 3" xfId="1636"/>
    <cellStyle name="Total 2 3 2 4" xfId="636"/>
    <cellStyle name="Total 2 3 2 4 2" xfId="1122"/>
    <cellStyle name="Total 2 3 2 4 3" xfId="1528"/>
    <cellStyle name="Total 2 3 2 5" xfId="602"/>
    <cellStyle name="Total 2 3 2 5 2" xfId="1088"/>
    <cellStyle name="Total 2 3 2 5 3" xfId="1494"/>
    <cellStyle name="Total 2 3 2 6" xfId="815"/>
    <cellStyle name="Total 2 3 2 6 2" xfId="1301"/>
    <cellStyle name="Total 2 3 2 6 3" xfId="1707"/>
    <cellStyle name="Total 2 3 2 7" xfId="857"/>
    <cellStyle name="Total 2 3 2 7 2" xfId="1343"/>
    <cellStyle name="Total 2 3 2 7 3" xfId="1749"/>
    <cellStyle name="Total 2 3 2 8" xfId="977"/>
    <cellStyle name="Total 2 3 2 8 2" xfId="1826"/>
    <cellStyle name="Total 2 3 2 9" xfId="1028"/>
    <cellStyle name="Total 2 3 3" xfId="509"/>
    <cellStyle name="Total 2 3 3 10" xfId="1449"/>
    <cellStyle name="Total 2 3 3 2" xfId="722"/>
    <cellStyle name="Total 2 3 3 2 2" xfId="1208"/>
    <cellStyle name="Total 2 3 3 2 3" xfId="1614"/>
    <cellStyle name="Total 2 3 3 3" xfId="758"/>
    <cellStyle name="Total 2 3 3 3 2" xfId="1244"/>
    <cellStyle name="Total 2 3 3 3 3" xfId="1650"/>
    <cellStyle name="Total 2 3 3 4" xfId="697"/>
    <cellStyle name="Total 2 3 3 4 2" xfId="1183"/>
    <cellStyle name="Total 2 3 3 4 3" xfId="1589"/>
    <cellStyle name="Total 2 3 3 5" xfId="613"/>
    <cellStyle name="Total 2 3 3 5 2" xfId="1099"/>
    <cellStyle name="Total 2 3 3 5 3" xfId="1505"/>
    <cellStyle name="Total 2 3 3 6" xfId="829"/>
    <cellStyle name="Total 2 3 3 6 2" xfId="1315"/>
    <cellStyle name="Total 2 3 3 6 3" xfId="1721"/>
    <cellStyle name="Total 2 3 3 7" xfId="871"/>
    <cellStyle name="Total 2 3 3 7 2" xfId="1357"/>
    <cellStyle name="Total 2 3 3 7 3" xfId="1763"/>
    <cellStyle name="Total 2 3 3 8" xfId="978"/>
    <cellStyle name="Total 2 3 3 8 2" xfId="1827"/>
    <cellStyle name="Total 2 3 3 9" xfId="1042"/>
    <cellStyle name="Total 2 3 4" xfId="704"/>
    <cellStyle name="Total 2 3 4 2" xfId="1190"/>
    <cellStyle name="Total 2 3 4 3" xfId="1596"/>
    <cellStyle name="Total 2 3 5" xfId="611"/>
    <cellStyle name="Total 2 3 5 2" xfId="1097"/>
    <cellStyle name="Total 2 3 5 3" xfId="1503"/>
    <cellStyle name="Total 2 3 6" xfId="592"/>
    <cellStyle name="Total 2 3 6 2" xfId="1078"/>
    <cellStyle name="Total 2 3 6 3" xfId="1484"/>
    <cellStyle name="Total 2 3 7" xfId="664"/>
    <cellStyle name="Total 2 3 7 2" xfId="1150"/>
    <cellStyle name="Total 2 3 7 3" xfId="1556"/>
    <cellStyle name="Total 2 3 8" xfId="807"/>
    <cellStyle name="Total 2 3 8 2" xfId="1293"/>
    <cellStyle name="Total 2 3 8 3" xfId="1699"/>
    <cellStyle name="Total 2 3 9" xfId="849"/>
    <cellStyle name="Total 2 3 9 2" xfId="1335"/>
    <cellStyle name="Total 2 3 9 3" xfId="1741"/>
    <cellStyle name="Total 2 4" xfId="492"/>
    <cellStyle name="Total 2 4 10" xfId="1432"/>
    <cellStyle name="Total 2 4 2" xfId="574"/>
    <cellStyle name="Total 2 4 2 2" xfId="1060"/>
    <cellStyle name="Total 2 4 2 3" xfId="1466"/>
    <cellStyle name="Total 2 4 3" xfId="741"/>
    <cellStyle name="Total 2 4 3 2" xfId="1227"/>
    <cellStyle name="Total 2 4 3 3" xfId="1633"/>
    <cellStyle name="Total 2 4 4" xfId="638"/>
    <cellStyle name="Total 2 4 4 2" xfId="1124"/>
    <cellStyle name="Total 2 4 4 3" xfId="1530"/>
    <cellStyle name="Total 2 4 5" xfId="709"/>
    <cellStyle name="Total 2 4 5 2" xfId="1195"/>
    <cellStyle name="Total 2 4 5 3" xfId="1601"/>
    <cellStyle name="Total 2 4 6" xfId="812"/>
    <cellStyle name="Total 2 4 6 2" xfId="1298"/>
    <cellStyle name="Total 2 4 6 3" xfId="1704"/>
    <cellStyle name="Total 2 4 7" xfId="854"/>
    <cellStyle name="Total 2 4 7 2" xfId="1340"/>
    <cellStyle name="Total 2 4 7 3" xfId="1746"/>
    <cellStyle name="Total 2 4 8" xfId="979"/>
    <cellStyle name="Total 2 4 8 2" xfId="1828"/>
    <cellStyle name="Total 2 4 9" xfId="1025"/>
    <cellStyle name="Total 2 5" xfId="520"/>
    <cellStyle name="Total 2 5 10" xfId="1460"/>
    <cellStyle name="Total 2 5 2" xfId="733"/>
    <cellStyle name="Total 2 5 2 2" xfId="1219"/>
    <cellStyle name="Total 2 5 2 3" xfId="1625"/>
    <cellStyle name="Total 2 5 3" xfId="769"/>
    <cellStyle name="Total 2 5 3 2" xfId="1255"/>
    <cellStyle name="Total 2 5 3 3" xfId="1661"/>
    <cellStyle name="Total 2 5 4" xfId="789"/>
    <cellStyle name="Total 2 5 4 2" xfId="1275"/>
    <cellStyle name="Total 2 5 4 3" xfId="1681"/>
    <cellStyle name="Total 2 5 5" xfId="805"/>
    <cellStyle name="Total 2 5 5 2" xfId="1291"/>
    <cellStyle name="Total 2 5 5 3" xfId="1697"/>
    <cellStyle name="Total 2 5 6" xfId="840"/>
    <cellStyle name="Total 2 5 6 2" xfId="1326"/>
    <cellStyle name="Total 2 5 6 3" xfId="1732"/>
    <cellStyle name="Total 2 5 7" xfId="882"/>
    <cellStyle name="Total 2 5 7 2" xfId="1368"/>
    <cellStyle name="Total 2 5 7 3" xfId="1774"/>
    <cellStyle name="Total 2 5 8" xfId="980"/>
    <cellStyle name="Total 2 5 8 2" xfId="1829"/>
    <cellStyle name="Total 2 5 9" xfId="1053"/>
    <cellStyle name="Total 2 6" xfId="692"/>
    <cellStyle name="Total 2 6 2" xfId="1178"/>
    <cellStyle name="Total 2 6 3" xfId="1584"/>
    <cellStyle name="Total 2 7" xfId="782"/>
    <cellStyle name="Total 2 7 2" xfId="1268"/>
    <cellStyle name="Total 2 7 3" xfId="1674"/>
    <cellStyle name="Total 2 8" xfId="795"/>
    <cellStyle name="Total 2 8 2" xfId="1281"/>
    <cellStyle name="Total 2 8 3" xfId="1687"/>
    <cellStyle name="Total 2 9" xfId="777"/>
    <cellStyle name="Total 2 9 2" xfId="1263"/>
    <cellStyle name="Total 2 9 3" xfId="1669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3" xfId="1872"/>
    <cellStyle name="Акцент1" xfId="2046"/>
    <cellStyle name="Акцент2" xfId="2047"/>
    <cellStyle name="Акцент3" xfId="2048"/>
    <cellStyle name="Акцент4" xfId="2049"/>
    <cellStyle name="Акцент5" xfId="2050"/>
    <cellStyle name="Акцент6" xfId="2051"/>
    <cellStyle name="Беззащитный" xfId="477"/>
    <cellStyle name="Ввод " xfId="2052"/>
    <cellStyle name="Ввод  2" xfId="2053"/>
    <cellStyle name="Вывод" xfId="2054"/>
    <cellStyle name="Вывод 2" xfId="2055"/>
    <cellStyle name="Вычисление" xfId="2056"/>
    <cellStyle name="Вычисление 2" xfId="2057"/>
    <cellStyle name="Заголовок 1" xfId="2058"/>
    <cellStyle name="Заголовок 2" xfId="2059"/>
    <cellStyle name="Заголовок 3" xfId="2060"/>
    <cellStyle name="Заголовок 4" xfId="2061"/>
    <cellStyle name="Защитный" xfId="478"/>
    <cellStyle name="Итог" xfId="2062"/>
    <cellStyle name="Итог 2" xfId="2063"/>
    <cellStyle name="Контрольная ячейка" xfId="2064"/>
    <cellStyle name="Название" xfId="2065"/>
    <cellStyle name="Нейтральный" xfId="2066"/>
    <cellStyle name="Обычный 2" xfId="67"/>
    <cellStyle name="Обычный 2 2" xfId="68"/>
    <cellStyle name="Обычный 2 3" xfId="479"/>
    <cellStyle name="Обычный 3" xfId="84"/>
    <cellStyle name="Обычный_Лист1" xfId="2067"/>
    <cellStyle name="Плохой" xfId="2068"/>
    <cellStyle name="Пояснение" xfId="2069"/>
    <cellStyle name="Примечание" xfId="2070"/>
    <cellStyle name="Примечание 2" xfId="2071"/>
    <cellStyle name="Связанная ячейка" xfId="2072"/>
    <cellStyle name="Стиль 1" xfId="480"/>
    <cellStyle name="Стиль 1 2" xfId="2073"/>
    <cellStyle name="Стиль 1 2 2" xfId="481"/>
    <cellStyle name="Стиль 1 2 3" xfId="482"/>
    <cellStyle name="Текст предупреждения" xfId="2074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  <cellStyle name="Хороший" xfId="20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G41"/>
  <sheetViews>
    <sheetView tabSelected="1" zoomScaleNormal="100" zoomScaleSheetLayoutView="100" workbookViewId="0">
      <selection activeCell="N6" sqref="N6"/>
    </sheetView>
  </sheetViews>
  <sheetFormatPr defaultRowHeight="17.25"/>
  <cols>
    <col min="1" max="1" width="9.140625" style="4" customWidth="1"/>
    <col min="2" max="2" width="10.85546875" style="25" customWidth="1"/>
    <col min="3" max="3" width="66.7109375" style="4" customWidth="1"/>
    <col min="4" max="4" width="29.85546875" style="27" customWidth="1"/>
    <col min="5" max="5" width="13.7109375" style="4" hidden="1" customWidth="1"/>
    <col min="6" max="6" width="12.42578125" style="4" hidden="1" customWidth="1"/>
    <col min="7" max="7" width="11.7109375" style="4" hidden="1" customWidth="1"/>
    <col min="8" max="16384" width="9.140625" style="4"/>
  </cols>
  <sheetData>
    <row r="1" spans="1:6" ht="79.5" customHeight="1">
      <c r="A1" s="1"/>
      <c r="B1" s="2"/>
      <c r="C1" s="173" t="s">
        <v>88</v>
      </c>
      <c r="D1" s="173"/>
      <c r="E1" s="3"/>
    </row>
    <row r="2" spans="1:6" ht="90" customHeight="1">
      <c r="A2" s="174" t="s">
        <v>86</v>
      </c>
      <c r="B2" s="174"/>
      <c r="C2" s="174"/>
      <c r="D2" s="174"/>
      <c r="E2" s="5"/>
    </row>
    <row r="3" spans="1:6" ht="24" customHeight="1">
      <c r="A3" s="6"/>
      <c r="B3" s="7"/>
      <c r="C3" s="8"/>
      <c r="D3" s="118" t="s">
        <v>19</v>
      </c>
      <c r="E3" s="9"/>
    </row>
    <row r="4" spans="1:6" ht="111.75" customHeight="1">
      <c r="A4" s="175" t="s">
        <v>24</v>
      </c>
      <c r="B4" s="175"/>
      <c r="C4" s="10" t="s">
        <v>25</v>
      </c>
      <c r="D4" s="122" t="s">
        <v>18</v>
      </c>
    </row>
    <row r="5" spans="1:6" ht="41.25" customHeight="1">
      <c r="A5" s="10" t="s">
        <v>26</v>
      </c>
      <c r="B5" s="10" t="s">
        <v>27</v>
      </c>
      <c r="C5" s="10" t="s">
        <v>28</v>
      </c>
      <c r="D5" s="11" t="s">
        <v>6</v>
      </c>
    </row>
    <row r="6" spans="1:6" ht="39" customHeight="1">
      <c r="A6" s="10"/>
      <c r="B6" s="10"/>
      <c r="C6" s="12" t="s">
        <v>8</v>
      </c>
      <c r="D6" s="13">
        <f>D7</f>
        <v>0</v>
      </c>
    </row>
    <row r="7" spans="1:6" ht="24" customHeight="1">
      <c r="A7" s="176"/>
      <c r="B7" s="176"/>
      <c r="C7" s="14" t="s">
        <v>49</v>
      </c>
      <c r="D7" s="15">
        <f>D8+D21</f>
        <v>0</v>
      </c>
    </row>
    <row r="8" spans="1:6" s="19" customFormat="1" ht="27.75" customHeight="1">
      <c r="A8" s="177">
        <v>1071</v>
      </c>
      <c r="B8" s="178"/>
      <c r="C8" s="133" t="s">
        <v>96</v>
      </c>
      <c r="D8" s="111">
        <f>D15</f>
        <v>30000</v>
      </c>
      <c r="E8" s="134">
        <f>E1</f>
        <v>0</v>
      </c>
      <c r="F8" s="134">
        <f>-6600</f>
        <v>-6600</v>
      </c>
    </row>
    <row r="9" spans="1:6" s="123" customFormat="1" ht="34.5" customHeight="1">
      <c r="A9" s="177"/>
      <c r="B9" s="178"/>
      <c r="C9" s="135" t="s">
        <v>97</v>
      </c>
      <c r="D9" s="135"/>
      <c r="E9" s="136"/>
      <c r="F9" s="137"/>
    </row>
    <row r="10" spans="1:6" s="19" customFormat="1" ht="19.5" customHeight="1">
      <c r="A10" s="177"/>
      <c r="B10" s="178"/>
      <c r="C10" s="138" t="s">
        <v>98</v>
      </c>
      <c r="D10" s="138"/>
      <c r="E10" s="138"/>
      <c r="F10" s="139"/>
    </row>
    <row r="11" spans="1:6" s="19" customFormat="1" ht="29.25" customHeight="1">
      <c r="A11" s="177"/>
      <c r="B11" s="178"/>
      <c r="C11" s="140" t="s">
        <v>99</v>
      </c>
      <c r="D11" s="135"/>
      <c r="E11" s="135"/>
      <c r="F11" s="135"/>
    </row>
    <row r="12" spans="1:6" s="19" customFormat="1" ht="19.5" customHeight="1">
      <c r="A12" s="177"/>
      <c r="B12" s="178"/>
      <c r="C12" s="138" t="s">
        <v>100</v>
      </c>
      <c r="D12" s="138"/>
      <c r="E12" s="138"/>
      <c r="F12" s="135"/>
    </row>
    <row r="13" spans="1:6" s="19" customFormat="1" ht="44.25" customHeight="1">
      <c r="A13" s="177"/>
      <c r="B13" s="178"/>
      <c r="C13" s="135" t="s">
        <v>101</v>
      </c>
      <c r="D13" s="135"/>
      <c r="E13" s="135"/>
      <c r="F13" s="135"/>
    </row>
    <row r="14" spans="1:6" s="19" customFormat="1" ht="19.5" customHeight="1">
      <c r="A14" s="177"/>
      <c r="B14" s="178"/>
      <c r="C14" s="135" t="s">
        <v>92</v>
      </c>
      <c r="D14" s="135"/>
      <c r="E14" s="135"/>
      <c r="F14" s="135"/>
    </row>
    <row r="15" spans="1:6" s="19" customFormat="1" ht="19.5" customHeight="1">
      <c r="A15" s="177"/>
      <c r="B15" s="179">
        <v>11001</v>
      </c>
      <c r="C15" s="133" t="s">
        <v>102</v>
      </c>
      <c r="D15" s="111">
        <v>30000</v>
      </c>
      <c r="E15" s="141">
        <f>E8</f>
        <v>0</v>
      </c>
      <c r="F15" s="141">
        <v>-6600</v>
      </c>
    </row>
    <row r="16" spans="1:6" s="19" customFormat="1" ht="31.5" customHeight="1">
      <c r="A16" s="177"/>
      <c r="B16" s="179"/>
      <c r="C16" s="135" t="s">
        <v>103</v>
      </c>
      <c r="D16" s="135"/>
      <c r="E16" s="135"/>
      <c r="F16" s="142"/>
    </row>
    <row r="17" spans="1:7" s="19" customFormat="1" ht="16.5" customHeight="1">
      <c r="A17" s="177"/>
      <c r="B17" s="179"/>
      <c r="C17" s="138" t="s">
        <v>104</v>
      </c>
      <c r="D17" s="138"/>
      <c r="E17" s="138"/>
      <c r="F17" s="142"/>
    </row>
    <row r="18" spans="1:7" s="19" customFormat="1" ht="42" customHeight="1">
      <c r="A18" s="177"/>
      <c r="B18" s="179"/>
      <c r="C18" s="135" t="s">
        <v>105</v>
      </c>
      <c r="D18" s="135"/>
      <c r="E18" s="135"/>
      <c r="F18" s="142"/>
    </row>
    <row r="19" spans="1:7" s="19" customFormat="1" ht="18.75" customHeight="1">
      <c r="A19" s="177"/>
      <c r="B19" s="179"/>
      <c r="C19" s="138" t="s">
        <v>106</v>
      </c>
      <c r="D19" s="135"/>
      <c r="E19" s="135"/>
      <c r="F19" s="142"/>
    </row>
    <row r="20" spans="1:7" s="19" customFormat="1" ht="19.5" customHeight="1">
      <c r="A20" s="177"/>
      <c r="B20" s="179"/>
      <c r="C20" s="135" t="s">
        <v>107</v>
      </c>
      <c r="D20" s="135"/>
      <c r="E20" s="135"/>
      <c r="F20" s="142"/>
    </row>
    <row r="21" spans="1:7" s="16" customFormat="1" ht="21.75" customHeight="1">
      <c r="A21" s="103" t="s">
        <v>38</v>
      </c>
      <c r="B21" s="104"/>
      <c r="C21" s="105" t="s">
        <v>29</v>
      </c>
      <c r="D21" s="106">
        <f>D28+D34</f>
        <v>-30000</v>
      </c>
    </row>
    <row r="22" spans="1:7" s="19" customFormat="1" ht="40.5" customHeight="1">
      <c r="A22" s="17"/>
      <c r="B22" s="18"/>
      <c r="C22" s="91" t="s">
        <v>39</v>
      </c>
      <c r="D22" s="107"/>
    </row>
    <row r="23" spans="1:7" s="19" customFormat="1" ht="20.25" customHeight="1">
      <c r="A23" s="17"/>
      <c r="B23" s="18"/>
      <c r="C23" s="97" t="s">
        <v>30</v>
      </c>
      <c r="D23" s="107"/>
    </row>
    <row r="24" spans="1:7" s="19" customFormat="1" ht="42" customHeight="1">
      <c r="A24" s="17"/>
      <c r="B24" s="18"/>
      <c r="C24" s="91" t="s">
        <v>40</v>
      </c>
      <c r="D24" s="107"/>
    </row>
    <row r="25" spans="1:7" s="19" customFormat="1" ht="22.5" customHeight="1">
      <c r="A25" s="17"/>
      <c r="B25" s="18"/>
      <c r="C25" s="97" t="s">
        <v>31</v>
      </c>
      <c r="D25" s="107"/>
    </row>
    <row r="26" spans="1:7" s="19" customFormat="1" ht="41.25" customHeight="1">
      <c r="A26" s="17"/>
      <c r="B26" s="20"/>
      <c r="C26" s="91" t="s">
        <v>41</v>
      </c>
      <c r="D26" s="107"/>
    </row>
    <row r="27" spans="1:7" s="19" customFormat="1" ht="17.25" customHeight="1">
      <c r="A27" s="17"/>
      <c r="B27" s="108"/>
      <c r="C27" s="109" t="s">
        <v>42</v>
      </c>
      <c r="D27" s="110"/>
    </row>
    <row r="28" spans="1:7" s="19" customFormat="1" ht="24" customHeight="1">
      <c r="A28" s="17"/>
      <c r="B28" s="90">
        <v>11001</v>
      </c>
      <c r="C28" s="97" t="s">
        <v>62</v>
      </c>
      <c r="D28" s="111">
        <v>-31657.7</v>
      </c>
      <c r="E28" s="19">
        <f>'[4]Օրինակելի ձև 2'!$I$34</f>
        <v>1000</v>
      </c>
      <c r="F28" s="19">
        <f>'[4]Օրինակելի ձև 2'!$L$34</f>
        <v>2000</v>
      </c>
      <c r="G28" s="19">
        <f>'[4]Օրինակելի ձև 2'!$O$34</f>
        <v>4000</v>
      </c>
    </row>
    <row r="29" spans="1:7" s="19" customFormat="1" ht="96.75" customHeight="1">
      <c r="A29" s="17"/>
      <c r="B29" s="21"/>
      <c r="C29" s="94" t="s">
        <v>60</v>
      </c>
      <c r="D29" s="107"/>
      <c r="E29" s="22" t="e">
        <f>#REF!+E28</f>
        <v>#REF!</v>
      </c>
      <c r="F29" s="22" t="e">
        <f>#REF!+F28</f>
        <v>#REF!</v>
      </c>
      <c r="G29" s="22">
        <f>D28+G28</f>
        <v>-27657.7</v>
      </c>
    </row>
    <row r="30" spans="1:7" s="19" customFormat="1" ht="24" customHeight="1">
      <c r="A30" s="17"/>
      <c r="B30" s="21"/>
      <c r="C30" s="97" t="s">
        <v>63</v>
      </c>
      <c r="D30" s="107"/>
    </row>
    <row r="31" spans="1:7" s="19" customFormat="1" ht="96.75" customHeight="1">
      <c r="A31" s="17"/>
      <c r="B31" s="21"/>
      <c r="C31" s="94" t="s">
        <v>64</v>
      </c>
      <c r="D31" s="107"/>
    </row>
    <row r="32" spans="1:7" s="19" customFormat="1" ht="18" customHeight="1">
      <c r="A32" s="17"/>
      <c r="B32" s="21"/>
      <c r="C32" s="97" t="s">
        <v>65</v>
      </c>
      <c r="D32" s="107"/>
    </row>
    <row r="33" spans="1:7" s="19" customFormat="1" ht="18" customHeight="1">
      <c r="A33" s="17"/>
      <c r="B33" s="21"/>
      <c r="C33" s="94" t="s">
        <v>66</v>
      </c>
      <c r="D33" s="107"/>
    </row>
    <row r="34" spans="1:7" s="19" customFormat="1" ht="20.25" customHeight="1">
      <c r="A34" s="17"/>
      <c r="B34" s="90">
        <v>12002</v>
      </c>
      <c r="C34" s="112" t="s">
        <v>62</v>
      </c>
      <c r="D34" s="111">
        <v>1657.7</v>
      </c>
      <c r="E34" s="19">
        <f>'[4]Օրինակելի ձև 2'!$I$34</f>
        <v>1000</v>
      </c>
      <c r="F34" s="19">
        <f>'[4]Օրինակելի ձև 2'!$L$34</f>
        <v>2000</v>
      </c>
      <c r="G34" s="19">
        <f>'[4]Օրինակելի ձև 2'!$O$34</f>
        <v>4000</v>
      </c>
    </row>
    <row r="35" spans="1:7" s="19" customFormat="1" ht="101.25" customHeight="1">
      <c r="A35" s="17"/>
      <c r="B35" s="21"/>
      <c r="C35" s="94" t="s">
        <v>61</v>
      </c>
      <c r="D35" s="107"/>
      <c r="E35" s="22" t="e">
        <f>#REF!+E34</f>
        <v>#REF!</v>
      </c>
      <c r="F35" s="22" t="e">
        <f>#REF!+F34</f>
        <v>#REF!</v>
      </c>
      <c r="G35" s="22">
        <f>D34+G34</f>
        <v>5657.7</v>
      </c>
    </row>
    <row r="36" spans="1:7" s="19" customFormat="1" ht="17.25" customHeight="1">
      <c r="A36" s="17"/>
      <c r="B36" s="21"/>
      <c r="C36" s="97" t="s">
        <v>63</v>
      </c>
      <c r="D36" s="107"/>
    </row>
    <row r="37" spans="1:7" s="19" customFormat="1" ht="76.5" customHeight="1">
      <c r="A37" s="17"/>
      <c r="B37" s="21"/>
      <c r="C37" s="94" t="s">
        <v>67</v>
      </c>
      <c r="D37" s="107"/>
    </row>
    <row r="38" spans="1:7" s="19" customFormat="1" ht="18" customHeight="1">
      <c r="A38" s="17"/>
      <c r="B38" s="21"/>
      <c r="C38" s="97" t="s">
        <v>65</v>
      </c>
      <c r="D38" s="107"/>
    </row>
    <row r="39" spans="1:7" s="19" customFormat="1" ht="18" customHeight="1">
      <c r="A39" s="23"/>
      <c r="B39" s="24"/>
      <c r="C39" s="94" t="s">
        <v>68</v>
      </c>
      <c r="D39" s="107"/>
    </row>
    <row r="41" spans="1:7">
      <c r="D41" s="26"/>
    </row>
  </sheetData>
  <mergeCells count="7">
    <mergeCell ref="C1:D1"/>
    <mergeCell ref="A2:D2"/>
    <mergeCell ref="A4:B4"/>
    <mergeCell ref="A7:B7"/>
    <mergeCell ref="A8:A20"/>
    <mergeCell ref="B8:B14"/>
    <mergeCell ref="B15:B20"/>
  </mergeCells>
  <pageMargins left="0.2" right="0.2" top="0.48" bottom="0.2" header="0.27" footer="0.24"/>
  <pageSetup paperSize="9" scale="75" orientation="portrait" r:id="rId1"/>
  <ignoredErrors>
    <ignoredError sqref="A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J52"/>
  <sheetViews>
    <sheetView topLeftCell="A29" zoomScale="90" zoomScaleNormal="90" zoomScaleSheetLayoutView="100" workbookViewId="0">
      <selection activeCell="F62" sqref="F62"/>
    </sheetView>
  </sheetViews>
  <sheetFormatPr defaultRowHeight="17.25"/>
  <cols>
    <col min="1" max="3" width="4.7109375" style="19" customWidth="1"/>
    <col min="4" max="4" width="10.85546875" style="19" customWidth="1"/>
    <col min="5" max="5" width="14.5703125" style="19" customWidth="1"/>
    <col min="6" max="6" width="64.5703125" style="19" customWidth="1"/>
    <col min="7" max="7" width="29.28515625" style="39" customWidth="1"/>
    <col min="8" max="8" width="27.140625" style="19" customWidth="1"/>
    <col min="9" max="16384" width="9.140625" style="19"/>
  </cols>
  <sheetData>
    <row r="1" spans="1:10" ht="60.75" customHeight="1">
      <c r="F1" s="199" t="s">
        <v>89</v>
      </c>
      <c r="G1" s="199"/>
    </row>
    <row r="2" spans="1:10" ht="17.25" customHeight="1">
      <c r="D2" s="200"/>
      <c r="E2" s="200"/>
      <c r="F2" s="200"/>
      <c r="G2" s="200"/>
    </row>
    <row r="3" spans="1:10" ht="60.75" customHeight="1">
      <c r="A3" s="202" t="s">
        <v>84</v>
      </c>
      <c r="B3" s="202"/>
      <c r="C3" s="202"/>
      <c r="D3" s="202"/>
      <c r="E3" s="202"/>
      <c r="F3" s="202"/>
      <c r="G3" s="202"/>
    </row>
    <row r="4" spans="1:10" ht="19.5" customHeight="1">
      <c r="D4" s="28"/>
      <c r="E4" s="28"/>
      <c r="F4" s="28"/>
      <c r="G4" s="120" t="s">
        <v>19</v>
      </c>
    </row>
    <row r="5" spans="1:10" ht="116.25" customHeight="1">
      <c r="A5" s="201" t="s">
        <v>20</v>
      </c>
      <c r="B5" s="201" t="s">
        <v>21</v>
      </c>
      <c r="C5" s="201" t="s">
        <v>22</v>
      </c>
      <c r="D5" s="203" t="s">
        <v>4</v>
      </c>
      <c r="E5" s="203"/>
      <c r="F5" s="203" t="s">
        <v>5</v>
      </c>
      <c r="G5" s="121" t="s">
        <v>18</v>
      </c>
    </row>
    <row r="6" spans="1:10" ht="38.25" customHeight="1">
      <c r="A6" s="201"/>
      <c r="B6" s="201"/>
      <c r="C6" s="201"/>
      <c r="D6" s="129" t="s">
        <v>7</v>
      </c>
      <c r="E6" s="129" t="s">
        <v>1</v>
      </c>
      <c r="F6" s="203"/>
      <c r="G6" s="29" t="s">
        <v>6</v>
      </c>
    </row>
    <row r="7" spans="1:10" ht="40.5" customHeight="1">
      <c r="A7" s="189"/>
      <c r="B7" s="189"/>
      <c r="C7" s="189"/>
      <c r="D7" s="189"/>
      <c r="E7" s="189"/>
      <c r="F7" s="30" t="s">
        <v>8</v>
      </c>
      <c r="G7" s="31">
        <f>G8+G25</f>
        <v>0</v>
      </c>
    </row>
    <row r="8" spans="1:10" s="143" customFormat="1">
      <c r="A8" s="191" t="s">
        <v>44</v>
      </c>
      <c r="B8" s="193"/>
      <c r="C8" s="193"/>
      <c r="D8" s="193"/>
      <c r="E8" s="193"/>
      <c r="F8" s="124" t="s">
        <v>120</v>
      </c>
      <c r="G8" s="146">
        <f>G10</f>
        <v>30000</v>
      </c>
      <c r="H8" s="19"/>
      <c r="I8" s="19"/>
      <c r="J8"/>
    </row>
    <row r="9" spans="1:10" s="143" customFormat="1">
      <c r="A9" s="191"/>
      <c r="B9" s="180"/>
      <c r="C9" s="181"/>
      <c r="D9" s="181"/>
      <c r="E9" s="182"/>
      <c r="F9" s="36" t="s">
        <v>37</v>
      </c>
      <c r="G9" s="146"/>
      <c r="H9" s="19"/>
      <c r="I9" s="19"/>
      <c r="J9"/>
    </row>
    <row r="10" spans="1:10" s="143" customFormat="1" ht="38.25" customHeight="1">
      <c r="A10" s="192"/>
      <c r="B10" s="192" t="s">
        <v>108</v>
      </c>
      <c r="C10" s="190"/>
      <c r="D10" s="190"/>
      <c r="E10" s="190"/>
      <c r="F10" s="88" t="s">
        <v>121</v>
      </c>
      <c r="G10" s="147">
        <f t="shared" ref="G10" si="0">G12</f>
        <v>30000</v>
      </c>
      <c r="H10" s="19"/>
      <c r="I10" s="19"/>
      <c r="J10"/>
    </row>
    <row r="11" spans="1:10" s="143" customFormat="1" ht="20.25" customHeight="1">
      <c r="A11" s="192"/>
      <c r="B11" s="192"/>
      <c r="C11" s="180"/>
      <c r="D11" s="181"/>
      <c r="E11" s="182"/>
      <c r="F11" s="94" t="s">
        <v>37</v>
      </c>
      <c r="G11" s="147"/>
      <c r="H11" s="19"/>
      <c r="I11" s="19"/>
      <c r="J11"/>
    </row>
    <row r="12" spans="1:10" s="143" customFormat="1" ht="38.25" customHeight="1">
      <c r="A12" s="192"/>
      <c r="B12" s="192"/>
      <c r="C12" s="192" t="s">
        <v>23</v>
      </c>
      <c r="D12" s="194"/>
      <c r="E12" s="194"/>
      <c r="F12" s="88" t="s">
        <v>121</v>
      </c>
      <c r="G12" s="147">
        <f>G15</f>
        <v>30000</v>
      </c>
      <c r="H12" s="19"/>
      <c r="I12" s="19"/>
    </row>
    <row r="13" spans="1:10" s="143" customFormat="1" ht="24" customHeight="1">
      <c r="A13" s="192"/>
      <c r="B13" s="192"/>
      <c r="C13" s="192"/>
      <c r="D13" s="197"/>
      <c r="E13" s="198"/>
      <c r="F13" s="94" t="s">
        <v>37</v>
      </c>
      <c r="G13" s="147"/>
      <c r="H13" s="19"/>
      <c r="I13" s="19"/>
    </row>
    <row r="14" spans="1:10" s="143" customFormat="1" ht="27.75" customHeight="1">
      <c r="A14" s="192"/>
      <c r="B14" s="192"/>
      <c r="C14" s="192"/>
      <c r="D14" s="195"/>
      <c r="E14" s="195"/>
      <c r="F14" s="88" t="s">
        <v>109</v>
      </c>
      <c r="G14" s="148"/>
      <c r="H14" s="19"/>
      <c r="I14" s="19"/>
    </row>
    <row r="15" spans="1:10" s="143" customFormat="1" ht="56.25" customHeight="1">
      <c r="A15" s="192"/>
      <c r="B15" s="192"/>
      <c r="C15" s="192"/>
      <c r="D15" s="195">
        <v>1071</v>
      </c>
      <c r="E15" s="128"/>
      <c r="F15" s="108" t="s">
        <v>97</v>
      </c>
      <c r="G15" s="149">
        <f>G16</f>
        <v>30000</v>
      </c>
      <c r="H15" s="19"/>
      <c r="I15" s="19"/>
    </row>
    <row r="16" spans="1:10" s="143" customFormat="1" ht="41.25" customHeight="1">
      <c r="A16" s="192"/>
      <c r="B16" s="192"/>
      <c r="C16" s="192"/>
      <c r="D16" s="195"/>
      <c r="E16" s="196" t="s">
        <v>93</v>
      </c>
      <c r="F16" s="108" t="s">
        <v>103</v>
      </c>
      <c r="G16" s="150">
        <f>G18</f>
        <v>30000</v>
      </c>
      <c r="H16" s="19"/>
      <c r="I16" s="19"/>
    </row>
    <row r="17" spans="1:9" s="143" customFormat="1" ht="24" customHeight="1">
      <c r="A17" s="192"/>
      <c r="B17" s="192"/>
      <c r="C17" s="192"/>
      <c r="D17" s="195"/>
      <c r="E17" s="196"/>
      <c r="F17" s="91" t="s">
        <v>2</v>
      </c>
      <c r="G17" s="151"/>
      <c r="H17" s="19"/>
      <c r="I17" s="19"/>
    </row>
    <row r="18" spans="1:9" s="143" customFormat="1" ht="23.25" customHeight="1">
      <c r="A18" s="192"/>
      <c r="B18" s="192"/>
      <c r="C18" s="192"/>
      <c r="D18" s="195"/>
      <c r="E18" s="196"/>
      <c r="F18" s="97" t="s">
        <v>110</v>
      </c>
      <c r="G18" s="152">
        <f>G20</f>
        <v>30000</v>
      </c>
      <c r="H18" s="19"/>
      <c r="I18" s="19"/>
    </row>
    <row r="19" spans="1:9" s="143" customFormat="1" ht="39.75" customHeight="1">
      <c r="A19" s="192"/>
      <c r="B19" s="192"/>
      <c r="C19" s="192"/>
      <c r="D19" s="195"/>
      <c r="E19" s="196"/>
      <c r="F19" s="91" t="s">
        <v>3</v>
      </c>
      <c r="G19" s="151"/>
      <c r="H19" s="19"/>
      <c r="I19" s="19"/>
    </row>
    <row r="20" spans="1:9" s="143" customFormat="1" ht="18" customHeight="1">
      <c r="A20" s="192"/>
      <c r="B20" s="192"/>
      <c r="C20" s="192"/>
      <c r="D20" s="195"/>
      <c r="E20" s="196"/>
      <c r="F20" s="91" t="s">
        <v>32</v>
      </c>
      <c r="G20" s="150">
        <f t="shared" ref="G20:G21" si="1">G21</f>
        <v>30000</v>
      </c>
      <c r="H20" s="19"/>
      <c r="I20" s="19"/>
    </row>
    <row r="21" spans="1:9" s="143" customFormat="1" ht="17.25" customHeight="1">
      <c r="A21" s="192"/>
      <c r="B21" s="192"/>
      <c r="C21" s="192"/>
      <c r="D21" s="195"/>
      <c r="E21" s="196"/>
      <c r="F21" s="91" t="s">
        <v>33</v>
      </c>
      <c r="G21" s="150">
        <f t="shared" si="1"/>
        <v>30000</v>
      </c>
      <c r="H21" s="19"/>
      <c r="I21" s="19"/>
    </row>
    <row r="22" spans="1:9" s="143" customFormat="1" ht="21.75" customHeight="1">
      <c r="A22" s="192"/>
      <c r="B22" s="192"/>
      <c r="C22" s="192"/>
      <c r="D22" s="195"/>
      <c r="E22" s="196"/>
      <c r="F22" s="91" t="s">
        <v>117</v>
      </c>
      <c r="G22" s="150">
        <f>G24</f>
        <v>30000</v>
      </c>
      <c r="H22" s="19"/>
      <c r="I22" s="19"/>
    </row>
    <row r="23" spans="1:9" s="143" customFormat="1" ht="22.5" customHeight="1">
      <c r="A23" s="192"/>
      <c r="B23" s="192"/>
      <c r="C23" s="192"/>
      <c r="D23" s="195"/>
      <c r="E23" s="196"/>
      <c r="F23" s="91" t="s">
        <v>118</v>
      </c>
      <c r="G23" s="150">
        <f>G24</f>
        <v>30000</v>
      </c>
      <c r="H23" s="19"/>
      <c r="I23" s="19"/>
    </row>
    <row r="24" spans="1:9" s="143" customFormat="1" ht="22.5" customHeight="1">
      <c r="A24" s="192"/>
      <c r="B24" s="192"/>
      <c r="C24" s="192"/>
      <c r="D24" s="195"/>
      <c r="E24" s="196"/>
      <c r="F24" s="91" t="s">
        <v>119</v>
      </c>
      <c r="G24" s="150">
        <f>'N 1'!D15</f>
        <v>30000</v>
      </c>
      <c r="H24" s="19"/>
      <c r="I24" s="19"/>
    </row>
    <row r="25" spans="1:9" ht="29.25" customHeight="1">
      <c r="A25" s="85" t="s">
        <v>44</v>
      </c>
      <c r="B25" s="182"/>
      <c r="C25" s="190"/>
      <c r="D25" s="190"/>
      <c r="E25" s="190"/>
      <c r="F25" s="86" t="s">
        <v>122</v>
      </c>
      <c r="G25" s="87">
        <f t="shared" ref="G25" si="2">G27</f>
        <v>-30000</v>
      </c>
    </row>
    <row r="26" spans="1:9" ht="24" customHeight="1">
      <c r="A26" s="33"/>
      <c r="B26" s="180"/>
      <c r="C26" s="181"/>
      <c r="D26" s="181"/>
      <c r="E26" s="182"/>
      <c r="F26" s="164" t="s">
        <v>37</v>
      </c>
      <c r="G26" s="87"/>
    </row>
    <row r="27" spans="1:9" ht="24" customHeight="1">
      <c r="A27" s="33"/>
      <c r="B27" s="85" t="s">
        <v>45</v>
      </c>
      <c r="C27" s="182"/>
      <c r="D27" s="190"/>
      <c r="E27" s="190"/>
      <c r="F27" s="88" t="s">
        <v>123</v>
      </c>
      <c r="G27" s="89">
        <f>G29</f>
        <v>-30000</v>
      </c>
    </row>
    <row r="28" spans="1:9" ht="24.75" customHeight="1">
      <c r="A28" s="33"/>
      <c r="B28" s="33"/>
      <c r="C28" s="180"/>
      <c r="D28" s="181"/>
      <c r="E28" s="182"/>
      <c r="F28" s="94" t="s">
        <v>37</v>
      </c>
      <c r="G28" s="89"/>
    </row>
    <row r="29" spans="1:9" ht="27.75" customHeight="1">
      <c r="A29" s="33"/>
      <c r="B29" s="33"/>
      <c r="C29" s="85" t="s">
        <v>23</v>
      </c>
      <c r="D29" s="184"/>
      <c r="E29" s="187"/>
      <c r="F29" s="88" t="s">
        <v>124</v>
      </c>
      <c r="G29" s="89">
        <f>G31</f>
        <v>-30000</v>
      </c>
    </row>
    <row r="30" spans="1:9" ht="23.25" customHeight="1">
      <c r="A30" s="33"/>
      <c r="B30" s="33"/>
      <c r="C30" s="33"/>
      <c r="D30" s="183"/>
      <c r="E30" s="184"/>
      <c r="F30" s="94" t="s">
        <v>37</v>
      </c>
      <c r="G30" s="89"/>
    </row>
    <row r="31" spans="1:9" ht="27" customHeight="1">
      <c r="A31" s="33"/>
      <c r="B31" s="33"/>
      <c r="C31" s="33"/>
      <c r="D31" s="186"/>
      <c r="E31" s="188"/>
      <c r="F31" s="88" t="s">
        <v>125</v>
      </c>
      <c r="G31" s="87">
        <f t="shared" ref="G31" si="3">G33</f>
        <v>-30000</v>
      </c>
    </row>
    <row r="32" spans="1:9" ht="21.75" customHeight="1">
      <c r="A32" s="33"/>
      <c r="B32" s="33"/>
      <c r="C32" s="33"/>
      <c r="D32" s="185"/>
      <c r="E32" s="186"/>
      <c r="F32" s="94" t="s">
        <v>37</v>
      </c>
      <c r="G32" s="87"/>
    </row>
    <row r="33" spans="1:7" ht="43.5" customHeight="1">
      <c r="A33" s="33"/>
      <c r="B33" s="33"/>
      <c r="C33" s="33"/>
      <c r="D33" s="90">
        <v>1155</v>
      </c>
      <c r="E33" s="91"/>
      <c r="F33" s="91" t="s">
        <v>126</v>
      </c>
      <c r="G33" s="92">
        <f>G35+G43</f>
        <v>-30000</v>
      </c>
    </row>
    <row r="34" spans="1:7" ht="22.5" customHeight="1">
      <c r="A34" s="33"/>
      <c r="B34" s="33"/>
      <c r="C34" s="33"/>
      <c r="D34" s="21"/>
      <c r="E34" s="165"/>
      <c r="F34" s="91" t="s">
        <v>37</v>
      </c>
      <c r="G34" s="92"/>
    </row>
    <row r="35" spans="1:7" ht="96" customHeight="1">
      <c r="A35" s="33"/>
      <c r="B35" s="33"/>
      <c r="C35" s="33"/>
      <c r="D35" s="18"/>
      <c r="E35" s="93">
        <v>11001</v>
      </c>
      <c r="F35" s="94" t="s">
        <v>60</v>
      </c>
      <c r="G35" s="95">
        <f>G37</f>
        <v>-31657.7</v>
      </c>
    </row>
    <row r="36" spans="1:7" ht="18.75" customHeight="1">
      <c r="A36" s="33"/>
      <c r="B36" s="33"/>
      <c r="C36" s="33"/>
      <c r="D36" s="18"/>
      <c r="E36" s="34"/>
      <c r="F36" s="94" t="s">
        <v>2</v>
      </c>
      <c r="G36" s="96"/>
    </row>
    <row r="37" spans="1:7" ht="24" customHeight="1">
      <c r="A37" s="33"/>
      <c r="B37" s="33"/>
      <c r="C37" s="33"/>
      <c r="D37" s="18"/>
      <c r="E37" s="34"/>
      <c r="F37" s="97" t="s">
        <v>48</v>
      </c>
      <c r="G37" s="145">
        <f>G39</f>
        <v>-31657.7</v>
      </c>
    </row>
    <row r="38" spans="1:7" ht="41.25" customHeight="1">
      <c r="A38" s="33"/>
      <c r="B38" s="33"/>
      <c r="C38" s="33"/>
      <c r="D38" s="18"/>
      <c r="E38" s="34"/>
      <c r="F38" s="94" t="s">
        <v>3</v>
      </c>
      <c r="G38" s="96"/>
    </row>
    <row r="39" spans="1:7" ht="17.25" customHeight="1">
      <c r="A39" s="33"/>
      <c r="B39" s="33"/>
      <c r="C39" s="33"/>
      <c r="D39" s="18"/>
      <c r="E39" s="34"/>
      <c r="F39" s="130" t="s">
        <v>32</v>
      </c>
      <c r="G39" s="95">
        <f>G40</f>
        <v>-31657.7</v>
      </c>
    </row>
    <row r="40" spans="1:7" ht="17.25" customHeight="1">
      <c r="A40" s="33"/>
      <c r="B40" s="33"/>
      <c r="C40" s="33"/>
      <c r="D40" s="18"/>
      <c r="E40" s="34"/>
      <c r="F40" s="130" t="s">
        <v>33</v>
      </c>
      <c r="G40" s="95">
        <f>G41</f>
        <v>-31657.7</v>
      </c>
    </row>
    <row r="41" spans="1:7" ht="17.25" customHeight="1">
      <c r="A41" s="33"/>
      <c r="B41" s="33"/>
      <c r="C41" s="33"/>
      <c r="D41" s="18"/>
      <c r="E41" s="34"/>
      <c r="F41" s="130" t="s">
        <v>34</v>
      </c>
      <c r="G41" s="95">
        <f>G42</f>
        <v>-31657.7</v>
      </c>
    </row>
    <row r="42" spans="1:7" ht="22.5" customHeight="1">
      <c r="A42" s="33"/>
      <c r="B42" s="33"/>
      <c r="C42" s="33"/>
      <c r="D42" s="18"/>
      <c r="E42" s="35"/>
      <c r="F42" s="130" t="s">
        <v>82</v>
      </c>
      <c r="G42" s="99">
        <f>'N 1'!D28</f>
        <v>-31657.7</v>
      </c>
    </row>
    <row r="43" spans="1:7" ht="57.75" customHeight="1">
      <c r="A43" s="33"/>
      <c r="B43" s="33"/>
      <c r="C43" s="33"/>
      <c r="D43" s="18"/>
      <c r="E43" s="93">
        <v>12002</v>
      </c>
      <c r="F43" s="36" t="s">
        <v>61</v>
      </c>
      <c r="G43" s="37">
        <f t="shared" ref="G43" si="4">G45</f>
        <v>1657.7</v>
      </c>
    </row>
    <row r="44" spans="1:7" ht="20.25" customHeight="1">
      <c r="A44" s="33"/>
      <c r="B44" s="33"/>
      <c r="C44" s="33"/>
      <c r="D44" s="18"/>
      <c r="E44" s="34"/>
      <c r="F44" s="94" t="s">
        <v>2</v>
      </c>
      <c r="G44" s="96"/>
    </row>
    <row r="45" spans="1:7" ht="18.75" customHeight="1">
      <c r="A45" s="33"/>
      <c r="B45" s="33"/>
      <c r="C45" s="33"/>
      <c r="D45" s="18"/>
      <c r="E45" s="34"/>
      <c r="F45" s="97" t="s">
        <v>48</v>
      </c>
      <c r="G45" s="98">
        <f t="shared" ref="G45" si="5">G47</f>
        <v>1657.7</v>
      </c>
    </row>
    <row r="46" spans="1:7" ht="39.75" customHeight="1">
      <c r="A46" s="33"/>
      <c r="B46" s="33"/>
      <c r="C46" s="33"/>
      <c r="D46" s="18"/>
      <c r="E46" s="34"/>
      <c r="F46" s="94" t="s">
        <v>3</v>
      </c>
      <c r="G46" s="96"/>
    </row>
    <row r="47" spans="1:7" ht="18" customHeight="1">
      <c r="A47" s="33"/>
      <c r="B47" s="33"/>
      <c r="C47" s="153"/>
      <c r="D47" s="18"/>
      <c r="E47" s="34"/>
      <c r="F47" s="130" t="s">
        <v>32</v>
      </c>
      <c r="G47" s="96">
        <f t="shared" ref="G47:G49" si="6">G48</f>
        <v>1657.7</v>
      </c>
    </row>
    <row r="48" spans="1:7" ht="18.75" customHeight="1">
      <c r="A48" s="33"/>
      <c r="B48" s="33"/>
      <c r="C48" s="33"/>
      <c r="D48" s="18"/>
      <c r="E48" s="34"/>
      <c r="F48" s="130" t="s">
        <v>33</v>
      </c>
      <c r="G48" s="96">
        <f t="shared" si="6"/>
        <v>1657.7</v>
      </c>
    </row>
    <row r="49" spans="1:7" ht="21" customHeight="1">
      <c r="A49" s="33"/>
      <c r="B49" s="33"/>
      <c r="C49" s="33"/>
      <c r="D49" s="18"/>
      <c r="E49" s="34"/>
      <c r="F49" s="100" t="s">
        <v>34</v>
      </c>
      <c r="G49" s="101">
        <f t="shared" si="6"/>
        <v>1657.7</v>
      </c>
    </row>
    <row r="50" spans="1:7" ht="37.5" customHeight="1">
      <c r="A50" s="38"/>
      <c r="B50" s="38"/>
      <c r="C50" s="38"/>
      <c r="D50" s="20"/>
      <c r="E50" s="35"/>
      <c r="F50" s="130" t="s">
        <v>81</v>
      </c>
      <c r="G50" s="102">
        <f>'N 1'!D34</f>
        <v>1657.7</v>
      </c>
    </row>
    <row r="52" spans="1:7">
      <c r="G52" s="162"/>
    </row>
  </sheetData>
  <mergeCells count="29">
    <mergeCell ref="F1:G1"/>
    <mergeCell ref="D2:G2"/>
    <mergeCell ref="C5:C6"/>
    <mergeCell ref="A3:G3"/>
    <mergeCell ref="D5:E5"/>
    <mergeCell ref="F5:F6"/>
    <mergeCell ref="A5:A6"/>
    <mergeCell ref="B5:B6"/>
    <mergeCell ref="A7:E7"/>
    <mergeCell ref="B25:E25"/>
    <mergeCell ref="C27:E27"/>
    <mergeCell ref="A8:A24"/>
    <mergeCell ref="B8:E8"/>
    <mergeCell ref="B10:B24"/>
    <mergeCell ref="C10:E10"/>
    <mergeCell ref="C12:C24"/>
    <mergeCell ref="D12:E12"/>
    <mergeCell ref="D14:E14"/>
    <mergeCell ref="D15:D24"/>
    <mergeCell ref="E16:E24"/>
    <mergeCell ref="B9:E9"/>
    <mergeCell ref="C11:E11"/>
    <mergeCell ref="D13:E13"/>
    <mergeCell ref="B26:E26"/>
    <mergeCell ref="C28:E28"/>
    <mergeCell ref="D30:E30"/>
    <mergeCell ref="D32:E32"/>
    <mergeCell ref="D29:E29"/>
    <mergeCell ref="D31:E31"/>
  </mergeCells>
  <pageMargins left="0.24" right="0.19" top="0.37" bottom="0.25" header="0.27" footer="0.2"/>
  <pageSetup paperSize="9" scale="70" orientation="portrait" r:id="rId1"/>
  <ignoredErrors>
    <ignoredError sqref="A25:E25 C29:E29 D33:E33 B27:E27 A24:E24 A14:E22 A8:E8 A10:E10 A12:E12 D31:E31" numberStoredAsText="1"/>
    <ignoredError sqref="G31 G43:G49 G35:G41 G29 G27 G25" evalError="1"/>
    <ignoredError sqref="G50 G22:G2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E42"/>
  <sheetViews>
    <sheetView topLeftCell="A31" zoomScale="90" zoomScaleNormal="90" workbookViewId="0">
      <selection activeCell="B43" sqref="B43"/>
    </sheetView>
  </sheetViews>
  <sheetFormatPr defaultRowHeight="17.25"/>
  <cols>
    <col min="1" max="1" width="30.7109375" style="40" customWidth="1"/>
    <col min="2" max="2" width="57.42578125" style="40" customWidth="1"/>
    <col min="3" max="3" width="25.42578125" style="53" customWidth="1"/>
    <col min="4" max="4" width="10.7109375" style="40" customWidth="1"/>
    <col min="5" max="16384" width="9.140625" style="40"/>
  </cols>
  <sheetData>
    <row r="1" spans="1:5" ht="62.25" customHeight="1">
      <c r="B1" s="210" t="s">
        <v>90</v>
      </c>
      <c r="C1" s="210"/>
    </row>
    <row r="2" spans="1:5" ht="25.5" customHeight="1">
      <c r="B2" s="131"/>
      <c r="C2" s="131"/>
    </row>
    <row r="3" spans="1:5" s="41" customFormat="1" ht="69.75" customHeight="1">
      <c r="A3" s="211" t="s">
        <v>87</v>
      </c>
      <c r="B3" s="211"/>
      <c r="C3" s="211"/>
    </row>
    <row r="4" spans="1:5" s="41" customFormat="1" ht="39" customHeight="1">
      <c r="A4" s="212" t="s">
        <v>48</v>
      </c>
      <c r="B4" s="212"/>
      <c r="C4" s="212"/>
    </row>
    <row r="5" spans="1:5" s="41" customFormat="1" ht="33" customHeight="1">
      <c r="A5" s="88" t="s">
        <v>94</v>
      </c>
      <c r="B5" s="154" t="s">
        <v>95</v>
      </c>
      <c r="C5" s="155"/>
      <c r="D5" s="156"/>
      <c r="E5" s="156"/>
    </row>
    <row r="6" spans="1:5" s="41" customFormat="1" ht="63" customHeight="1">
      <c r="A6" s="97">
        <v>1071</v>
      </c>
      <c r="B6" s="144" t="s">
        <v>111</v>
      </c>
      <c r="C6" s="157"/>
      <c r="D6" s="158"/>
      <c r="E6" s="158"/>
    </row>
    <row r="7" spans="1:5" s="41" customFormat="1" ht="24" customHeight="1">
      <c r="A7" s="43"/>
      <c r="B7" s="43"/>
      <c r="C7" s="159"/>
      <c r="D7" s="159"/>
    </row>
    <row r="8" spans="1:5" s="41" customFormat="1" ht="74.25" customHeight="1">
      <c r="A8" s="125" t="s">
        <v>9</v>
      </c>
      <c r="B8" s="125">
        <v>1071</v>
      </c>
      <c r="C8" s="119" t="s">
        <v>115</v>
      </c>
      <c r="D8" s="40"/>
    </row>
    <row r="9" spans="1:5" s="41" customFormat="1" ht="25.5" customHeight="1">
      <c r="A9" s="94" t="s">
        <v>10</v>
      </c>
      <c r="B9" s="94">
        <v>11001</v>
      </c>
      <c r="C9" s="126" t="s">
        <v>47</v>
      </c>
      <c r="D9" s="40"/>
    </row>
    <row r="10" spans="1:5" s="41" customFormat="1" ht="40.5" customHeight="1">
      <c r="A10" s="94" t="s">
        <v>12</v>
      </c>
      <c r="B10" s="94" t="s">
        <v>112</v>
      </c>
      <c r="C10" s="213"/>
      <c r="D10" s="40"/>
    </row>
    <row r="11" spans="1:5" s="41" customFormat="1" ht="60" customHeight="1">
      <c r="A11" s="94" t="s">
        <v>13</v>
      </c>
      <c r="B11" s="94" t="s">
        <v>113</v>
      </c>
      <c r="C11" s="213"/>
      <c r="D11" s="40"/>
    </row>
    <row r="12" spans="1:5" s="41" customFormat="1" ht="24.75" customHeight="1">
      <c r="A12" s="94" t="s">
        <v>14</v>
      </c>
      <c r="B12" s="94" t="s">
        <v>114</v>
      </c>
      <c r="C12" s="213"/>
      <c r="D12" s="40"/>
    </row>
    <row r="13" spans="1:5" s="41" customFormat="1" ht="61.5" customHeight="1">
      <c r="A13" s="160" t="s">
        <v>71</v>
      </c>
      <c r="B13" s="160" t="s">
        <v>109</v>
      </c>
      <c r="C13" s="213"/>
      <c r="D13" s="40"/>
    </row>
    <row r="14" spans="1:5" s="41" customFormat="1" ht="24.75" customHeight="1">
      <c r="A14" s="214" t="s">
        <v>16</v>
      </c>
      <c r="B14" s="214"/>
      <c r="C14" s="161"/>
      <c r="D14" s="48"/>
    </row>
    <row r="15" spans="1:5" s="41" customFormat="1" ht="27" customHeight="1">
      <c r="A15" s="215" t="s">
        <v>17</v>
      </c>
      <c r="B15" s="215"/>
      <c r="C15" s="87">
        <f>'N 2'!G15</f>
        <v>30000</v>
      </c>
      <c r="D15" s="40"/>
    </row>
    <row r="16" spans="1:5" s="41" customFormat="1" ht="41.25" customHeight="1">
      <c r="A16" s="166"/>
      <c r="B16" s="166"/>
      <c r="C16" s="167"/>
      <c r="D16" s="40"/>
    </row>
    <row r="17" spans="1:3" s="41" customFormat="1" ht="33" customHeight="1">
      <c r="A17" s="88" t="s">
        <v>94</v>
      </c>
      <c r="B17" s="154" t="s">
        <v>95</v>
      </c>
      <c r="C17" s="44"/>
    </row>
    <row r="18" spans="1:3" s="41" customFormat="1" ht="55.5" customHeight="1">
      <c r="A18" s="97">
        <v>1155</v>
      </c>
      <c r="B18" s="144" t="s">
        <v>126</v>
      </c>
      <c r="C18" s="45"/>
    </row>
    <row r="19" spans="1:3" s="41" customFormat="1" ht="33" customHeight="1">
      <c r="A19" s="168"/>
      <c r="B19" s="169"/>
      <c r="C19" s="45"/>
    </row>
    <row r="20" spans="1:3" ht="74.25" customHeight="1">
      <c r="A20" s="125" t="s">
        <v>9</v>
      </c>
      <c r="B20" s="125" t="s">
        <v>46</v>
      </c>
      <c r="C20" s="119" t="s">
        <v>116</v>
      </c>
    </row>
    <row r="21" spans="1:3" ht="43.5" customHeight="1">
      <c r="A21" s="94" t="s">
        <v>10</v>
      </c>
      <c r="B21" s="94" t="s">
        <v>11</v>
      </c>
      <c r="C21" s="170" t="s">
        <v>47</v>
      </c>
    </row>
    <row r="22" spans="1:3" ht="99" customHeight="1">
      <c r="A22" s="42" t="s">
        <v>12</v>
      </c>
      <c r="B22" s="42" t="s">
        <v>69</v>
      </c>
      <c r="C22" s="207"/>
    </row>
    <row r="23" spans="1:3" ht="98.25" customHeight="1">
      <c r="A23" s="42" t="s">
        <v>13</v>
      </c>
      <c r="B23" s="42" t="s">
        <v>70</v>
      </c>
      <c r="C23" s="207"/>
    </row>
    <row r="24" spans="1:3" ht="25.5" customHeight="1">
      <c r="A24" s="42" t="s">
        <v>14</v>
      </c>
      <c r="B24" s="42" t="s">
        <v>15</v>
      </c>
      <c r="C24" s="207"/>
    </row>
    <row r="25" spans="1:3" ht="56.25" customHeight="1">
      <c r="A25" s="46" t="s">
        <v>127</v>
      </c>
      <c r="B25" s="46" t="s">
        <v>72</v>
      </c>
      <c r="C25" s="207"/>
    </row>
    <row r="26" spans="1:3" s="48" customFormat="1" ht="27.75" customHeight="1">
      <c r="A26" s="204" t="s">
        <v>16</v>
      </c>
      <c r="B26" s="204"/>
      <c r="C26" s="47"/>
    </row>
    <row r="27" spans="1:3" ht="21" customHeight="1">
      <c r="A27" s="205" t="s">
        <v>17</v>
      </c>
      <c r="B27" s="206"/>
      <c r="C27" s="32">
        <f>'N 2'!G35</f>
        <v>-31657.7</v>
      </c>
    </row>
    <row r="28" spans="1:3" ht="41.25" customHeight="1">
      <c r="A28" s="166"/>
      <c r="B28" s="166"/>
      <c r="C28" s="167"/>
    </row>
    <row r="29" spans="1:3" ht="75" customHeight="1">
      <c r="A29" s="125" t="s">
        <v>9</v>
      </c>
      <c r="B29" s="125" t="s">
        <v>46</v>
      </c>
      <c r="C29" s="119" t="s">
        <v>115</v>
      </c>
    </row>
    <row r="30" spans="1:3" ht="42" customHeight="1">
      <c r="A30" s="94" t="s">
        <v>10</v>
      </c>
      <c r="B30" s="94" t="s">
        <v>73</v>
      </c>
      <c r="C30" s="170" t="s">
        <v>47</v>
      </c>
    </row>
    <row r="31" spans="1:3" ht="114" customHeight="1">
      <c r="A31" s="42" t="s">
        <v>12</v>
      </c>
      <c r="B31" s="42" t="s">
        <v>74</v>
      </c>
      <c r="C31" s="207"/>
    </row>
    <row r="32" spans="1:3" ht="79.5" customHeight="1">
      <c r="A32" s="42" t="s">
        <v>13</v>
      </c>
      <c r="B32" s="42" t="s">
        <v>75</v>
      </c>
      <c r="C32" s="207"/>
    </row>
    <row r="33" spans="1:4" ht="21" customHeight="1">
      <c r="A33" s="42" t="s">
        <v>14</v>
      </c>
      <c r="B33" s="42" t="s">
        <v>76</v>
      </c>
      <c r="C33" s="207"/>
    </row>
    <row r="34" spans="1:4" ht="61.5" customHeight="1">
      <c r="A34" s="46" t="s">
        <v>77</v>
      </c>
      <c r="B34" s="46" t="s">
        <v>83</v>
      </c>
      <c r="C34" s="207"/>
    </row>
    <row r="35" spans="1:4" s="48" customFormat="1" ht="24" customHeight="1">
      <c r="A35" s="204" t="s">
        <v>16</v>
      </c>
      <c r="B35" s="204"/>
      <c r="C35" s="47"/>
    </row>
    <row r="36" spans="1:4" s="48" customFormat="1" ht="23.25" customHeight="1">
      <c r="A36" s="208" t="s">
        <v>17</v>
      </c>
      <c r="B36" s="209"/>
      <c r="C36" s="32">
        <f>'N 2'!G43</f>
        <v>1657.7</v>
      </c>
    </row>
    <row r="37" spans="1:4" ht="36" customHeight="1">
      <c r="A37" s="49"/>
      <c r="B37" s="49"/>
      <c r="C37" s="50"/>
    </row>
    <row r="38" spans="1:4" ht="32.25" customHeight="1">
      <c r="A38" s="132"/>
      <c r="B38" s="132"/>
      <c r="C38" s="127"/>
      <c r="D38" s="127"/>
    </row>
    <row r="39" spans="1:4" ht="21" customHeight="1">
      <c r="A39" s="132"/>
      <c r="B39" s="132"/>
      <c r="C39" s="51"/>
    </row>
    <row r="40" spans="1:4" ht="21" customHeight="1">
      <c r="A40" s="132"/>
      <c r="B40" s="132"/>
      <c r="C40" s="132"/>
      <c r="D40" s="132"/>
    </row>
    <row r="41" spans="1:4" s="43" customFormat="1" ht="21.75" customHeight="1">
      <c r="A41" s="132"/>
      <c r="B41" s="132"/>
      <c r="C41" s="52"/>
    </row>
    <row r="42" spans="1:4" ht="19.5" customHeight="1"/>
  </sheetData>
  <mergeCells count="12">
    <mergeCell ref="B1:C1"/>
    <mergeCell ref="A3:C3"/>
    <mergeCell ref="A4:C4"/>
    <mergeCell ref="C22:C25"/>
    <mergeCell ref="C10:C13"/>
    <mergeCell ref="A14:B14"/>
    <mergeCell ref="A15:B15"/>
    <mergeCell ref="A26:B26"/>
    <mergeCell ref="A27:B27"/>
    <mergeCell ref="C31:C34"/>
    <mergeCell ref="A36:B36"/>
    <mergeCell ref="A35:B35"/>
  </mergeCells>
  <pageMargins left="0.2" right="0.2" top="0.33" bottom="0.21" header="0.2" footer="0.2"/>
  <pageSetup paperSize="9" scale="80" orientation="portrait" r:id="rId1"/>
  <ignoredErrors>
    <ignoredError sqref="A41 D41 B20:B21 B29:B3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37"/>
  <sheetViews>
    <sheetView topLeftCell="A22" zoomScale="130" zoomScaleNormal="130" zoomScaleSheetLayoutView="115" workbookViewId="0">
      <selection activeCell="F13" sqref="F13"/>
    </sheetView>
  </sheetViews>
  <sheetFormatPr defaultRowHeight="17.25"/>
  <cols>
    <col min="1" max="1" width="9.85546875" style="55" customWidth="1"/>
    <col min="2" max="2" width="11.42578125" style="56" customWidth="1"/>
    <col min="3" max="3" width="52.5703125" style="55" customWidth="1"/>
    <col min="4" max="4" width="15.85546875" style="57" customWidth="1"/>
    <col min="5" max="5" width="14.85546875" style="57" customWidth="1"/>
    <col min="6" max="6" width="15.42578125" style="57" customWidth="1"/>
    <col min="7" max="7" width="12.140625" style="57" bestFit="1" customWidth="1"/>
    <col min="8" max="8" width="16.140625" style="57" bestFit="1" customWidth="1"/>
    <col min="9" max="16384" width="9.140625" style="57"/>
  </cols>
  <sheetData>
    <row r="1" spans="1:7" ht="57" customHeight="1">
      <c r="A1" s="58"/>
      <c r="B1" s="58"/>
      <c r="C1" s="58"/>
      <c r="D1" s="217" t="s">
        <v>91</v>
      </c>
      <c r="E1" s="217"/>
      <c r="F1" s="217"/>
    </row>
    <row r="2" spans="1:7" ht="11.25" customHeight="1">
      <c r="A2" s="59"/>
      <c r="B2" s="59"/>
      <c r="C2" s="59"/>
      <c r="D2" s="59"/>
      <c r="E2" s="223"/>
      <c r="F2" s="223"/>
    </row>
    <row r="3" spans="1:7" ht="67.5" customHeight="1">
      <c r="A3" s="218" t="s">
        <v>85</v>
      </c>
      <c r="B3" s="218"/>
      <c r="C3" s="218"/>
      <c r="D3" s="218"/>
      <c r="E3" s="218"/>
      <c r="F3" s="218"/>
    </row>
    <row r="4" spans="1:7" ht="22.5" customHeight="1">
      <c r="A4" s="60"/>
      <c r="B4" s="60"/>
      <c r="C4" s="60"/>
      <c r="D4" s="59"/>
      <c r="E4" s="224" t="s">
        <v>59</v>
      </c>
      <c r="F4" s="224"/>
    </row>
    <row r="5" spans="1:7" s="54" customFormat="1" ht="25.5" customHeight="1">
      <c r="A5" s="216" t="s">
        <v>24</v>
      </c>
      <c r="B5" s="216"/>
      <c r="C5" s="216" t="s">
        <v>50</v>
      </c>
      <c r="D5" s="219" t="s">
        <v>78</v>
      </c>
      <c r="E5" s="219"/>
      <c r="F5" s="219"/>
    </row>
    <row r="6" spans="1:7" s="54" customFormat="1" ht="19.5" customHeight="1">
      <c r="A6" s="216" t="s">
        <v>0</v>
      </c>
      <c r="B6" s="216" t="s">
        <v>51</v>
      </c>
      <c r="C6" s="216"/>
      <c r="D6" s="220" t="s">
        <v>43</v>
      </c>
      <c r="E6" s="220" t="s">
        <v>52</v>
      </c>
      <c r="F6" s="220"/>
    </row>
    <row r="7" spans="1:7" s="54" customFormat="1" ht="75.75" customHeight="1">
      <c r="A7" s="216"/>
      <c r="B7" s="216"/>
      <c r="C7" s="216"/>
      <c r="D7" s="220"/>
      <c r="E7" s="61" t="s">
        <v>53</v>
      </c>
      <c r="F7" s="61" t="s">
        <v>54</v>
      </c>
    </row>
    <row r="8" spans="1:7" s="54" customFormat="1" ht="23.25" customHeight="1">
      <c r="A8" s="216"/>
      <c r="B8" s="216"/>
      <c r="C8" s="75" t="s">
        <v>132</v>
      </c>
      <c r="D8" s="62">
        <f>E8+F8</f>
        <v>-30000</v>
      </c>
      <c r="E8" s="62">
        <f>E10</f>
        <v>0</v>
      </c>
      <c r="F8" s="62">
        <f>+F10</f>
        <v>-30000</v>
      </c>
      <c r="G8" s="4"/>
    </row>
    <row r="9" spans="1:7" s="54" customFormat="1" ht="18" customHeight="1">
      <c r="A9" s="216"/>
      <c r="B9" s="216"/>
      <c r="C9" s="172" t="s">
        <v>37</v>
      </c>
      <c r="D9" s="62"/>
      <c r="E9" s="62"/>
      <c r="F9" s="62"/>
      <c r="G9" s="4"/>
    </row>
    <row r="10" spans="1:7" s="54" customFormat="1" ht="20.25" customHeight="1">
      <c r="A10" s="216"/>
      <c r="B10" s="216"/>
      <c r="C10" s="76" t="s">
        <v>55</v>
      </c>
      <c r="D10" s="62">
        <f>E10+F10</f>
        <v>-30000</v>
      </c>
      <c r="E10" s="62">
        <f>E16+E22</f>
        <v>0</v>
      </c>
      <c r="F10" s="62">
        <f>F16+F22</f>
        <v>-30000</v>
      </c>
    </row>
    <row r="11" spans="1:7" s="54" customFormat="1" ht="24" customHeight="1">
      <c r="A11" s="163"/>
      <c r="B11" s="163"/>
      <c r="C11" s="76" t="s">
        <v>131</v>
      </c>
      <c r="D11" s="62">
        <f>D17+D23</f>
        <v>0</v>
      </c>
      <c r="E11" s="62">
        <f>E17+E23</f>
        <v>0</v>
      </c>
      <c r="F11" s="62" t="s">
        <v>133</v>
      </c>
    </row>
    <row r="12" spans="1:7" s="54" customFormat="1" ht="18" customHeight="1">
      <c r="A12" s="116"/>
      <c r="B12" s="84"/>
      <c r="C12" s="77" t="s">
        <v>130</v>
      </c>
      <c r="D12" s="62">
        <f>E12+F12</f>
        <v>-30000</v>
      </c>
      <c r="E12" s="62">
        <f>+E14</f>
        <v>0</v>
      </c>
      <c r="F12" s="62">
        <f>+F14</f>
        <v>-30000</v>
      </c>
    </row>
    <row r="13" spans="1:7" s="54" customFormat="1" ht="19.5" customHeight="1">
      <c r="A13" s="171"/>
      <c r="B13" s="163"/>
      <c r="C13" s="78" t="s">
        <v>129</v>
      </c>
      <c r="D13" s="62"/>
      <c r="E13" s="62"/>
      <c r="F13" s="62"/>
    </row>
    <row r="14" spans="1:7" ht="34.5" customHeight="1">
      <c r="A14" s="117">
        <v>1155</v>
      </c>
      <c r="B14" s="84"/>
      <c r="C14" s="77" t="s">
        <v>36</v>
      </c>
      <c r="D14" s="62">
        <f>E14+F14</f>
        <v>-30000</v>
      </c>
      <c r="E14" s="62">
        <f>+E16+E22</f>
        <v>0</v>
      </c>
      <c r="F14" s="62">
        <f>F16+F22</f>
        <v>-30000</v>
      </c>
    </row>
    <row r="15" spans="1:7" ht="20.25" customHeight="1">
      <c r="A15" s="113"/>
      <c r="B15" s="82"/>
      <c r="C15" s="78" t="s">
        <v>37</v>
      </c>
      <c r="D15" s="63"/>
      <c r="E15" s="63"/>
      <c r="F15" s="63"/>
    </row>
    <row r="16" spans="1:7" ht="70.5" customHeight="1">
      <c r="A16" s="114"/>
      <c r="B16" s="64">
        <v>11001</v>
      </c>
      <c r="C16" s="79" t="s">
        <v>79</v>
      </c>
      <c r="D16" s="65">
        <f>E16+F16</f>
        <v>-31657.7</v>
      </c>
      <c r="E16" s="65">
        <f>E18</f>
        <v>0</v>
      </c>
      <c r="F16" s="65">
        <f>F18</f>
        <v>-31657.7</v>
      </c>
    </row>
    <row r="17" spans="1:6" ht="20.25" customHeight="1">
      <c r="A17" s="114"/>
      <c r="B17" s="83"/>
      <c r="C17" s="74" t="s">
        <v>56</v>
      </c>
      <c r="D17" s="66"/>
      <c r="E17" s="66"/>
      <c r="F17" s="66"/>
    </row>
    <row r="18" spans="1:6" ht="20.25" customHeight="1">
      <c r="A18" s="114"/>
      <c r="B18" s="67"/>
      <c r="C18" s="80" t="s">
        <v>49</v>
      </c>
      <c r="D18" s="68">
        <f>E18+F18</f>
        <v>-31657.7</v>
      </c>
      <c r="E18" s="68">
        <f>E20</f>
        <v>0</v>
      </c>
      <c r="F18" s="68">
        <f>F20</f>
        <v>-31657.7</v>
      </c>
    </row>
    <row r="19" spans="1:6" ht="32.25" customHeight="1">
      <c r="A19" s="114"/>
      <c r="B19" s="67"/>
      <c r="C19" s="74" t="s">
        <v>57</v>
      </c>
      <c r="D19" s="66"/>
      <c r="E19" s="66"/>
      <c r="F19" s="66"/>
    </row>
    <row r="20" spans="1:6" ht="20.25" customHeight="1">
      <c r="A20" s="114"/>
      <c r="B20" s="67"/>
      <c r="C20" s="78" t="s">
        <v>35</v>
      </c>
      <c r="D20" s="69">
        <f t="shared" ref="D20:E20" si="0">D21</f>
        <v>-31657.7</v>
      </c>
      <c r="E20" s="69">
        <f t="shared" si="0"/>
        <v>0</v>
      </c>
      <c r="F20" s="69">
        <f>F21</f>
        <v>-31657.7</v>
      </c>
    </row>
    <row r="21" spans="1:6" ht="20.25" customHeight="1">
      <c r="A21" s="114"/>
      <c r="B21" s="70"/>
      <c r="C21" s="78" t="s">
        <v>58</v>
      </c>
      <c r="D21" s="69">
        <f>E21+F21</f>
        <v>-31657.7</v>
      </c>
      <c r="E21" s="71">
        <v>0</v>
      </c>
      <c r="F21" s="71">
        <f>'N 1'!D28</f>
        <v>-31657.7</v>
      </c>
    </row>
    <row r="22" spans="1:6" ht="75" customHeight="1">
      <c r="A22" s="114"/>
      <c r="B22" s="72">
        <v>12002</v>
      </c>
      <c r="C22" s="81" t="s">
        <v>80</v>
      </c>
      <c r="D22" s="65">
        <f>E22+F22</f>
        <v>1657.7000000000007</v>
      </c>
      <c r="E22" s="65">
        <f>E24</f>
        <v>0</v>
      </c>
      <c r="F22" s="65">
        <f>F24</f>
        <v>1657.7000000000007</v>
      </c>
    </row>
    <row r="23" spans="1:6" ht="20.25" customHeight="1">
      <c r="A23" s="114"/>
      <c r="B23" s="83"/>
      <c r="C23" s="74" t="s">
        <v>56</v>
      </c>
      <c r="D23" s="66"/>
      <c r="E23" s="66"/>
      <c r="F23" s="66"/>
    </row>
    <row r="24" spans="1:6" ht="20.25" customHeight="1">
      <c r="A24" s="114"/>
      <c r="B24" s="67"/>
      <c r="C24" s="80" t="s">
        <v>49</v>
      </c>
      <c r="D24" s="68">
        <f>E24+F24</f>
        <v>1657.7000000000007</v>
      </c>
      <c r="E24" s="68">
        <f>E26</f>
        <v>0</v>
      </c>
      <c r="F24" s="68">
        <f>F26</f>
        <v>1657.7000000000007</v>
      </c>
    </row>
    <row r="25" spans="1:6" ht="34.5" customHeight="1">
      <c r="A25" s="114"/>
      <c r="B25" s="67"/>
      <c r="C25" s="74" t="s">
        <v>57</v>
      </c>
      <c r="D25" s="66"/>
      <c r="E25" s="66"/>
      <c r="F25" s="66"/>
    </row>
    <row r="26" spans="1:6" ht="20.25" customHeight="1">
      <c r="A26" s="114"/>
      <c r="B26" s="67"/>
      <c r="C26" s="74" t="s">
        <v>35</v>
      </c>
      <c r="D26" s="69">
        <f>E26+F26</f>
        <v>1657.7000000000007</v>
      </c>
      <c r="E26" s="69">
        <f>E27</f>
        <v>0</v>
      </c>
      <c r="F26" s="69">
        <f>F27</f>
        <v>1657.7000000000007</v>
      </c>
    </row>
    <row r="27" spans="1:6" ht="31.5" customHeight="1">
      <c r="A27" s="115"/>
      <c r="B27" s="70"/>
      <c r="C27" s="74" t="s">
        <v>128</v>
      </c>
      <c r="D27" s="69">
        <f>E27+F27</f>
        <v>1657.7000000000007</v>
      </c>
      <c r="E27" s="71">
        <v>0</v>
      </c>
      <c r="F27" s="71">
        <f>-F21-30000</f>
        <v>1657.7000000000007</v>
      </c>
    </row>
    <row r="31" spans="1:6">
      <c r="D31" s="221"/>
      <c r="E31" s="221"/>
    </row>
    <row r="32" spans="1:6">
      <c r="D32" s="222"/>
      <c r="E32" s="222"/>
    </row>
    <row r="33" spans="4:5">
      <c r="D33" s="222"/>
      <c r="E33" s="222"/>
    </row>
    <row r="37" spans="4:5">
      <c r="D37" s="73"/>
    </row>
  </sheetData>
  <mergeCells count="16">
    <mergeCell ref="D31:E31"/>
    <mergeCell ref="D32:E32"/>
    <mergeCell ref="D33:E33"/>
    <mergeCell ref="E2:F2"/>
    <mergeCell ref="E4:F4"/>
    <mergeCell ref="A8:A10"/>
    <mergeCell ref="D1:F1"/>
    <mergeCell ref="A3:F3"/>
    <mergeCell ref="D5:F5"/>
    <mergeCell ref="A5:B5"/>
    <mergeCell ref="C5:C7"/>
    <mergeCell ref="A6:A7"/>
    <mergeCell ref="B6:B7"/>
    <mergeCell ref="E6:F6"/>
    <mergeCell ref="D6:D7"/>
    <mergeCell ref="B8:B10"/>
  </mergeCells>
  <printOptions horizontalCentered="1"/>
  <pageMargins left="0" right="0" top="0" bottom="0" header="0" footer="0"/>
  <pageSetup orientation="landscape" horizontalDpi="4294967294" verticalDpi="4294967294" r:id="rId1"/>
  <headerFooter>
    <oddHeader>&amp;L&amp;D &amp;T</oddHeader>
    <oddFooter>&amp;C&amp;P</oddFooter>
  </headerFooter>
  <ignoredErrors>
    <ignoredError sqref="D12:F12 D10:F10 D8 D23:F26 D27 D15:F19 D14 D20:E20 E22:F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N 1</vt:lpstr>
      <vt:lpstr>N 2</vt:lpstr>
      <vt:lpstr> N 3</vt:lpstr>
      <vt:lpstr>N 4</vt:lpstr>
      <vt:lpstr>' N 3'!Print_Area</vt:lpstr>
      <vt:lpstr>'N 1'!Print_Area</vt:lpstr>
      <vt:lpstr>'N 2'!Print_Area</vt:lpstr>
      <vt:lpstr>'N 4'!Print_Area</vt:lpstr>
      <vt:lpstr>'N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2023-12-20T11:23:18Z</dcterms:modified>
</cp:coreProperties>
</file>