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12December\42901Կրթություննոր\Լրամշակված ֆինալ\"/>
    </mc:Choice>
  </mc:AlternateContent>
  <bookViews>
    <workbookView xWindow="0" yWindow="0" windowWidth="28800" windowHeight="12480" tabRatio="759" activeTab="3"/>
  </bookViews>
  <sheets>
    <sheet name="Havelvats 1" sheetId="27" r:id="rId1"/>
    <sheet name="Havelvats 2 " sheetId="32" r:id="rId2"/>
    <sheet name="Havelvats 3" sheetId="29" r:id="rId3"/>
    <sheet name="Havelvats4 " sheetId="50" r:id="rId4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0">'Havelvats 1'!$A$1:$F$24</definedName>
    <definedName name="_xlnm.Print_Area" localSheetId="1">'Havelvats 2 '!$A$1:$I$57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5" i="27" l="1"/>
  <c r="D12" i="27" l="1"/>
  <c r="D42" i="50"/>
  <c r="D24" i="50" l="1"/>
  <c r="D40" i="29"/>
  <c r="D25" i="29"/>
  <c r="G32" i="32" l="1"/>
  <c r="G51" i="32"/>
  <c r="G50" i="32" l="1"/>
  <c r="G49" i="32" s="1"/>
  <c r="G48" i="32" s="1"/>
  <c r="G47" i="32" s="1"/>
  <c r="G45" i="32" s="1"/>
  <c r="G43" i="32" s="1"/>
  <c r="G41" i="32" s="1"/>
  <c r="G39" i="32" l="1"/>
  <c r="G37" i="32" s="1"/>
  <c r="G35" i="32" s="1"/>
  <c r="G33" i="32" s="1"/>
  <c r="D11" i="27" l="1"/>
  <c r="G31" i="32" l="1"/>
  <c r="G30" i="32" s="1"/>
  <c r="G29" i="32" s="1"/>
  <c r="G28" i="32" s="1"/>
  <c r="G26" i="32" s="1"/>
  <c r="G24" i="32" s="1"/>
  <c r="G22" i="32" s="1"/>
  <c r="D9" i="27" l="1"/>
  <c r="G20" i="32" l="1"/>
  <c r="G18" i="32" s="1"/>
  <c r="G16" i="32" s="1"/>
  <c r="G14" i="32" s="1"/>
  <c r="G13" i="32" l="1"/>
  <c r="G11" i="32" s="1"/>
</calcChain>
</file>

<file path=xl/sharedStrings.xml><?xml version="1.0" encoding="utf-8"?>
<sst xmlns="http://schemas.openxmlformats.org/spreadsheetml/2006/main" count="190" uniqueCount="95">
  <si>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</si>
  <si>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</si>
  <si>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</si>
  <si>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</si>
  <si>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</si>
  <si>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</si>
  <si>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</si>
  <si>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</si>
  <si>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</si>
  <si>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</si>
  <si>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</si>
  <si>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</si>
  <si>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</si>
  <si>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</si>
  <si>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</si>
  <si>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</si>
  <si>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</si>
  <si>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</si>
  <si>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</si>
  <si>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</si>
  <si>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</si>
  <si>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</si>
  <si>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</si>
  <si>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</si>
  <si>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</si>
  <si>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</si>
  <si>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</si>
  <si>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</si>
  <si>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</si>
  <si>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</si>
  <si>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</si>
  <si>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</si>
  <si>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</si>
  <si>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</si>
  <si>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</si>
  <si>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</si>
  <si>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</si>
  <si>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</si>
  <si>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</si>
  <si>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01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</si>
  <si>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</si>
  <si>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</si>
  <si>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</si>
  <si>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</si>
  <si>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</si>
  <si>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</si>
  <si>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</si>
  <si>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</si>
  <si>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Ցուցանիշների փոփոխությունը  (ավելացումները նշված են դրական նշանով)</t>
  </si>
  <si>
    <t xml:space="preserve">ՀՀ կառավարության  2023 թվականի </t>
  </si>
  <si>
    <t>Աղյուսակ 9․1․13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</si>
  <si>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</si>
  <si>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</si>
  <si>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</si>
  <si>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Հավելված N 1</t>
  </si>
  <si>
    <t xml:space="preserve">                                      Հավելված N 2</t>
  </si>
  <si>
    <t>Տրանսֆերտների տրամադրում</t>
  </si>
  <si>
    <t xml:space="preserve"> Ցուցանիշների փոփոխությունը (ավելացումները նշված են դրական նշանով, իսկ նվազեցումները՝ փակագծերում)  </t>
  </si>
  <si>
    <t xml:space="preserve"> 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</si>
  <si>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</si>
  <si>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</si>
  <si>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 Տրանսֆերտների տրամադրում </t>
  </si>
  <si>
    <t xml:space="preserve"> Շահառուների ընտրության չափանիշները </t>
  </si>
  <si>
    <t xml:space="preserve"> Տրանսֆերտների տրամադրում </t>
  </si>
  <si>
    <t>ՄԱՍ 1. ՊԵՏԱԿԱՆ ՄԱՐՄՆԻ ԳԾՈՎ ԱՐԴՅՈՒՆՔԱՅԻՆ (ԿԱՏԱՐՈՂԱԿԱՆ) ՑՈՒՑԱՆԻՇՆԵՐԸ</t>
  </si>
  <si>
    <t>Ցուցանիշների փոփոխությունը (նվազեցումները նշված են փակագծերում)</t>
  </si>
  <si>
    <t xml:space="preserve">ՀԱՅԱՍՏԱՆԻ ՀԱՆՐԱՊԵՏՈՒԹՅԱՆ ԿԱՌԱՎԱՐՈՒԹՅԱՆ 2022 ԹՎԱԿԱՆԻ ԴԵԿՏԵՄԲԵՐԻ 29-Ի N2111-Ն ՈՐՈՇՄԱՆ N 3 ԵՎ N 4 ՀԱՎԵԼՎԱԾՆԵՐՈՒՄ ԿԱՏԱՐՎՈՂ  ՓՈՓՈԽՈՒԹՅՈՒՆՆԵՐԸ 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</si>
  <si>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</si>
  <si>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Տարի</t>
  </si>
  <si>
    <r>
      <t>ՀԱՅԱՍՏԱՆԻ ՀԱՆՐԱՊԵՏՈՒԹՅԱՆ ԿԱՌԱՎԱՐՈՒԹՅԱՆ 2022 ԹՎԱԿԱՆԻ ԴԵԿՏԵՄԲԵՐԻ 29-Ի N 2111-Ն ՈՐՈՇՄԱՆ N 9 ՀԱՎԵԼՎԱԾԻ  N 9.13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 xml:space="preserve">  ԱՂՅՈՒՍԱԿՈՒՄ ԿԱՏԱՐՎՈՂ ՓՈՓՈԽՈՒԹՅՈՒՆՆԵՐԸ  </t>
    </r>
  </si>
  <si>
    <t>Միջազգային մարզական միջոցառումների հաղթողներին և մրցանակակիրներին դրամական մրցանակների հանձնում</t>
  </si>
  <si>
    <t xml:space="preserve"> Միջազգային մարզական միջոցառումների հաղթողներին և մրցանակակիրներին դրամական մրցանակների հանձնում</t>
  </si>
  <si>
    <t xml:space="preserve">   Հայաստանի Հանրապետությանկառավարության 2015 թվականի նոյեմբերի 5-ի № 1282-Ն որոշմամբ սահմանված մարզիկներ, անձնական մարզիչներ,երկրորդ մարզիչներ, բժիշկներ</t>
  </si>
  <si>
    <t>Հայաստանի Հանրապետությանկառավարության 2015 թվականի նոյեմբերի 5-ի № 1282-Ն որոշմամբ սահմանված մարզիկներ, անձնական մարզիչներ,երկրորդ մարզիչներ, բժիշկներ</t>
  </si>
  <si>
    <t>Բարձրագույն մասնագիտական կրթության գծով ուսանողական նպաստների տրամադրում</t>
  </si>
  <si>
    <t>Բարձրագույն և հետբուհական մասնագիտական կրթության ծրագիր</t>
  </si>
  <si>
    <t xml:space="preserve"> 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</si>
  <si>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</si>
  <si>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 Բարձրագույն մասնագիտական կրթություն ստացող ուսանողների նպաստներ</t>
  </si>
  <si>
    <t>04</t>
  </si>
  <si>
    <t>Բարձրագույն կրթություն</t>
  </si>
  <si>
    <t>Բարձրագույն մասնագիտական կրթություն</t>
  </si>
  <si>
    <t>09</t>
  </si>
  <si>
    <t>ԿՐԹՈՒԹՅՈՒՆ</t>
  </si>
  <si>
    <t xml:space="preserve"> ՀՀ կրթության, գիտության, մշակույթի և սպորտի նախարարություն</t>
  </si>
  <si>
    <t>ՍՈՑԻԱԼԱԿԱՆ  ՆՊԱՍՏՆԵՐ ԵՎ ԿԵՆՍԱԹՈՇԱԿՆԵՐ</t>
  </si>
  <si>
    <t xml:space="preserve">Շահառուների ընտրության չափորոշիչները՛ </t>
  </si>
  <si>
    <t xml:space="preserve"> Բարձրագույն մասնագիտական կրթություն ստացող ուսանողներ </t>
  </si>
  <si>
    <t>Բարձրագույն մասնագիտական կրթություն ստացող ուսանողների նպաստներ</t>
  </si>
  <si>
    <t>Հավելված N 3</t>
  </si>
  <si>
    <t>Հավելված N4</t>
  </si>
  <si>
    <t xml:space="preserve"> Նպաստներ ստացող ուսանողների թիվ, մարդ </t>
  </si>
  <si>
    <t>հազար դրամներով</t>
  </si>
  <si>
    <t xml:space="preserve"> - Այլ նպաստներ բյուջեից</t>
  </si>
  <si>
    <t xml:space="preserve">ՀԱՅԱՍՏԱՆԻ ՀԱՆՐԱՊԵՏՈՒԹՅԱՆ ԿԱՌԱՎԱՐՈՒԹՅԱՆ 2022 ԹՎԱԿԱՆԻ ԴԵԿՏԵՄԲԵՐԻ 29-Ի N 2111-Ն ՈՐՈՇՄԱՆ N 9․1 ՀԱՎԵԼՎԱԾԻ  N 9.1․13  ԱՂՅՈՒՍԱԿՈՒՄ ԿԱՏԱՐՎՈՂ ՓՈՓՈԽՈՒԹՅՈՒՆՆԵՐԸ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</si>
</sst>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0.0"/>
    <numFmt numFmtId="167" formatCode="#,##0.0"/>
    <numFmt numFmtId="168" formatCode="#,##0.0_);\(#,##0.0\)"/>
    <numFmt numFmtId="169" formatCode="_-* #,##0.00_р_._-;\-* #,##0.00_р_._-;_-* &quot;-&quot;??_р_._-;_-@_-"/>
    <numFmt numFmtId="170" formatCode="General_)"/>
  </numFmts>
  <fonts count="8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8" fillId="0" borderId="15" applyNumberFormat="0" applyFill="0" applyAlignment="0" applyProtection="0"/>
    <xf numFmtId="0" fontId="29" fillId="8" borderId="16" applyNumberFormat="0" applyAlignment="0" applyProtection="0"/>
    <xf numFmtId="0" fontId="30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7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0" applyNumberFormat="0" applyFill="0" applyAlignment="0" applyProtection="0"/>
    <xf numFmtId="0" fontId="35" fillId="25" borderId="0" applyNumberFormat="0" applyBorder="0" applyAlignment="0" applyProtection="0"/>
    <xf numFmtId="0" fontId="43" fillId="0" borderId="12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5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3" applyNumberFormat="0" applyAlignment="0" applyProtection="0"/>
    <xf numFmtId="0" fontId="40" fillId="3" borderId="0" applyNumberFormat="0" applyBorder="0" applyAlignment="0" applyProtection="0"/>
    <xf numFmtId="0" fontId="47" fillId="7" borderId="14" applyNumberFormat="0" applyAlignment="0" applyProtection="0"/>
    <xf numFmtId="0" fontId="44" fillId="6" borderId="13" applyNumberFormat="0" applyAlignment="0" applyProtection="0"/>
    <xf numFmtId="0" fontId="42" fillId="0" borderId="11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6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8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9" applyNumberFormat="0" applyAlignment="0" applyProtection="0"/>
    <xf numFmtId="0" fontId="57" fillId="53" borderId="20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9" applyNumberFormat="0" applyAlignment="0" applyProtection="0"/>
    <xf numFmtId="0" fontId="64" fillId="0" borderId="24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7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35">
      <protection locked="0"/>
    </xf>
    <xf numFmtId="170" fontId="83" fillId="56" borderId="3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56" fillId="5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63" fillId="42" borderId="19" applyNumberForma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16" fillId="55" borderId="25" applyNumberFormat="0" applyFon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6" fillId="52" borderId="26" applyNumberFormat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68" fillId="0" borderId="27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5" fillId="6" borderId="13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27" fillId="7" borderId="13" applyNumberFormat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9" fillId="8" borderId="16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13" fillId="9" borderId="17" applyNumberFormat="0" applyFont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28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191">
    <xf numFmtId="0" fontId="0" fillId="0" borderId="0" xfId="0"/>
    <xf numFmtId="0" fontId="17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center" vertical="center" wrapText="1"/>
    </xf>
    <xf numFmtId="0" fontId="73" fillId="0" borderId="0" xfId="0" applyFont="1"/>
    <xf numFmtId="0" fontId="73" fillId="0" borderId="29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29" xfId="0" applyFont="1" applyBorder="1" applyAlignment="1">
      <alignment horizontal="center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9" xfId="165" applyFont="1" applyBorder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3" fillId="0" borderId="40" xfId="0" applyFont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top" wrapText="1"/>
    </xf>
    <xf numFmtId="0" fontId="17" fillId="2" borderId="40" xfId="0" applyFont="1" applyFill="1" applyBorder="1" applyAlignment="1">
      <alignment horizontal="center" vertical="center" wrapText="1"/>
    </xf>
    <xf numFmtId="0" fontId="17" fillId="0" borderId="29" xfId="165" applyFont="1" applyFill="1" applyBorder="1" applyAlignment="1">
      <alignment horizontal="left" vertical="top" wrapText="1"/>
    </xf>
    <xf numFmtId="0" fontId="85" fillId="0" borderId="29" xfId="165" applyFont="1" applyFill="1" applyBorder="1">
      <alignment horizontal="left" vertical="top" wrapText="1"/>
    </xf>
    <xf numFmtId="0" fontId="73" fillId="0" borderId="29" xfId="165" applyFont="1" applyFill="1" applyBorder="1" applyAlignment="1">
      <alignment horizontal="left" vertical="top" wrapText="1"/>
    </xf>
    <xf numFmtId="0" fontId="17" fillId="0" borderId="40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30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6" fontId="74" fillId="0" borderId="0" xfId="0" applyNumberFormat="1" applyFont="1" applyFill="1" applyBorder="1" applyAlignment="1">
      <alignment horizontal="center"/>
    </xf>
    <xf numFmtId="0" fontId="17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73" fillId="0" borderId="1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166" fontId="17" fillId="0" borderId="29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vertical="top" wrapText="1"/>
    </xf>
    <xf numFmtId="0" fontId="17" fillId="0" borderId="37" xfId="0" applyFont="1" applyFill="1" applyBorder="1" applyAlignment="1">
      <alignment vertical="top" wrapText="1"/>
    </xf>
    <xf numFmtId="0" fontId="85" fillId="0" borderId="29" xfId="0" applyFont="1" applyFill="1" applyBorder="1" applyAlignment="1">
      <alignment horizontal="left" vertical="top" wrapText="1"/>
    </xf>
    <xf numFmtId="165" fontId="17" fillId="0" borderId="29" xfId="0" applyNumberFormat="1" applyFont="1" applyFill="1" applyBorder="1" applyAlignment="1">
      <alignment vertical="top" wrapText="1"/>
    </xf>
    <xf numFmtId="0" fontId="17" fillId="0" borderId="29" xfId="0" applyFont="1" applyFill="1" applyBorder="1" applyAlignment="1">
      <alignment horizontal="left" vertical="center" wrapText="1"/>
    </xf>
    <xf numFmtId="0" fontId="73" fillId="0" borderId="29" xfId="0" applyFont="1" applyFill="1" applyBorder="1" applyAlignment="1"/>
    <xf numFmtId="0" fontId="73" fillId="0" borderId="29" xfId="165" applyFont="1" applyFill="1" applyBorder="1" applyAlignment="1">
      <alignment horizontal="center"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vertical="top" wrapText="1"/>
    </xf>
    <xf numFmtId="0" fontId="74" fillId="0" borderId="40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85" fillId="0" borderId="40" xfId="0" applyFont="1" applyFill="1" applyBorder="1" applyAlignment="1">
      <alignment horizontal="left" vertical="top" wrapText="1"/>
    </xf>
    <xf numFmtId="0" fontId="73" fillId="0" borderId="40" xfId="0" applyFont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left" vertical="top" wrapText="1"/>
    </xf>
    <xf numFmtId="0" fontId="17" fillId="0" borderId="39" xfId="0" applyFont="1" applyFill="1" applyBorder="1" applyAlignment="1"/>
    <xf numFmtId="0" fontId="17" fillId="0" borderId="37" xfId="0" applyFont="1" applyFill="1" applyBorder="1" applyAlignment="1"/>
    <xf numFmtId="0" fontId="73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vertical="center" wrapText="1"/>
    </xf>
    <xf numFmtId="0" fontId="85" fillId="0" borderId="40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center" wrapText="1"/>
    </xf>
    <xf numFmtId="0" fontId="73" fillId="0" borderId="38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0" fontId="17" fillId="2" borderId="40" xfId="0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horizontal="left" vertical="center" wrapText="1"/>
    </xf>
    <xf numFmtId="0" fontId="73" fillId="0" borderId="40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wrapText="1"/>
    </xf>
    <xf numFmtId="0" fontId="86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5" fontId="17" fillId="0" borderId="29" xfId="6" applyNumberFormat="1" applyFont="1" applyFill="1" applyBorder="1" applyAlignment="1">
      <alignment vertical="center"/>
    </xf>
    <xf numFmtId="168" fontId="73" fillId="2" borderId="40" xfId="7" applyNumberFormat="1" applyFont="1" applyFill="1" applyBorder="1" applyAlignment="1">
      <alignment horizontal="right" vertical="center" wrapText="1"/>
    </xf>
    <xf numFmtId="168" fontId="17" fillId="2" borderId="40" xfId="7" applyNumberFormat="1" applyFont="1" applyFill="1" applyBorder="1" applyAlignment="1">
      <alignment horizontal="right" vertical="center" wrapText="1"/>
    </xf>
    <xf numFmtId="168" fontId="17" fillId="0" borderId="40" xfId="7" applyNumberFormat="1" applyFont="1" applyFill="1" applyBorder="1" applyAlignment="1">
      <alignment horizontal="right" vertical="center" wrapText="1"/>
    </xf>
    <xf numFmtId="168" fontId="85" fillId="2" borderId="40" xfId="7" applyNumberFormat="1" applyFont="1" applyFill="1" applyBorder="1" applyAlignment="1">
      <alignment horizontal="right" vertical="center" wrapText="1"/>
    </xf>
    <xf numFmtId="165" fontId="73" fillId="0" borderId="1" xfId="6" applyNumberFormat="1" applyFont="1" applyFill="1" applyBorder="1" applyAlignment="1">
      <alignment horizontal="right" vertical="top"/>
    </xf>
    <xf numFmtId="167" fontId="17" fillId="0" borderId="29" xfId="0" applyNumberFormat="1" applyFont="1" applyFill="1" applyBorder="1" applyAlignment="1"/>
    <xf numFmtId="0" fontId="73" fillId="0" borderId="0" xfId="0" applyFont="1" applyFill="1" applyAlignment="1">
      <alignment horizontal="left" vertical="top"/>
    </xf>
    <xf numFmtId="168" fontId="17" fillId="0" borderId="40" xfId="0" applyNumberFormat="1" applyFont="1" applyBorder="1" applyAlignment="1">
      <alignment horizontal="right" vertical="top" wrapText="1"/>
    </xf>
    <xf numFmtId="165" fontId="73" fillId="0" borderId="0" xfId="6" applyNumberFormat="1" applyFont="1" applyFill="1" applyBorder="1" applyAlignment="1">
      <alignment horizontal="right" vertical="top"/>
    </xf>
    <xf numFmtId="0" fontId="73" fillId="0" borderId="3" xfId="0" applyFont="1" applyFill="1" applyBorder="1"/>
    <xf numFmtId="0" fontId="73" fillId="0" borderId="32" xfId="0" applyFont="1" applyFill="1" applyBorder="1"/>
    <xf numFmtId="0" fontId="73" fillId="0" borderId="41" xfId="0" applyFont="1" applyFill="1" applyBorder="1"/>
    <xf numFmtId="0" fontId="73" fillId="0" borderId="28" xfId="0" applyFont="1" applyFill="1" applyBorder="1"/>
    <xf numFmtId="0" fontId="73" fillId="0" borderId="40" xfId="0" applyFont="1" applyFill="1" applyBorder="1" applyAlignment="1">
      <alignment horizontal="center" vertical="center" wrapText="1"/>
    </xf>
    <xf numFmtId="0" fontId="73" fillId="0" borderId="40" xfId="0" applyFont="1" applyFill="1" applyBorder="1" applyAlignment="1">
      <alignment horizontal="center" vertical="center"/>
    </xf>
    <xf numFmtId="0" fontId="73" fillId="2" borderId="1" xfId="0" applyFont="1" applyFill="1" applyBorder="1" applyAlignment="1">
      <alignment vertical="top" wrapText="1"/>
    </xf>
    <xf numFmtId="0" fontId="85" fillId="2" borderId="1" xfId="0" applyFont="1" applyFill="1" applyBorder="1" applyAlignment="1">
      <alignment horizontal="left" vertical="top" wrapText="1"/>
    </xf>
    <xf numFmtId="0" fontId="85" fillId="2" borderId="40" xfId="0" applyFont="1" applyFill="1" applyBorder="1" applyAlignment="1">
      <alignment horizontal="left" vertical="top" wrapText="1"/>
    </xf>
    <xf numFmtId="0" fontId="17" fillId="2" borderId="40" xfId="165" applyFont="1" applyFill="1" applyBorder="1" applyAlignment="1">
      <alignment horizontal="left" vertical="top" wrapText="1"/>
    </xf>
    <xf numFmtId="0" fontId="73" fillId="2" borderId="40" xfId="165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left" vertical="top" wrapText="1"/>
    </xf>
    <xf numFmtId="0" fontId="87" fillId="2" borderId="3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left" vertical="top"/>
    </xf>
    <xf numFmtId="0" fontId="85" fillId="2" borderId="29" xfId="165" applyFont="1" applyFill="1" applyBorder="1">
      <alignment horizontal="left" vertical="top" wrapText="1"/>
    </xf>
    <xf numFmtId="0" fontId="17" fillId="2" borderId="29" xfId="165" applyFont="1" applyFill="1" applyBorder="1" applyAlignment="1">
      <alignment horizontal="left" vertical="top" wrapText="1"/>
    </xf>
    <xf numFmtId="0" fontId="73" fillId="2" borderId="29" xfId="165" applyFont="1" applyFill="1" applyBorder="1" applyAlignment="1">
      <alignment horizontal="left" vertical="top" wrapText="1"/>
    </xf>
    <xf numFmtId="165" fontId="73" fillId="0" borderId="40" xfId="6" applyNumberFormat="1" applyFont="1" applyFill="1" applyBorder="1" applyAlignment="1">
      <alignment horizontal="right" vertical="center"/>
    </xf>
    <xf numFmtId="0" fontId="74" fillId="0" borderId="0" xfId="0" applyFont="1" applyFill="1" applyAlignment="1">
      <alignment horizontal="center"/>
    </xf>
    <xf numFmtId="0" fontId="73" fillId="0" borderId="40" xfId="8" applyFont="1" applyFill="1" applyBorder="1" applyAlignment="1">
      <alignment horizontal="center" vertical="top" wrapText="1"/>
    </xf>
    <xf numFmtId="0" fontId="73" fillId="0" borderId="40" xfId="0" applyFont="1" applyFill="1" applyBorder="1" applyAlignment="1">
      <alignment horizontal="center" vertical="top" wrapText="1"/>
    </xf>
    <xf numFmtId="0" fontId="73" fillId="0" borderId="39" xfId="0" applyFont="1" applyFill="1" applyBorder="1" applyAlignment="1">
      <alignment vertical="top" wrapText="1"/>
    </xf>
    <xf numFmtId="0" fontId="73" fillId="0" borderId="9" xfId="0" applyFont="1" applyFill="1" applyBorder="1" applyAlignment="1"/>
    <xf numFmtId="0" fontId="74" fillId="0" borderId="40" xfId="0" applyFont="1" applyFill="1" applyBorder="1" applyAlignment="1">
      <alignment horizontal="center"/>
    </xf>
    <xf numFmtId="0" fontId="86" fillId="0" borderId="0" xfId="0" applyFont="1" applyFill="1" applyBorder="1" applyAlignment="1">
      <alignment horizontal="right" vertical="top" wrapText="1"/>
    </xf>
    <xf numFmtId="0" fontId="74" fillId="0" borderId="40" xfId="0" applyFont="1" applyFill="1" applyBorder="1" applyAlignment="1">
      <alignment wrapText="1"/>
    </xf>
    <xf numFmtId="0" fontId="73" fillId="0" borderId="0" xfId="0" applyFont="1" applyAlignment="1"/>
    <xf numFmtId="0" fontId="17" fillId="0" borderId="0" xfId="0" applyFont="1" applyFill="1" applyAlignment="1"/>
    <xf numFmtId="0" fontId="73" fillId="0" borderId="0" xfId="0" applyFont="1" applyFill="1" applyBorder="1" applyAlignment="1"/>
    <xf numFmtId="0" fontId="17" fillId="0" borderId="40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wrapText="1"/>
    </xf>
    <xf numFmtId="0" fontId="17" fillId="0" borderId="0" xfId="0" applyFont="1" applyAlignment="1">
      <alignment vertical="center" wrapText="1"/>
    </xf>
    <xf numFmtId="165" fontId="17" fillId="0" borderId="40" xfId="0" applyNumberFormat="1" applyFont="1" applyFill="1" applyBorder="1" applyAlignment="1">
      <alignment vertical="top" wrapText="1"/>
    </xf>
    <xf numFmtId="0" fontId="85" fillId="0" borderId="40" xfId="165" applyFont="1" applyFill="1" applyBorder="1">
      <alignment horizontal="left" vertical="top" wrapText="1"/>
    </xf>
    <xf numFmtId="0" fontId="73" fillId="0" borderId="40" xfId="165" applyFont="1" applyFill="1" applyBorder="1" applyAlignment="1">
      <alignment horizontal="left" vertical="top" wrapText="1"/>
    </xf>
    <xf numFmtId="0" fontId="73" fillId="0" borderId="40" xfId="0" applyFont="1" applyFill="1" applyBorder="1" applyAlignment="1"/>
    <xf numFmtId="0" fontId="73" fillId="0" borderId="40" xfId="165" applyFont="1" applyFill="1" applyBorder="1" applyAlignment="1">
      <alignment horizontal="center" vertical="top"/>
    </xf>
    <xf numFmtId="0" fontId="85" fillId="2" borderId="40" xfId="165" applyFont="1" applyFill="1" applyBorder="1">
      <alignment horizontal="left" vertical="top" wrapText="1"/>
    </xf>
    <xf numFmtId="167" fontId="17" fillId="2" borderId="40" xfId="0" applyNumberFormat="1" applyFont="1" applyFill="1" applyBorder="1" applyAlignment="1"/>
    <xf numFmtId="49" fontId="17" fillId="0" borderId="3" xfId="8" applyNumberFormat="1" applyFont="1" applyFill="1" applyBorder="1" applyAlignment="1">
      <alignment wrapText="1"/>
    </xf>
    <xf numFmtId="0" fontId="73" fillId="2" borderId="3" xfId="0" applyFont="1" applyFill="1" applyBorder="1" applyAlignment="1">
      <alignment vertical="top" wrapText="1"/>
    </xf>
    <xf numFmtId="168" fontId="73" fillId="0" borderId="29" xfId="0" applyNumberFormat="1" applyFont="1" applyFill="1" applyBorder="1" applyAlignment="1"/>
    <xf numFmtId="0" fontId="74" fillId="0" borderId="0" xfId="0" applyFont="1" applyFill="1" applyBorder="1" applyAlignment="1">
      <alignment horizontal="right"/>
    </xf>
    <xf numFmtId="168" fontId="17" fillId="2" borderId="29" xfId="0" applyNumberFormat="1" applyFont="1" applyFill="1" applyBorder="1" applyAlignment="1"/>
    <xf numFmtId="0" fontId="17" fillId="0" borderId="0" xfId="0" applyFont="1" applyFill="1" applyBorder="1" applyAlignment="1"/>
    <xf numFmtId="0" fontId="14" fillId="0" borderId="40" xfId="0" applyFont="1" applyFill="1" applyBorder="1" applyAlignment="1">
      <alignment vertical="top" wrapText="1"/>
    </xf>
    <xf numFmtId="0" fontId="73" fillId="0" borderId="9" xfId="0" applyFont="1" applyFill="1" applyBorder="1" applyAlignment="1">
      <alignment horizontal="right" wrapText="1"/>
    </xf>
    <xf numFmtId="0" fontId="17" fillId="0" borderId="0" xfId="0" applyFont="1" applyFill="1" applyAlignment="1">
      <alignment horizontal="right"/>
    </xf>
    <xf numFmtId="0" fontId="17" fillId="0" borderId="40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wrapText="1"/>
    </xf>
    <xf numFmtId="0" fontId="73" fillId="0" borderId="30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8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32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>
      <alignment horizontal="center" vertical="top" wrapText="1"/>
    </xf>
    <xf numFmtId="0" fontId="17" fillId="0" borderId="28" xfId="0" applyFont="1" applyFill="1" applyBorder="1" applyAlignment="1">
      <alignment horizontal="center" vertical="top" wrapText="1"/>
    </xf>
    <xf numFmtId="0" fontId="17" fillId="0" borderId="29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  <xf numFmtId="0" fontId="73" fillId="0" borderId="30" xfId="0" applyFont="1" applyBorder="1" applyAlignment="1">
      <alignment horizontal="center" vertical="center" wrapText="1"/>
    </xf>
    <xf numFmtId="0" fontId="73" fillId="0" borderId="2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30" xfId="8" applyFont="1" applyFill="1" applyBorder="1" applyAlignment="1">
      <alignment horizontal="center" vertical="center" wrapText="1"/>
    </xf>
    <xf numFmtId="0" fontId="17" fillId="0" borderId="2" xfId="8" applyFont="1" applyFill="1" applyBorder="1" applyAlignment="1">
      <alignment horizontal="center" vertical="center" wrapText="1"/>
    </xf>
    <xf numFmtId="0" fontId="17" fillId="0" borderId="3" xfId="8" applyFont="1" applyFill="1" applyBorder="1" applyAlignment="1">
      <alignment horizontal="center" vertical="center" wrapText="1"/>
    </xf>
    <xf numFmtId="49" fontId="17" fillId="0" borderId="30" xfId="8" applyNumberFormat="1" applyFont="1" applyFill="1" applyBorder="1" applyAlignment="1">
      <alignment horizontal="center" wrapText="1"/>
    </xf>
    <xf numFmtId="49" fontId="17" fillId="0" borderId="2" xfId="8" applyNumberFormat="1" applyFont="1" applyFill="1" applyBorder="1" applyAlignment="1">
      <alignment horizontal="center" wrapText="1"/>
    </xf>
    <xf numFmtId="49" fontId="17" fillId="0" borderId="3" xfId="8" applyNumberFormat="1" applyFont="1" applyFill="1" applyBorder="1" applyAlignment="1">
      <alignment horizontal="center" wrapText="1"/>
    </xf>
    <xf numFmtId="0" fontId="73" fillId="0" borderId="30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3" xfId="0" applyFont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right"/>
    </xf>
    <xf numFmtId="0" fontId="73" fillId="0" borderId="0" xfId="0" applyFont="1" applyBorder="1" applyAlignment="1">
      <alignment horizontal="center"/>
    </xf>
    <xf numFmtId="0" fontId="73" fillId="0" borderId="39" xfId="0" applyFont="1" applyBorder="1" applyAlignment="1">
      <alignment horizontal="center" vertical="center" wrapText="1"/>
    </xf>
    <xf numFmtId="0" fontId="73" fillId="0" borderId="38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9" xfId="0" applyFont="1" applyFill="1" applyBorder="1" applyAlignment="1">
      <alignment horizontal="left" vertical="top" wrapText="1"/>
    </xf>
    <xf numFmtId="0" fontId="17" fillId="0" borderId="38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vertical="top" wrapText="1"/>
    </xf>
    <xf numFmtId="0" fontId="73" fillId="0" borderId="40" xfId="0" applyFont="1" applyFill="1" applyBorder="1" applyAlignment="1">
      <alignment horizontal="left" vertical="center"/>
    </xf>
    <xf numFmtId="0" fontId="73" fillId="0" borderId="30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73" fillId="0" borderId="39" xfId="0" applyFont="1" applyFill="1" applyBorder="1" applyAlignment="1">
      <alignment horizontal="left" vertical="top" wrapText="1"/>
    </xf>
    <xf numFmtId="0" fontId="73" fillId="0" borderId="38" xfId="0" applyFont="1" applyFill="1" applyBorder="1" applyAlignment="1">
      <alignment horizontal="left" vertical="top" wrapText="1"/>
    </xf>
    <xf numFmtId="0" fontId="14" fillId="0" borderId="0" xfId="0" applyFont="1" applyFill="1" applyAlignment="1">
      <alignment horizontal="center" wrapText="1"/>
    </xf>
    <xf numFmtId="0" fontId="86" fillId="0" borderId="0" xfId="0" applyFont="1" applyFill="1" applyBorder="1" applyAlignment="1">
      <alignment horizontal="right" vertical="top" wrapText="1"/>
    </xf>
    <xf numFmtId="0" fontId="17" fillId="0" borderId="39" xfId="0" applyFont="1" applyFill="1" applyBorder="1" applyAlignment="1">
      <alignment horizontal="left" vertical="center" wrapText="1"/>
    </xf>
    <xf numFmtId="0" fontId="17" fillId="0" borderId="38" xfId="0" applyFont="1" applyFill="1" applyBorder="1" applyAlignment="1">
      <alignment vertical="center" wrapText="1"/>
    </xf>
    <xf numFmtId="0" fontId="73" fillId="0" borderId="30" xfId="0" applyFont="1" applyFill="1" applyBorder="1" applyAlignment="1">
      <alignment horizontal="center"/>
    </xf>
    <xf numFmtId="0" fontId="73" fillId="0" borderId="2" xfId="0" applyFont="1" applyFill="1" applyBorder="1" applyAlignment="1">
      <alignment horizontal="center"/>
    </xf>
    <xf numFmtId="0" fontId="73" fillId="0" borderId="3" xfId="0" applyFont="1" applyFill="1" applyBorder="1" applyAlignment="1">
      <alignment horizontal="center"/>
    </xf>
    <xf numFmtId="0" fontId="73" fillId="2" borderId="39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zoomScale="90" zoomScaleNormal="90" zoomScaleSheetLayoutView="86" workbookViewId="0">
      <selection sqref="A1:D37"/>
    </sheetView>
  </sheetViews>
  <sheetFormatPr defaultColWidth="9.140625" defaultRowHeight="17.25" x14ac:dyDescent="0.3"/>
  <cols>
    <col min="1" max="1" width="11.7109375" style="30" customWidth="1"/>
    <col min="2" max="2" width="16.140625" style="30" customWidth="1"/>
    <col min="3" max="3" width="74.42578125" style="30" customWidth="1"/>
    <col min="4" max="4" width="47.42578125" style="50" customWidth="1"/>
    <col min="5" max="5" width="27.140625" style="50" customWidth="1"/>
    <col min="6" max="6" width="15.7109375" style="30" customWidth="1"/>
    <col min="7" max="8" width="12.42578125" style="30" customWidth="1"/>
    <col min="9" max="16384" width="9.140625" style="30"/>
  </cols>
  <sheetData>
    <row r="1" spans="1:6" ht="37.5" customHeight="1" x14ac:dyDescent="0.3">
      <c r="A1" s="131" t="s">
        <v>54</v>
      </c>
      <c r="B1" s="131"/>
      <c r="C1" s="131"/>
      <c r="D1" s="131"/>
      <c r="E1" s="111"/>
      <c r="F1" s="111"/>
    </row>
    <row r="2" spans="1:6" ht="17.25" customHeight="1" x14ac:dyDescent="0.3">
      <c r="D2" s="111" t="s">
        <v>49</v>
      </c>
      <c r="E2" s="111"/>
      <c r="F2" s="111"/>
    </row>
    <row r="3" spans="1:6" ht="17.25" customHeight="1" x14ac:dyDescent="0.3">
      <c r="D3" s="111" t="s">
        <v>9</v>
      </c>
      <c r="E3" s="145"/>
      <c r="F3" s="145"/>
    </row>
    <row r="5" spans="1:6" ht="75.75" customHeight="1" x14ac:dyDescent="0.3">
      <c r="A5" s="146" t="s">
        <v>67</v>
      </c>
      <c r="B5" s="146"/>
      <c r="C5" s="146"/>
      <c r="D5" s="146"/>
      <c r="E5" s="114"/>
      <c r="F5" s="114"/>
    </row>
    <row r="6" spans="1:6" ht="45" customHeight="1" x14ac:dyDescent="0.3">
      <c r="D6" s="130" t="s">
        <v>92</v>
      </c>
      <c r="E6" s="71"/>
    </row>
    <row r="7" spans="1:6" s="8" customFormat="1" ht="93.75" customHeight="1" x14ac:dyDescent="0.25">
      <c r="A7" s="138" t="s">
        <v>13</v>
      </c>
      <c r="B7" s="139"/>
      <c r="C7" s="137" t="s">
        <v>14</v>
      </c>
      <c r="D7" s="88" t="s">
        <v>42</v>
      </c>
    </row>
    <row r="8" spans="1:6" s="8" customFormat="1" ht="44.25" customHeight="1" x14ac:dyDescent="0.25">
      <c r="A8" s="34" t="s">
        <v>35</v>
      </c>
      <c r="B8" s="35" t="s">
        <v>17</v>
      </c>
      <c r="C8" s="136"/>
      <c r="D8" s="65" t="s">
        <v>15</v>
      </c>
    </row>
    <row r="9" spans="1:6" s="40" customFormat="1" x14ac:dyDescent="0.25">
      <c r="A9" s="36"/>
      <c r="B9" s="37"/>
      <c r="C9" s="38" t="s">
        <v>22</v>
      </c>
      <c r="D9" s="39">
        <f>D11</f>
        <v>0</v>
      </c>
    </row>
    <row r="10" spans="1:6" s="8" customFormat="1" ht="18" customHeight="1" x14ac:dyDescent="0.25">
      <c r="A10" s="41"/>
      <c r="B10" s="42"/>
      <c r="C10" s="32" t="s">
        <v>31</v>
      </c>
      <c r="D10" s="70"/>
    </row>
    <row r="11" spans="1:6" s="8" customFormat="1" ht="34.5" x14ac:dyDescent="0.25">
      <c r="A11" s="43"/>
      <c r="B11" s="44"/>
      <c r="C11" s="18" t="s">
        <v>38</v>
      </c>
      <c r="D11" s="74">
        <f>D12+D25</f>
        <v>0</v>
      </c>
    </row>
    <row r="12" spans="1:6" s="8" customFormat="1" x14ac:dyDescent="0.25">
      <c r="A12" s="140">
        <v>1041</v>
      </c>
      <c r="B12" s="132"/>
      <c r="C12" s="57" t="s">
        <v>25</v>
      </c>
      <c r="D12" s="116">
        <f>D19</f>
        <v>497070</v>
      </c>
    </row>
    <row r="13" spans="1:6" s="8" customFormat="1" x14ac:dyDescent="0.25">
      <c r="A13" s="141"/>
      <c r="B13" s="133"/>
      <c r="C13" s="113" t="s">
        <v>51</v>
      </c>
      <c r="D13" s="70"/>
    </row>
    <row r="14" spans="1:6" s="8" customFormat="1" x14ac:dyDescent="0.25">
      <c r="A14" s="141"/>
      <c r="B14" s="133"/>
      <c r="C14" s="117" t="s">
        <v>26</v>
      </c>
      <c r="D14" s="70"/>
    </row>
    <row r="15" spans="1:6" s="8" customFormat="1" ht="57" customHeight="1" x14ac:dyDescent="0.25">
      <c r="A15" s="141"/>
      <c r="B15" s="133"/>
      <c r="C15" s="118" t="s">
        <v>52</v>
      </c>
      <c r="D15" s="70"/>
    </row>
    <row r="16" spans="1:6" s="8" customFormat="1" x14ac:dyDescent="0.25">
      <c r="A16" s="141"/>
      <c r="B16" s="133"/>
      <c r="C16" s="117" t="s">
        <v>27</v>
      </c>
      <c r="D16" s="70"/>
    </row>
    <row r="17" spans="1:7" s="8" customFormat="1" ht="34.5" x14ac:dyDescent="0.25">
      <c r="A17" s="141"/>
      <c r="B17" s="133"/>
      <c r="C17" s="118" t="s">
        <v>53</v>
      </c>
      <c r="D17" s="70"/>
    </row>
    <row r="18" spans="1:7" s="8" customFormat="1" x14ac:dyDescent="0.3">
      <c r="A18" s="141"/>
      <c r="B18" s="119"/>
      <c r="C18" s="120" t="s">
        <v>34</v>
      </c>
      <c r="D18" s="70"/>
      <c r="G18" s="81"/>
    </row>
    <row r="19" spans="1:7" s="8" customFormat="1" x14ac:dyDescent="0.3">
      <c r="A19" s="141"/>
      <c r="B19" s="134">
        <v>12001</v>
      </c>
      <c r="C19" s="121" t="s">
        <v>28</v>
      </c>
      <c r="D19" s="122">
        <v>497070</v>
      </c>
      <c r="G19" s="81"/>
    </row>
    <row r="20" spans="1:7" s="8" customFormat="1" ht="34.5" x14ac:dyDescent="0.25">
      <c r="A20" s="141"/>
      <c r="B20" s="135"/>
      <c r="C20" s="93" t="s">
        <v>70</v>
      </c>
      <c r="D20" s="59"/>
      <c r="G20" s="81"/>
    </row>
    <row r="21" spans="1:7" s="8" customFormat="1" x14ac:dyDescent="0.25">
      <c r="A21" s="141"/>
      <c r="B21" s="135"/>
      <c r="C21" s="121" t="s">
        <v>29</v>
      </c>
      <c r="D21" s="59"/>
      <c r="G21" s="81"/>
    </row>
    <row r="22" spans="1:7" s="8" customFormat="1" ht="34.5" x14ac:dyDescent="0.25">
      <c r="A22" s="141"/>
      <c r="B22" s="135"/>
      <c r="C22" s="94" t="s">
        <v>70</v>
      </c>
      <c r="D22" s="59"/>
      <c r="G22" s="81"/>
    </row>
    <row r="23" spans="1:7" s="8" customFormat="1" x14ac:dyDescent="0.25">
      <c r="A23" s="141"/>
      <c r="B23" s="135"/>
      <c r="C23" s="121" t="s">
        <v>30</v>
      </c>
      <c r="D23" s="59"/>
      <c r="G23" s="81"/>
    </row>
    <row r="24" spans="1:7" s="8" customFormat="1" x14ac:dyDescent="0.25">
      <c r="A24" s="142"/>
      <c r="B24" s="136"/>
      <c r="C24" s="118" t="s">
        <v>56</v>
      </c>
      <c r="D24" s="70"/>
      <c r="G24" s="81"/>
    </row>
    <row r="25" spans="1:7" s="8" customFormat="1" x14ac:dyDescent="0.25">
      <c r="A25" s="140">
        <v>1111</v>
      </c>
      <c r="B25" s="143"/>
      <c r="C25" s="45" t="s">
        <v>25</v>
      </c>
      <c r="D25" s="46">
        <f>D32</f>
        <v>-497070</v>
      </c>
    </row>
    <row r="26" spans="1:7" s="8" customFormat="1" ht="34.5" x14ac:dyDescent="0.25">
      <c r="A26" s="141"/>
      <c r="B26" s="144"/>
      <c r="C26" s="47" t="s">
        <v>75</v>
      </c>
      <c r="D26" s="70"/>
    </row>
    <row r="27" spans="1:7" s="8" customFormat="1" x14ac:dyDescent="0.25">
      <c r="A27" s="141"/>
      <c r="B27" s="144"/>
      <c r="C27" s="15" t="s">
        <v>26</v>
      </c>
      <c r="D27" s="70"/>
    </row>
    <row r="28" spans="1:7" s="8" customFormat="1" ht="34.5" x14ac:dyDescent="0.25">
      <c r="A28" s="141"/>
      <c r="B28" s="144"/>
      <c r="C28" s="16" t="s">
        <v>76</v>
      </c>
      <c r="D28" s="70"/>
    </row>
    <row r="29" spans="1:7" s="8" customFormat="1" x14ac:dyDescent="0.25">
      <c r="A29" s="141"/>
      <c r="B29" s="144"/>
      <c r="C29" s="15" t="s">
        <v>27</v>
      </c>
      <c r="D29" s="70"/>
    </row>
    <row r="30" spans="1:7" s="8" customFormat="1" ht="69" x14ac:dyDescent="0.25">
      <c r="A30" s="141"/>
      <c r="B30" s="144"/>
      <c r="C30" s="16" t="s">
        <v>77</v>
      </c>
      <c r="D30" s="70"/>
    </row>
    <row r="31" spans="1:7" s="8" customFormat="1" x14ac:dyDescent="0.3">
      <c r="A31" s="141"/>
      <c r="B31" s="48"/>
      <c r="C31" s="49" t="s">
        <v>34</v>
      </c>
      <c r="D31" s="70"/>
      <c r="G31" s="81"/>
    </row>
    <row r="32" spans="1:7" s="8" customFormat="1" x14ac:dyDescent="0.3">
      <c r="A32" s="141"/>
      <c r="B32" s="134">
        <v>12004</v>
      </c>
      <c r="C32" s="98" t="s">
        <v>28</v>
      </c>
      <c r="D32" s="127">
        <v>-497070</v>
      </c>
      <c r="G32" s="81"/>
    </row>
    <row r="33" spans="1:7" s="8" customFormat="1" ht="34.5" x14ac:dyDescent="0.25">
      <c r="A33" s="141"/>
      <c r="B33" s="135"/>
      <c r="C33" s="99" t="s">
        <v>74</v>
      </c>
      <c r="D33" s="59"/>
      <c r="G33" s="81"/>
    </row>
    <row r="34" spans="1:7" s="8" customFormat="1" x14ac:dyDescent="0.25">
      <c r="A34" s="141"/>
      <c r="B34" s="135"/>
      <c r="C34" s="98" t="s">
        <v>29</v>
      </c>
      <c r="D34" s="59"/>
      <c r="G34" s="81"/>
    </row>
    <row r="35" spans="1:7" s="8" customFormat="1" ht="34.5" x14ac:dyDescent="0.25">
      <c r="A35" s="141"/>
      <c r="B35" s="135"/>
      <c r="C35" s="100" t="s">
        <v>78</v>
      </c>
      <c r="D35" s="59"/>
      <c r="G35" s="81"/>
    </row>
    <row r="36" spans="1:7" s="8" customFormat="1" x14ac:dyDescent="0.25">
      <c r="A36" s="141"/>
      <c r="B36" s="135"/>
      <c r="C36" s="98" t="s">
        <v>30</v>
      </c>
      <c r="D36" s="59"/>
      <c r="G36" s="81"/>
    </row>
    <row r="37" spans="1:7" s="8" customFormat="1" x14ac:dyDescent="0.25">
      <c r="A37" s="142"/>
      <c r="B37" s="136"/>
      <c r="C37" s="16" t="s">
        <v>56</v>
      </c>
      <c r="D37" s="70"/>
      <c r="G37" s="81"/>
    </row>
  </sheetData>
  <mergeCells count="11">
    <mergeCell ref="A25:A37"/>
    <mergeCell ref="B25:B30"/>
    <mergeCell ref="B32:B37"/>
    <mergeCell ref="E3:F3"/>
    <mergeCell ref="A12:A24"/>
    <mergeCell ref="A5:D5"/>
    <mergeCell ref="A1:D1"/>
    <mergeCell ref="B12:B17"/>
    <mergeCell ref="B19:B24"/>
    <mergeCell ref="C7:C8"/>
    <mergeCell ref="A7:B7"/>
  </mergeCells>
  <pageMargins left="0" right="0" top="0" bottom="0" header="0.3" footer="0.3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view="pageBreakPreview" zoomScaleNormal="80" zoomScaleSheetLayoutView="100" workbookViewId="0">
      <selection sqref="A1:H51"/>
    </sheetView>
  </sheetViews>
  <sheetFormatPr defaultColWidth="9.140625" defaultRowHeight="17.25" x14ac:dyDescent="0.3"/>
  <cols>
    <col min="1" max="1" width="9.7109375" style="3" customWidth="1"/>
    <col min="2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40.5703125" style="51" customWidth="1"/>
    <col min="8" max="8" width="20.140625" style="51" customWidth="1"/>
    <col min="9" max="9" width="15" style="3" customWidth="1"/>
    <col min="10" max="16384" width="9.140625" style="3"/>
  </cols>
  <sheetData>
    <row r="1" spans="1:10" ht="37.5" customHeight="1" x14ac:dyDescent="0.3">
      <c r="A1" s="164" t="s">
        <v>55</v>
      </c>
      <c r="B1" s="164"/>
      <c r="C1" s="164"/>
      <c r="D1" s="164"/>
      <c r="E1" s="164"/>
      <c r="F1" s="164"/>
      <c r="G1" s="164"/>
      <c r="H1" s="73"/>
      <c r="I1" s="73"/>
      <c r="J1" s="73"/>
    </row>
    <row r="2" spans="1:10" ht="17.25" customHeight="1" x14ac:dyDescent="0.3">
      <c r="G2" s="110" t="s">
        <v>49</v>
      </c>
      <c r="H2" s="110"/>
      <c r="I2" s="110"/>
    </row>
    <row r="3" spans="1:10" ht="17.25" customHeight="1" x14ac:dyDescent="0.3">
      <c r="G3" s="110" t="s">
        <v>9</v>
      </c>
      <c r="H3" s="110"/>
      <c r="I3" s="110"/>
    </row>
    <row r="4" spans="1:10" ht="13.5" customHeight="1" x14ac:dyDescent="0.3"/>
    <row r="5" spans="1:10" ht="52.5" customHeight="1" x14ac:dyDescent="0.3">
      <c r="A5" s="169" t="s">
        <v>66</v>
      </c>
      <c r="B5" s="169"/>
      <c r="C5" s="169"/>
      <c r="D5" s="169"/>
      <c r="E5" s="169"/>
      <c r="F5" s="169"/>
      <c r="G5" s="169"/>
      <c r="H5" s="115"/>
      <c r="I5" s="115"/>
    </row>
    <row r="8" spans="1:10" x14ac:dyDescent="0.3">
      <c r="G8" s="165" t="s">
        <v>92</v>
      </c>
      <c r="H8" s="165"/>
    </row>
    <row r="9" spans="1:10" s="5" customFormat="1" ht="105.6" customHeight="1" x14ac:dyDescent="0.25">
      <c r="A9" s="168" t="s">
        <v>23</v>
      </c>
      <c r="B9" s="168"/>
      <c r="C9" s="168"/>
      <c r="D9" s="166" t="s">
        <v>13</v>
      </c>
      <c r="E9" s="167"/>
      <c r="F9" s="168" t="s">
        <v>18</v>
      </c>
      <c r="G9" s="58" t="s">
        <v>57</v>
      </c>
    </row>
    <row r="10" spans="1:10" s="5" customFormat="1" ht="34.5" x14ac:dyDescent="0.25">
      <c r="A10" s="2" t="s">
        <v>43</v>
      </c>
      <c r="B10" s="2" t="s">
        <v>44</v>
      </c>
      <c r="C10" s="2" t="s">
        <v>24</v>
      </c>
      <c r="D10" s="2" t="s">
        <v>16</v>
      </c>
      <c r="E10" s="2" t="s">
        <v>36</v>
      </c>
      <c r="F10" s="168"/>
      <c r="G10" s="58" t="s">
        <v>15</v>
      </c>
    </row>
    <row r="11" spans="1:10" s="5" customFormat="1" x14ac:dyDescent="0.25">
      <c r="A11" s="156" t="s">
        <v>40</v>
      </c>
      <c r="B11" s="156" t="s">
        <v>39</v>
      </c>
      <c r="C11" s="156" t="s">
        <v>39</v>
      </c>
      <c r="D11" s="147"/>
      <c r="E11" s="147"/>
      <c r="F11" s="1" t="s">
        <v>22</v>
      </c>
      <c r="G11" s="76">
        <f>G13</f>
        <v>0</v>
      </c>
    </row>
    <row r="12" spans="1:10" s="5" customFormat="1" x14ac:dyDescent="0.25">
      <c r="A12" s="157"/>
      <c r="B12" s="157"/>
      <c r="C12" s="157"/>
      <c r="D12" s="148"/>
      <c r="E12" s="148"/>
      <c r="F12" s="4" t="s">
        <v>31</v>
      </c>
      <c r="G12" s="11"/>
    </row>
    <row r="13" spans="1:10" s="5" customFormat="1" ht="34.5" x14ac:dyDescent="0.25">
      <c r="A13" s="157"/>
      <c r="B13" s="157"/>
      <c r="C13" s="157"/>
      <c r="D13" s="148"/>
      <c r="E13" s="148"/>
      <c r="F13" s="1" t="s">
        <v>38</v>
      </c>
      <c r="G13" s="76">
        <f>G14+G41</f>
        <v>0</v>
      </c>
    </row>
    <row r="14" spans="1:10" s="5" customFormat="1" x14ac:dyDescent="0.25">
      <c r="A14" s="158"/>
      <c r="B14" s="157"/>
      <c r="C14" s="157"/>
      <c r="D14" s="148"/>
      <c r="E14" s="148"/>
      <c r="F14" s="68" t="s">
        <v>45</v>
      </c>
      <c r="G14" s="76">
        <f t="shared" ref="G14" si="0">G16</f>
        <v>497070</v>
      </c>
    </row>
    <row r="15" spans="1:10" s="5" customFormat="1" x14ac:dyDescent="0.25">
      <c r="A15" s="153"/>
      <c r="B15" s="157"/>
      <c r="C15" s="157"/>
      <c r="D15" s="148"/>
      <c r="E15" s="148"/>
      <c r="F15" s="59" t="s">
        <v>19</v>
      </c>
      <c r="G15" s="11"/>
    </row>
    <row r="16" spans="1:10" s="5" customFormat="1" x14ac:dyDescent="0.25">
      <c r="A16" s="154"/>
      <c r="B16" s="158"/>
      <c r="C16" s="157"/>
      <c r="D16" s="148"/>
      <c r="E16" s="148"/>
      <c r="F16" s="68" t="s">
        <v>46</v>
      </c>
      <c r="G16" s="82">
        <f>G18</f>
        <v>497070</v>
      </c>
    </row>
    <row r="17" spans="1:11" s="5" customFormat="1" x14ac:dyDescent="0.25">
      <c r="A17" s="154"/>
      <c r="B17" s="156"/>
      <c r="C17" s="157"/>
      <c r="D17" s="148"/>
      <c r="E17" s="148"/>
      <c r="F17" s="59" t="s">
        <v>19</v>
      </c>
      <c r="G17" s="11"/>
    </row>
    <row r="18" spans="1:11" s="5" customFormat="1" x14ac:dyDescent="0.25">
      <c r="A18" s="154"/>
      <c r="B18" s="157"/>
      <c r="C18" s="158"/>
      <c r="D18" s="148"/>
      <c r="E18" s="148"/>
      <c r="F18" s="68" t="s">
        <v>46</v>
      </c>
      <c r="G18" s="76">
        <f t="shared" ref="G18" si="1">G20</f>
        <v>497070</v>
      </c>
    </row>
    <row r="19" spans="1:11" s="5" customFormat="1" x14ac:dyDescent="0.25">
      <c r="A19" s="154"/>
      <c r="B19" s="157"/>
      <c r="C19" s="159"/>
      <c r="D19" s="148"/>
      <c r="E19" s="148"/>
      <c r="F19" s="59" t="s">
        <v>19</v>
      </c>
      <c r="G19" s="11"/>
    </row>
    <row r="20" spans="1:11" s="5" customFormat="1" ht="34.5" x14ac:dyDescent="0.25">
      <c r="A20" s="154"/>
      <c r="B20" s="157"/>
      <c r="C20" s="160"/>
      <c r="D20" s="148"/>
      <c r="E20" s="148"/>
      <c r="F20" s="69" t="s">
        <v>32</v>
      </c>
      <c r="G20" s="76">
        <f>G22</f>
        <v>497070</v>
      </c>
    </row>
    <row r="21" spans="1:11" s="5" customFormat="1" x14ac:dyDescent="0.25">
      <c r="A21" s="154"/>
      <c r="B21" s="157"/>
      <c r="C21" s="160"/>
      <c r="D21" s="149"/>
      <c r="E21" s="149"/>
      <c r="F21" s="70" t="s">
        <v>19</v>
      </c>
      <c r="G21" s="11"/>
    </row>
    <row r="22" spans="1:11" s="8" customFormat="1" ht="17.25" customHeight="1" x14ac:dyDescent="0.25">
      <c r="A22" s="154"/>
      <c r="B22" s="157"/>
      <c r="C22" s="160"/>
      <c r="D22" s="150">
        <v>1041</v>
      </c>
      <c r="E22" s="162" t="s">
        <v>51</v>
      </c>
      <c r="F22" s="163"/>
      <c r="G22" s="77">
        <f>G24</f>
        <v>497070</v>
      </c>
      <c r="H22" s="7"/>
      <c r="I22" s="7"/>
      <c r="J22" s="7"/>
      <c r="K22" s="7"/>
    </row>
    <row r="23" spans="1:11" s="8" customFormat="1" ht="16.899999999999999" customHeight="1" x14ac:dyDescent="0.25">
      <c r="A23" s="154"/>
      <c r="B23" s="157"/>
      <c r="C23" s="160"/>
      <c r="D23" s="151"/>
      <c r="E23" s="13"/>
      <c r="F23" s="12" t="s">
        <v>19</v>
      </c>
      <c r="G23" s="70"/>
      <c r="H23" s="7"/>
      <c r="I23" s="7"/>
      <c r="J23" s="7"/>
      <c r="K23" s="7"/>
    </row>
    <row r="24" spans="1:11" s="8" customFormat="1" ht="72" customHeight="1" x14ac:dyDescent="0.25">
      <c r="A24" s="154"/>
      <c r="B24" s="157"/>
      <c r="C24" s="160"/>
      <c r="D24" s="151"/>
      <c r="E24" s="17">
        <v>12001</v>
      </c>
      <c r="F24" s="14" t="s">
        <v>70</v>
      </c>
      <c r="G24" s="77">
        <f>G26</f>
        <v>497070</v>
      </c>
      <c r="H24" s="7"/>
      <c r="I24" s="7"/>
      <c r="J24" s="7"/>
      <c r="K24" s="7"/>
    </row>
    <row r="25" spans="1:11" s="8" customFormat="1" ht="15.75" customHeight="1" x14ac:dyDescent="0.25">
      <c r="A25" s="154"/>
      <c r="B25" s="157"/>
      <c r="C25" s="160"/>
      <c r="D25" s="151"/>
      <c r="E25" s="10"/>
      <c r="F25" s="4" t="s">
        <v>37</v>
      </c>
      <c r="G25" s="11"/>
      <c r="H25" s="7"/>
      <c r="I25" s="7"/>
      <c r="J25" s="7"/>
      <c r="K25" s="7"/>
    </row>
    <row r="26" spans="1:11" s="8" customFormat="1" ht="30" customHeight="1" x14ac:dyDescent="0.25">
      <c r="A26" s="154"/>
      <c r="B26" s="157"/>
      <c r="C26" s="160"/>
      <c r="D26" s="151"/>
      <c r="E26" s="10"/>
      <c r="F26" s="9" t="s">
        <v>32</v>
      </c>
      <c r="G26" s="78">
        <f t="shared" ref="G26" si="2">G28</f>
        <v>497070</v>
      </c>
      <c r="H26" s="7"/>
      <c r="I26" s="7"/>
      <c r="J26" s="7"/>
      <c r="K26" s="7"/>
    </row>
    <row r="27" spans="1:11" s="8" customFormat="1" ht="16.899999999999999" customHeight="1" x14ac:dyDescent="0.25">
      <c r="A27" s="154"/>
      <c r="B27" s="157"/>
      <c r="C27" s="160"/>
      <c r="D27" s="151"/>
      <c r="E27" s="10"/>
      <c r="F27" s="4" t="s">
        <v>33</v>
      </c>
      <c r="G27" s="11"/>
      <c r="H27" s="7"/>
      <c r="I27" s="7"/>
      <c r="J27" s="7"/>
      <c r="K27" s="7"/>
    </row>
    <row r="28" spans="1:11" s="8" customFormat="1" ht="16.899999999999999" customHeight="1" x14ac:dyDescent="0.25">
      <c r="A28" s="154"/>
      <c r="B28" s="157"/>
      <c r="C28" s="160"/>
      <c r="D28" s="151"/>
      <c r="E28" s="10"/>
      <c r="F28" s="6" t="s">
        <v>20</v>
      </c>
      <c r="G28" s="75">
        <f t="shared" ref="G28" si="3">G29</f>
        <v>497070</v>
      </c>
      <c r="H28" s="7"/>
      <c r="I28" s="7"/>
      <c r="J28" s="7"/>
      <c r="K28" s="7"/>
    </row>
    <row r="29" spans="1:11" s="8" customFormat="1" ht="16.899999999999999" customHeight="1" x14ac:dyDescent="0.25">
      <c r="A29" s="154"/>
      <c r="B29" s="157"/>
      <c r="C29" s="160"/>
      <c r="D29" s="151"/>
      <c r="E29" s="10"/>
      <c r="F29" s="4" t="s">
        <v>21</v>
      </c>
      <c r="G29" s="75">
        <f t="shared" ref="G29" si="4">+G30</f>
        <v>497070</v>
      </c>
      <c r="H29" s="7"/>
      <c r="I29" s="7"/>
      <c r="J29" s="7"/>
      <c r="K29" s="7"/>
    </row>
    <row r="30" spans="1:11" s="8" customFormat="1" ht="16.899999999999999" customHeight="1" x14ac:dyDescent="0.25">
      <c r="A30" s="154"/>
      <c r="B30" s="157"/>
      <c r="C30" s="160"/>
      <c r="D30" s="151"/>
      <c r="E30" s="10"/>
      <c r="F30" s="11" t="s">
        <v>58</v>
      </c>
      <c r="G30" s="75">
        <f t="shared" ref="G30" si="5">G31</f>
        <v>497070</v>
      </c>
      <c r="H30" s="7"/>
      <c r="I30" s="7"/>
      <c r="J30" s="7"/>
      <c r="K30" s="7"/>
    </row>
    <row r="31" spans="1:11" s="8" customFormat="1" ht="30.75" customHeight="1" x14ac:dyDescent="0.25">
      <c r="A31" s="154"/>
      <c r="B31" s="157"/>
      <c r="C31" s="160"/>
      <c r="D31" s="151"/>
      <c r="E31" s="10"/>
      <c r="F31" s="11" t="s">
        <v>59</v>
      </c>
      <c r="G31" s="75">
        <f t="shared" ref="G31" si="6">+G32</f>
        <v>497070</v>
      </c>
      <c r="H31" s="7"/>
      <c r="I31" s="7"/>
      <c r="J31" s="7"/>
      <c r="K31" s="7"/>
    </row>
    <row r="32" spans="1:11" s="8" customFormat="1" ht="37.5" customHeight="1" x14ac:dyDescent="0.3">
      <c r="A32" s="155"/>
      <c r="B32" s="158"/>
      <c r="C32" s="161"/>
      <c r="D32" s="152"/>
      <c r="E32" s="10"/>
      <c r="F32" s="11" t="s">
        <v>60</v>
      </c>
      <c r="G32" s="80">
        <f>'Havelvats 1'!D19</f>
        <v>497070</v>
      </c>
      <c r="H32" s="7"/>
      <c r="I32" s="7"/>
      <c r="J32" s="7"/>
      <c r="K32" s="7"/>
    </row>
    <row r="33" spans="1:11" s="5" customFormat="1" x14ac:dyDescent="0.3">
      <c r="A33" s="123" t="s">
        <v>82</v>
      </c>
      <c r="B33" s="156" t="s">
        <v>79</v>
      </c>
      <c r="C33" s="156" t="s">
        <v>39</v>
      </c>
      <c r="D33" s="147"/>
      <c r="E33" s="147"/>
      <c r="F33" s="68" t="s">
        <v>83</v>
      </c>
      <c r="G33" s="76">
        <f t="shared" ref="G33" si="7">G35</f>
        <v>-497070</v>
      </c>
    </row>
    <row r="34" spans="1:11" s="5" customFormat="1" x14ac:dyDescent="0.25">
      <c r="A34" s="153"/>
      <c r="B34" s="157"/>
      <c r="C34" s="157"/>
      <c r="D34" s="148"/>
      <c r="E34" s="148"/>
      <c r="F34" s="59" t="s">
        <v>19</v>
      </c>
      <c r="G34" s="11"/>
    </row>
    <row r="35" spans="1:11" s="5" customFormat="1" x14ac:dyDescent="0.25">
      <c r="A35" s="154"/>
      <c r="B35" s="158"/>
      <c r="C35" s="157"/>
      <c r="D35" s="148"/>
      <c r="E35" s="148"/>
      <c r="F35" s="68" t="s">
        <v>80</v>
      </c>
      <c r="G35" s="82">
        <f>G37</f>
        <v>-497070</v>
      </c>
    </row>
    <row r="36" spans="1:11" s="5" customFormat="1" x14ac:dyDescent="0.25">
      <c r="A36" s="154"/>
      <c r="B36" s="156"/>
      <c r="C36" s="157"/>
      <c r="D36" s="148"/>
      <c r="E36" s="148"/>
      <c r="F36" s="59" t="s">
        <v>19</v>
      </c>
      <c r="G36" s="11"/>
    </row>
    <row r="37" spans="1:11" s="5" customFormat="1" x14ac:dyDescent="0.25">
      <c r="A37" s="154"/>
      <c r="B37" s="157"/>
      <c r="C37" s="158"/>
      <c r="D37" s="148"/>
      <c r="E37" s="148"/>
      <c r="F37" s="68" t="s">
        <v>81</v>
      </c>
      <c r="G37" s="76">
        <f t="shared" ref="G37" si="8">G39</f>
        <v>-497070</v>
      </c>
    </row>
    <row r="38" spans="1:11" s="5" customFormat="1" x14ac:dyDescent="0.25">
      <c r="A38" s="154"/>
      <c r="B38" s="157"/>
      <c r="C38" s="159"/>
      <c r="D38" s="148"/>
      <c r="E38" s="148"/>
      <c r="F38" s="59" t="s">
        <v>19</v>
      </c>
      <c r="G38" s="11"/>
    </row>
    <row r="39" spans="1:11" s="5" customFormat="1" ht="34.5" x14ac:dyDescent="0.25">
      <c r="A39" s="154"/>
      <c r="B39" s="157"/>
      <c r="C39" s="160"/>
      <c r="D39" s="148"/>
      <c r="E39" s="148"/>
      <c r="F39" s="69" t="s">
        <v>32</v>
      </c>
      <c r="G39" s="76">
        <f>G41</f>
        <v>-497070</v>
      </c>
    </row>
    <row r="40" spans="1:11" s="5" customFormat="1" x14ac:dyDescent="0.25">
      <c r="A40" s="154"/>
      <c r="B40" s="157"/>
      <c r="C40" s="160"/>
      <c r="D40" s="149"/>
      <c r="E40" s="149"/>
      <c r="F40" s="70" t="s">
        <v>19</v>
      </c>
      <c r="G40" s="11"/>
    </row>
    <row r="41" spans="1:11" s="8" customFormat="1" ht="17.25" customHeight="1" x14ac:dyDescent="0.25">
      <c r="A41" s="154"/>
      <c r="B41" s="157"/>
      <c r="C41" s="160"/>
      <c r="D41" s="150">
        <v>1111</v>
      </c>
      <c r="E41" s="162" t="s">
        <v>75</v>
      </c>
      <c r="F41" s="163"/>
      <c r="G41" s="77">
        <f>G43+G52</f>
        <v>-497070</v>
      </c>
      <c r="H41" s="7"/>
      <c r="I41" s="7"/>
      <c r="J41" s="7"/>
      <c r="K41" s="7"/>
    </row>
    <row r="42" spans="1:11" s="8" customFormat="1" ht="16.899999999999999" customHeight="1" x14ac:dyDescent="0.25">
      <c r="A42" s="154"/>
      <c r="B42" s="157"/>
      <c r="C42" s="160"/>
      <c r="D42" s="151"/>
      <c r="E42" s="13"/>
      <c r="F42" s="12" t="s">
        <v>19</v>
      </c>
      <c r="G42" s="70"/>
      <c r="H42" s="7"/>
      <c r="I42" s="7"/>
      <c r="J42" s="7"/>
      <c r="K42" s="7"/>
    </row>
    <row r="43" spans="1:11" s="8" customFormat="1" ht="53.25" customHeight="1" x14ac:dyDescent="0.25">
      <c r="A43" s="154"/>
      <c r="B43" s="157"/>
      <c r="C43" s="160"/>
      <c r="D43" s="151"/>
      <c r="E43" s="17">
        <v>12004</v>
      </c>
      <c r="F43" s="14" t="s">
        <v>74</v>
      </c>
      <c r="G43" s="77">
        <f t="shared" ref="G43" si="9">G45</f>
        <v>-497070</v>
      </c>
      <c r="H43" s="7"/>
      <c r="I43" s="7"/>
      <c r="J43" s="7"/>
      <c r="K43" s="7"/>
    </row>
    <row r="44" spans="1:11" s="8" customFormat="1" ht="15.75" customHeight="1" x14ac:dyDescent="0.25">
      <c r="A44" s="154"/>
      <c r="B44" s="157"/>
      <c r="C44" s="160"/>
      <c r="D44" s="151"/>
      <c r="E44" s="10"/>
      <c r="F44" s="4" t="s">
        <v>37</v>
      </c>
      <c r="G44" s="11"/>
      <c r="H44" s="7"/>
      <c r="I44" s="7"/>
      <c r="J44" s="7"/>
      <c r="K44" s="7"/>
    </row>
    <row r="45" spans="1:11" s="8" customFormat="1" ht="37.5" customHeight="1" x14ac:dyDescent="0.25">
      <c r="A45" s="154"/>
      <c r="B45" s="157"/>
      <c r="C45" s="160"/>
      <c r="D45" s="151"/>
      <c r="E45" s="10"/>
      <c r="F45" s="9" t="s">
        <v>84</v>
      </c>
      <c r="G45" s="78">
        <f t="shared" ref="G45" si="10">G47</f>
        <v>-497070</v>
      </c>
      <c r="H45" s="7"/>
      <c r="I45" s="7"/>
      <c r="J45" s="7"/>
      <c r="K45" s="7"/>
    </row>
    <row r="46" spans="1:11" s="8" customFormat="1" ht="16.899999999999999" customHeight="1" x14ac:dyDescent="0.25">
      <c r="A46" s="154"/>
      <c r="B46" s="157"/>
      <c r="C46" s="160"/>
      <c r="D46" s="151"/>
      <c r="E46" s="10"/>
      <c r="F46" s="4" t="s">
        <v>33</v>
      </c>
      <c r="G46" s="11"/>
      <c r="H46" s="7"/>
      <c r="I46" s="7"/>
      <c r="J46" s="7"/>
      <c r="K46" s="7"/>
    </row>
    <row r="47" spans="1:11" s="8" customFormat="1" ht="16.899999999999999" customHeight="1" x14ac:dyDescent="0.25">
      <c r="A47" s="154"/>
      <c r="B47" s="157"/>
      <c r="C47" s="160"/>
      <c r="D47" s="151"/>
      <c r="E47" s="10"/>
      <c r="F47" s="6" t="s">
        <v>20</v>
      </c>
      <c r="G47" s="75">
        <f t="shared" ref="G47" si="11">G48</f>
        <v>-497070</v>
      </c>
      <c r="H47" s="7"/>
      <c r="I47" s="7"/>
      <c r="J47" s="7"/>
      <c r="K47" s="7"/>
    </row>
    <row r="48" spans="1:11" s="8" customFormat="1" ht="16.899999999999999" customHeight="1" x14ac:dyDescent="0.25">
      <c r="A48" s="154"/>
      <c r="B48" s="157"/>
      <c r="C48" s="160"/>
      <c r="D48" s="151"/>
      <c r="E48" s="10"/>
      <c r="F48" s="4" t="s">
        <v>21</v>
      </c>
      <c r="G48" s="75">
        <f t="shared" ref="G48" si="12">+G49</f>
        <v>-497070</v>
      </c>
      <c r="H48" s="7"/>
      <c r="I48" s="7"/>
      <c r="J48" s="7"/>
      <c r="K48" s="7"/>
    </row>
    <row r="49" spans="1:11" s="8" customFormat="1" ht="16.899999999999999" customHeight="1" x14ac:dyDescent="0.25">
      <c r="A49" s="154"/>
      <c r="B49" s="157"/>
      <c r="C49" s="160"/>
      <c r="D49" s="151"/>
      <c r="E49" s="10"/>
      <c r="F49" s="11" t="s">
        <v>85</v>
      </c>
      <c r="G49" s="75">
        <f t="shared" ref="G49" si="13">G50</f>
        <v>-497070</v>
      </c>
      <c r="H49" s="7"/>
      <c r="I49" s="7"/>
      <c r="J49" s="7"/>
      <c r="K49" s="7"/>
    </row>
    <row r="50" spans="1:11" s="8" customFormat="1" ht="37.5" customHeight="1" x14ac:dyDescent="0.25">
      <c r="A50" s="154"/>
      <c r="B50" s="157"/>
      <c r="C50" s="160"/>
      <c r="D50" s="151"/>
      <c r="E50" s="10"/>
      <c r="F50" s="11" t="s">
        <v>59</v>
      </c>
      <c r="G50" s="75">
        <f t="shared" ref="G50" si="14">+G51</f>
        <v>-497070</v>
      </c>
      <c r="H50" s="7"/>
      <c r="I50" s="7"/>
      <c r="J50" s="7"/>
      <c r="K50" s="7"/>
    </row>
    <row r="51" spans="1:11" s="8" customFormat="1" ht="37.5" customHeight="1" x14ac:dyDescent="0.3">
      <c r="A51" s="155"/>
      <c r="B51" s="158"/>
      <c r="C51" s="161"/>
      <c r="D51" s="152"/>
      <c r="E51" s="124"/>
      <c r="F51" s="11" t="s">
        <v>93</v>
      </c>
      <c r="G51" s="125">
        <f>'Havelvats 1'!D32</f>
        <v>-497070</v>
      </c>
      <c r="H51" s="7"/>
      <c r="I51" s="7"/>
      <c r="J51" s="7"/>
      <c r="K51" s="7"/>
    </row>
  </sheetData>
  <mergeCells count="25">
    <mergeCell ref="D11:D21"/>
    <mergeCell ref="E11:E21"/>
    <mergeCell ref="A15:A32"/>
    <mergeCell ref="A1:G1"/>
    <mergeCell ref="G8:H8"/>
    <mergeCell ref="D9:E9"/>
    <mergeCell ref="F9:F10"/>
    <mergeCell ref="A9:C9"/>
    <mergeCell ref="A5:G5"/>
    <mergeCell ref="B17:B32"/>
    <mergeCell ref="C19:C32"/>
    <mergeCell ref="C11:C18"/>
    <mergeCell ref="A11:A14"/>
    <mergeCell ref="B11:B16"/>
    <mergeCell ref="E33:E40"/>
    <mergeCell ref="D22:D32"/>
    <mergeCell ref="A34:A51"/>
    <mergeCell ref="B33:B35"/>
    <mergeCell ref="C33:C37"/>
    <mergeCell ref="B36:B51"/>
    <mergeCell ref="C38:C51"/>
    <mergeCell ref="D41:D51"/>
    <mergeCell ref="D33:D40"/>
    <mergeCell ref="E22:F22"/>
    <mergeCell ref="E41:F41"/>
  </mergeCells>
  <pageMargins left="0.7" right="0.7" top="0.75" bottom="0.75" header="0.3" footer="0.3"/>
  <pageSetup paperSize="9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opLeftCell="A23" zoomScale="90" zoomScaleNormal="90" zoomScaleSheetLayoutView="100" workbookViewId="0">
      <selection sqref="A1:D40"/>
    </sheetView>
  </sheetViews>
  <sheetFormatPr defaultColWidth="9.140625" defaultRowHeight="17.25" x14ac:dyDescent="0.3"/>
  <cols>
    <col min="1" max="1" width="5.28515625" style="20" customWidth="1"/>
    <col min="2" max="2" width="24.5703125" style="20" customWidth="1"/>
    <col min="3" max="3" width="88.5703125" style="20" customWidth="1"/>
    <col min="4" max="4" width="39.140625" style="22" customWidth="1"/>
    <col min="5" max="5" width="22.5703125" style="22" customWidth="1"/>
    <col min="6" max="16384" width="9.140625" style="20"/>
  </cols>
  <sheetData>
    <row r="1" spans="1:5" ht="37.5" customHeight="1" x14ac:dyDescent="0.3">
      <c r="A1" s="164" t="s">
        <v>89</v>
      </c>
      <c r="B1" s="164"/>
      <c r="C1" s="164"/>
      <c r="D1" s="164"/>
      <c r="E1" s="73"/>
    </row>
    <row r="2" spans="1:5" ht="17.25" customHeight="1" x14ac:dyDescent="0.3">
      <c r="A2" s="164" t="s">
        <v>49</v>
      </c>
      <c r="B2" s="164"/>
      <c r="C2" s="164"/>
      <c r="D2" s="164"/>
      <c r="E2" s="73"/>
    </row>
    <row r="3" spans="1:5" ht="17.25" customHeight="1" x14ac:dyDescent="0.3">
      <c r="A3" s="164" t="s">
        <v>9</v>
      </c>
      <c r="B3" s="164"/>
      <c r="C3" s="164"/>
      <c r="D3" s="164"/>
      <c r="E3" s="73"/>
    </row>
    <row r="5" spans="1:5" ht="59.25" customHeight="1" x14ac:dyDescent="0.3">
      <c r="A5" s="21"/>
      <c r="B5" s="182" t="s">
        <v>69</v>
      </c>
      <c r="C5" s="182"/>
      <c r="D5" s="182"/>
      <c r="E5" s="21"/>
    </row>
    <row r="6" spans="1:5" ht="23.25" customHeight="1" x14ac:dyDescent="0.3"/>
    <row r="7" spans="1:5" ht="21.75" customHeight="1" x14ac:dyDescent="0.3">
      <c r="A7" s="183" t="s">
        <v>47</v>
      </c>
      <c r="B7" s="183"/>
      <c r="C7" s="183"/>
      <c r="D7" s="183"/>
      <c r="E7" s="72"/>
    </row>
    <row r="8" spans="1:5" ht="38.65" customHeight="1" x14ac:dyDescent="0.3">
      <c r="C8" s="23" t="s">
        <v>41</v>
      </c>
      <c r="D8" s="24"/>
      <c r="E8" s="24"/>
    </row>
    <row r="9" spans="1:5" x14ac:dyDescent="0.3">
      <c r="B9" s="60" t="s">
        <v>11</v>
      </c>
      <c r="C9" s="61"/>
      <c r="D9" s="20"/>
      <c r="E9" s="20"/>
    </row>
    <row r="10" spans="1:5" s="25" customFormat="1" x14ac:dyDescent="0.3">
      <c r="B10" s="26"/>
      <c r="C10" s="26"/>
      <c r="D10" s="27"/>
      <c r="E10" s="27"/>
    </row>
    <row r="11" spans="1:5" s="30" customFormat="1" x14ac:dyDescent="0.3">
      <c r="D11" s="33"/>
      <c r="E11" s="33"/>
    </row>
    <row r="12" spans="1:5" x14ac:dyDescent="0.3">
      <c r="B12" s="7"/>
      <c r="C12" s="56"/>
      <c r="D12" s="53"/>
      <c r="E12" s="53"/>
    </row>
    <row r="13" spans="1:5" x14ac:dyDescent="0.3">
      <c r="B13" s="28" t="s">
        <v>1</v>
      </c>
      <c r="C13" s="54" t="s">
        <v>2</v>
      </c>
      <c r="D13" s="53"/>
      <c r="E13" s="53"/>
    </row>
    <row r="14" spans="1:5" x14ac:dyDescent="0.3">
      <c r="B14" s="29">
        <v>1041</v>
      </c>
      <c r="C14" s="55" t="s">
        <v>51</v>
      </c>
      <c r="D14" s="53"/>
      <c r="E14" s="53"/>
    </row>
    <row r="15" spans="1:5" ht="26.25" customHeight="1" x14ac:dyDescent="0.3">
      <c r="D15" s="73"/>
      <c r="E15" s="73"/>
    </row>
    <row r="16" spans="1:5" s="30" customFormat="1" x14ac:dyDescent="0.3">
      <c r="B16" s="67"/>
      <c r="C16" s="67"/>
      <c r="D16" s="83"/>
      <c r="E16" s="83"/>
    </row>
    <row r="17" spans="1:5" s="30" customFormat="1" ht="26.25" customHeight="1" x14ac:dyDescent="0.3">
      <c r="B17" s="172" t="s">
        <v>3</v>
      </c>
      <c r="C17" s="173"/>
      <c r="D17" s="109"/>
    </row>
    <row r="18" spans="1:5" s="30" customFormat="1" ht="72.75" customHeight="1" x14ac:dyDescent="0.3">
      <c r="B18" s="90" t="s">
        <v>4</v>
      </c>
      <c r="C18" s="91">
        <v>1041</v>
      </c>
      <c r="D18" s="63" t="s">
        <v>48</v>
      </c>
    </row>
    <row r="19" spans="1:5" s="30" customFormat="1" ht="34.5" x14ac:dyDescent="0.3">
      <c r="B19" s="90" t="s">
        <v>5</v>
      </c>
      <c r="C19" s="92">
        <v>12001</v>
      </c>
      <c r="D19" s="88" t="s">
        <v>12</v>
      </c>
    </row>
    <row r="20" spans="1:5" s="30" customFormat="1" ht="34.5" x14ac:dyDescent="0.3">
      <c r="B20" s="90" t="s">
        <v>6</v>
      </c>
      <c r="C20" s="93" t="s">
        <v>71</v>
      </c>
      <c r="D20" s="85"/>
    </row>
    <row r="21" spans="1:5" s="30" customFormat="1" ht="34.5" x14ac:dyDescent="0.3">
      <c r="B21" s="90" t="s">
        <v>10</v>
      </c>
      <c r="C21" s="94" t="s">
        <v>71</v>
      </c>
      <c r="D21" s="86"/>
    </row>
    <row r="22" spans="1:5" s="30" customFormat="1" ht="34.5" x14ac:dyDescent="0.3">
      <c r="B22" s="90" t="s">
        <v>7</v>
      </c>
      <c r="C22" s="94" t="s">
        <v>61</v>
      </c>
      <c r="D22" s="86"/>
    </row>
    <row r="23" spans="1:5" s="30" customFormat="1" ht="51.75" x14ac:dyDescent="0.3">
      <c r="B23" s="95" t="s">
        <v>62</v>
      </c>
      <c r="C23" s="96" t="s">
        <v>72</v>
      </c>
      <c r="D23" s="87"/>
    </row>
    <row r="24" spans="1:5" s="30" customFormat="1" ht="17.25" customHeight="1" x14ac:dyDescent="0.3">
      <c r="B24" s="174" t="s">
        <v>0</v>
      </c>
      <c r="C24" s="175"/>
      <c r="D24" s="84"/>
    </row>
    <row r="25" spans="1:5" s="30" customFormat="1" x14ac:dyDescent="0.3">
      <c r="B25" s="97" t="s">
        <v>8</v>
      </c>
      <c r="C25" s="97"/>
      <c r="D25" s="79">
        <f>'Havelvats 1'!D19</f>
        <v>497070</v>
      </c>
      <c r="E25" s="108"/>
    </row>
    <row r="26" spans="1:5" s="30" customFormat="1" x14ac:dyDescent="0.3">
      <c r="B26" s="67"/>
      <c r="C26" s="67"/>
      <c r="D26" s="83"/>
      <c r="E26" s="24"/>
    </row>
    <row r="27" spans="1:5" x14ac:dyDescent="0.3">
      <c r="B27" s="28" t="s">
        <v>1</v>
      </c>
      <c r="C27" s="54" t="s">
        <v>2</v>
      </c>
      <c r="D27" s="53"/>
      <c r="E27" s="53"/>
    </row>
    <row r="28" spans="1:5" ht="35.25" customHeight="1" x14ac:dyDescent="0.3">
      <c r="B28" s="70">
        <v>1111</v>
      </c>
      <c r="C28" s="129" t="s">
        <v>75</v>
      </c>
      <c r="D28" s="102"/>
      <c r="E28" s="102"/>
    </row>
    <row r="29" spans="1:5" x14ac:dyDescent="0.3">
      <c r="B29" s="26"/>
      <c r="C29" s="26"/>
      <c r="D29" s="27"/>
      <c r="E29" s="52"/>
    </row>
    <row r="30" spans="1:5" x14ac:dyDescent="0.3">
      <c r="B30" s="26"/>
      <c r="C30" s="26"/>
      <c r="D30" s="126"/>
      <c r="E30" s="53"/>
    </row>
    <row r="31" spans="1:5" ht="57" customHeight="1" x14ac:dyDescent="0.3">
      <c r="B31" s="170" t="s">
        <v>3</v>
      </c>
      <c r="C31" s="171"/>
      <c r="D31" s="88" t="s">
        <v>65</v>
      </c>
      <c r="E31" s="20"/>
    </row>
    <row r="32" spans="1:5" ht="55.5" customHeight="1" x14ac:dyDescent="0.3">
      <c r="A32" s="30"/>
      <c r="B32" s="62" t="s">
        <v>4</v>
      </c>
      <c r="C32" s="57">
        <v>1111</v>
      </c>
      <c r="D32" s="104" t="s">
        <v>68</v>
      </c>
      <c r="E32" s="20"/>
    </row>
    <row r="33" spans="2:5" ht="17.25" customHeight="1" x14ac:dyDescent="0.3">
      <c r="B33" s="63" t="s">
        <v>5</v>
      </c>
      <c r="C33" s="64">
        <v>12004</v>
      </c>
      <c r="D33" s="177"/>
      <c r="E33" s="20"/>
    </row>
    <row r="34" spans="2:5" ht="34.5" x14ac:dyDescent="0.3">
      <c r="B34" s="63" t="s">
        <v>6</v>
      </c>
      <c r="C34" s="57" t="s">
        <v>74</v>
      </c>
      <c r="D34" s="178"/>
      <c r="E34" s="20"/>
    </row>
    <row r="35" spans="2:5" ht="34.5" x14ac:dyDescent="0.3">
      <c r="B35" s="63" t="s">
        <v>10</v>
      </c>
      <c r="C35" s="57" t="s">
        <v>78</v>
      </c>
      <c r="D35" s="178"/>
      <c r="E35" s="20"/>
    </row>
    <row r="36" spans="2:5" ht="34.5" x14ac:dyDescent="0.3">
      <c r="B36" s="63" t="s">
        <v>7</v>
      </c>
      <c r="C36" s="57" t="s">
        <v>56</v>
      </c>
      <c r="D36" s="178"/>
      <c r="E36" s="20"/>
    </row>
    <row r="37" spans="2:5" ht="51.75" x14ac:dyDescent="0.3">
      <c r="B37" s="65" t="s">
        <v>86</v>
      </c>
      <c r="C37" s="57" t="s">
        <v>87</v>
      </c>
      <c r="D37" s="179"/>
      <c r="E37" s="20"/>
    </row>
    <row r="38" spans="2:5" x14ac:dyDescent="0.3">
      <c r="B38" s="105"/>
      <c r="C38" s="66" t="s">
        <v>0</v>
      </c>
      <c r="D38" s="101"/>
    </row>
    <row r="39" spans="2:5" ht="18.75" customHeight="1" x14ac:dyDescent="0.3">
      <c r="B39" s="180" t="s">
        <v>91</v>
      </c>
      <c r="C39" s="181"/>
      <c r="D39" s="101">
        <v>-663</v>
      </c>
      <c r="E39" s="102"/>
    </row>
    <row r="40" spans="2:5" x14ac:dyDescent="0.3">
      <c r="B40" s="176" t="s">
        <v>8</v>
      </c>
      <c r="C40" s="176"/>
      <c r="D40" s="101">
        <f>'Havelvats 1'!D25</f>
        <v>-497070</v>
      </c>
    </row>
  </sheetData>
  <mergeCells count="11">
    <mergeCell ref="A2:D2"/>
    <mergeCell ref="A1:D1"/>
    <mergeCell ref="B5:D5"/>
    <mergeCell ref="A7:D7"/>
    <mergeCell ref="A3:D3"/>
    <mergeCell ref="B31:C31"/>
    <mergeCell ref="B17:C17"/>
    <mergeCell ref="B24:C24"/>
    <mergeCell ref="B40:C40"/>
    <mergeCell ref="D33:D37"/>
    <mergeCell ref="B39:C39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3"/>
  <sheetViews>
    <sheetView tabSelected="1" zoomScale="90" zoomScaleNormal="90" zoomScaleSheetLayoutView="100" workbookViewId="0">
      <selection activeCell="B5" sqref="B5:E5"/>
    </sheetView>
  </sheetViews>
  <sheetFormatPr defaultColWidth="9.140625" defaultRowHeight="17.25" x14ac:dyDescent="0.3"/>
  <cols>
    <col min="1" max="1" width="5.28515625" style="20" customWidth="1"/>
    <col min="2" max="2" width="24.5703125" style="20" customWidth="1"/>
    <col min="3" max="3" width="65.7109375" style="20" customWidth="1"/>
    <col min="4" max="4" width="39" style="22" customWidth="1"/>
    <col min="5" max="5" width="20.140625" style="22" customWidth="1"/>
    <col min="6" max="16384" width="9.140625" style="20"/>
  </cols>
  <sheetData>
    <row r="1" spans="1:5" ht="37.5" customHeight="1" x14ac:dyDescent="0.3">
      <c r="D1" s="164" t="s">
        <v>90</v>
      </c>
      <c r="E1" s="164"/>
    </row>
    <row r="2" spans="1:5" ht="17.25" customHeight="1" x14ac:dyDescent="0.3">
      <c r="C2" s="164" t="s">
        <v>49</v>
      </c>
      <c r="D2" s="164"/>
      <c r="E2" s="164"/>
    </row>
    <row r="3" spans="1:5" ht="17.25" customHeight="1" x14ac:dyDescent="0.3">
      <c r="C3" s="164" t="s">
        <v>9</v>
      </c>
      <c r="D3" s="164"/>
      <c r="E3" s="164"/>
    </row>
    <row r="5" spans="1:5" ht="59.25" customHeight="1" x14ac:dyDescent="0.3">
      <c r="A5" s="21"/>
      <c r="B5" s="182" t="s">
        <v>94</v>
      </c>
      <c r="C5" s="182"/>
      <c r="D5" s="182"/>
      <c r="E5" s="182"/>
    </row>
    <row r="6" spans="1:5" ht="23.25" customHeight="1" x14ac:dyDescent="0.3"/>
    <row r="7" spans="1:5" ht="21.75" customHeight="1" x14ac:dyDescent="0.3">
      <c r="A7" s="183" t="s">
        <v>50</v>
      </c>
      <c r="B7" s="183"/>
      <c r="C7" s="183"/>
      <c r="D7" s="183"/>
      <c r="E7" s="72"/>
    </row>
    <row r="8" spans="1:5" ht="38.65" customHeight="1" x14ac:dyDescent="0.3">
      <c r="C8" s="23" t="s">
        <v>41</v>
      </c>
      <c r="D8" s="24"/>
      <c r="E8" s="24"/>
    </row>
    <row r="9" spans="1:5" x14ac:dyDescent="0.3">
      <c r="B9" s="60" t="s">
        <v>64</v>
      </c>
      <c r="C9" s="61"/>
      <c r="D9" s="20"/>
      <c r="E9" s="20"/>
    </row>
    <row r="10" spans="1:5" s="25" customFormat="1" x14ac:dyDescent="0.3">
      <c r="B10" s="26"/>
      <c r="C10" s="26"/>
      <c r="D10" s="27"/>
      <c r="E10" s="27"/>
    </row>
    <row r="11" spans="1:5" x14ac:dyDescent="0.3">
      <c r="B11" s="7"/>
      <c r="C11" s="56"/>
      <c r="D11" s="53"/>
      <c r="E11" s="53"/>
    </row>
    <row r="12" spans="1:5" x14ac:dyDescent="0.3">
      <c r="B12" s="28" t="s">
        <v>1</v>
      </c>
      <c r="C12" s="54" t="s">
        <v>2</v>
      </c>
      <c r="D12" s="53"/>
      <c r="E12" s="53"/>
    </row>
    <row r="13" spans="1:5" ht="26.25" customHeight="1" x14ac:dyDescent="0.3">
      <c r="B13" s="70">
        <v>1041</v>
      </c>
      <c r="C13" s="55" t="s">
        <v>51</v>
      </c>
    </row>
    <row r="14" spans="1:5" ht="26.25" customHeight="1" x14ac:dyDescent="0.3">
      <c r="B14" s="7"/>
      <c r="C14" s="56"/>
    </row>
    <row r="15" spans="1:5" s="30" customFormat="1" x14ac:dyDescent="0.3">
      <c r="B15" s="67"/>
      <c r="C15" s="67"/>
      <c r="D15" s="83"/>
      <c r="E15" s="83"/>
    </row>
    <row r="16" spans="1:5" s="30" customFormat="1" ht="17.25" customHeight="1" x14ac:dyDescent="0.3">
      <c r="B16" s="184" t="s">
        <v>3</v>
      </c>
      <c r="C16" s="185"/>
      <c r="D16" s="54"/>
    </row>
    <row r="17" spans="1:5" s="30" customFormat="1" ht="86.25" customHeight="1" x14ac:dyDescent="0.3">
      <c r="B17" s="31" t="s">
        <v>4</v>
      </c>
      <c r="C17" s="19">
        <v>1041</v>
      </c>
      <c r="D17" s="88" t="s">
        <v>48</v>
      </c>
    </row>
    <row r="18" spans="1:5" s="30" customFormat="1" ht="34.5" x14ac:dyDescent="0.3">
      <c r="B18" s="31" t="s">
        <v>5</v>
      </c>
      <c r="C18" s="19">
        <v>12001</v>
      </c>
      <c r="D18" s="89" t="s">
        <v>12</v>
      </c>
    </row>
    <row r="19" spans="1:5" s="30" customFormat="1" ht="51.75" x14ac:dyDescent="0.3">
      <c r="B19" s="90" t="s">
        <v>6</v>
      </c>
      <c r="C19" s="93" t="s">
        <v>71</v>
      </c>
      <c r="D19" s="186"/>
    </row>
    <row r="20" spans="1:5" s="30" customFormat="1" ht="51.75" x14ac:dyDescent="0.3">
      <c r="B20" s="90" t="s">
        <v>10</v>
      </c>
      <c r="C20" s="94" t="s">
        <v>71</v>
      </c>
      <c r="D20" s="187"/>
    </row>
    <row r="21" spans="1:5" s="30" customFormat="1" ht="34.5" x14ac:dyDescent="0.3">
      <c r="B21" s="90" t="s">
        <v>7</v>
      </c>
      <c r="C21" s="94" t="s">
        <v>63</v>
      </c>
      <c r="D21" s="187"/>
    </row>
    <row r="22" spans="1:5" s="30" customFormat="1" ht="69" x14ac:dyDescent="0.3">
      <c r="B22" s="95" t="s">
        <v>62</v>
      </c>
      <c r="C22" s="96" t="s">
        <v>73</v>
      </c>
      <c r="D22" s="187"/>
    </row>
    <row r="23" spans="1:5" s="30" customFormat="1" ht="17.25" customHeight="1" x14ac:dyDescent="0.3">
      <c r="B23" s="189" t="s">
        <v>0</v>
      </c>
      <c r="C23" s="190"/>
      <c r="D23" s="188"/>
    </row>
    <row r="24" spans="1:5" s="30" customFormat="1" x14ac:dyDescent="0.3">
      <c r="B24" s="97" t="s">
        <v>8</v>
      </c>
      <c r="C24" s="97"/>
      <c r="D24" s="79">
        <f>'Havelvats 1'!D12</f>
        <v>497070</v>
      </c>
    </row>
    <row r="25" spans="1:5" s="30" customFormat="1" x14ac:dyDescent="0.3">
      <c r="D25" s="33"/>
      <c r="E25" s="33"/>
    </row>
    <row r="26" spans="1:5" s="30" customFormat="1" x14ac:dyDescent="0.3">
      <c r="D26" s="33"/>
      <c r="E26" s="33"/>
    </row>
    <row r="27" spans="1:5" s="30" customFormat="1" x14ac:dyDescent="0.3">
      <c r="A27" s="183"/>
      <c r="B27" s="183"/>
      <c r="C27" s="183"/>
      <c r="D27" s="183"/>
      <c r="E27" s="33"/>
    </row>
    <row r="28" spans="1:5" x14ac:dyDescent="0.3">
      <c r="A28" s="25"/>
      <c r="B28" s="128"/>
      <c r="C28" s="128"/>
      <c r="D28" s="20"/>
      <c r="E28" s="20"/>
    </row>
    <row r="29" spans="1:5" x14ac:dyDescent="0.3">
      <c r="B29" s="54" t="s">
        <v>1</v>
      </c>
      <c r="C29" s="54" t="s">
        <v>2</v>
      </c>
      <c r="D29" s="53"/>
      <c r="E29" s="53"/>
    </row>
    <row r="30" spans="1:5" ht="35.25" customHeight="1" x14ac:dyDescent="0.3">
      <c r="B30" s="70">
        <v>1111</v>
      </c>
      <c r="C30" s="55" t="s">
        <v>75</v>
      </c>
      <c r="D30" s="102"/>
      <c r="E30" s="102"/>
    </row>
    <row r="31" spans="1:5" x14ac:dyDescent="0.3">
      <c r="B31" s="26"/>
      <c r="C31" s="112"/>
      <c r="D31" s="27"/>
      <c r="E31" s="27"/>
    </row>
    <row r="32" spans="1:5" x14ac:dyDescent="0.3">
      <c r="B32" s="30"/>
      <c r="C32" s="106"/>
      <c r="D32" s="52"/>
      <c r="E32" s="52"/>
    </row>
    <row r="33" spans="2:5" ht="34.5" customHeight="1" x14ac:dyDescent="0.3">
      <c r="B33" s="170" t="s">
        <v>3</v>
      </c>
      <c r="C33" s="171"/>
      <c r="D33" s="107"/>
      <c r="E33" s="20"/>
    </row>
    <row r="34" spans="2:5" s="30" customFormat="1" ht="58.35" customHeight="1" x14ac:dyDescent="0.3">
      <c r="B34" s="62" t="s">
        <v>4</v>
      </c>
      <c r="C34" s="57">
        <v>1111</v>
      </c>
      <c r="D34" s="63" t="s">
        <v>65</v>
      </c>
    </row>
    <row r="35" spans="2:5" ht="34.5" x14ac:dyDescent="0.3">
      <c r="B35" s="63" t="s">
        <v>5</v>
      </c>
      <c r="C35" s="64">
        <v>12004</v>
      </c>
      <c r="D35" s="103" t="s">
        <v>15</v>
      </c>
      <c r="E35" s="20"/>
    </row>
    <row r="36" spans="2:5" ht="34.5" x14ac:dyDescent="0.3">
      <c r="B36" s="63" t="s">
        <v>6</v>
      </c>
      <c r="C36" s="57" t="s">
        <v>74</v>
      </c>
      <c r="D36" s="177"/>
      <c r="E36" s="20"/>
    </row>
    <row r="37" spans="2:5" ht="34.5" x14ac:dyDescent="0.3">
      <c r="B37" s="63" t="s">
        <v>10</v>
      </c>
      <c r="C37" s="57" t="s">
        <v>88</v>
      </c>
      <c r="D37" s="178"/>
      <c r="E37" s="20"/>
    </row>
    <row r="38" spans="2:5" ht="34.5" x14ac:dyDescent="0.3">
      <c r="B38" s="63" t="s">
        <v>7</v>
      </c>
      <c r="C38" s="57" t="s">
        <v>56</v>
      </c>
      <c r="D38" s="178"/>
      <c r="E38" s="20"/>
    </row>
    <row r="39" spans="2:5" ht="51.75" x14ac:dyDescent="0.3">
      <c r="B39" s="65" t="s">
        <v>86</v>
      </c>
      <c r="C39" s="57" t="s">
        <v>87</v>
      </c>
      <c r="D39" s="178"/>
      <c r="E39" s="20"/>
    </row>
    <row r="40" spans="2:5" x14ac:dyDescent="0.3">
      <c r="B40" s="105"/>
      <c r="C40" s="66" t="s">
        <v>0</v>
      </c>
      <c r="D40" s="179"/>
      <c r="E40" s="20"/>
    </row>
    <row r="41" spans="2:5" ht="24.75" customHeight="1" x14ac:dyDescent="0.3">
      <c r="B41" s="180" t="s">
        <v>91</v>
      </c>
      <c r="C41" s="181"/>
      <c r="D41" s="101">
        <v>-663</v>
      </c>
      <c r="E41" s="20"/>
    </row>
    <row r="42" spans="2:5" x14ac:dyDescent="0.3">
      <c r="B42" s="176" t="s">
        <v>8</v>
      </c>
      <c r="C42" s="176"/>
      <c r="D42" s="101">
        <f>'Havelvats 1'!D25</f>
        <v>-497070</v>
      </c>
      <c r="E42" s="20"/>
    </row>
    <row r="43" spans="2:5" x14ac:dyDescent="0.3">
      <c r="D43" s="102"/>
      <c r="E43" s="102"/>
    </row>
    <row r="123" spans="4:5" s="30" customFormat="1" x14ac:dyDescent="0.3">
      <c r="D123" s="33"/>
      <c r="E123" s="33"/>
    </row>
  </sheetData>
  <mergeCells count="13">
    <mergeCell ref="D19:D23"/>
    <mergeCell ref="B23:C23"/>
    <mergeCell ref="D36:D40"/>
    <mergeCell ref="B42:C42"/>
    <mergeCell ref="B33:C33"/>
    <mergeCell ref="B41:C41"/>
    <mergeCell ref="A27:D27"/>
    <mergeCell ref="B16:C16"/>
    <mergeCell ref="D1:E1"/>
    <mergeCell ref="C2:E2"/>
    <mergeCell ref="C3:E3"/>
    <mergeCell ref="B5:E5"/>
    <mergeCell ref="A7:D7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Havelvats 1</vt:lpstr>
      <vt:lpstr>Havelvats 2 </vt:lpstr>
      <vt:lpstr>Havelvats 3</vt:lpstr>
      <vt:lpstr>Havelvats4 </vt:lpstr>
      <vt:lpstr>'Havelvats 1'!Print_Area</vt:lpstr>
      <vt:lpstr>'Havelvats 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https://mul2.gov.am/tasks/901725/oneclick/havelvacner.xlsx?token=c111357be4f23edb9d8ebc7ec5cbbfcb</cp:keywords>
  <cp:lastModifiedBy>Susanna Arzumanyan</cp:lastModifiedBy>
  <cp:lastPrinted>2023-10-26T06:27:30Z</cp:lastPrinted>
  <dcterms:created xsi:type="dcterms:W3CDTF">2021-08-23T10:50:47Z</dcterms:created>
  <dcterms:modified xsi:type="dcterms:W3CDTF">2023-12-20T13:34:23Z</dcterms:modified>
</cp:coreProperties>
</file>