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11\234022888fd0306a90b9f21675dd9fb2603a4977f180ba6c2035e3eabced094e (4)\naxagic-Ալպյան 23․04․2024\"/>
    </mc:Choice>
  </mc:AlternateContent>
  <xr:revisionPtr revIDLastSave="0" documentId="13_ncr:1_{3EC8D222-D62E-4CBC-8E3D-7AAEE9205FB6}" xr6:coauthVersionLast="47" xr6:coauthVersionMax="47" xr10:uidLastSave="{00000000-0000-0000-0000-000000000000}"/>
  <bookViews>
    <workbookView xWindow="-120" yWindow="-120" windowWidth="29040" windowHeight="15720" tabRatio="753" xr2:uid="{00000000-000D-0000-FFFF-FFFF00000000}"/>
  </bookViews>
  <sheets>
    <sheet name="h1" sheetId="27" r:id="rId1"/>
    <sheet name="h2" sheetId="42" r:id="rId2"/>
    <sheet name="h3" sheetId="32" r:id="rId3"/>
    <sheet name="h4" sheetId="43" r:id="rId4"/>
    <sheet name="h5." sheetId="46" r:id="rId5"/>
    <sheet name="h6." sheetId="29" r:id="rId6"/>
    <sheet name="h7." sheetId="45" r:id="rId7"/>
    <sheet name="h8" sheetId="44" r:id="rId8"/>
    <sheet name="h9" sheetId="48" r:id="rId9"/>
  </sheets>
  <externalReferences>
    <externalReference r:id="rId10"/>
  </externalReference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'h3'!$A$1:$I$97</definedName>
    <definedName name="_xlnm.Print_Area" localSheetId="7">'h8'!$A$1:$I$37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45" l="1"/>
  <c r="C33" i="29" l="1"/>
  <c r="D43" i="45"/>
  <c r="E43" i="45"/>
  <c r="C43" i="45"/>
  <c r="D61" i="45"/>
  <c r="E61" i="45"/>
  <c r="C61" i="45"/>
  <c r="I8" i="44"/>
  <c r="H19" i="48"/>
  <c r="I19" i="48"/>
  <c r="G19" i="48"/>
  <c r="H27" i="48"/>
  <c r="H26" i="48" s="1"/>
  <c r="H25" i="48" s="1"/>
  <c r="H24" i="48" s="1"/>
  <c r="H23" i="48" s="1"/>
  <c r="H21" i="48" s="1"/>
  <c r="H20" i="48" s="1"/>
  <c r="I27" i="48"/>
  <c r="I26" i="48" s="1"/>
  <c r="I25" i="48" s="1"/>
  <c r="I24" i="48" s="1"/>
  <c r="I23" i="48" s="1"/>
  <c r="I21" i="48" s="1"/>
  <c r="I20" i="48" s="1"/>
  <c r="G21" i="48"/>
  <c r="G25" i="48"/>
  <c r="G24" i="48" s="1"/>
  <c r="G23" i="48" s="1"/>
  <c r="G20" i="48" s="1"/>
  <c r="G26" i="48"/>
  <c r="G27" i="48"/>
  <c r="C15" i="42" l="1"/>
  <c r="H32" i="32"/>
  <c r="I32" i="32"/>
  <c r="H34" i="32"/>
  <c r="I34" i="32"/>
  <c r="G32" i="32"/>
  <c r="I36" i="32"/>
  <c r="I37" i="32"/>
  <c r="I38" i="32"/>
  <c r="I39" i="32"/>
  <c r="H36" i="32"/>
  <c r="H37" i="32"/>
  <c r="H38" i="32"/>
  <c r="H39" i="32"/>
  <c r="G34" i="32"/>
  <c r="G36" i="32"/>
  <c r="G37" i="32"/>
  <c r="G38" i="32"/>
  <c r="G39" i="32"/>
  <c r="I40" i="32"/>
  <c r="H40" i="32"/>
  <c r="G40" i="32"/>
  <c r="D19" i="43"/>
  <c r="D17" i="43" s="1"/>
  <c r="H14" i="42"/>
  <c r="D14" i="42"/>
  <c r="E14" i="42"/>
  <c r="F14" i="42"/>
  <c r="G14" i="42"/>
  <c r="G13" i="42"/>
  <c r="D15" i="42"/>
  <c r="G15" i="42"/>
  <c r="G43" i="44"/>
  <c r="G42" i="44"/>
  <c r="I41" i="44"/>
  <c r="I40" i="44"/>
  <c r="I39" i="44"/>
  <c r="I38" i="44"/>
  <c r="E19" i="43" l="1"/>
  <c r="B99" i="45"/>
  <c r="F64" i="48"/>
  <c r="I7" i="48"/>
  <c r="H7" i="48"/>
  <c r="G7" i="48"/>
  <c r="E17" i="43" l="1"/>
  <c r="F19" i="43"/>
  <c r="F17" i="43" s="1"/>
  <c r="C142" i="45"/>
  <c r="C55" i="29"/>
  <c r="C13" i="42" l="1"/>
  <c r="E33" i="29"/>
  <c r="G19" i="44"/>
  <c r="C25" i="43"/>
  <c r="I29" i="44" l="1"/>
  <c r="C31" i="43" l="1"/>
  <c r="C28" i="43"/>
  <c r="C22" i="43"/>
  <c r="E21" i="42"/>
  <c r="F21" i="42"/>
  <c r="H21" i="42"/>
  <c r="E23" i="42"/>
  <c r="F23" i="42"/>
  <c r="H23" i="42"/>
  <c r="I23" i="44"/>
  <c r="I22" i="44" s="1"/>
  <c r="I21" i="44" s="1"/>
  <c r="I20" i="44" s="1"/>
  <c r="G19" i="42" s="1"/>
  <c r="G24" i="44"/>
  <c r="G25" i="44"/>
  <c r="I17" i="44"/>
  <c r="I16" i="44" s="1"/>
  <c r="I15" i="44" s="1"/>
  <c r="I14" i="44" s="1"/>
  <c r="G47" i="32" s="1"/>
  <c r="H47" i="32" s="1"/>
  <c r="G18" i="44"/>
  <c r="I35" i="44"/>
  <c r="I34" i="44" s="1"/>
  <c r="I33" i="44" s="1"/>
  <c r="I32" i="44" s="1"/>
  <c r="G22" i="42" s="1"/>
  <c r="G37" i="44"/>
  <c r="G36" i="44"/>
  <c r="I28" i="44"/>
  <c r="I27" i="44" s="1"/>
  <c r="I26" i="44" s="1"/>
  <c r="G20" i="42" s="1"/>
  <c r="G21" i="42" s="1"/>
  <c r="G31" i="44"/>
  <c r="G30" i="44"/>
  <c r="E16" i="42"/>
  <c r="E13" i="42" s="1"/>
  <c r="F16" i="42"/>
  <c r="F13" i="42" s="1"/>
  <c r="H16" i="42"/>
  <c r="E18" i="42"/>
  <c r="F18" i="42"/>
  <c r="H18" i="42"/>
  <c r="H13" i="42" l="1"/>
  <c r="H11" i="42"/>
  <c r="E11" i="42"/>
  <c r="G17" i="42"/>
  <c r="D22" i="42"/>
  <c r="G23" i="42"/>
  <c r="D23" i="42" s="1"/>
  <c r="I47" i="32"/>
  <c r="I46" i="32" s="1"/>
  <c r="I45" i="32" s="1"/>
  <c r="I44" i="32" s="1"/>
  <c r="I43" i="32" s="1"/>
  <c r="I41" i="32" s="1"/>
  <c r="H46" i="32"/>
  <c r="H45" i="32" s="1"/>
  <c r="H44" i="32" s="1"/>
  <c r="H43" i="32" s="1"/>
  <c r="H41" i="32" s="1"/>
  <c r="D20" i="42"/>
  <c r="D21" i="42"/>
  <c r="G54" i="32"/>
  <c r="H54" i="32" s="1"/>
  <c r="I54" i="32" s="1"/>
  <c r="I53" i="32" s="1"/>
  <c r="I52" i="32" s="1"/>
  <c r="G61" i="32"/>
  <c r="G68" i="32"/>
  <c r="G18" i="42"/>
  <c r="D19" i="42"/>
  <c r="D18" i="42" s="1"/>
  <c r="G46" i="32"/>
  <c r="G45" i="32" s="1"/>
  <c r="G44" i="32" s="1"/>
  <c r="G43" i="32" s="1"/>
  <c r="G41" i="32" s="1"/>
  <c r="G34" i="48" l="1"/>
  <c r="H34" i="48"/>
  <c r="G33" i="48"/>
  <c r="G32" i="48" s="1"/>
  <c r="G31" i="48" s="1"/>
  <c r="G30" i="48" s="1"/>
  <c r="G28" i="48" s="1"/>
  <c r="H53" i="32"/>
  <c r="G53" i="32"/>
  <c r="G52" i="32" s="1"/>
  <c r="H52" i="32" s="1"/>
  <c r="H51" i="32" s="1"/>
  <c r="H50" i="32" s="1"/>
  <c r="H48" i="32" s="1"/>
  <c r="H68" i="32"/>
  <c r="G67" i="32"/>
  <c r="G66" i="32" s="1"/>
  <c r="G65" i="32" s="1"/>
  <c r="G64" i="32" s="1"/>
  <c r="G62" i="32" s="1"/>
  <c r="G55" i="48" s="1"/>
  <c r="H61" i="32"/>
  <c r="G60" i="32"/>
  <c r="G59" i="32" s="1"/>
  <c r="G58" i="32" s="1"/>
  <c r="G57" i="32" s="1"/>
  <c r="G55" i="32" s="1"/>
  <c r="G48" i="48" s="1"/>
  <c r="I51" i="32"/>
  <c r="I50" i="32" s="1"/>
  <c r="I48" i="32" s="1"/>
  <c r="E20" i="43"/>
  <c r="D20" i="43"/>
  <c r="C30" i="43"/>
  <c r="D22" i="43" l="1"/>
  <c r="E22" i="43"/>
  <c r="H55" i="48"/>
  <c r="G54" i="48"/>
  <c r="G53" i="48" s="1"/>
  <c r="G52" i="48" s="1"/>
  <c r="G51" i="48" s="1"/>
  <c r="G49" i="48" s="1"/>
  <c r="H49" i="48" s="1"/>
  <c r="I49" i="48" s="1"/>
  <c r="I34" i="48"/>
  <c r="I33" i="48" s="1"/>
  <c r="I32" i="48" s="1"/>
  <c r="I31" i="48" s="1"/>
  <c r="I30" i="48" s="1"/>
  <c r="I28" i="48" s="1"/>
  <c r="H33" i="48"/>
  <c r="H32" i="48" s="1"/>
  <c r="H31" i="48" s="1"/>
  <c r="H30" i="48" s="1"/>
  <c r="H28" i="48" s="1"/>
  <c r="H48" i="48"/>
  <c r="G47" i="48"/>
  <c r="G46" i="48" s="1"/>
  <c r="G45" i="48" s="1"/>
  <c r="G44" i="48" s="1"/>
  <c r="G42" i="48" s="1"/>
  <c r="H42" i="48" s="1"/>
  <c r="I42" i="48" s="1"/>
  <c r="G51" i="32"/>
  <c r="G50" i="32" s="1"/>
  <c r="G48" i="32" s="1"/>
  <c r="H55" i="32"/>
  <c r="D26" i="43"/>
  <c r="D28" i="43" s="1"/>
  <c r="C102" i="45"/>
  <c r="I61" i="32"/>
  <c r="I60" i="32" s="1"/>
  <c r="I59" i="32" s="1"/>
  <c r="I58" i="32" s="1"/>
  <c r="I57" i="32" s="1"/>
  <c r="H60" i="32"/>
  <c r="H59" i="32" s="1"/>
  <c r="H58" i="32" s="1"/>
  <c r="H57" i="32" s="1"/>
  <c r="H62" i="32"/>
  <c r="C121" i="45"/>
  <c r="D29" i="43"/>
  <c r="D31" i="43" s="1"/>
  <c r="I68" i="32"/>
  <c r="I67" i="32" s="1"/>
  <c r="I66" i="32" s="1"/>
  <c r="I65" i="32" s="1"/>
  <c r="I64" i="32" s="1"/>
  <c r="H67" i="32"/>
  <c r="H66" i="32" s="1"/>
  <c r="H65" i="32" s="1"/>
  <c r="H64" i="32" s="1"/>
  <c r="E82" i="45"/>
  <c r="F23" i="43"/>
  <c r="F25" i="43" s="1"/>
  <c r="F20" i="43"/>
  <c r="D17" i="42"/>
  <c r="D16" i="42" s="1"/>
  <c r="G16" i="42"/>
  <c r="D13" i="42" s="1"/>
  <c r="D82" i="45"/>
  <c r="E23" i="43"/>
  <c r="E25" i="43" s="1"/>
  <c r="C11" i="43"/>
  <c r="E26" i="27" l="1"/>
  <c r="E45" i="27" s="1"/>
  <c r="F22" i="43"/>
  <c r="C82" i="45"/>
  <c r="G41" i="48"/>
  <c r="I48" i="48"/>
  <c r="I47" i="48" s="1"/>
  <c r="I46" i="48" s="1"/>
  <c r="I45" i="48" s="1"/>
  <c r="I44" i="48" s="1"/>
  <c r="H47" i="48"/>
  <c r="H46" i="48" s="1"/>
  <c r="H45" i="48" s="1"/>
  <c r="H44" i="48" s="1"/>
  <c r="I55" i="48"/>
  <c r="I54" i="48" s="1"/>
  <c r="I53" i="48" s="1"/>
  <c r="I52" i="48" s="1"/>
  <c r="I51" i="48" s="1"/>
  <c r="H54" i="48"/>
  <c r="H53" i="48" s="1"/>
  <c r="H52" i="48" s="1"/>
  <c r="H51" i="48" s="1"/>
  <c r="D11" i="42"/>
  <c r="G31" i="32"/>
  <c r="D23" i="43"/>
  <c r="D15" i="43" s="1"/>
  <c r="I62" i="32"/>
  <c r="D121" i="45"/>
  <c r="E29" i="43"/>
  <c r="E31" i="43" s="1"/>
  <c r="I55" i="32"/>
  <c r="D102" i="45"/>
  <c r="E26" i="43"/>
  <c r="E28" i="43" s="1"/>
  <c r="F11" i="42"/>
  <c r="F9" i="42" s="1"/>
  <c r="E9" i="42"/>
  <c r="E15" i="43" l="1"/>
  <c r="E13" i="43"/>
  <c r="E11" i="43" s="1"/>
  <c r="E9" i="43" s="1"/>
  <c r="E39" i="27"/>
  <c r="H72" i="48"/>
  <c r="D52" i="29"/>
  <c r="D139" i="45" s="1"/>
  <c r="H93" i="32"/>
  <c r="H92" i="32" s="1"/>
  <c r="H91" i="32" s="1"/>
  <c r="H90" i="32" s="1"/>
  <c r="H88" i="32" s="1"/>
  <c r="H86" i="32" s="1"/>
  <c r="H85" i="32" s="1"/>
  <c r="H84" i="32" s="1"/>
  <c r="H83" i="32" s="1"/>
  <c r="H82" i="32" s="1"/>
  <c r="H80" i="32" s="1"/>
  <c r="H78" i="32" s="1"/>
  <c r="H76" i="32" s="1"/>
  <c r="H74" i="32" s="1"/>
  <c r="H72" i="32" s="1"/>
  <c r="H70" i="32" s="1"/>
  <c r="H41" i="48"/>
  <c r="G40" i="48"/>
  <c r="G39" i="48" s="1"/>
  <c r="G11" i="42"/>
  <c r="G9" i="42" s="1"/>
  <c r="C34" i="29"/>
  <c r="D13" i="43"/>
  <c r="D26" i="27"/>
  <c r="D45" i="27" s="1"/>
  <c r="D25" i="43"/>
  <c r="H31" i="32"/>
  <c r="D34" i="29"/>
  <c r="E102" i="45"/>
  <c r="F26" i="43"/>
  <c r="E121" i="45"/>
  <c r="F29" i="43"/>
  <c r="F31" i="43" s="1"/>
  <c r="B13" i="29"/>
  <c r="F15" i="43" l="1"/>
  <c r="D11" i="43"/>
  <c r="D9" i="43" s="1"/>
  <c r="F13" i="43"/>
  <c r="F11" i="43" s="1"/>
  <c r="F9" i="43" s="1"/>
  <c r="D39" i="27"/>
  <c r="G72" i="48"/>
  <c r="G93" i="32"/>
  <c r="G92" i="32" s="1"/>
  <c r="G91" i="32" s="1"/>
  <c r="G90" i="32" s="1"/>
  <c r="G88" i="32" s="1"/>
  <c r="G86" i="32" s="1"/>
  <c r="G85" i="32" s="1"/>
  <c r="G84" i="32" s="1"/>
  <c r="G83" i="32" s="1"/>
  <c r="G82" i="32" s="1"/>
  <c r="G80" i="32" s="1"/>
  <c r="G78" i="32" s="1"/>
  <c r="G76" i="32" s="1"/>
  <c r="G74" i="32" s="1"/>
  <c r="G72" i="32" s="1"/>
  <c r="G70" i="32" s="1"/>
  <c r="G69" i="32" s="1"/>
  <c r="H69" i="32" s="1"/>
  <c r="I69" i="32" s="1"/>
  <c r="C52" i="29"/>
  <c r="C139" i="45" s="1"/>
  <c r="H39" i="48"/>
  <c r="H38" i="48" s="1"/>
  <c r="H37" i="48" s="1"/>
  <c r="H35" i="48" s="1"/>
  <c r="H17" i="48" s="1"/>
  <c r="H15" i="48" s="1"/>
  <c r="H13" i="48" s="1"/>
  <c r="H11" i="48" s="1"/>
  <c r="H10" i="48" s="1"/>
  <c r="G38" i="48"/>
  <c r="G37" i="48" s="1"/>
  <c r="G35" i="48" s="1"/>
  <c r="G17" i="48" s="1"/>
  <c r="G15" i="48" s="1"/>
  <c r="G13" i="48" s="1"/>
  <c r="G11" i="48" s="1"/>
  <c r="G10" i="48" s="1"/>
  <c r="I41" i="48"/>
  <c r="I40" i="48" s="1"/>
  <c r="I39" i="48" s="1"/>
  <c r="I38" i="48" s="1"/>
  <c r="I37" i="48" s="1"/>
  <c r="I35" i="48" s="1"/>
  <c r="I17" i="48" s="1"/>
  <c r="I15" i="48" s="1"/>
  <c r="I13" i="48" s="1"/>
  <c r="I11" i="48" s="1"/>
  <c r="I10" i="48" s="1"/>
  <c r="H40" i="48"/>
  <c r="H70" i="48"/>
  <c r="H71" i="48"/>
  <c r="H69" i="48"/>
  <c r="H67" i="48" s="1"/>
  <c r="H65" i="48" s="1"/>
  <c r="H63" i="48" s="1"/>
  <c r="H61" i="48" s="1"/>
  <c r="H59" i="48" s="1"/>
  <c r="H57" i="48" s="1"/>
  <c r="H56" i="48" s="1"/>
  <c r="E33" i="27"/>
  <c r="E32" i="27" s="1"/>
  <c r="D62" i="29"/>
  <c r="D149" i="45" s="1"/>
  <c r="I31" i="32"/>
  <c r="F26" i="27"/>
  <c r="F45" i="27" s="1"/>
  <c r="E34" i="29"/>
  <c r="F28" i="43"/>
  <c r="H9" i="42"/>
  <c r="D9" i="42" s="1"/>
  <c r="H9" i="48" l="1"/>
  <c r="F39" i="27"/>
  <c r="I72" i="48"/>
  <c r="I93" i="32"/>
  <c r="I92" i="32" s="1"/>
  <c r="I91" i="32" s="1"/>
  <c r="I90" i="32" s="1"/>
  <c r="I88" i="32" s="1"/>
  <c r="I86" i="32" s="1"/>
  <c r="I85" i="32" s="1"/>
  <c r="I84" i="32" s="1"/>
  <c r="I83" i="32" s="1"/>
  <c r="I82" i="32" s="1"/>
  <c r="I80" i="32" s="1"/>
  <c r="I78" i="32" s="1"/>
  <c r="I76" i="32" s="1"/>
  <c r="I74" i="32" s="1"/>
  <c r="I72" i="32" s="1"/>
  <c r="I70" i="32" s="1"/>
  <c r="E52" i="29"/>
  <c r="E139" i="45" s="1"/>
  <c r="G71" i="48"/>
  <c r="G70" i="48"/>
  <c r="G69" i="48"/>
  <c r="G67" i="48" s="1"/>
  <c r="G65" i="48" s="1"/>
  <c r="G63" i="48" s="1"/>
  <c r="G61" i="48" s="1"/>
  <c r="G59" i="48" s="1"/>
  <c r="G57" i="48" s="1"/>
  <c r="G56" i="48" s="1"/>
  <c r="G9" i="48" s="1"/>
  <c r="D33" i="27"/>
  <c r="D32" i="27" s="1"/>
  <c r="C62" i="29"/>
  <c r="C149" i="45" s="1"/>
  <c r="H30" i="32"/>
  <c r="H29" i="32" s="1"/>
  <c r="G30" i="32"/>
  <c r="G29" i="32" s="1"/>
  <c r="G28" i="32" s="1"/>
  <c r="G27" i="32" s="1"/>
  <c r="G25" i="32" s="1"/>
  <c r="G23" i="32" s="1"/>
  <c r="D13" i="46" s="1"/>
  <c r="D12" i="46" s="1"/>
  <c r="D11" i="46" s="1"/>
  <c r="I28" i="32"/>
  <c r="I30" i="32"/>
  <c r="F33" i="27" l="1"/>
  <c r="F32" i="27" s="1"/>
  <c r="E62" i="29"/>
  <c r="E149" i="45" s="1"/>
  <c r="I69" i="48"/>
  <c r="I67" i="48" s="1"/>
  <c r="I65" i="48" s="1"/>
  <c r="I63" i="48" s="1"/>
  <c r="I61" i="48" s="1"/>
  <c r="I59" i="48" s="1"/>
  <c r="I57" i="48" s="1"/>
  <c r="I56" i="48" s="1"/>
  <c r="I9" i="48" s="1"/>
  <c r="I71" i="48"/>
  <c r="I70" i="48"/>
  <c r="H27" i="32"/>
  <c r="H25" i="32" s="1"/>
  <c r="H23" i="32" s="1"/>
  <c r="H28" i="32"/>
  <c r="I29" i="32"/>
  <c r="I27" i="32"/>
  <c r="I25" i="32" s="1"/>
  <c r="I23" i="32" s="1"/>
  <c r="I21" i="32" l="1"/>
  <c r="F13" i="46"/>
  <c r="F12" i="46" s="1"/>
  <c r="F11" i="46" s="1"/>
  <c r="H21" i="32"/>
  <c r="E13" i="46"/>
  <c r="E12" i="46" s="1"/>
  <c r="E11" i="46" s="1"/>
  <c r="D20" i="27"/>
  <c r="I13" i="44" s="1"/>
  <c r="C23" i="29"/>
  <c r="C23" i="45" s="1"/>
  <c r="G21" i="32"/>
  <c r="G19" i="32" s="1"/>
  <c r="G17" i="32" s="1"/>
  <c r="G15" i="32" s="1"/>
  <c r="D13" i="27" l="1"/>
  <c r="D12" i="27" s="1"/>
  <c r="D10" i="27" s="1"/>
  <c r="I12" i="44"/>
  <c r="G13" i="32"/>
  <c r="G12" i="32" s="1"/>
  <c r="G10" i="32" s="1"/>
  <c r="E20" i="27"/>
  <c r="E13" i="27" s="1"/>
  <c r="E12" i="27" s="1"/>
  <c r="E10" i="27" s="1"/>
  <c r="D23" i="29"/>
  <c r="D23" i="45" s="1"/>
  <c r="H19" i="32"/>
  <c r="H17" i="32" s="1"/>
  <c r="H15" i="32" s="1"/>
  <c r="H13" i="32" s="1"/>
  <c r="H12" i="32" s="1"/>
  <c r="H10" i="32" s="1"/>
  <c r="F20" i="27"/>
  <c r="F13" i="27" s="1"/>
  <c r="F12" i="27" s="1"/>
  <c r="F10" i="27" s="1"/>
  <c r="E23" i="29"/>
  <c r="E23" i="45" s="1"/>
  <c r="I19" i="32"/>
  <c r="I17" i="32" s="1"/>
  <c r="I15" i="32" s="1"/>
  <c r="I13" i="32" s="1"/>
  <c r="I12" i="32" s="1"/>
  <c r="I10" i="32" s="1"/>
  <c r="I11" i="44" l="1"/>
  <c r="I10" i="44" s="1"/>
  <c r="I9" i="44" l="1"/>
</calcChain>
</file>

<file path=xl/sharedStrings.xml><?xml version="1.0" encoding="utf-8"?>
<sst xmlns="http://schemas.openxmlformats.org/spreadsheetml/2006/main" count="745" uniqueCount="233">
  <si>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</si>
  <si>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</si>
  <si>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</si>
  <si>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</si>
  <si>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</si>
  <si>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</si>
  <si>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</si>
  <si>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</si>
  <si>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</si>
  <si>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</si>
  <si>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</si>
  <si>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</si>
  <si>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</si>
  <si>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</si>
  <si>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</si>
  <si>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</si>
  <si>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</si>
  <si>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</si>
  <si>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</si>
  <si>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</si>
  <si>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</si>
  <si>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</si>
  <si>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</si>
  <si>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</si>
  <si>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</si>
  <si>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</si>
  <si>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</si>
  <si>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</si>
  <si>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</si>
  <si>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</si>
  <si>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</si>
  <si>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</si>
  <si>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</si>
  <si>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</si>
  <si>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</si>
  <si>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</si>
  <si>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</si>
  <si>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</si>
  <si>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</si>
  <si>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</si>
  <si>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</si>
  <si>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Հավելված N 5</t>
  </si>
  <si>
    <t>հազար դրամով</t>
  </si>
  <si>
    <t xml:space="preserve"> ՈՉ ՖԻՆԱՆՍԱԿԱՆ ԱԿՏԻՎՆԵՐԻ ԳԾՈՎ ԾԱԽՍԵՐ</t>
  </si>
  <si>
    <t xml:space="preserve"> ՄԱՍ 2. ՊԵՏԱԿԱՆ ՄԱՐՄՆԻ ԳԾՈՎ ԱՐԴՅՈՒՆՔԱՅԻՆ (ԿԱՏԱՐՈՂԱԿԱՆ) ՑՈՒՑԱՆԻՇՆԵՐԸ </t>
  </si>
  <si>
    <t xml:space="preserve"> Միջոցառումն իրականացնողի անվանումը </t>
  </si>
  <si>
    <t>Հավելված N 3</t>
  </si>
  <si>
    <t xml:space="preserve">        ------------  N ---------- որոշման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</si>
  <si>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</si>
  <si>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</si>
  <si>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</si>
  <si>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</si>
  <si>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</si>
  <si>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</si>
  <si>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</si>
  <si>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</si>
  <si>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</si>
  <si>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</si>
  <si>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</si>
  <si>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</si>
  <si>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</si>
  <si>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N4</t>
  </si>
  <si>
    <t>հազ. դրամ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</si>
  <si>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</si>
  <si>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</si>
  <si>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</si>
  <si>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</si>
  <si>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 xml:space="preserve"> </t>
  </si>
  <si>
    <t>Այդ թվում՝ ըստ կատարողների</t>
  </si>
  <si>
    <t>Հավելված N2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</si>
  <si>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</si>
  <si>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</si>
  <si>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</si>
  <si>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</si>
  <si>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</si>
  <si>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>Հավելված N 6</t>
  </si>
  <si>
    <t xml:space="preserve"> Դաս N 01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</si>
  <si>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</si>
  <si>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</si>
  <si>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</si>
  <si>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</si>
  <si>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</si>
  <si>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</si>
  <si>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փոփոխությունը
(ավելացումները նշված են դրական նշանով, իսկ նվազեցումները` փակագծերում) (հազար դրամով)</t>
  </si>
  <si>
    <t>ՀՀ կառավարության 2024 թվականի</t>
  </si>
  <si>
    <t xml:space="preserve">  ՀԱՅԱUՏԱՆԻ ՀԱՆՐԱՊԵՏՈՒԹՅԱՆ ԿԱՌԱՎԱՐՈՒԹՅԱՆ 2023 ԹՎԱԿԱՆԻ ԴԵԿՏԵՄԲԵՐԻ 28-Ի N 2323-Ն ՈՐՈՇՄԱՆ N 5 ՀԱՎԵԼՎԱԾԻ N 2 ԱՂՅՈՒՍԱԿՈՒՄ ԿԱՏԱՐՎՈՂ ԼՐԱՑՈՒՄԸ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</si>
  <si>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</si>
  <si>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«ՀԱՅԱՍՏԱՆԻ ՀԱՆՐԱՊԵՏՈՒԹՅԱՆ 2024 ԹՎԱԿԱՆԻ ՊԵՏԱԿԱՆ ԲՅՈՒՋԵԻ ՄԱՍԻՆ» ՕՐԵՆՔԻ N 1 ՀԱՎԵԼՎԱԾԻ N 3 ԱՂՅՈՒՍԱԿՈՒՄ ԿԱՏԱՐՎՈՂ   ԼՐԱՑՈՒՄԸ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</si>
  <si>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ԵՎ ԼՐԱՑՈՒՄՆԵՐԸ</t>
  </si>
  <si>
    <t xml:space="preserve">ՀՀ կառավարության  2024 թվականի </t>
  </si>
  <si>
    <t>ՀՀ կառավարության  2024թվականի</t>
  </si>
  <si>
    <t>Առաջին կիսամյակ</t>
  </si>
  <si>
    <t>Ինն ամիս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</si>
  <si>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</si>
  <si>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</si>
  <si>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</si>
  <si>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</si>
  <si>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</si>
  <si>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Ճանապարհային տրանսպորտ</t>
  </si>
  <si>
    <t xml:space="preserve"> Տրանսպորտ</t>
  </si>
  <si>
    <t>05</t>
  </si>
  <si>
    <t>04</t>
  </si>
  <si>
    <t xml:space="preserve"> ՏՆՏԵՍԱԿԱՆ ՀԱՐԱԲԵՐՈՒԹՅՈՒՆՆԵՐ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</si>
  <si>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</si>
  <si>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</si>
  <si>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</si>
  <si>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Լոռու մարզպետի աշխատակազմ</t>
  </si>
  <si>
    <t xml:space="preserve"> ՀՀ Կոտայքի մարզպետի աշխատակազմ</t>
  </si>
  <si>
    <t xml:space="preserve"> ՀՀ Վայոց ձորի մարզպետի աշխատակազմ</t>
  </si>
  <si>
    <t xml:space="preserve"> ՀՀ Տավուշի մարզպետի աշխատակազմ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</si>
  <si>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</si>
  <si>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</si>
  <si>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</si>
  <si>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այդ թվում` ըստ ուղղությունների</t>
  </si>
  <si>
    <t xml:space="preserve"> Բաժին N 04</t>
  </si>
  <si>
    <t xml:space="preserve"> Խումբ N 05</t>
  </si>
  <si>
    <t xml:space="preserve"> 1049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</si>
  <si>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</si>
  <si>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</si>
  <si>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Արդյունքի չափորոշիչներ </t>
  </si>
  <si>
    <t xml:space="preserve">  Մասնագիտացված միավոր </t>
  </si>
  <si>
    <t>Հավելված N 7</t>
  </si>
  <si>
    <t>Ցուցանիշների փոփոխությունը
( նվազեցումները` նշված են փակագծերում)</t>
  </si>
  <si>
    <t xml:space="preserve"> ՄԱՍ 1. ՊԵՏԱԿԱՆ ՄԱՐՄՆԻ ԳԾՈՎ ԱՐԴՅՈՒՆՔԱՅԻՆ (ԿԱՏԱՐՈՂԱԿԱՆ) ՑՈՒՑԱՆԻՇՆԵՐԸ </t>
  </si>
  <si>
    <t>Ճանապարհային ցանցի բարելավում</t>
  </si>
  <si>
    <t xml:space="preserve"> Աղյուսակ 9.1.56 </t>
  </si>
  <si>
    <t xml:space="preserve"> Աղյուսակ 9.1.57</t>
  </si>
  <si>
    <t xml:space="preserve"> Աղյուսակ 9.1.52 </t>
  </si>
  <si>
    <t xml:space="preserve"> Աղյուսակ 9.1.53</t>
  </si>
  <si>
    <t>ՀՀ Վայոց ձորի մարզպետի աշխատակազմ</t>
  </si>
  <si>
    <t xml:space="preserve"> ՄԱՍ III. ԾԱՌԱՅՈՒԹՅՈՒՆՆԵՐ</t>
  </si>
  <si>
    <t>71241200/501</t>
  </si>
  <si>
    <t xml:space="preserve">նախագծերի պատրաստում, ծախսերի
գնահատում </t>
  </si>
  <si>
    <t xml:space="preserve">50531140/1 </t>
  </si>
  <si>
    <t xml:space="preserve">փորձաքննության ծառայություններ </t>
  </si>
  <si>
    <t>ՄԱ</t>
  </si>
  <si>
    <t>դրամ</t>
  </si>
  <si>
    <t>ԳՀ</t>
  </si>
  <si>
    <t>71241200/502</t>
  </si>
  <si>
    <t xml:space="preserve"> ՀԲՄ</t>
  </si>
  <si>
    <t>ՀԲՄ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</si>
  <si>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</si>
  <si>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</si>
  <si>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</si>
  <si>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</si>
  <si>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</si>
  <si>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 xml:space="preserve"> Աղյուսակ 9.1.7</t>
  </si>
  <si>
    <t>ՀՀ տարածքային կառավարման և ենթակառուցվածքների նախարարություն</t>
  </si>
  <si>
    <t>ՀՀ Կոտայքի մարզպետի աշխատակազմ</t>
  </si>
  <si>
    <t xml:space="preserve"> Աղյուսակ 9.7</t>
  </si>
  <si>
    <t>1049/11001</t>
  </si>
  <si>
    <t xml:space="preserve"> ՄԱՍ II.  ԱՇԽԱՏԱՆՔՆԵՐ</t>
  </si>
  <si>
    <t xml:space="preserve">  ճանապարհների պահպանման աշխատանքներ</t>
  </si>
  <si>
    <t xml:space="preserve"> 45231176-1</t>
  </si>
  <si>
    <t xml:space="preserve"> ԲՄ</t>
  </si>
  <si>
    <t xml:space="preserve"> դրամ</t>
  </si>
  <si>
    <t xml:space="preserve"> ՀԱՅԱՍՏԱՆԻ ՀԱՆՐԱՊԵՏՈՒԹՅԱՆ ԿԱՌԱՎԱՐՈՒԹՅԱՆ 2023 ԹՎԱԿԱՆԻ ԴԵԿՏԵՄԲԵՐԻ 28-Ի N 2323-Ն ՈՐՈՇՄԱՆ
N 5 ՀԱՎԵԼՎԱԾԻ N 5 ԱՂՅՈՒՍԱԿՈՒՄ ԿԱՏԱՐՎՈՂ ՓՈՓՈԽՈՒԹՅՈՒՆՆԵՐԸ ԵՎ ԼՐԱՑՈՒՄՆԵՐԸ</t>
  </si>
  <si>
    <t>հազար դրամ</t>
  </si>
  <si>
    <t>Բյուջետային ծրագրերի, միջոցառումների  և աշխատանքների անվանումները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</si>
  <si>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</si>
  <si>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</si>
  <si>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Հավելված N 8</t>
  </si>
  <si>
    <t>Սևքար և Աչաջուր համայնքներից - Ֆիդայինների հովիտ /Սուլթանի ուրթ/-Աղբղա - Հ-26 հանրապետական նշանակության ավտոճանապարհի  հատում  տանող գրունտային ճանապարհի կառուցման  համար, նախագծանախահաշվային փաստաթղթերի ձեռքբերում</t>
  </si>
  <si>
    <t>ՀՀ Կոտայքի մարզ, Սոլակ, Գեղաշեն, Զովաշեն, Գառնի գյուղերից դեպի &lt;&lt;Ալպյան&gt;&gt; մարգագետիներ տանող
 գրունտային ճանապարհի կառուցման աշխատանքների կառուցման  համար, նախագծանախահաշվային փաստաթղթերի ձեռքբերում</t>
  </si>
  <si>
    <t xml:space="preserve"> ՀՀ Վայոց ձորի մարզի  Ջերմուկ համայնքից դեպի Կարմրաշեն տանող գրունտային ճանապարհի   կառուցման  համար նախագծանախահաշվային փաստաթղթերի ձեռքբերում</t>
  </si>
  <si>
    <t>Գրունտային ճանապարհ/ (կմ)</t>
  </si>
  <si>
    <t>Միջոցառման անվանումը`</t>
  </si>
  <si>
    <t/>
  </si>
  <si>
    <t>Այլ նշանակության ճանապարհների հիմնանորոգում</t>
  </si>
  <si>
    <t>Միջոցառման նկարագրությունը`</t>
  </si>
  <si>
    <t>Այլ նշանակության ճանապարհների հիմնանորոգմանաշխատանքներ</t>
  </si>
  <si>
    <t>Միջոցառման տեսակը</t>
  </si>
  <si>
    <t>ՀՀ Լոռու մարզի Ստեփանավան համայնքի Ուրասար բնակավայրից դեպի &lt;&lt;Ջրաշուշաններրի լիճ&gt;&gt; և &lt;&lt;Ալպյան&gt;&gt; մարգագետիներ տանող գրունտային ճանապարհի կառուցման  համար, նախագծանախահաշվային փաստաթղթերի ձեռքբերում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</si>
  <si>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</si>
  <si>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</si>
  <si>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</si>
  <si>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</si>
  <si>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</si>
  <si>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ՀՀ Կառավարություն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</si>
  <si>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</si>
  <si>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</si>
  <si>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</si>
  <si>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</si>
  <si>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</si>
  <si>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</si>
  <si>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</si>
  <si>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</si>
  <si>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>Աղյուսակ 9.48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</si>
  <si>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</si>
  <si>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</si>
  <si>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</si>
  <si>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</si>
  <si>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</si>
  <si>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</si>
  <si>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Ցուցանիշների փոփոխությունը
(նվազեցումները նշված են փակագծերում)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</si>
  <si>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</si>
  <si>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</si>
  <si>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</si>
  <si>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</si>
  <si>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</si>
  <si>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</si>
  <si>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</si>
  <si>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</si>
  <si>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</si>
  <si>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Աղյուսակ 9.1․58</t>
  </si>
  <si>
    <t>1.2 Միջպետական և հանրապետական նշանակության ավտոճանապարհների նշագծում</t>
  </si>
  <si>
    <t>Հավելված N9</t>
  </si>
  <si>
    <t>ՀՀ կառավարության  2024 թվականի</t>
  </si>
  <si>
    <t>ՀԱՅԱՍՏԱՆԻ ՀԱՆՐԱՊԵՏՈՒԹՅԱՆ ԿԱՌԱՎԱՐՈՒԹՅԱՆ ՊԱՀՈՒՍՏԱՅԻՆ ՖՈՆԴԻՑ ՀԱՏԿԱՑՎՈՂ ԳՈՒՄԱՐԻ ՄԱՍԻՆ</t>
  </si>
  <si>
    <t>Ցուցանիշների փոփոխությունը 
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</si>
  <si>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</si>
  <si>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</si>
  <si>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</si>
  <si>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</si>
  <si>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</si>
  <si>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 xml:space="preserve"> ԸՆԴԱՄԵՆԸ՝ ԾԱԽՍԵՐ</t>
  </si>
  <si>
    <t>ՀՀ կառավարության և համայնքների պահուստային ֆոնդ</t>
  </si>
  <si>
    <t>ՀԱՅԱՍՏԱՆԻ ՀԱՆՐԱՊԵՏՈՒԹՅԱՆ ԿԱՌԱՎԱՐՈՒԹՅԱՆ 2023 ԹՎԱԿԱՆԻ ԴԵԿՏԵՄԲԵՐԻ 28-Ի N 2323-Ն ՈՐՈՇՄԱՆ N 10 ՀԱՎԵԼՎԱԾՈՒՄ ԿԱՏԱՐՎՈՂ  ՓՈՓՈԽՈՒԹՅՈՒՆԸ ԵՎ ԼՐԱՑՈՒՄՆԵՐԸ</t>
  </si>
  <si>
    <t xml:space="preserve"> Հանրության կողմից անմիջականորեն օգտագործվող ակտիվների հետ կապված միջոցառումներ</t>
  </si>
  <si>
    <t>1049/21022</t>
  </si>
  <si>
    <t xml:space="preserve"> ՀՀ Տավուշի մարզ</t>
  </si>
  <si>
    <t xml:space="preserve"> ՀՀ Վայոց ձորի մարզ</t>
  </si>
  <si>
    <t xml:space="preserve"> ՀՀ Կոտայքի մարզ</t>
  </si>
  <si>
    <t xml:space="preserve"> ՀՀ Լոռու մարզ</t>
  </si>
  <si>
    <t>ՀԱՅԱՍՏԱՆԻ ՀԱՆՐԱՊԵՏՈՒԹՅԱՆ ԿԱՌԱՎԱՐՈՒԹՅԱՆ 2023 ԹՎԱԿԱՆԻ ԴԵԿՏԵՄԲԵՐԻ 28-Ի N 2323-Ն ՈՐՈՇՄԱՆ N 9  ՀԱՎԵԼՎԱԾԻ NN 9.7 ԵՎ 9․48 ԱՂՅՈՒՍԱԿՆԵՐՈՒՄ ԿԱՏԱՐՎՈՂ ՓՈՓՈԽՈՒԹՅՈՒՆՆԵՐԸ ԵՎ ԼՐԱՑՈՒՄՆԵՐԸ</t>
  </si>
  <si>
    <t xml:space="preserve"> ՀՀ Գեղարքունիքի մարզպետի աշխատակազմ</t>
  </si>
  <si>
    <t>ՀՀ Գեղարքունիքի  մարզպետի աշխատակազմ</t>
  </si>
  <si>
    <t xml:space="preserve"> ՀՀ Գեղարքունիքի մարզ</t>
  </si>
  <si>
    <t>ՀՀ Գեղարքունիքի մարզպետի աշխատակազմ</t>
  </si>
  <si>
    <t>ՀՀ Գեղարքունիքի մարզի Վարդենիս համայնքի Ախպրաձոր բնակավայրի ալպյան մարգագետիններ տանող գրունտային ճանապարհների կառուցման համար նախագծանախահաշվային փաստաթղթերի ձեռքբերում</t>
  </si>
  <si>
    <t xml:space="preserve"> Աղյուսակ 9.1.51</t>
  </si>
  <si>
    <t>ՀԱՅԱՍՏԱՆԻ ՀԱՆՐԱՊԵՏՈՒԹՅԱՆ ԿԱՌԱՎԱՐՈՒԹՅԱՆ 2023 ԹՎԱԿԱՆԻ ԴԵԿՏԵՄԲԵՐԻ 28-Ի N 2323-Ն ՈՐՈՇՄԱՆ N 9.1 ՀԱՎԵԼՎԱԾԻ N 9.1.7, 9.1.51, 9.1.52, 9.1.53, 9.1.56,9.1.57 ԵՎ 9.1.58 ԱՂՅՈՒՍԱԿՆԵՐՈՒՄ ԿԱՏԱՐՎՈՂ ՓՈՓՈԽՈՒԹՅՈՒՆՆԵՐԸ ԵՎ ԼՐԱՑՈՒՄՆԵՐԸ</t>
  </si>
  <si>
    <t>այդ թվում` ըստ ուղղություններ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</si>
</sst>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##,##0;\(##,##0\);\-"/>
    <numFmt numFmtId="171" formatCode="[&lt;=9999999]###\-####;\(###\)\ ###\-####"/>
    <numFmt numFmtId="172" formatCode="_-* #,##0.00_-;\-* #,##0.00_-;_-* &quot;-&quot;??_-;_-@_-"/>
    <numFmt numFmtId="173" formatCode="_ * #,##0.00_)_€_ ;_ * \(#,##0.00\)_€_ ;_ * &quot;-&quot;??_)_€_ ;_ @_ "/>
    <numFmt numFmtId="174" formatCode="_ * #,##0.00_)\ _ _ ;_ * \(#,##0.00\)\ _ _ ;_ * &quot;-&quot;??_)\ _ _ ;_ @_ "/>
    <numFmt numFmtId="175" formatCode="#,##0.000"/>
  </numFmts>
  <fonts count="9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9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sz val="14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15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5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11" applyNumberFormat="0" applyAlignment="0" applyProtection="0"/>
    <xf numFmtId="0" fontId="28" fillId="6" borderId="12" applyNumberFormat="0" applyAlignment="0" applyProtection="0"/>
    <xf numFmtId="0" fontId="29" fillId="6" borderId="11" applyNumberFormat="0" applyAlignment="0" applyProtection="0"/>
    <xf numFmtId="0" fontId="30" fillId="0" borderId="13" applyNumberFormat="0" applyFill="0" applyAlignment="0" applyProtection="0"/>
    <xf numFmtId="0" fontId="31" fillId="7" borderId="14" applyNumberFormat="0" applyAlignment="0" applyProtection="0"/>
    <xf numFmtId="0" fontId="32" fillId="0" borderId="0" applyNumberFormat="0" applyFill="0" applyBorder="0" applyAlignment="0" applyProtection="0"/>
    <xf numFmtId="0" fontId="17" fillId="8" borderId="15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15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8" applyNumberFormat="0" applyFill="0" applyAlignment="0" applyProtection="0"/>
    <xf numFmtId="0" fontId="37" fillId="24" borderId="0" applyNumberFormat="0" applyBorder="0" applyAlignment="0" applyProtection="0"/>
    <xf numFmtId="0" fontId="45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13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11" applyNumberFormat="0" applyAlignment="0" applyProtection="0"/>
    <xf numFmtId="0" fontId="42" fillId="2" borderId="0" applyNumberFormat="0" applyBorder="0" applyAlignment="0" applyProtection="0"/>
    <xf numFmtId="0" fontId="49" fillId="6" borderId="12" applyNumberFormat="0" applyAlignment="0" applyProtection="0"/>
    <xf numFmtId="0" fontId="46" fillId="5" borderId="11" applyNumberFormat="0" applyAlignment="0" applyProtection="0"/>
    <xf numFmtId="0" fontId="44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14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16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7" applyNumberFormat="0" applyAlignment="0" applyProtection="0"/>
    <xf numFmtId="0" fontId="59" fillId="52" borderId="18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4" fillId="0" borderId="21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7" applyNumberFormat="0" applyAlignment="0" applyProtection="0"/>
    <xf numFmtId="0" fontId="66" fillId="0" borderId="22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23" applyNumberFormat="0" applyFont="0" applyAlignment="0" applyProtection="0"/>
    <xf numFmtId="0" fontId="68" fillId="51" borderId="24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5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4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5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11" applyNumberFormat="0" applyAlignment="0" applyProtection="0"/>
    <xf numFmtId="0" fontId="28" fillId="6" borderId="12" applyNumberFormat="0" applyAlignment="0" applyProtection="0"/>
    <xf numFmtId="0" fontId="29" fillId="6" borderId="11" applyNumberFormat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1" fillId="7" borderId="14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5" applyNumberFormat="0" applyFont="0" applyAlignment="0" applyProtection="0"/>
    <xf numFmtId="0" fontId="83" fillId="0" borderId="0" applyNumberFormat="0" applyFill="0" applyBorder="0" applyAlignment="0" applyProtection="0"/>
    <xf numFmtId="0" fontId="6" fillId="8" borderId="15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15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5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83" fillId="0" borderId="0" applyNumberForma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9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8" fillId="51" borderId="36" applyNumberFormat="0" applyAlignment="0" applyProtection="0"/>
    <xf numFmtId="43" fontId="2" fillId="0" borderId="0" applyFont="0" applyFill="0" applyBorder="0" applyAlignment="0" applyProtection="0"/>
    <xf numFmtId="0" fontId="65" fillId="41" borderId="36" applyNumberFormat="0" applyAlignment="0" applyProtection="0"/>
    <xf numFmtId="0" fontId="2" fillId="0" borderId="0"/>
    <xf numFmtId="0" fontId="19" fillId="54" borderId="37" applyNumberFormat="0" applyFont="0" applyAlignment="0" applyProtection="0"/>
    <xf numFmtId="0" fontId="68" fillId="51" borderId="38" applyNumberFormat="0" applyAlignment="0" applyProtection="0"/>
    <xf numFmtId="0" fontId="70" fillId="0" borderId="39" applyNumberFormat="0" applyFill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19" fillId="0" borderId="0" applyFont="0" applyFill="0" applyBorder="0" applyAlignment="0" applyProtection="0"/>
    <xf numFmtId="0" fontId="17" fillId="0" borderId="0"/>
    <xf numFmtId="0" fontId="19" fillId="0" borderId="0"/>
    <xf numFmtId="0" fontId="15" fillId="0" borderId="0"/>
    <xf numFmtId="0" fontId="1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5" fillId="3" borderId="0" applyNumberFormat="0" applyBorder="0" applyAlignment="0" applyProtection="0"/>
    <xf numFmtId="0" fontId="58" fillId="51" borderId="36" applyNumberFormat="0" applyAlignment="0" applyProtection="0"/>
    <xf numFmtId="0" fontId="58" fillId="51" borderId="36" applyNumberFormat="0" applyAlignment="0" applyProtection="0"/>
    <xf numFmtId="0" fontId="29" fillId="6" borderId="11" applyNumberFormat="0" applyAlignment="0" applyProtection="0"/>
    <xf numFmtId="0" fontId="31" fillId="7" borderId="14" applyNumberFormat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65" fillId="41" borderId="36" applyNumberFormat="0" applyAlignment="0" applyProtection="0"/>
    <xf numFmtId="0" fontId="65" fillId="41" borderId="36" applyNumberFormat="0" applyAlignment="0" applyProtection="0"/>
    <xf numFmtId="0" fontId="27" fillId="5" borderId="11" applyNumberFormat="0" applyAlignment="0" applyProtection="0"/>
    <xf numFmtId="0" fontId="30" fillId="0" borderId="13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horizontal="left" vertical="top" wrapText="1"/>
    </xf>
    <xf numFmtId="1" fontId="73" fillId="0" borderId="0"/>
    <xf numFmtId="0" fontId="15" fillId="0" borderId="0"/>
    <xf numFmtId="0" fontId="54" fillId="0" borderId="0"/>
    <xf numFmtId="0" fontId="9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37" applyNumberFormat="0" applyFont="0" applyAlignment="0" applyProtection="0"/>
    <xf numFmtId="0" fontId="19" fillId="54" borderId="37" applyNumberFormat="0" applyFont="0" applyAlignment="0" applyProtection="0"/>
    <xf numFmtId="0" fontId="2" fillId="8" borderId="15" applyNumberFormat="0" applyFont="0" applyAlignment="0" applyProtection="0"/>
    <xf numFmtId="0" fontId="2" fillId="8" borderId="15" applyNumberFormat="0" applyFont="0" applyAlignment="0" applyProtection="0"/>
    <xf numFmtId="0" fontId="68" fillId="51" borderId="38" applyNumberFormat="0" applyAlignment="0" applyProtection="0"/>
    <xf numFmtId="0" fontId="68" fillId="51" borderId="38" applyNumberFormat="0" applyAlignment="0" applyProtection="0"/>
    <xf numFmtId="0" fontId="28" fillId="6" borderId="12" applyNumberFormat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0" fillId="0" borderId="39" applyNumberFormat="0" applyFill="0" applyAlignment="0" applyProtection="0"/>
    <xf numFmtId="0" fontId="70" fillId="0" borderId="39" applyNumberFormat="0" applyFill="0" applyAlignment="0" applyProtection="0"/>
    <xf numFmtId="0" fontId="34" fillId="0" borderId="16" applyNumberFormat="0" applyFill="0" applyAlignment="0" applyProtection="0"/>
    <xf numFmtId="0" fontId="32" fillId="0" borderId="0" applyNumberFormat="0" applyFill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46" fillId="5" borderId="11" applyNumberFormat="0" applyAlignment="0" applyProtection="0"/>
    <xf numFmtId="0" fontId="49" fillId="6" borderId="12" applyNumberFormat="0" applyAlignment="0" applyProtection="0"/>
    <xf numFmtId="0" fontId="39" fillId="6" borderId="11" applyNumberFormat="0" applyAlignment="0" applyProtection="0"/>
    <xf numFmtId="0" fontId="43" fillId="0" borderId="8" applyNumberFormat="0" applyFill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16" applyNumberFormat="0" applyFill="0" applyAlignment="0" applyProtection="0"/>
    <xf numFmtId="0" fontId="40" fillId="7" borderId="14" applyNumberFormat="0" applyAlignment="0" applyProtection="0"/>
    <xf numFmtId="0" fontId="48" fillId="4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92" fillId="0" borderId="0"/>
    <xf numFmtId="0" fontId="19" fillId="0" borderId="0"/>
    <xf numFmtId="0" fontId="38" fillId="3" borderId="0" applyNumberFormat="0" applyBorder="0" applyAlignment="0" applyProtection="0"/>
    <xf numFmtId="0" fontId="41" fillId="0" borderId="0" applyNumberFormat="0" applyFill="0" applyBorder="0" applyAlignment="0" applyProtection="0"/>
    <xf numFmtId="0" fontId="47" fillId="0" borderId="13" applyNumberFormat="0" applyFill="0" applyAlignment="0" applyProtection="0"/>
    <xf numFmtId="0" fontId="5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42" fillId="2" borderId="0" applyNumberFormat="0" applyBorder="0" applyAlignment="0" applyProtection="0"/>
    <xf numFmtId="172" fontId="17" fillId="0" borderId="0" applyFont="0" applyFill="0" applyBorder="0" applyAlignment="0" applyProtection="0"/>
    <xf numFmtId="172" fontId="19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26" borderId="0" applyNumberFormat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41" applyNumberFormat="0" applyAlignment="0" applyProtection="0"/>
    <xf numFmtId="172" fontId="19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5" fillId="41" borderId="41" applyNumberFormat="0" applyAlignment="0" applyProtection="0"/>
    <xf numFmtId="0" fontId="2" fillId="0" borderId="0"/>
    <xf numFmtId="0" fontId="19" fillId="54" borderId="42" applyNumberFormat="0" applyFont="0" applyAlignment="0" applyProtection="0"/>
    <xf numFmtId="0" fontId="68" fillId="51" borderId="43" applyNumberFormat="0" applyAlignment="0" applyProtection="0"/>
    <xf numFmtId="0" fontId="70" fillId="0" borderId="44" applyNumberFormat="0" applyFill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72" fontId="19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41" applyNumberFormat="0" applyAlignment="0" applyProtection="0"/>
    <xf numFmtId="0" fontId="58" fillId="51" borderId="41" applyNumberFormat="0" applyAlignment="0" applyProtection="0"/>
    <xf numFmtId="172" fontId="2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89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90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65" fillId="41" borderId="41" applyNumberFormat="0" applyAlignment="0" applyProtection="0"/>
    <xf numFmtId="0" fontId="65" fillId="41" borderId="41" applyNumberFormat="0" applyAlignment="0" applyProtection="0"/>
    <xf numFmtId="0" fontId="58" fillId="51" borderId="4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42" applyNumberFormat="0" applyFont="0" applyAlignment="0" applyProtection="0"/>
    <xf numFmtId="0" fontId="19" fillId="54" borderId="42" applyNumberFormat="0" applyFont="0" applyAlignment="0" applyProtection="0"/>
    <xf numFmtId="0" fontId="2" fillId="8" borderId="15" applyNumberFormat="0" applyFont="0" applyAlignment="0" applyProtection="0"/>
    <xf numFmtId="0" fontId="2" fillId="8" borderId="15" applyNumberFormat="0" applyFont="0" applyAlignment="0" applyProtection="0"/>
    <xf numFmtId="0" fontId="68" fillId="51" borderId="43" applyNumberFormat="0" applyAlignment="0" applyProtection="0"/>
    <xf numFmtId="0" fontId="68" fillId="51" borderId="43" applyNumberFormat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68" fillId="51" borderId="43" applyNumberFormat="0" applyAlignment="0" applyProtection="0"/>
    <xf numFmtId="0" fontId="68" fillId="51" borderId="43" applyNumberFormat="0" applyAlignment="0" applyProtection="0"/>
    <xf numFmtId="0" fontId="19" fillId="54" borderId="42" applyNumberFormat="0" applyFont="0" applyAlignment="0" applyProtection="0"/>
    <xf numFmtId="0" fontId="19" fillId="54" borderId="42" applyNumberFormat="0" applyFont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65" fillId="41" borderId="41" applyNumberFormat="0" applyAlignment="0" applyProtection="0"/>
    <xf numFmtId="0" fontId="65" fillId="41" borderId="41" applyNumberFormat="0" applyAlignment="0" applyProtection="0"/>
    <xf numFmtId="0" fontId="58" fillId="51" borderId="41" applyNumberForma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70" fillId="0" borderId="44" applyNumberFormat="0" applyFill="0" applyAlignment="0" applyProtection="0"/>
    <xf numFmtId="0" fontId="68" fillId="51" borderId="43" applyNumberFormat="0" applyAlignment="0" applyProtection="0"/>
    <xf numFmtId="0" fontId="19" fillId="54" borderId="42" applyNumberFormat="0" applyFont="0" applyAlignment="0" applyProtection="0"/>
    <xf numFmtId="0" fontId="65" fillId="41" borderId="41" applyNumberFormat="0" applyAlignment="0" applyProtection="0"/>
    <xf numFmtId="0" fontId="58" fillId="51" borderId="41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8" fillId="51" borderId="48" applyNumberFormat="0" applyAlignment="0" applyProtection="0"/>
    <xf numFmtId="0" fontId="65" fillId="41" borderId="48" applyNumberFormat="0" applyAlignment="0" applyProtection="0"/>
    <xf numFmtId="0" fontId="19" fillId="54" borderId="49" applyNumberFormat="0" applyFont="0" applyAlignment="0" applyProtection="0"/>
    <xf numFmtId="0" fontId="68" fillId="51" borderId="50" applyNumberFormat="0" applyAlignment="0" applyProtection="0"/>
    <xf numFmtId="0" fontId="70" fillId="0" borderId="51" applyNumberFormat="0" applyFill="0" applyAlignment="0" applyProtection="0"/>
    <xf numFmtId="0" fontId="58" fillId="51" borderId="48" applyNumberFormat="0" applyAlignment="0" applyProtection="0"/>
    <xf numFmtId="0" fontId="58" fillId="51" borderId="48" applyNumberFormat="0" applyAlignment="0" applyProtection="0"/>
    <xf numFmtId="0" fontId="65" fillId="41" borderId="48" applyNumberFormat="0" applyAlignment="0" applyProtection="0"/>
    <xf numFmtId="0" fontId="65" fillId="41" borderId="48" applyNumberFormat="0" applyAlignment="0" applyProtection="0"/>
    <xf numFmtId="0" fontId="58" fillId="51" borderId="48" applyNumberFormat="0" applyAlignment="0" applyProtection="0"/>
    <xf numFmtId="0" fontId="19" fillId="54" borderId="49" applyNumberFormat="0" applyFont="0" applyAlignment="0" applyProtection="0"/>
    <xf numFmtId="0" fontId="19" fillId="54" borderId="49" applyNumberFormat="0" applyFont="0" applyAlignment="0" applyProtection="0"/>
    <xf numFmtId="0" fontId="68" fillId="51" borderId="50" applyNumberFormat="0" applyAlignment="0" applyProtection="0"/>
    <xf numFmtId="0" fontId="68" fillId="51" borderId="50" applyNumberFormat="0" applyAlignment="0" applyProtection="0"/>
    <xf numFmtId="0" fontId="70" fillId="0" borderId="51" applyNumberFormat="0" applyFill="0" applyAlignment="0" applyProtection="0"/>
    <xf numFmtId="0" fontId="70" fillId="0" borderId="51" applyNumberFormat="0" applyFill="0" applyAlignment="0" applyProtection="0"/>
    <xf numFmtId="0" fontId="70" fillId="0" borderId="51" applyNumberFormat="0" applyFill="0" applyAlignment="0" applyProtection="0"/>
    <xf numFmtId="0" fontId="70" fillId="0" borderId="51" applyNumberFormat="0" applyFill="0" applyAlignment="0" applyProtection="0"/>
    <xf numFmtId="0" fontId="68" fillId="51" borderId="50" applyNumberFormat="0" applyAlignment="0" applyProtection="0"/>
    <xf numFmtId="0" fontId="68" fillId="51" borderId="50" applyNumberFormat="0" applyAlignment="0" applyProtection="0"/>
    <xf numFmtId="0" fontId="19" fillId="54" borderId="49" applyNumberFormat="0" applyFont="0" applyAlignment="0" applyProtection="0"/>
    <xf numFmtId="0" fontId="19" fillId="54" borderId="49" applyNumberFormat="0" applyFont="0" applyAlignment="0" applyProtection="0"/>
    <xf numFmtId="0" fontId="65" fillId="41" borderId="48" applyNumberFormat="0" applyAlignment="0" applyProtection="0"/>
    <xf numFmtId="0" fontId="65" fillId="41" borderId="48" applyNumberFormat="0" applyAlignment="0" applyProtection="0"/>
    <xf numFmtId="0" fontId="58" fillId="51" borderId="48" applyNumberFormat="0" applyAlignment="0" applyProtection="0"/>
    <xf numFmtId="0" fontId="70" fillId="0" borderId="51" applyNumberFormat="0" applyFill="0" applyAlignment="0" applyProtection="0"/>
    <xf numFmtId="0" fontId="68" fillId="51" borderId="50" applyNumberFormat="0" applyAlignment="0" applyProtection="0"/>
    <xf numFmtId="0" fontId="19" fillId="54" borderId="49" applyNumberFormat="0" applyFont="0" applyAlignment="0" applyProtection="0"/>
    <xf numFmtId="0" fontId="65" fillId="41" borderId="48" applyNumberFormat="0" applyAlignment="0" applyProtection="0"/>
    <xf numFmtId="0" fontId="58" fillId="51" borderId="48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5" applyNumberFormat="0" applyFont="0" applyAlignment="0" applyProtection="0"/>
    <xf numFmtId="0" fontId="18" fillId="0" borderId="0">
      <alignment horizontal="left" vertical="top" wrapText="1"/>
    </xf>
  </cellStyleXfs>
  <cellXfs count="408">
    <xf numFmtId="0" fontId="0" fillId="0" borderId="0" xfId="0"/>
    <xf numFmtId="0" fontId="76" fillId="0" borderId="0" xfId="0" applyFont="1"/>
    <xf numFmtId="0" fontId="76" fillId="0" borderId="0" xfId="0" applyFont="1" applyAlignment="1">
      <alignment horizontal="left" vertical="top" wrapText="1"/>
    </xf>
    <xf numFmtId="0" fontId="77" fillId="0" borderId="1" xfId="0" applyFont="1" applyBorder="1" applyAlignment="1">
      <alignment horizontal="left" vertical="top" wrapText="1"/>
    </xf>
    <xf numFmtId="165" fontId="77" fillId="0" borderId="26" xfId="6" applyFont="1" applyFill="1" applyBorder="1" applyAlignment="1">
      <alignment horizontal="center" vertical="center"/>
    </xf>
    <xf numFmtId="0" fontId="77" fillId="0" borderId="0" xfId="1" applyFont="1"/>
    <xf numFmtId="0" fontId="77" fillId="0" borderId="0" xfId="1" applyFont="1" applyAlignment="1">
      <alignment horizontal="right"/>
    </xf>
    <xf numFmtId="0" fontId="77" fillId="0" borderId="26" xfId="0" applyFont="1" applyBorder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0" fontId="77" fillId="0" borderId="0" xfId="0" applyFont="1" applyAlignment="1">
      <alignment vertical="top" wrapText="1"/>
    </xf>
    <xf numFmtId="0" fontId="80" fillId="0" borderId="0" xfId="1" applyFont="1"/>
    <xf numFmtId="167" fontId="77" fillId="0" borderId="26" xfId="0" applyNumberFormat="1" applyFont="1" applyBorder="1" applyAlignment="1">
      <alignment horizontal="center" vertical="center" wrapText="1"/>
    </xf>
    <xf numFmtId="168" fontId="76" fillId="0" borderId="26" xfId="7" applyNumberFormat="1" applyFont="1" applyFill="1" applyBorder="1" applyAlignment="1">
      <alignment horizontal="center" vertical="center" wrapText="1"/>
    </xf>
    <xf numFmtId="166" fontId="76" fillId="0" borderId="26" xfId="7" applyNumberFormat="1" applyFont="1" applyFill="1" applyBorder="1" applyAlignment="1">
      <alignment horizontal="center" vertical="center" wrapText="1"/>
    </xf>
    <xf numFmtId="0" fontId="78" fillId="0" borderId="26" xfId="1" applyFont="1" applyBorder="1" applyAlignment="1">
      <alignment horizontal="left" vertical="top" wrapText="1"/>
    </xf>
    <xf numFmtId="0" fontId="78" fillId="0" borderId="27" xfId="1" applyFont="1" applyBorder="1" applyAlignment="1">
      <alignment horizontal="left" vertical="top" wrapText="1"/>
    </xf>
    <xf numFmtId="0" fontId="76" fillId="0" borderId="0" xfId="0" applyFont="1" applyAlignment="1">
      <alignment horizontal="right"/>
    </xf>
    <xf numFmtId="0" fontId="82" fillId="0" borderId="0" xfId="0" applyFont="1" applyAlignment="1">
      <alignment horizontal="left" vertical="top" wrapText="1"/>
    </xf>
    <xf numFmtId="0" fontId="76" fillId="0" borderId="1" xfId="0" applyFont="1" applyBorder="1" applyAlignment="1">
      <alignment vertical="top" wrapText="1"/>
    </xf>
    <xf numFmtId="0" fontId="76" fillId="0" borderId="26" xfId="0" applyFont="1" applyBorder="1" applyAlignment="1">
      <alignment horizontal="center" vertical="center" wrapText="1"/>
    </xf>
    <xf numFmtId="0" fontId="76" fillId="0" borderId="26" xfId="0" applyFont="1" applyBorder="1" applyAlignment="1">
      <alignment vertical="top" wrapText="1"/>
    </xf>
    <xf numFmtId="0" fontId="81" fillId="0" borderId="0" xfId="1" applyFont="1" applyAlignment="1">
      <alignment vertical="top"/>
    </xf>
    <xf numFmtId="0" fontId="81" fillId="0" borderId="0" xfId="1" applyFont="1" applyAlignment="1">
      <alignment vertical="top" wrapText="1"/>
    </xf>
    <xf numFmtId="0" fontId="81" fillId="0" borderId="0" xfId="1" applyFont="1"/>
    <xf numFmtId="0" fontId="81" fillId="0" borderId="26" xfId="1" applyFont="1" applyBorder="1" applyAlignment="1">
      <alignment vertical="top" wrapText="1"/>
    </xf>
    <xf numFmtId="0" fontId="78" fillId="0" borderId="1" xfId="165" applyFont="1" applyBorder="1">
      <alignment horizontal="left" vertical="top" wrapText="1"/>
    </xf>
    <xf numFmtId="0" fontId="77" fillId="0" borderId="1" xfId="165" applyFont="1" applyBorder="1">
      <alignment horizontal="left" vertical="top" wrapText="1"/>
    </xf>
    <xf numFmtId="165" fontId="77" fillId="0" borderId="1" xfId="6" applyFont="1" applyFill="1" applyBorder="1" applyAlignment="1">
      <alignment horizontal="center" vertical="center"/>
    </xf>
    <xf numFmtId="0" fontId="76" fillId="0" borderId="0" xfId="0" applyFont="1" applyAlignment="1">
      <alignment horizontal="right" vertical="center"/>
    </xf>
    <xf numFmtId="166" fontId="77" fillId="0" borderId="0" xfId="211" applyNumberFormat="1" applyFont="1" applyFill="1" applyAlignment="1">
      <alignment horizontal="right" vertical="center" wrapText="1"/>
    </xf>
    <xf numFmtId="166" fontId="77" fillId="0" borderId="0" xfId="211" applyNumberFormat="1" applyFont="1" applyFill="1" applyAlignment="1">
      <alignment horizontal="right" wrapText="1"/>
    </xf>
    <xf numFmtId="166" fontId="77" fillId="0" borderId="0" xfId="211" applyNumberFormat="1" applyFont="1" applyFill="1" applyAlignment="1">
      <alignment wrapText="1"/>
    </xf>
    <xf numFmtId="166" fontId="77" fillId="0" borderId="0" xfId="211" applyNumberFormat="1" applyFont="1" applyFill="1" applyAlignment="1">
      <alignment horizontal="left" vertical="top" wrapText="1"/>
    </xf>
    <xf numFmtId="0" fontId="76" fillId="0" borderId="0" xfId="0" applyFont="1" applyAlignment="1">
      <alignment vertical="center" wrapText="1"/>
    </xf>
    <xf numFmtId="0" fontId="77" fillId="0" borderId="0" xfId="165" applyFont="1">
      <alignment horizontal="left" vertical="top" wrapText="1"/>
    </xf>
    <xf numFmtId="0" fontId="77" fillId="0" borderId="0" xfId="165" applyFont="1" applyAlignment="1">
      <alignment horizontal="right" vertical="top" wrapText="1"/>
    </xf>
    <xf numFmtId="0" fontId="84" fillId="0" borderId="0" xfId="1" applyFont="1"/>
    <xf numFmtId="0" fontId="78" fillId="0" borderId="0" xfId="1" applyFont="1" applyAlignment="1">
      <alignment horizontal="left" vertical="top" wrapText="1"/>
    </xf>
    <xf numFmtId="0" fontId="81" fillId="0" borderId="1" xfId="165" applyFont="1" applyBorder="1">
      <alignment horizontal="left" vertical="top" wrapText="1"/>
    </xf>
    <xf numFmtId="0" fontId="81" fillId="0" borderId="0" xfId="165" applyFont="1" applyAlignment="1">
      <alignment vertical="center"/>
    </xf>
    <xf numFmtId="0" fontId="77" fillId="0" borderId="1" xfId="1" applyFont="1" applyBorder="1" applyAlignment="1">
      <alignment horizontal="center" vertical="top" wrapText="1"/>
    </xf>
    <xf numFmtId="49" fontId="77" fillId="0" borderId="1" xfId="0" applyNumberFormat="1" applyFont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center" wrapText="1"/>
    </xf>
    <xf numFmtId="0" fontId="78" fillId="0" borderId="1" xfId="1" applyFont="1" applyBorder="1" applyAlignment="1">
      <alignment horizontal="center" wrapText="1"/>
    </xf>
    <xf numFmtId="166" fontId="77" fillId="0" borderId="1" xfId="7" applyNumberFormat="1" applyFont="1" applyBorder="1"/>
    <xf numFmtId="0" fontId="76" fillId="0" borderId="0" xfId="0" applyFont="1" applyAlignment="1">
      <alignment horizontal="center"/>
    </xf>
    <xf numFmtId="0" fontId="76" fillId="0" borderId="0" xfId="0" applyFont="1" applyAlignment="1">
      <alignment horizontal="center" wrapText="1"/>
    </xf>
    <xf numFmtId="0" fontId="76" fillId="0" borderId="1" xfId="0" applyFont="1" applyBorder="1" applyAlignment="1">
      <alignment horizontal="center" vertical="top" wrapText="1"/>
    </xf>
    <xf numFmtId="0" fontId="76" fillId="0" borderId="4" xfId="0" applyFont="1" applyBorder="1" applyAlignment="1">
      <alignment horizontal="center" vertical="top" wrapText="1"/>
    </xf>
    <xf numFmtId="0" fontId="82" fillId="0" borderId="1" xfId="0" applyFont="1" applyBorder="1" applyAlignment="1">
      <alignment vertical="top" wrapText="1"/>
    </xf>
    <xf numFmtId="0" fontId="81" fillId="0" borderId="1" xfId="0" applyFont="1" applyBorder="1" applyAlignment="1">
      <alignment vertical="top" wrapText="1"/>
    </xf>
    <xf numFmtId="165" fontId="76" fillId="0" borderId="0" xfId="0" applyNumberFormat="1" applyFont="1" applyAlignment="1">
      <alignment horizontal="left" vertical="top" wrapText="1"/>
    </xf>
    <xf numFmtId="0" fontId="76" fillId="0" borderId="1" xfId="0" applyFont="1" applyBorder="1"/>
    <xf numFmtId="0" fontId="77" fillId="0" borderId="26" xfId="165" applyFont="1" applyBorder="1" applyAlignment="1">
      <alignment horizontal="center" vertical="top"/>
    </xf>
    <xf numFmtId="39" fontId="76" fillId="0" borderId="0" xfId="0" applyNumberFormat="1" applyFont="1" applyAlignment="1">
      <alignment horizontal="left" vertical="top" wrapText="1"/>
    </xf>
    <xf numFmtId="0" fontId="88" fillId="0" borderId="0" xfId="165" applyFont="1" applyAlignment="1">
      <alignment horizontal="right" vertical="top" wrapText="1"/>
    </xf>
    <xf numFmtId="165" fontId="81" fillId="0" borderId="26" xfId="6" applyFont="1" applyFill="1" applyBorder="1" applyAlignment="1">
      <alignment horizontal="right" vertical="center"/>
    </xf>
    <xf numFmtId="165" fontId="77" fillId="0" borderId="26" xfId="6" applyFont="1" applyFill="1" applyBorder="1" applyAlignment="1">
      <alignment horizontal="right" vertical="center"/>
    </xf>
    <xf numFmtId="166" fontId="77" fillId="0" borderId="26" xfId="7" applyNumberFormat="1" applyFont="1" applyFill="1" applyBorder="1" applyAlignment="1">
      <alignment horizontal="center" vertical="center" wrapText="1"/>
    </xf>
    <xf numFmtId="0" fontId="78" fillId="0" borderId="26" xfId="0" applyFont="1" applyBorder="1" applyAlignment="1">
      <alignment horizontal="left" vertical="top" wrapText="1"/>
    </xf>
    <xf numFmtId="166" fontId="77" fillId="0" borderId="0" xfId="7" applyNumberFormat="1" applyFont="1" applyFill="1" applyAlignment="1">
      <alignment horizontal="left" vertical="top" wrapText="1"/>
    </xf>
    <xf numFmtId="171" fontId="82" fillId="0" borderId="26" xfId="7" applyNumberFormat="1" applyFont="1" applyFill="1" applyBorder="1" applyAlignment="1">
      <alignment horizontal="center" vertical="center" wrapText="1"/>
    </xf>
    <xf numFmtId="171" fontId="76" fillId="0" borderId="26" xfId="7" applyNumberFormat="1" applyFont="1" applyFill="1" applyBorder="1" applyAlignment="1">
      <alignment horizontal="center" vertical="center" wrapText="1"/>
    </xf>
    <xf numFmtId="0" fontId="78" fillId="0" borderId="45" xfId="165" applyFont="1" applyBorder="1">
      <alignment horizontal="left" vertical="top" wrapText="1"/>
    </xf>
    <xf numFmtId="0" fontId="77" fillId="0" borderId="45" xfId="1" applyFont="1" applyBorder="1" applyAlignment="1">
      <alignment horizontal="center" vertical="center" wrapText="1"/>
    </xf>
    <xf numFmtId="0" fontId="77" fillId="0" borderId="1" xfId="1" applyFont="1" applyBorder="1" applyAlignment="1">
      <alignment horizontal="center" vertical="center" wrapText="1"/>
    </xf>
    <xf numFmtId="0" fontId="76" fillId="55" borderId="52" xfId="0" applyFont="1" applyFill="1" applyBorder="1" applyAlignment="1">
      <alignment horizontal="center" vertical="center" wrapText="1"/>
    </xf>
    <xf numFmtId="0" fontId="77" fillId="0" borderId="45" xfId="165" applyFont="1" applyBorder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77" fillId="0" borderId="0" xfId="8" applyFont="1" applyAlignment="1">
      <alignment vertical="center" wrapText="1"/>
    </xf>
    <xf numFmtId="0" fontId="76" fillId="0" borderId="52" xfId="0" applyFont="1" applyBorder="1"/>
    <xf numFmtId="0" fontId="76" fillId="0" borderId="0" xfId="0" applyFont="1" applyAlignment="1">
      <alignment horizontal="center" vertical="center" wrapText="1"/>
    </xf>
    <xf numFmtId="168" fontId="77" fillId="55" borderId="0" xfId="96" applyNumberFormat="1" applyFont="1" applyFill="1" applyAlignment="1">
      <alignment horizontal="right" vertical="center"/>
    </xf>
    <xf numFmtId="0" fontId="77" fillId="0" borderId="0" xfId="150" applyFont="1"/>
    <xf numFmtId="0" fontId="82" fillId="0" borderId="52" xfId="0" applyFont="1" applyBorder="1" applyAlignment="1">
      <alignment horizontal="center" vertical="center"/>
    </xf>
    <xf numFmtId="0" fontId="82" fillId="0" borderId="52" xfId="0" applyFont="1" applyBorder="1"/>
    <xf numFmtId="0" fontId="82" fillId="0" borderId="0" xfId="0" applyFont="1" applyAlignment="1">
      <alignment vertical="center" wrapText="1"/>
    </xf>
    <xf numFmtId="0" fontId="82" fillId="0" borderId="53" xfId="0" applyFont="1" applyBorder="1" applyAlignment="1">
      <alignment vertical="center" wrapText="1"/>
    </xf>
    <xf numFmtId="167" fontId="76" fillId="0" borderId="0" xfId="0" applyNumberFormat="1" applyFont="1"/>
    <xf numFmtId="0" fontId="76" fillId="0" borderId="53" xfId="0" applyFont="1" applyBorder="1" applyAlignment="1">
      <alignment horizontal="left" vertical="center" wrapText="1" indent="3"/>
    </xf>
    <xf numFmtId="168" fontId="76" fillId="0" borderId="52" xfId="0" applyNumberFormat="1" applyFont="1" applyBorder="1" applyAlignment="1">
      <alignment horizontal="right" vertical="center"/>
    </xf>
    <xf numFmtId="175" fontId="82" fillId="0" borderId="0" xfId="0" applyNumberFormat="1" applyFont="1" applyAlignment="1">
      <alignment vertical="center" wrapText="1"/>
    </xf>
    <xf numFmtId="0" fontId="76" fillId="0" borderId="53" xfId="0" applyFont="1" applyBorder="1" applyAlignment="1">
      <alignment horizontal="left" vertical="center" wrapText="1" indent="1"/>
    </xf>
    <xf numFmtId="168" fontId="82" fillId="0" borderId="52" xfId="0" applyNumberFormat="1" applyFont="1" applyBorder="1" applyAlignment="1">
      <alignment horizontal="right" vertical="center"/>
    </xf>
    <xf numFmtId="0" fontId="77" fillId="0" borderId="54" xfId="165" applyFont="1" applyBorder="1">
      <alignment horizontal="left" vertical="top" wrapText="1"/>
    </xf>
    <xf numFmtId="0" fontId="78" fillId="0" borderId="54" xfId="165" applyFont="1" applyBorder="1">
      <alignment horizontal="left" vertical="top" wrapText="1"/>
    </xf>
    <xf numFmtId="0" fontId="81" fillId="0" borderId="54" xfId="165" applyFont="1" applyBorder="1" applyAlignment="1">
      <alignment horizontal="center" vertical="top" wrapText="1"/>
    </xf>
    <xf numFmtId="0" fontId="77" fillId="0" borderId="54" xfId="165" applyFont="1" applyBorder="1" applyAlignment="1">
      <alignment horizontal="center" vertical="top" wrapText="1"/>
    </xf>
    <xf numFmtId="0" fontId="77" fillId="0" borderId="0" xfId="0" applyFont="1" applyAlignment="1">
      <alignment horizontal="center" vertical="center" wrapText="1"/>
    </xf>
    <xf numFmtId="0" fontId="82" fillId="0" borderId="52" xfId="0" applyFont="1" applyBorder="1" applyAlignment="1">
      <alignment vertical="top" wrapText="1"/>
    </xf>
    <xf numFmtId="0" fontId="76" fillId="0" borderId="52" xfId="0" applyFont="1" applyBorder="1" applyAlignment="1">
      <alignment vertical="center" wrapText="1"/>
    </xf>
    <xf numFmtId="0" fontId="81" fillId="0" borderId="52" xfId="0" applyFont="1" applyBorder="1" applyAlignment="1">
      <alignment vertical="top" wrapText="1"/>
    </xf>
    <xf numFmtId="0" fontId="76" fillId="0" borderId="52" xfId="0" applyFont="1" applyBorder="1" applyAlignment="1">
      <alignment horizontal="center" vertical="top" wrapText="1"/>
    </xf>
    <xf numFmtId="0" fontId="78" fillId="0" borderId="52" xfId="0" applyFont="1" applyBorder="1" applyAlignment="1">
      <alignment horizontal="left" vertical="top" wrapText="1"/>
    </xf>
    <xf numFmtId="0" fontId="77" fillId="0" borderId="52" xfId="8" applyFont="1" applyBorder="1">
      <alignment horizontal="left" vertical="top" wrapText="1"/>
    </xf>
    <xf numFmtId="0" fontId="77" fillId="0" borderId="57" xfId="165" applyFont="1" applyBorder="1">
      <alignment horizontal="left" vertical="top" wrapText="1"/>
    </xf>
    <xf numFmtId="165" fontId="76" fillId="0" borderId="52" xfId="0" applyNumberFormat="1" applyFont="1" applyBorder="1" applyAlignment="1">
      <alignment horizontal="center" vertical="center"/>
    </xf>
    <xf numFmtId="0" fontId="77" fillId="0" borderId="52" xfId="0" applyFont="1" applyBorder="1" applyAlignment="1">
      <alignment horizontal="left" vertical="top" wrapText="1"/>
    </xf>
    <xf numFmtId="0" fontId="77" fillId="0" borderId="0" xfId="1" applyFont="1" applyAlignment="1">
      <alignment horizontal="center" wrapText="1"/>
    </xf>
    <xf numFmtId="0" fontId="13" fillId="0" borderId="0" xfId="1" applyAlignment="1">
      <alignment horizontal="right"/>
    </xf>
    <xf numFmtId="0" fontId="77" fillId="0" borderId="0" xfId="0" applyFont="1"/>
    <xf numFmtId="0" fontId="93" fillId="0" borderId="0" xfId="0" applyFont="1" applyAlignment="1">
      <alignment horizontal="center" vertical="top" wrapText="1"/>
    </xf>
    <xf numFmtId="0" fontId="81" fillId="0" borderId="0" xfId="0" applyFont="1"/>
    <xf numFmtId="0" fontId="81" fillId="0" borderId="0" xfId="0" applyFont="1" applyAlignment="1">
      <alignment vertical="top" wrapText="1"/>
    </xf>
    <xf numFmtId="0" fontId="77" fillId="0" borderId="52" xfId="0" applyFont="1" applyBorder="1" applyAlignment="1">
      <alignment vertical="top" wrapText="1"/>
    </xf>
    <xf numFmtId="2" fontId="76" fillId="0" borderId="52" xfId="0" applyNumberFormat="1" applyFont="1" applyBorder="1" applyAlignment="1">
      <alignment horizontal="center" vertical="center" wrapText="1"/>
    </xf>
    <xf numFmtId="2" fontId="76" fillId="0" borderId="0" xfId="0" applyNumberFormat="1" applyFont="1" applyAlignment="1">
      <alignment vertical="center" wrapText="1"/>
    </xf>
    <xf numFmtId="0" fontId="77" fillId="0" borderId="52" xfId="0" applyFont="1" applyBorder="1" applyAlignment="1">
      <alignment vertical="center" wrapText="1"/>
    </xf>
    <xf numFmtId="0" fontId="78" fillId="0" borderId="52" xfId="0" applyFont="1" applyBorder="1" applyAlignment="1">
      <alignment horizontal="left" vertical="center" wrapText="1"/>
    </xf>
    <xf numFmtId="0" fontId="76" fillId="0" borderId="52" xfId="0" applyFont="1" applyBorder="1" applyAlignment="1">
      <alignment horizontal="center" vertical="center" wrapText="1"/>
    </xf>
    <xf numFmtId="49" fontId="77" fillId="0" borderId="52" xfId="0" applyNumberFormat="1" applyFont="1" applyBorder="1" applyAlignment="1">
      <alignment horizontal="center" vertical="center" wrapText="1"/>
    </xf>
    <xf numFmtId="0" fontId="77" fillId="0" borderId="52" xfId="0" applyFont="1" applyBorder="1" applyAlignment="1">
      <alignment horizontal="left" vertical="center" wrapText="1"/>
    </xf>
    <xf numFmtId="0" fontId="77" fillId="0" borderId="53" xfId="0" applyFont="1" applyBorder="1" applyAlignment="1">
      <alignment vertical="top" wrapText="1"/>
    </xf>
    <xf numFmtId="0" fontId="77" fillId="0" borderId="55" xfId="0" applyFont="1" applyBorder="1" applyAlignment="1">
      <alignment vertical="top" wrapText="1"/>
    </xf>
    <xf numFmtId="168" fontId="77" fillId="0" borderId="52" xfId="0" applyNumberFormat="1" applyFont="1" applyBorder="1" applyAlignment="1">
      <alignment horizontal="left" vertical="center"/>
    </xf>
    <xf numFmtId="0" fontId="82" fillId="0" borderId="0" xfId="0" applyFont="1"/>
    <xf numFmtId="0" fontId="82" fillId="0" borderId="0" xfId="0" applyFont="1" applyAlignment="1">
      <alignment horizontal="center" wrapText="1"/>
    </xf>
    <xf numFmtId="0" fontId="82" fillId="0" borderId="0" xfId="0" applyFont="1" applyAlignment="1">
      <alignment horizontal="right" vertical="center"/>
    </xf>
    <xf numFmtId="0" fontId="77" fillId="0" borderId="26" xfId="0" applyFont="1" applyBorder="1" applyAlignment="1">
      <alignment horizontal="center" vertical="center" wrapText="1"/>
    </xf>
    <xf numFmtId="0" fontId="81" fillId="0" borderId="26" xfId="0" applyFont="1" applyBorder="1" applyAlignment="1">
      <alignment horizontal="left" vertical="top" wrapText="1"/>
    </xf>
    <xf numFmtId="0" fontId="76" fillId="0" borderId="0" xfId="0" applyFont="1" applyAlignment="1">
      <alignment horizontal="center" vertical="center"/>
    </xf>
    <xf numFmtId="0" fontId="81" fillId="0" borderId="26" xfId="0" applyFont="1" applyBorder="1" applyAlignment="1">
      <alignment horizontal="center" vertical="center" wrapText="1"/>
    </xf>
    <xf numFmtId="0" fontId="77" fillId="0" borderId="26" xfId="0" applyFont="1" applyBorder="1" applyAlignment="1">
      <alignment horizontal="center" vertical="top" wrapText="1"/>
    </xf>
    <xf numFmtId="0" fontId="76" fillId="0" borderId="26" xfId="0" applyFont="1" applyBorder="1" applyAlignment="1">
      <alignment horizontal="center" wrapText="1"/>
    </xf>
    <xf numFmtId="0" fontId="76" fillId="0" borderId="26" xfId="0" applyFont="1" applyBorder="1" applyAlignment="1">
      <alignment horizontal="left" vertical="top" wrapText="1"/>
    </xf>
    <xf numFmtId="171" fontId="77" fillId="0" borderId="26" xfId="0" applyNumberFormat="1" applyFont="1" applyBorder="1" applyAlignment="1">
      <alignment horizontal="center" vertical="top" wrapText="1"/>
    </xf>
    <xf numFmtId="0" fontId="82" fillId="0" borderId="26" xfId="0" applyFont="1" applyBorder="1" applyAlignment="1">
      <alignment horizontal="left" vertical="top" wrapText="1"/>
    </xf>
    <xf numFmtId="0" fontId="82" fillId="0" borderId="26" xfId="0" applyFont="1" applyBorder="1" applyAlignment="1">
      <alignment horizontal="center" vertical="center" wrapText="1"/>
    </xf>
    <xf numFmtId="49" fontId="81" fillId="0" borderId="1" xfId="0" applyNumberFormat="1" applyFont="1" applyBorder="1" applyAlignment="1">
      <alignment horizontal="left" vertical="top" wrapText="1"/>
    </xf>
    <xf numFmtId="0" fontId="81" fillId="0" borderId="1" xfId="0" applyFont="1" applyBorder="1" applyAlignment="1">
      <alignment horizontal="left" vertical="top" wrapText="1"/>
    </xf>
    <xf numFmtId="171" fontId="81" fillId="0" borderId="26" xfId="0" applyNumberFormat="1" applyFont="1" applyBorder="1" applyAlignment="1">
      <alignment horizontal="center" vertical="top" wrapText="1"/>
    </xf>
    <xf numFmtId="165" fontId="81" fillId="0" borderId="26" xfId="0" applyNumberFormat="1" applyFont="1" applyBorder="1" applyAlignment="1">
      <alignment horizontal="center" vertical="top" wrapText="1"/>
    </xf>
    <xf numFmtId="49" fontId="77" fillId="0" borderId="26" xfId="0" applyNumberFormat="1" applyFont="1" applyBorder="1" applyAlignment="1">
      <alignment vertical="top" wrapText="1"/>
    </xf>
    <xf numFmtId="0" fontId="76" fillId="0" borderId="26" xfId="0" applyFont="1" applyBorder="1" applyAlignment="1">
      <alignment vertical="center" wrapText="1"/>
    </xf>
    <xf numFmtId="0" fontId="76" fillId="0" borderId="26" xfId="0" applyFont="1" applyBorder="1" applyAlignment="1">
      <alignment wrapText="1"/>
    </xf>
    <xf numFmtId="0" fontId="77" fillId="0" borderId="30" xfId="0" applyFont="1" applyBorder="1" applyAlignment="1">
      <alignment horizontal="left" vertical="top" wrapText="1"/>
    </xf>
    <xf numFmtId="0" fontId="77" fillId="0" borderId="32" xfId="0" applyFont="1" applyBorder="1" applyAlignment="1">
      <alignment horizontal="center" vertical="top" wrapText="1"/>
    </xf>
    <xf numFmtId="165" fontId="77" fillId="0" borderId="32" xfId="0" applyNumberFormat="1" applyFont="1" applyBorder="1" applyAlignment="1">
      <alignment horizontal="center" vertical="top" wrapText="1"/>
    </xf>
    <xf numFmtId="49" fontId="81" fillId="0" borderId="26" xfId="0" applyNumberFormat="1" applyFont="1" applyBorder="1" applyAlignment="1">
      <alignment vertical="top" wrapText="1"/>
    </xf>
    <xf numFmtId="165" fontId="81" fillId="0" borderId="26" xfId="165" applyNumberFormat="1" applyFont="1" applyBorder="1" applyAlignment="1">
      <alignment horizontal="center" vertical="top" wrapText="1"/>
    </xf>
    <xf numFmtId="0" fontId="78" fillId="0" borderId="26" xfId="165" applyFont="1" applyBorder="1" applyAlignment="1">
      <alignment horizontal="center" vertical="top" wrapText="1"/>
    </xf>
    <xf numFmtId="0" fontId="76" fillId="0" borderId="26" xfId="0" applyFont="1" applyBorder="1" applyAlignment="1">
      <alignment horizontal="center" vertical="top" wrapText="1"/>
    </xf>
    <xf numFmtId="0" fontId="77" fillId="0" borderId="26" xfId="165" applyFont="1" applyBorder="1" applyAlignment="1">
      <alignment horizontal="center" vertical="top" wrapText="1"/>
    </xf>
    <xf numFmtId="165" fontId="78" fillId="0" borderId="26" xfId="165" applyNumberFormat="1" applyFont="1" applyBorder="1" applyAlignment="1">
      <alignment horizontal="center" vertical="top" wrapText="1"/>
    </xf>
    <xf numFmtId="165" fontId="78" fillId="0" borderId="26" xfId="6" applyFont="1" applyFill="1" applyBorder="1" applyAlignment="1">
      <alignment horizontal="center" vertical="center"/>
    </xf>
    <xf numFmtId="165" fontId="76" fillId="0" borderId="32" xfId="0" applyNumberFormat="1" applyFont="1" applyBorder="1" applyAlignment="1">
      <alignment horizontal="center" vertical="top" wrapText="1"/>
    </xf>
    <xf numFmtId="49" fontId="77" fillId="0" borderId="1" xfId="0" applyNumberFormat="1" applyFont="1" applyBorder="1" applyAlignment="1">
      <alignment vertical="top" wrapText="1"/>
    </xf>
    <xf numFmtId="165" fontId="76" fillId="0" borderId="26" xfId="0" applyNumberFormat="1" applyFont="1" applyBorder="1" applyAlignment="1">
      <alignment horizontal="center" vertical="top" wrapText="1"/>
    </xf>
    <xf numFmtId="165" fontId="76" fillId="0" borderId="26" xfId="0" applyNumberFormat="1" applyFont="1" applyBorder="1" applyAlignment="1">
      <alignment horizontal="center" vertical="center" wrapText="1"/>
    </xf>
    <xf numFmtId="165" fontId="76" fillId="0" borderId="1" xfId="0" applyNumberFormat="1" applyFont="1" applyBorder="1" applyAlignment="1">
      <alignment horizontal="center" vertical="center" wrapText="1"/>
    </xf>
    <xf numFmtId="166" fontId="76" fillId="0" borderId="26" xfId="7" applyNumberFormat="1" applyFont="1" applyFill="1" applyBorder="1"/>
    <xf numFmtId="166" fontId="76" fillId="0" borderId="0" xfId="7" applyNumberFormat="1" applyFont="1" applyFill="1" applyBorder="1"/>
    <xf numFmtId="166" fontId="76" fillId="0" borderId="0" xfId="7" applyNumberFormat="1" applyFont="1" applyFill="1"/>
    <xf numFmtId="49" fontId="81" fillId="0" borderId="52" xfId="0" applyNumberFormat="1" applyFont="1" applyBorder="1" applyAlignment="1">
      <alignment vertical="top" wrapText="1"/>
    </xf>
    <xf numFmtId="0" fontId="76" fillId="0" borderId="52" xfId="0" applyFont="1" applyBorder="1" applyAlignment="1">
      <alignment vertical="top" wrapText="1"/>
    </xf>
    <xf numFmtId="0" fontId="82" fillId="0" borderId="52" xfId="0" applyFont="1" applyBorder="1" applyAlignment="1">
      <alignment horizontal="left" vertical="top" wrapText="1"/>
    </xf>
    <xf numFmtId="166" fontId="76" fillId="0" borderId="52" xfId="7" applyNumberFormat="1" applyFont="1" applyFill="1" applyBorder="1"/>
    <xf numFmtId="0" fontId="81" fillId="0" borderId="52" xfId="0" applyFont="1" applyBorder="1" applyAlignment="1">
      <alignment horizontal="left" vertical="center" wrapText="1"/>
    </xf>
    <xf numFmtId="43" fontId="76" fillId="0" borderId="52" xfId="0" applyNumberFormat="1" applyFont="1" applyBorder="1"/>
    <xf numFmtId="0" fontId="80" fillId="0" borderId="52" xfId="0" applyFont="1" applyBorder="1" applyAlignment="1">
      <alignment horizontal="left" vertical="center" wrapText="1"/>
    </xf>
    <xf numFmtId="0" fontId="84" fillId="0" borderId="52" xfId="0" applyFont="1" applyBorder="1" applyAlignment="1">
      <alignment horizontal="left" vertical="center" wrapText="1"/>
    </xf>
    <xf numFmtId="0" fontId="76" fillId="0" borderId="52" xfId="0" applyFont="1" applyBorder="1" applyAlignment="1">
      <alignment horizontal="left" vertical="top" wrapText="1"/>
    </xf>
    <xf numFmtId="49" fontId="81" fillId="0" borderId="52" xfId="8" applyNumberFormat="1" applyFont="1" applyBorder="1" applyAlignment="1">
      <alignment horizontal="center" vertical="top" wrapText="1"/>
    </xf>
    <xf numFmtId="0" fontId="81" fillId="0" borderId="52" xfId="8" applyFont="1" applyBorder="1" applyAlignment="1">
      <alignment horizontal="center" vertical="top" wrapText="1"/>
    </xf>
    <xf numFmtId="43" fontId="76" fillId="0" borderId="52" xfId="7" applyFont="1" applyFill="1" applyBorder="1"/>
    <xf numFmtId="0" fontId="76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0" fontId="77" fillId="0" borderId="0" xfId="0" applyFont="1" applyAlignment="1">
      <alignment vertical="center"/>
    </xf>
    <xf numFmtId="49" fontId="77" fillId="0" borderId="26" xfId="0" applyNumberFormat="1" applyFont="1" applyBorder="1" applyAlignment="1">
      <alignment horizontal="center" vertical="center" wrapText="1"/>
    </xf>
    <xf numFmtId="0" fontId="86" fillId="0" borderId="26" xfId="0" applyFont="1" applyBorder="1" applyAlignment="1">
      <alignment horizontal="center" vertical="center" wrapText="1"/>
    </xf>
    <xf numFmtId="49" fontId="77" fillId="0" borderId="0" xfId="0" applyNumberFormat="1" applyFont="1" applyAlignment="1">
      <alignment vertical="center" wrapText="1"/>
    </xf>
    <xf numFmtId="0" fontId="87" fillId="0" borderId="26" xfId="0" applyFont="1" applyBorder="1" applyAlignment="1">
      <alignment horizontal="center" vertical="center" wrapText="1"/>
    </xf>
    <xf numFmtId="49" fontId="81" fillId="0" borderId="26" xfId="0" applyNumberFormat="1" applyFont="1" applyBorder="1" applyAlignment="1">
      <alignment horizontal="center" vertical="center" wrapText="1"/>
    </xf>
    <xf numFmtId="168" fontId="81" fillId="0" borderId="26" xfId="0" applyNumberFormat="1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85" fillId="0" borderId="26" xfId="0" applyFont="1" applyBorder="1" applyAlignment="1">
      <alignment horizontal="center" vertical="center" wrapText="1"/>
    </xf>
    <xf numFmtId="0" fontId="81" fillId="0" borderId="26" xfId="0" applyFont="1" applyBorder="1" applyAlignment="1">
      <alignment horizontal="left" vertical="center" wrapText="1"/>
    </xf>
    <xf numFmtId="0" fontId="77" fillId="0" borderId="26" xfId="316" applyFont="1" applyBorder="1" applyAlignment="1">
      <alignment horizontal="left" vertical="top" wrapText="1"/>
    </xf>
    <xf numFmtId="0" fontId="77" fillId="0" borderId="26" xfId="316" applyFont="1" applyBorder="1" applyAlignment="1">
      <alignment vertical="top" wrapText="1"/>
    </xf>
    <xf numFmtId="0" fontId="77" fillId="0" borderId="26" xfId="316" applyFont="1" applyBorder="1" applyAlignment="1">
      <alignment horizontal="center" vertical="center" wrapText="1"/>
    </xf>
    <xf numFmtId="0" fontId="78" fillId="0" borderId="26" xfId="0" applyFont="1" applyBorder="1" applyAlignment="1">
      <alignment horizontal="center" vertical="top" wrapText="1"/>
    </xf>
    <xf numFmtId="166" fontId="77" fillId="0" borderId="26" xfId="7" applyNumberFormat="1" applyFont="1" applyFill="1" applyBorder="1" applyAlignment="1">
      <alignment horizontal="left" vertical="top" wrapText="1"/>
    </xf>
    <xf numFmtId="0" fontId="77" fillId="0" borderId="0" xfId="1" applyFont="1" applyAlignment="1">
      <alignment horizontal="left" vertical="top" wrapText="1"/>
    </xf>
    <xf numFmtId="166" fontId="77" fillId="0" borderId="1" xfId="7" applyNumberFormat="1" applyFont="1" applyFill="1" applyBorder="1" applyAlignment="1">
      <alignment horizontal="center" vertical="center"/>
    </xf>
    <xf numFmtId="166" fontId="77" fillId="0" borderId="0" xfId="7" applyNumberFormat="1" applyFont="1" applyFill="1"/>
    <xf numFmtId="166" fontId="77" fillId="0" borderId="0" xfId="7" applyNumberFormat="1" applyFont="1" applyFill="1" applyBorder="1"/>
    <xf numFmtId="166" fontId="77" fillId="0" borderId="1" xfId="7" applyNumberFormat="1" applyFont="1" applyFill="1" applyBorder="1" applyAlignment="1">
      <alignment vertical="center"/>
    </xf>
    <xf numFmtId="0" fontId="77" fillId="0" borderId="45" xfId="1" applyFont="1" applyBorder="1" applyAlignment="1">
      <alignment horizontal="center" wrapText="1"/>
    </xf>
    <xf numFmtId="0" fontId="77" fillId="0" borderId="45" xfId="1" applyFont="1" applyBorder="1" applyAlignment="1">
      <alignment horizontal="center" vertical="top" wrapText="1"/>
    </xf>
    <xf numFmtId="168" fontId="77" fillId="0" borderId="52" xfId="0" applyNumberFormat="1" applyFont="1" applyBorder="1" applyAlignment="1">
      <alignment horizontal="center" vertical="center"/>
    </xf>
    <xf numFmtId="0" fontId="77" fillId="0" borderId="52" xfId="0" applyFont="1" applyBorder="1" applyAlignment="1">
      <alignment horizontal="center" vertical="center" wrapText="1"/>
    </xf>
    <xf numFmtId="0" fontId="81" fillId="0" borderId="52" xfId="0" applyFont="1" applyBorder="1" applyAlignment="1">
      <alignment horizontal="center" vertical="center" wrapText="1"/>
    </xf>
    <xf numFmtId="166" fontId="82" fillId="0" borderId="52" xfId="7" applyNumberFormat="1" applyFont="1" applyFill="1" applyBorder="1" applyAlignment="1">
      <alignment horizontal="center" vertical="center" wrapText="1"/>
    </xf>
    <xf numFmtId="0" fontId="81" fillId="0" borderId="52" xfId="0" applyFont="1" applyBorder="1" applyAlignment="1">
      <alignment horizontal="center" vertical="top" wrapText="1"/>
    </xf>
    <xf numFmtId="0" fontId="81" fillId="0" borderId="52" xfId="0" applyFont="1" applyBorder="1" applyAlignment="1">
      <alignment horizontal="left" vertical="top" wrapText="1"/>
    </xf>
    <xf numFmtId="0" fontId="76" fillId="0" borderId="52" xfId="0" applyFont="1" applyBorder="1" applyAlignment="1">
      <alignment horizontal="center" vertical="center"/>
    </xf>
    <xf numFmtId="0" fontId="77" fillId="0" borderId="52" xfId="0" applyFont="1" applyBorder="1" applyAlignment="1">
      <alignment horizontal="center" vertical="top" wrapText="1"/>
    </xf>
    <xf numFmtId="166" fontId="77" fillId="0" borderId="52" xfId="7" applyNumberFormat="1" applyFont="1" applyFill="1" applyBorder="1" applyAlignment="1">
      <alignment horizontal="left" vertical="top" wrapText="1"/>
    </xf>
    <xf numFmtId="166" fontId="76" fillId="0" borderId="52" xfId="7" applyNumberFormat="1" applyFont="1" applyFill="1" applyBorder="1" applyAlignment="1">
      <alignment horizontal="center" vertical="center" wrapText="1"/>
    </xf>
    <xf numFmtId="165" fontId="81" fillId="0" borderId="52" xfId="6" applyFont="1" applyFill="1" applyBorder="1">
      <alignment horizontal="right" vertical="top"/>
    </xf>
    <xf numFmtId="165" fontId="77" fillId="0" borderId="52" xfId="6" applyFont="1" applyFill="1" applyBorder="1">
      <alignment horizontal="right" vertical="top"/>
    </xf>
    <xf numFmtId="166" fontId="81" fillId="0" borderId="52" xfId="7" applyNumberFormat="1" applyFont="1" applyFill="1" applyBorder="1" applyAlignment="1">
      <alignment horizontal="left" vertical="top" wrapText="1"/>
    </xf>
    <xf numFmtId="0" fontId="77" fillId="0" borderId="52" xfId="0" applyFont="1" applyBorder="1" applyAlignment="1">
      <alignment horizontal="center" wrapText="1"/>
    </xf>
    <xf numFmtId="170" fontId="77" fillId="0" borderId="52" xfId="6" applyNumberFormat="1" applyFont="1" applyFill="1" applyBorder="1" applyAlignment="1">
      <alignment horizontal="center" vertical="center"/>
    </xf>
    <xf numFmtId="43" fontId="81" fillId="0" borderId="52" xfId="7" applyFont="1" applyFill="1" applyBorder="1" applyAlignment="1">
      <alignment horizontal="left" vertical="top" wrapText="1"/>
    </xf>
    <xf numFmtId="170" fontId="77" fillId="0" borderId="52" xfId="6" applyNumberFormat="1" applyFont="1" applyFill="1" applyBorder="1" applyAlignment="1">
      <alignment horizontal="center" vertical="top"/>
    </xf>
    <xf numFmtId="166" fontId="77" fillId="0" borderId="52" xfId="7" applyNumberFormat="1" applyFont="1" applyFill="1" applyBorder="1" applyAlignment="1">
      <alignment horizontal="right" vertical="top"/>
    </xf>
    <xf numFmtId="165" fontId="81" fillId="0" borderId="52" xfId="6" applyFont="1" applyFill="1" applyBorder="1" applyAlignment="1">
      <alignment horizontal="right" vertical="center"/>
    </xf>
    <xf numFmtId="165" fontId="77" fillId="0" borderId="52" xfId="6" applyFont="1" applyFill="1" applyBorder="1" applyAlignment="1">
      <alignment horizontal="right" vertical="center"/>
    </xf>
    <xf numFmtId="166" fontId="77" fillId="0" borderId="52" xfId="7" applyNumberFormat="1" applyFont="1" applyFill="1" applyBorder="1" applyAlignment="1">
      <alignment horizontal="center" vertical="center" wrapText="1"/>
    </xf>
    <xf numFmtId="165" fontId="77" fillId="0" borderId="52" xfId="6" applyFont="1" applyFill="1" applyBorder="1" applyAlignment="1">
      <alignment horizontal="center" vertical="center"/>
    </xf>
    <xf numFmtId="166" fontId="81" fillId="0" borderId="52" xfId="7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vertical="center" wrapText="1"/>
    </xf>
    <xf numFmtId="167" fontId="77" fillId="0" borderId="0" xfId="0" applyNumberFormat="1" applyFont="1" applyAlignment="1">
      <alignment vertical="center" wrapText="1"/>
    </xf>
    <xf numFmtId="167" fontId="77" fillId="0" borderId="0" xfId="0" applyNumberFormat="1" applyFont="1" applyAlignment="1">
      <alignment vertical="center"/>
    </xf>
    <xf numFmtId="0" fontId="77" fillId="0" borderId="0" xfId="0" applyFont="1" applyAlignment="1">
      <alignment horizontal="right"/>
    </xf>
    <xf numFmtId="168" fontId="77" fillId="0" borderId="0" xfId="0" applyNumberFormat="1" applyFont="1" applyAlignment="1">
      <alignment vertical="center" wrapText="1"/>
    </xf>
    <xf numFmtId="49" fontId="77" fillId="0" borderId="0" xfId="0" applyNumberFormat="1" applyFont="1" applyAlignment="1">
      <alignment horizontal="center" vertical="center" wrapText="1"/>
    </xf>
    <xf numFmtId="167" fontId="77" fillId="0" borderId="0" xfId="0" applyNumberFormat="1" applyFont="1" applyAlignment="1">
      <alignment horizontal="center" vertical="center" wrapText="1"/>
    </xf>
    <xf numFmtId="49" fontId="77" fillId="0" borderId="26" xfId="0" applyNumberFormat="1" applyFont="1" applyBorder="1" applyAlignment="1">
      <alignment horizontal="center" vertical="center" textRotation="90" wrapText="1"/>
    </xf>
    <xf numFmtId="49" fontId="81" fillId="0" borderId="26" xfId="0" applyNumberFormat="1" applyFont="1" applyBorder="1" applyAlignment="1">
      <alignment horizontal="center" vertical="center" textRotation="90" wrapText="1"/>
    </xf>
    <xf numFmtId="165" fontId="81" fillId="0" borderId="26" xfId="6" applyFont="1" applyFill="1" applyBorder="1" applyAlignment="1">
      <alignment vertical="center"/>
    </xf>
    <xf numFmtId="0" fontId="81" fillId="0" borderId="0" xfId="0" applyFont="1" applyAlignment="1">
      <alignment horizontal="center" vertical="center" wrapText="1"/>
    </xf>
    <xf numFmtId="167" fontId="77" fillId="0" borderId="26" xfId="0" applyNumberFormat="1" applyFont="1" applyBorder="1" applyAlignment="1">
      <alignment vertical="center" wrapText="1"/>
    </xf>
    <xf numFmtId="167" fontId="77" fillId="0" borderId="26" xfId="0" applyNumberFormat="1" applyFont="1" applyBorder="1" applyAlignment="1">
      <alignment horizontal="right" vertical="center" wrapText="1"/>
    </xf>
    <xf numFmtId="165" fontId="77" fillId="0" borderId="26" xfId="6" applyFont="1" applyFill="1" applyBorder="1" applyAlignment="1">
      <alignment vertical="center"/>
    </xf>
    <xf numFmtId="168" fontId="82" fillId="0" borderId="26" xfId="0" applyNumberFormat="1" applyFont="1" applyBorder="1" applyAlignment="1">
      <alignment vertical="center" wrapText="1"/>
    </xf>
    <xf numFmtId="171" fontId="82" fillId="0" borderId="26" xfId="0" applyNumberFormat="1" applyFont="1" applyBorder="1" applyAlignment="1">
      <alignment horizontal="right" vertical="center" wrapText="1"/>
    </xf>
    <xf numFmtId="168" fontId="82" fillId="0" borderId="26" xfId="0" applyNumberFormat="1" applyFont="1" applyBorder="1" applyAlignment="1">
      <alignment horizontal="right" vertical="center" wrapText="1"/>
    </xf>
    <xf numFmtId="171" fontId="82" fillId="0" borderId="26" xfId="0" applyNumberFormat="1" applyFont="1" applyBorder="1" applyAlignment="1">
      <alignment vertical="center" wrapText="1"/>
    </xf>
    <xf numFmtId="168" fontId="77" fillId="0" borderId="26" xfId="0" applyNumberFormat="1" applyFont="1" applyBorder="1" applyAlignment="1">
      <alignment vertical="center" wrapText="1"/>
    </xf>
    <xf numFmtId="168" fontId="77" fillId="0" borderId="26" xfId="0" applyNumberFormat="1" applyFont="1" applyBorder="1" applyAlignment="1">
      <alignment horizontal="right" vertical="center" wrapText="1"/>
    </xf>
    <xf numFmtId="0" fontId="81" fillId="0" borderId="0" xfId="0" applyFont="1" applyAlignment="1">
      <alignment vertical="center" wrapText="1"/>
    </xf>
    <xf numFmtId="165" fontId="81" fillId="0" borderId="0" xfId="0" applyNumberFormat="1" applyFont="1" applyAlignment="1">
      <alignment vertical="center" wrapText="1"/>
    </xf>
    <xf numFmtId="165" fontId="81" fillId="0" borderId="1" xfId="6" applyFont="1" applyFill="1" applyBorder="1" applyAlignment="1">
      <alignment vertical="center"/>
    </xf>
    <xf numFmtId="165" fontId="81" fillId="0" borderId="1" xfId="6" applyFont="1" applyFill="1" applyBorder="1" applyAlignment="1">
      <alignment horizontal="right" vertical="center"/>
    </xf>
    <xf numFmtId="165" fontId="81" fillId="0" borderId="0" xfId="6" applyFont="1" applyFill="1" applyBorder="1" applyAlignment="1">
      <alignment vertical="center"/>
    </xf>
    <xf numFmtId="165" fontId="81" fillId="0" borderId="0" xfId="6" applyFont="1" applyFill="1" applyBorder="1" applyAlignment="1">
      <alignment horizontal="right" vertical="center"/>
    </xf>
    <xf numFmtId="0" fontId="81" fillId="0" borderId="0" xfId="0" applyFont="1" applyAlignment="1">
      <alignment horizontal="center" vertical="center"/>
    </xf>
    <xf numFmtId="167" fontId="81" fillId="0" borderId="0" xfId="0" applyNumberFormat="1" applyFont="1" applyAlignment="1">
      <alignment vertical="center" wrapText="1"/>
    </xf>
    <xf numFmtId="171" fontId="77" fillId="0" borderId="26" xfId="0" applyNumberFormat="1" applyFont="1" applyBorder="1" applyAlignment="1">
      <alignment horizontal="center" vertical="center" wrapText="1"/>
    </xf>
    <xf numFmtId="171" fontId="77" fillId="0" borderId="26" xfId="0" applyNumberFormat="1" applyFont="1" applyBorder="1" applyAlignment="1">
      <alignment horizontal="left" vertical="top" wrapText="1"/>
    </xf>
    <xf numFmtId="171" fontId="76" fillId="0" borderId="26" xfId="0" applyNumberFormat="1" applyFont="1" applyBorder="1" applyAlignment="1">
      <alignment horizontal="center" vertical="center" wrapText="1"/>
    </xf>
    <xf numFmtId="171" fontId="81" fillId="0" borderId="26" xfId="165" applyNumberFormat="1" applyFont="1" applyBorder="1" applyAlignment="1">
      <alignment horizontal="center" vertical="center" wrapText="1"/>
    </xf>
    <xf numFmtId="0" fontId="76" fillId="0" borderId="59" xfId="0" applyFont="1" applyBorder="1" applyAlignment="1">
      <alignment horizontal="center" vertical="center" wrapText="1"/>
    </xf>
    <xf numFmtId="0" fontId="86" fillId="0" borderId="0" xfId="0" applyFont="1" applyAlignment="1">
      <alignment vertical="center" wrapText="1"/>
    </xf>
    <xf numFmtId="0" fontId="76" fillId="0" borderId="59" xfId="0" applyFont="1" applyBorder="1" applyAlignment="1">
      <alignment horizontal="center" vertical="center" textRotation="90" wrapText="1"/>
    </xf>
    <xf numFmtId="0" fontId="76" fillId="0" borderId="59" xfId="0" applyFont="1" applyBorder="1" applyAlignment="1">
      <alignment horizontal="center" vertical="center"/>
    </xf>
    <xf numFmtId="0" fontId="82" fillId="0" borderId="59" xfId="0" applyFont="1" applyBorder="1" applyAlignment="1">
      <alignment vertical="center" wrapText="1"/>
    </xf>
    <xf numFmtId="43" fontId="76" fillId="0" borderId="59" xfId="7" applyFont="1" applyFill="1" applyBorder="1" applyAlignment="1">
      <alignment horizontal="center" vertical="center"/>
    </xf>
    <xf numFmtId="49" fontId="81" fillId="0" borderId="59" xfId="0" applyNumberFormat="1" applyFont="1" applyBorder="1" applyAlignment="1">
      <alignment vertical="top" wrapText="1"/>
    </xf>
    <xf numFmtId="49" fontId="84" fillId="0" borderId="59" xfId="0" applyNumberFormat="1" applyFont="1" applyBorder="1" applyAlignment="1">
      <alignment vertical="top" wrapText="1"/>
    </xf>
    <xf numFmtId="0" fontId="82" fillId="0" borderId="59" xfId="0" applyFont="1" applyBorder="1"/>
    <xf numFmtId="0" fontId="82" fillId="0" borderId="59" xfId="0" applyFont="1" applyBorder="1" applyAlignment="1">
      <alignment horizontal="left" vertical="top" wrapText="1"/>
    </xf>
    <xf numFmtId="168" fontId="82" fillId="0" borderId="59" xfId="211" applyNumberFormat="1" applyFont="1" applyFill="1" applyBorder="1" applyAlignment="1">
      <alignment horizontal="center" vertical="center"/>
    </xf>
    <xf numFmtId="0" fontId="81" fillId="0" borderId="59" xfId="0" applyFont="1" applyBorder="1" applyAlignment="1">
      <alignment vertical="center" wrapText="1"/>
    </xf>
    <xf numFmtId="0" fontId="76" fillId="0" borderId="59" xfId="0" applyFont="1" applyBorder="1" applyAlignment="1">
      <alignment horizontal="left" vertical="top" wrapText="1"/>
    </xf>
    <xf numFmtId="166" fontId="82" fillId="0" borderId="59" xfId="7" applyNumberFormat="1" applyFont="1" applyFill="1" applyBorder="1" applyAlignment="1">
      <alignment horizontal="center" vertical="center"/>
    </xf>
    <xf numFmtId="0" fontId="81" fillId="0" borderId="59" xfId="0" applyFont="1" applyBorder="1" applyAlignment="1">
      <alignment horizontal="left" vertical="top" wrapText="1"/>
    </xf>
    <xf numFmtId="0" fontId="81" fillId="0" borderId="59" xfId="0" applyFont="1" applyBorder="1" applyAlignment="1">
      <alignment vertical="top" wrapText="1"/>
    </xf>
    <xf numFmtId="49" fontId="77" fillId="0" borderId="59" xfId="0" applyNumberFormat="1" applyFont="1" applyBorder="1" applyAlignment="1">
      <alignment vertical="top" wrapText="1"/>
    </xf>
    <xf numFmtId="0" fontId="77" fillId="0" borderId="59" xfId="0" applyFont="1" applyBorder="1" applyAlignment="1">
      <alignment vertical="top" wrapText="1"/>
    </xf>
    <xf numFmtId="0" fontId="77" fillId="0" borderId="59" xfId="8" applyFont="1" applyBorder="1" applyAlignment="1">
      <alignment vertical="top" wrapText="1"/>
    </xf>
    <xf numFmtId="0" fontId="77" fillId="0" borderId="59" xfId="8" applyFont="1" applyBorder="1" applyAlignment="1">
      <alignment horizontal="center" vertical="top" wrapText="1"/>
    </xf>
    <xf numFmtId="0" fontId="81" fillId="0" borderId="59" xfId="8" applyFont="1" applyBorder="1" applyAlignment="1">
      <alignment vertical="top" wrapText="1"/>
    </xf>
    <xf numFmtId="0" fontId="76" fillId="0" borderId="59" xfId="0" applyFont="1" applyBorder="1"/>
    <xf numFmtId="49" fontId="82" fillId="0" borderId="59" xfId="0" applyNumberFormat="1" applyFont="1" applyBorder="1" applyAlignment="1">
      <alignment vertical="center" wrapText="1"/>
    </xf>
    <xf numFmtId="0" fontId="82" fillId="0" borderId="59" xfId="0" applyFont="1" applyBorder="1" applyAlignment="1">
      <alignment horizontal="center" vertical="center"/>
    </xf>
    <xf numFmtId="49" fontId="81" fillId="0" borderId="59" xfId="0" applyNumberFormat="1" applyFont="1" applyBorder="1" applyAlignment="1">
      <alignment horizontal="left" vertical="top" wrapText="1"/>
    </xf>
    <xf numFmtId="49" fontId="76" fillId="0" borderId="59" xfId="0" applyNumberFormat="1" applyFont="1" applyBorder="1" applyAlignment="1">
      <alignment vertical="center"/>
    </xf>
    <xf numFmtId="0" fontId="76" fillId="0" borderId="59" xfId="0" applyFont="1" applyBorder="1" applyAlignment="1">
      <alignment vertical="center" wrapText="1"/>
    </xf>
    <xf numFmtId="168" fontId="76" fillId="0" borderId="59" xfId="211" applyNumberFormat="1" applyFont="1" applyFill="1" applyBorder="1" applyAlignment="1">
      <alignment horizontal="center" vertical="center"/>
    </xf>
    <xf numFmtId="49" fontId="82" fillId="0" borderId="59" xfId="0" applyNumberFormat="1" applyFont="1" applyBorder="1" applyAlignment="1">
      <alignment vertical="center"/>
    </xf>
    <xf numFmtId="0" fontId="82" fillId="0" borderId="59" xfId="0" applyFont="1" applyBorder="1" applyAlignment="1">
      <alignment vertical="center"/>
    </xf>
    <xf numFmtId="49" fontId="76" fillId="0" borderId="59" xfId="0" applyNumberFormat="1" applyFont="1" applyBorder="1" applyAlignment="1">
      <alignment vertical="center" wrapText="1"/>
    </xf>
    <xf numFmtId="0" fontId="76" fillId="0" borderId="59" xfId="0" applyFont="1" applyBorder="1" applyAlignment="1">
      <alignment vertical="center"/>
    </xf>
    <xf numFmtId="49" fontId="94" fillId="0" borderId="59" xfId="0" applyNumberFormat="1" applyFont="1" applyBorder="1" applyAlignment="1">
      <alignment vertical="center"/>
    </xf>
    <xf numFmtId="0" fontId="94" fillId="0" borderId="59" xfId="0" applyFont="1" applyBorder="1" applyAlignment="1">
      <alignment vertical="center"/>
    </xf>
    <xf numFmtId="166" fontId="76" fillId="0" borderId="59" xfId="0" applyNumberFormat="1" applyFont="1" applyBorder="1" applyAlignment="1">
      <alignment horizontal="center" vertical="center"/>
    </xf>
    <xf numFmtId="0" fontId="77" fillId="0" borderId="59" xfId="2114" applyFont="1" applyBorder="1">
      <alignment horizontal="left" vertical="top" wrapText="1"/>
    </xf>
    <xf numFmtId="0" fontId="76" fillId="0" borderId="60" xfId="0" applyFont="1" applyBorder="1"/>
    <xf numFmtId="165" fontId="76" fillId="0" borderId="59" xfId="0" applyNumberFormat="1" applyFont="1" applyBorder="1" applyAlignment="1">
      <alignment horizontal="center" vertical="top" wrapText="1"/>
    </xf>
    <xf numFmtId="165" fontId="77" fillId="0" borderId="59" xfId="6" applyFont="1" applyFill="1" applyBorder="1" applyAlignment="1">
      <alignment horizontal="center" vertical="center"/>
    </xf>
    <xf numFmtId="165" fontId="76" fillId="0" borderId="59" xfId="0" applyNumberFormat="1" applyFont="1" applyBorder="1" applyAlignment="1">
      <alignment horizontal="center" vertical="center" wrapText="1"/>
    </xf>
    <xf numFmtId="166" fontId="76" fillId="0" borderId="59" xfId="7" applyNumberFormat="1" applyFont="1" applyFill="1" applyBorder="1" applyAlignment="1">
      <alignment horizontal="center" vertical="center" wrapText="1"/>
    </xf>
    <xf numFmtId="166" fontId="76" fillId="0" borderId="59" xfId="7" applyNumberFormat="1" applyFont="1" applyFill="1" applyBorder="1"/>
    <xf numFmtId="171" fontId="76" fillId="0" borderId="59" xfId="211" applyNumberFormat="1" applyFont="1" applyFill="1" applyBorder="1" applyAlignment="1">
      <alignment horizontal="center" vertical="center"/>
    </xf>
    <xf numFmtId="166" fontId="76" fillId="0" borderId="59" xfId="7" applyNumberFormat="1" applyFont="1" applyFill="1" applyBorder="1" applyAlignment="1">
      <alignment horizontal="center" vertical="center"/>
    </xf>
    <xf numFmtId="3" fontId="82" fillId="0" borderId="0" xfId="0" applyNumberFormat="1" applyFont="1"/>
    <xf numFmtId="0" fontId="82" fillId="0" borderId="26" xfId="0" applyFont="1" applyBorder="1" applyAlignment="1">
      <alignment vertical="top" wrapText="1"/>
    </xf>
    <xf numFmtId="165" fontId="82" fillId="0" borderId="26" xfId="0" applyNumberFormat="1" applyFont="1" applyBorder="1" applyAlignment="1">
      <alignment horizontal="center" vertical="top" wrapText="1"/>
    </xf>
    <xf numFmtId="0" fontId="81" fillId="0" borderId="26" xfId="0" applyFont="1" applyBorder="1" applyAlignment="1">
      <alignment horizontal="center" vertical="top" wrapText="1"/>
    </xf>
    <xf numFmtId="0" fontId="95" fillId="0" borderId="0" xfId="0" applyFont="1" applyAlignment="1">
      <alignment horizontal="left" vertical="top" wrapText="1"/>
    </xf>
    <xf numFmtId="165" fontId="82" fillId="0" borderId="59" xfId="0" applyNumberFormat="1" applyFont="1" applyBorder="1" applyAlignment="1">
      <alignment horizontal="center" vertical="top" wrapText="1"/>
    </xf>
    <xf numFmtId="0" fontId="81" fillId="0" borderId="0" xfId="0" applyFont="1" applyAlignment="1">
      <alignment horizontal="center" vertical="top" wrapText="1"/>
    </xf>
    <xf numFmtId="0" fontId="77" fillId="0" borderId="59" xfId="0" applyFont="1" applyBorder="1" applyAlignment="1">
      <alignment horizontal="center" vertical="top" wrapText="1"/>
    </xf>
    <xf numFmtId="0" fontId="81" fillId="0" borderId="59" xfId="0" applyFont="1" applyBorder="1" applyAlignment="1">
      <alignment horizontal="center" vertical="top" wrapText="1"/>
    </xf>
    <xf numFmtId="165" fontId="81" fillId="0" borderId="59" xfId="6" applyFont="1" applyFill="1" applyBorder="1">
      <alignment horizontal="right" vertical="top"/>
    </xf>
    <xf numFmtId="0" fontId="77" fillId="0" borderId="59" xfId="0" applyFont="1" applyBorder="1" applyAlignment="1">
      <alignment horizontal="left" vertical="top" wrapText="1"/>
    </xf>
    <xf numFmtId="165" fontId="77" fillId="0" borderId="59" xfId="6" applyFont="1" applyFill="1" applyBorder="1">
      <alignment horizontal="right" vertical="top"/>
    </xf>
    <xf numFmtId="0" fontId="81" fillId="0" borderId="59" xfId="0" applyFont="1" applyBorder="1" applyAlignment="1">
      <alignment horizontal="center" vertical="center" wrapText="1"/>
    </xf>
    <xf numFmtId="166" fontId="81" fillId="0" borderId="59" xfId="7" applyNumberFormat="1" applyFont="1" applyFill="1" applyBorder="1" applyAlignment="1">
      <alignment horizontal="left" vertical="top" wrapText="1"/>
    </xf>
    <xf numFmtId="0" fontId="77" fillId="0" borderId="59" xfId="0" applyFont="1" applyBorder="1" applyAlignment="1">
      <alignment horizontal="center" wrapText="1"/>
    </xf>
    <xf numFmtId="166" fontId="77" fillId="0" borderId="59" xfId="6" applyNumberFormat="1" applyFont="1" applyFill="1" applyBorder="1">
      <alignment horizontal="right" vertical="top"/>
    </xf>
    <xf numFmtId="170" fontId="77" fillId="0" borderId="59" xfId="6" applyNumberFormat="1" applyFont="1" applyFill="1" applyBorder="1" applyAlignment="1">
      <alignment horizontal="center" vertical="center"/>
    </xf>
    <xf numFmtId="165" fontId="81" fillId="0" borderId="59" xfId="6" applyFont="1" applyFill="1" applyBorder="1" applyAlignment="1">
      <alignment vertical="center"/>
    </xf>
    <xf numFmtId="165" fontId="81" fillId="0" borderId="59" xfId="6" applyFont="1" applyFill="1" applyBorder="1" applyAlignment="1">
      <alignment horizontal="right" vertical="center"/>
    </xf>
    <xf numFmtId="0" fontId="78" fillId="0" borderId="59" xfId="0" applyFont="1" applyBorder="1" applyAlignment="1">
      <alignment horizontal="left" vertical="top" wrapText="1"/>
    </xf>
    <xf numFmtId="166" fontId="77" fillId="0" borderId="59" xfId="7" applyNumberFormat="1" applyFont="1" applyBorder="1" applyAlignment="1">
      <alignment horizontal="center" vertical="center" wrapText="1"/>
    </xf>
    <xf numFmtId="0" fontId="76" fillId="0" borderId="59" xfId="0" applyFont="1" applyBorder="1" applyAlignment="1">
      <alignment vertical="top" wrapText="1"/>
    </xf>
    <xf numFmtId="0" fontId="81" fillId="0" borderId="59" xfId="1" applyFont="1" applyBorder="1" applyAlignment="1">
      <alignment vertical="top" wrapText="1"/>
    </xf>
    <xf numFmtId="0" fontId="78" fillId="0" borderId="59" xfId="1" applyFont="1" applyBorder="1" applyAlignment="1">
      <alignment horizontal="left" vertical="top" wrapText="1"/>
    </xf>
    <xf numFmtId="0" fontId="78" fillId="0" borderId="55" xfId="1" applyFont="1" applyBorder="1" applyAlignment="1">
      <alignment horizontal="left" vertical="top" wrapText="1"/>
    </xf>
    <xf numFmtId="0" fontId="78" fillId="0" borderId="59" xfId="165" applyFont="1" applyBorder="1">
      <alignment horizontal="left" vertical="top" wrapText="1"/>
    </xf>
    <xf numFmtId="49" fontId="77" fillId="0" borderId="59" xfId="0" applyNumberFormat="1" applyFont="1" applyBorder="1" applyAlignment="1">
      <alignment horizontal="center" vertical="center" wrapText="1"/>
    </xf>
    <xf numFmtId="0" fontId="77" fillId="0" borderId="59" xfId="1" applyFont="1" applyBorder="1" applyAlignment="1">
      <alignment horizontal="center" vertical="top" wrapText="1"/>
    </xf>
    <xf numFmtId="0" fontId="78" fillId="0" borderId="59" xfId="1" applyFont="1" applyBorder="1" applyAlignment="1">
      <alignment horizontal="center" wrapText="1"/>
    </xf>
    <xf numFmtId="0" fontId="77" fillId="0" borderId="59" xfId="1" applyFont="1" applyBorder="1" applyAlignment="1">
      <alignment horizontal="center" vertical="center" wrapText="1"/>
    </xf>
    <xf numFmtId="166" fontId="77" fillId="0" borderId="59" xfId="7" applyNumberFormat="1" applyFont="1" applyFill="1" applyBorder="1" applyAlignment="1">
      <alignment vertical="center"/>
    </xf>
    <xf numFmtId="171" fontId="78" fillId="0" borderId="29" xfId="165" applyNumberFormat="1" applyFont="1" applyBorder="1" applyAlignment="1">
      <alignment horizontal="center" vertical="center" wrapText="1"/>
    </xf>
    <xf numFmtId="171" fontId="78" fillId="0" borderId="2" xfId="165" applyNumberFormat="1" applyFont="1" applyBorder="1" applyAlignment="1">
      <alignment horizontal="center" vertical="center" wrapText="1"/>
    </xf>
    <xf numFmtId="171" fontId="78" fillId="0" borderId="3" xfId="165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76" fillId="0" borderId="4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center" wrapText="1"/>
    </xf>
    <xf numFmtId="0" fontId="76" fillId="0" borderId="7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2" fontId="76" fillId="0" borderId="34" xfId="0" applyNumberFormat="1" applyFont="1" applyBorder="1" applyAlignment="1">
      <alignment horizontal="center" vertical="center" wrapText="1"/>
    </xf>
    <xf numFmtId="2" fontId="76" fillId="0" borderId="31" xfId="0" applyNumberFormat="1" applyFont="1" applyBorder="1" applyAlignment="1">
      <alignment horizontal="center" vertical="center" wrapText="1"/>
    </xf>
    <xf numFmtId="165" fontId="78" fillId="0" borderId="26" xfId="0" applyNumberFormat="1" applyFont="1" applyBorder="1" applyAlignment="1">
      <alignment horizontal="center" vertical="center" wrapText="1"/>
    </xf>
    <xf numFmtId="0" fontId="78" fillId="0" borderId="26" xfId="0" applyFont="1" applyBorder="1" applyAlignment="1">
      <alignment horizontal="center" vertical="center" wrapText="1"/>
    </xf>
    <xf numFmtId="0" fontId="78" fillId="0" borderId="56" xfId="0" applyFont="1" applyBorder="1" applyAlignment="1">
      <alignment horizontal="center" vertical="center" wrapText="1"/>
    </xf>
    <xf numFmtId="165" fontId="77" fillId="0" borderId="29" xfId="165" applyNumberFormat="1" applyFont="1" applyBorder="1" applyAlignment="1">
      <alignment horizontal="center" vertical="center" wrapText="1"/>
    </xf>
    <xf numFmtId="165" fontId="77" fillId="0" borderId="2" xfId="165" applyNumberFormat="1" applyFont="1" applyBorder="1" applyAlignment="1">
      <alignment horizontal="center" vertical="center" wrapText="1"/>
    </xf>
    <xf numFmtId="165" fontId="77" fillId="0" borderId="3" xfId="165" applyNumberFormat="1" applyFont="1" applyBorder="1" applyAlignment="1">
      <alignment horizontal="center" vertical="center" wrapText="1"/>
    </xf>
    <xf numFmtId="0" fontId="76" fillId="0" borderId="56" xfId="0" applyFont="1" applyBorder="1" applyAlignment="1">
      <alignment horizontal="center"/>
    </xf>
    <xf numFmtId="0" fontId="76" fillId="0" borderId="2" xfId="0" applyFont="1" applyBorder="1" applyAlignment="1">
      <alignment horizontal="center"/>
    </xf>
    <xf numFmtId="0" fontId="76" fillId="0" borderId="3" xfId="0" applyFont="1" applyBorder="1" applyAlignment="1">
      <alignment horizontal="center"/>
    </xf>
    <xf numFmtId="165" fontId="78" fillId="0" borderId="52" xfId="0" applyNumberFormat="1" applyFont="1" applyBorder="1" applyAlignment="1">
      <alignment horizontal="center" vertical="center" wrapText="1"/>
    </xf>
    <xf numFmtId="0" fontId="78" fillId="0" borderId="52" xfId="0" applyFont="1" applyBorder="1" applyAlignment="1">
      <alignment horizontal="center" vertical="center" wrapText="1"/>
    </xf>
    <xf numFmtId="0" fontId="76" fillId="0" borderId="52" xfId="0" applyFont="1" applyBorder="1" applyAlignment="1">
      <alignment horizontal="center" vertical="top" wrapText="1"/>
    </xf>
    <xf numFmtId="167" fontId="81" fillId="0" borderId="0" xfId="0" applyNumberFormat="1" applyFont="1" applyAlignment="1">
      <alignment horizontal="center" vertical="center" wrapText="1"/>
    </xf>
    <xf numFmtId="0" fontId="77" fillId="0" borderId="0" xfId="0" applyFont="1" applyAlignment="1">
      <alignment horizontal="right"/>
    </xf>
    <xf numFmtId="167" fontId="77" fillId="0" borderId="0" xfId="0" applyNumberFormat="1" applyFont="1" applyAlignment="1">
      <alignment horizontal="right" vertical="center" wrapText="1"/>
    </xf>
    <xf numFmtId="49" fontId="77" fillId="0" borderId="26" xfId="0" applyNumberFormat="1" applyFont="1" applyBorder="1" applyAlignment="1">
      <alignment horizontal="center" vertical="center" wrapText="1"/>
    </xf>
    <xf numFmtId="0" fontId="77" fillId="0" borderId="26" xfId="0" applyFont="1" applyBorder="1" applyAlignment="1">
      <alignment horizontal="center" vertical="center" wrapText="1"/>
    </xf>
    <xf numFmtId="167" fontId="77" fillId="0" borderId="26" xfId="0" applyNumberFormat="1" applyFont="1" applyBorder="1" applyAlignment="1">
      <alignment horizontal="center" vertical="center" wrapText="1"/>
    </xf>
    <xf numFmtId="167" fontId="77" fillId="0" borderId="28" xfId="0" applyNumberFormat="1" applyFont="1" applyBorder="1" applyAlignment="1">
      <alignment horizontal="center" vertical="center" wrapText="1"/>
    </xf>
    <xf numFmtId="167" fontId="77" fillId="0" borderId="33" xfId="0" applyNumberFormat="1" applyFont="1" applyBorder="1" applyAlignment="1">
      <alignment horizontal="center" vertical="center" wrapText="1"/>
    </xf>
    <xf numFmtId="167" fontId="77" fillId="0" borderId="32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center" wrapText="1"/>
    </xf>
    <xf numFmtId="0" fontId="76" fillId="0" borderId="5" xfId="0" applyFont="1" applyBorder="1" applyAlignment="1">
      <alignment horizontal="center"/>
    </xf>
    <xf numFmtId="0" fontId="76" fillId="0" borderId="0" xfId="0" applyFont="1" applyAlignment="1">
      <alignment horizontal="center"/>
    </xf>
    <xf numFmtId="0" fontId="76" fillId="0" borderId="26" xfId="0" applyFont="1" applyBorder="1" applyAlignment="1">
      <alignment horizontal="center" vertical="center" wrapText="1"/>
    </xf>
    <xf numFmtId="2" fontId="76" fillId="0" borderId="33" xfId="0" applyNumberFormat="1" applyFont="1" applyBorder="1" applyAlignment="1">
      <alignment horizontal="center" vertical="center" wrapText="1"/>
    </xf>
    <xf numFmtId="2" fontId="76" fillId="0" borderId="32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right" vertical="center"/>
    </xf>
    <xf numFmtId="0" fontId="77" fillId="0" borderId="0" xfId="0" applyFont="1" applyAlignment="1">
      <alignment horizontal="center" vertical="top" wrapText="1"/>
    </xf>
    <xf numFmtId="0" fontId="76" fillId="0" borderId="33" xfId="0" applyFont="1" applyBorder="1" applyAlignment="1">
      <alignment horizontal="center" vertical="center" wrapText="1"/>
    </xf>
    <xf numFmtId="0" fontId="76" fillId="0" borderId="32" xfId="0" applyFont="1" applyBorder="1" applyAlignment="1">
      <alignment horizontal="center" vertical="center" wrapText="1"/>
    </xf>
    <xf numFmtId="0" fontId="82" fillId="55" borderId="0" xfId="0" applyFont="1" applyFill="1" applyAlignment="1">
      <alignment horizontal="center" vertical="center" wrapText="1"/>
    </xf>
    <xf numFmtId="0" fontId="82" fillId="0" borderId="53" xfId="0" applyFont="1" applyBorder="1" applyAlignment="1">
      <alignment horizontal="left" vertical="center" wrapText="1"/>
    </xf>
    <xf numFmtId="0" fontId="82" fillId="0" borderId="58" xfId="0" applyFont="1" applyBorder="1" applyAlignment="1">
      <alignment horizontal="left" vertical="center" wrapText="1"/>
    </xf>
    <xf numFmtId="0" fontId="82" fillId="0" borderId="55" xfId="0" applyFont="1" applyBorder="1" applyAlignment="1">
      <alignment horizontal="left" vertical="center" wrapText="1"/>
    </xf>
    <xf numFmtId="0" fontId="76" fillId="55" borderId="53" xfId="0" applyFont="1" applyFill="1" applyBorder="1" applyAlignment="1">
      <alignment horizontal="center" vertical="center"/>
    </xf>
    <xf numFmtId="0" fontId="76" fillId="55" borderId="40" xfId="0" applyFont="1" applyFill="1" applyBorder="1" applyAlignment="1">
      <alignment horizontal="center" vertical="center"/>
    </xf>
    <xf numFmtId="0" fontId="76" fillId="55" borderId="46" xfId="0" applyFont="1" applyFill="1" applyBorder="1" applyAlignment="1">
      <alignment horizontal="center" vertical="center" wrapText="1"/>
    </xf>
    <xf numFmtId="0" fontId="76" fillId="55" borderId="47" xfId="0" applyFont="1" applyFill="1" applyBorder="1" applyAlignment="1">
      <alignment horizontal="center" vertical="center" wrapText="1"/>
    </xf>
    <xf numFmtId="0" fontId="76" fillId="55" borderId="52" xfId="0" applyFont="1" applyFill="1" applyBorder="1" applyAlignment="1">
      <alignment horizontal="center" vertical="center" wrapText="1"/>
    </xf>
    <xf numFmtId="0" fontId="82" fillId="0" borderId="0" xfId="0" applyFont="1" applyAlignment="1">
      <alignment horizontal="center" wrapText="1"/>
    </xf>
    <xf numFmtId="0" fontId="77" fillId="0" borderId="1" xfId="165" applyFont="1" applyBorder="1">
      <alignment horizontal="left" vertical="top" wrapText="1"/>
    </xf>
    <xf numFmtId="0" fontId="77" fillId="0" borderId="1" xfId="165" applyFont="1" applyBorder="1" applyAlignment="1">
      <alignment horizontal="center" vertical="top" wrapText="1"/>
    </xf>
    <xf numFmtId="0" fontId="84" fillId="0" borderId="0" xfId="1" applyFont="1" applyAlignment="1">
      <alignment horizontal="center" vertical="center" wrapText="1"/>
    </xf>
    <xf numFmtId="0" fontId="81" fillId="0" borderId="0" xfId="165" applyFont="1">
      <alignment horizontal="left" vertical="top" wrapText="1"/>
    </xf>
    <xf numFmtId="0" fontId="81" fillId="0" borderId="0" xfId="165" applyFont="1" applyAlignment="1">
      <alignment horizontal="center" vertical="center"/>
    </xf>
    <xf numFmtId="0" fontId="77" fillId="0" borderId="28" xfId="0" applyFont="1" applyBorder="1" applyAlignment="1">
      <alignment horizontal="center" vertical="top" wrapText="1"/>
    </xf>
    <xf numFmtId="0" fontId="77" fillId="0" borderId="33" xfId="0" applyFont="1" applyBorder="1" applyAlignment="1">
      <alignment horizontal="center" vertical="top" wrapText="1"/>
    </xf>
    <xf numFmtId="0" fontId="77" fillId="0" borderId="35" xfId="0" applyFont="1" applyBorder="1" applyAlignment="1">
      <alignment horizontal="center" vertical="top" wrapText="1"/>
    </xf>
    <xf numFmtId="0" fontId="77" fillId="0" borderId="53" xfId="165" applyFont="1" applyBorder="1">
      <alignment horizontal="left" vertical="top" wrapText="1"/>
    </xf>
    <xf numFmtId="0" fontId="77" fillId="0" borderId="40" xfId="165" applyFont="1" applyBorder="1">
      <alignment horizontal="left" vertical="top" wrapText="1"/>
    </xf>
    <xf numFmtId="2" fontId="76" fillId="0" borderId="52" xfId="0" applyNumberFormat="1" applyFont="1" applyBorder="1" applyAlignment="1">
      <alignment horizontal="center" vertical="center" wrapText="1"/>
    </xf>
    <xf numFmtId="0" fontId="77" fillId="0" borderId="52" xfId="0" applyFont="1" applyBorder="1" applyAlignment="1">
      <alignment horizontal="left" vertical="center"/>
    </xf>
    <xf numFmtId="0" fontId="77" fillId="0" borderId="59" xfId="165" applyFont="1" applyBorder="1">
      <alignment horizontal="left" vertical="top" wrapText="1"/>
    </xf>
    <xf numFmtId="0" fontId="77" fillId="0" borderId="60" xfId="165" applyFont="1" applyBorder="1">
      <alignment horizontal="left" vertical="top" wrapText="1"/>
    </xf>
    <xf numFmtId="0" fontId="77" fillId="0" borderId="55" xfId="165" applyFont="1" applyBorder="1">
      <alignment horizontal="left" vertical="top" wrapText="1"/>
    </xf>
    <xf numFmtId="0" fontId="77" fillId="0" borderId="59" xfId="165" applyFont="1" applyBorder="1" applyAlignment="1">
      <alignment horizontal="center" vertical="top" wrapText="1"/>
    </xf>
    <xf numFmtId="0" fontId="77" fillId="0" borderId="60" xfId="0" applyFont="1" applyBorder="1" applyAlignment="1">
      <alignment horizontal="center" vertical="top" wrapText="1"/>
    </xf>
    <xf numFmtId="0" fontId="77" fillId="0" borderId="58" xfId="0" applyFont="1" applyBorder="1" applyAlignment="1">
      <alignment horizontal="center" vertical="top" wrapText="1"/>
    </xf>
    <xf numFmtId="0" fontId="77" fillId="0" borderId="55" xfId="0" applyFont="1" applyBorder="1" applyAlignment="1">
      <alignment horizontal="center" vertical="top" wrapText="1"/>
    </xf>
    <xf numFmtId="0" fontId="77" fillId="0" borderId="0" xfId="165" applyFont="1" applyAlignment="1">
      <alignment horizontal="center" vertical="top" wrapText="1"/>
    </xf>
    <xf numFmtId="0" fontId="77" fillId="0" borderId="59" xfId="0" applyFont="1" applyBorder="1" applyAlignment="1">
      <alignment horizontal="left" vertical="top" wrapText="1"/>
    </xf>
    <xf numFmtId="0" fontId="81" fillId="0" borderId="59" xfId="0" applyFont="1" applyBorder="1" applyAlignment="1">
      <alignment horizontal="center" vertical="top" wrapText="1"/>
    </xf>
    <xf numFmtId="0" fontId="81" fillId="0" borderId="59" xfId="0" applyFont="1" applyBorder="1" applyAlignment="1">
      <alignment horizontal="left" vertical="top" wrapText="1"/>
    </xf>
    <xf numFmtId="0" fontId="81" fillId="0" borderId="52" xfId="0" applyFont="1" applyBorder="1" applyAlignment="1">
      <alignment horizontal="center" vertical="top" wrapText="1"/>
    </xf>
    <xf numFmtId="0" fontId="81" fillId="0" borderId="52" xfId="0" applyFont="1" applyBorder="1" applyAlignment="1">
      <alignment horizontal="left" vertical="top" wrapText="1"/>
    </xf>
    <xf numFmtId="0" fontId="77" fillId="0" borderId="52" xfId="0" applyFont="1" applyBorder="1" applyAlignment="1">
      <alignment horizontal="left" vertical="top" wrapText="1"/>
    </xf>
    <xf numFmtId="0" fontId="77" fillId="0" borderId="52" xfId="0" applyFont="1" applyBorder="1" applyAlignment="1">
      <alignment horizontal="center" vertical="top" wrapText="1"/>
    </xf>
    <xf numFmtId="0" fontId="77" fillId="0" borderId="52" xfId="0" applyFont="1" applyBorder="1" applyAlignment="1">
      <alignment horizontal="center" vertical="center" wrapText="1"/>
    </xf>
    <xf numFmtId="0" fontId="81" fillId="0" borderId="52" xfId="0" applyFont="1" applyBorder="1" applyAlignment="1">
      <alignment horizontal="center" vertical="center" wrapText="1"/>
    </xf>
    <xf numFmtId="0" fontId="76" fillId="0" borderId="59" xfId="0" applyFont="1" applyBorder="1" applyAlignment="1">
      <alignment horizontal="center" vertical="center" wrapText="1"/>
    </xf>
    <xf numFmtId="0" fontId="77" fillId="0" borderId="0" xfId="8" applyFont="1" applyAlignment="1">
      <alignment horizontal="right" vertical="top" wrapText="1"/>
    </xf>
    <xf numFmtId="0" fontId="82" fillId="0" borderId="0" xfId="0" applyFont="1" applyAlignment="1">
      <alignment horizontal="center" vertical="center" wrapText="1"/>
    </xf>
    <xf numFmtId="0" fontId="86" fillId="0" borderId="60" xfId="0" applyFont="1" applyBorder="1" applyAlignment="1">
      <alignment horizontal="center" vertical="center" wrapText="1"/>
    </xf>
    <xf numFmtId="0" fontId="86" fillId="0" borderId="58" xfId="0" applyFont="1" applyBorder="1" applyAlignment="1">
      <alignment horizontal="center" vertical="center" wrapText="1"/>
    </xf>
    <xf numFmtId="0" fontId="86" fillId="0" borderId="55" xfId="0" applyFont="1" applyBorder="1" applyAlignment="1">
      <alignment horizontal="center" vertical="center" wrapText="1"/>
    </xf>
    <xf numFmtId="0" fontId="76" fillId="0" borderId="59" xfId="0" applyFont="1" applyBorder="1" applyAlignment="1">
      <alignment horizontal="center" vertical="center" textRotation="90" wrapText="1"/>
    </xf>
    <xf numFmtId="0" fontId="76" fillId="0" borderId="59" xfId="0" applyFont="1" applyBorder="1" applyAlignment="1">
      <alignment horizontal="center" vertical="center"/>
    </xf>
  </cellXfs>
  <cellStyles count="2115">
    <cellStyle name="_artabyuje" xfId="458" xr:uid="{FDE467CD-F322-4D50-BB40-2354C39456E7}"/>
    <cellStyle name="_artabyuje_3.Havelvacner_N1_12 23.01.2018" xfId="459" xr:uid="{9AEF5A5E-6A81-476F-A27E-F95E6DD86ACD}"/>
    <cellStyle name="20% - Accent1" xfId="29" builtinId="30" customBuiltin="1"/>
    <cellStyle name="20% - Accent1 10" xfId="2101" xr:uid="{6AFD2078-B669-486B-80C0-B1EFC8EC991F}"/>
    <cellStyle name="20% - Accent1 2" xfId="69" xr:uid="{00000000-0005-0000-0000-000001000000}"/>
    <cellStyle name="20% - Accent1 2 2" xfId="108" xr:uid="{00000000-0005-0000-0000-000002000000}"/>
    <cellStyle name="20% - Accent1 2 2 2" xfId="460" xr:uid="{0DF95C1D-B92A-4647-B2B9-F216AA425BED}"/>
    <cellStyle name="20% - Accent1 2 2 2 2" xfId="461" xr:uid="{4114ED96-4C4B-40E7-9588-1A7348321148}"/>
    <cellStyle name="20% - Accent1 2 2 2 2 2" xfId="462" xr:uid="{F47EC373-53DD-41BB-B5C7-88DA2939B6DA}"/>
    <cellStyle name="20% - Accent1 2 2 2 2 2 2" xfId="1320" xr:uid="{707FDEE4-EE3E-4CB2-9183-7DBF7595ED68}"/>
    <cellStyle name="20% - Accent1 2 2 2 2 3" xfId="463" xr:uid="{64617DF1-A9AB-491F-93B2-EF771FE4378C}"/>
    <cellStyle name="20% - Accent1 2 2 2 2 3 2" xfId="1321" xr:uid="{E146BBBC-EB9C-4385-9A87-DC4CD682BCAB}"/>
    <cellStyle name="20% - Accent1 2 2 2 2 4" xfId="1319" xr:uid="{D7FBC2AD-363B-41B8-8A32-6629961B95AD}"/>
    <cellStyle name="20% - Accent1 2 2 2 3" xfId="464" xr:uid="{A6EE1CB2-2495-49C6-93C8-33422520AFD4}"/>
    <cellStyle name="20% - Accent1 2 2 2 3 2" xfId="465" xr:uid="{633B2983-5BA3-42F0-8BB6-BED1CEC430C2}"/>
    <cellStyle name="20% - Accent1 2 2 2 3 2 2" xfId="1323" xr:uid="{8B84B8FA-CE2F-4631-ACFB-D9A906D76278}"/>
    <cellStyle name="20% - Accent1 2 2 2 3 3" xfId="466" xr:uid="{1834BA2D-455D-47AA-8E7E-E9BE983F2F60}"/>
    <cellStyle name="20% - Accent1 2 2 2 3 3 2" xfId="1324" xr:uid="{553B3276-6AD3-4C2E-B10F-AD070067C42C}"/>
    <cellStyle name="20% - Accent1 2 2 2 3 4" xfId="1322" xr:uid="{2D3B5CEE-4F2B-4BC3-A663-B2B0E92E4AD6}"/>
    <cellStyle name="20% - Accent1 2 2 2 4" xfId="467" xr:uid="{F2D329DD-31F0-4F42-B570-DEE85B2D9BCE}"/>
    <cellStyle name="20% - Accent1 2 2 2 4 2" xfId="1325" xr:uid="{101EFF1B-504B-4E50-A51F-6FF398507A8A}"/>
    <cellStyle name="20% - Accent1 2 2 2 5" xfId="468" xr:uid="{769774DF-4CEB-44B5-9406-14E873238246}"/>
    <cellStyle name="20% - Accent1 2 2 2 5 2" xfId="1326" xr:uid="{92F26C98-BC67-4274-94D7-492F223E7639}"/>
    <cellStyle name="20% - Accent1 2 2 2 6" xfId="1318" xr:uid="{4AFA866E-3121-4F92-A2E0-9980778035E4}"/>
    <cellStyle name="20% - Accent1 2 2 3" xfId="469" xr:uid="{1EE594A3-51F1-40CE-9140-3B743A1DA62C}"/>
    <cellStyle name="20% - Accent1 2 2 3 2" xfId="470" xr:uid="{2ACB1EEC-3791-43D0-A230-41F535C0A7F8}"/>
    <cellStyle name="20% - Accent1 2 2 3 2 2" xfId="1328" xr:uid="{6F4419E3-8432-48B8-8540-9969EFE9B40D}"/>
    <cellStyle name="20% - Accent1 2 2 3 3" xfId="471" xr:uid="{3D444BB2-DED1-4C25-A754-BA180E2EFD5E}"/>
    <cellStyle name="20% - Accent1 2 2 3 3 2" xfId="1329" xr:uid="{7D5D8342-F6FF-4037-8223-8F8E0FB308C8}"/>
    <cellStyle name="20% - Accent1 2 2 3 4" xfId="1327" xr:uid="{65F99040-50DF-437D-8960-B4889D154FD7}"/>
    <cellStyle name="20% - Accent1 2 2 4" xfId="472" xr:uid="{D0F89F06-85BB-4C46-8F59-BF7CE3EBB542}"/>
    <cellStyle name="20% - Accent1 2 2 4 2" xfId="473" xr:uid="{8532214E-EB79-4FDD-8F5C-04CB379251B7}"/>
    <cellStyle name="20% - Accent1 2 2 4 2 2" xfId="1331" xr:uid="{8FE189C9-2029-456A-8EBF-7B9D558D0AB8}"/>
    <cellStyle name="20% - Accent1 2 2 4 3" xfId="474" xr:uid="{EC4DCAF5-5ABF-457C-B3AA-5F0AF10E2E17}"/>
    <cellStyle name="20% - Accent1 2 2 4 3 2" xfId="1332" xr:uid="{F1D6EAAE-7419-485B-A87C-26968E67EFA9}"/>
    <cellStyle name="20% - Accent1 2 2 4 4" xfId="1330" xr:uid="{CFF8065D-DBFB-4EE4-8C31-829F86312CB3}"/>
    <cellStyle name="20% - Accent1 2 3" xfId="278" xr:uid="{00000000-0005-0000-0000-000003000000}"/>
    <cellStyle name="20% - Accent1 2 3 2" xfId="476" xr:uid="{FEB3FF14-A56C-453A-859B-F5901F0DEA4A}"/>
    <cellStyle name="20% - Accent1 2 3 2 2" xfId="477" xr:uid="{478F9361-20F4-49A9-807C-8590686CCB0C}"/>
    <cellStyle name="20% - Accent1 2 3 2 2 2" xfId="1335" xr:uid="{324515F6-A7A2-47A5-884E-2138C4048EC6}"/>
    <cellStyle name="20% - Accent1 2 3 2 3" xfId="478" xr:uid="{EB0F2D75-B770-4AD8-B5B7-23BDFCC94F61}"/>
    <cellStyle name="20% - Accent1 2 3 2 3 2" xfId="1336" xr:uid="{5018237D-0BD2-44CD-8F6D-84C14C5961F1}"/>
    <cellStyle name="20% - Accent1 2 3 2 4" xfId="1334" xr:uid="{83782177-EEE2-4702-8A6F-31807F445CA4}"/>
    <cellStyle name="20% - Accent1 2 3 3" xfId="479" xr:uid="{CE7DF4AD-DFFE-4628-851E-6E2FB60A793B}"/>
    <cellStyle name="20% - Accent1 2 3 3 2" xfId="480" xr:uid="{483B34A9-C171-4C53-81FF-B93FD6E1D294}"/>
    <cellStyle name="20% - Accent1 2 3 3 2 2" xfId="1338" xr:uid="{02A75884-7202-4FED-AC1D-E9B4B1833CB2}"/>
    <cellStyle name="20% - Accent1 2 3 3 3" xfId="481" xr:uid="{5BE05A55-7AA0-4BFA-A9DF-3B52E98AFDBD}"/>
    <cellStyle name="20% - Accent1 2 3 3 3 2" xfId="1339" xr:uid="{07FCB2F6-5F97-4D6E-9184-46EE1A4B1E4C}"/>
    <cellStyle name="20% - Accent1 2 3 3 4" xfId="1337" xr:uid="{EDE2F861-D0D0-4E60-8BA2-57B3527AD0F8}"/>
    <cellStyle name="20% - Accent1 2 3 4" xfId="482" xr:uid="{E0958787-60DB-43A1-BD18-C4AC708908E5}"/>
    <cellStyle name="20% - Accent1 2 3 4 2" xfId="1340" xr:uid="{B4B660C0-22E3-44CB-8978-2E3C8E2DA68E}"/>
    <cellStyle name="20% - Accent1 2 3 5" xfId="483" xr:uid="{E8D9F44E-C486-40D7-A431-5D8B734D5D66}"/>
    <cellStyle name="20% - Accent1 2 3 5 2" xfId="1341" xr:uid="{580FB3C4-9B87-44D0-B37A-121B5C91E85A}"/>
    <cellStyle name="20% - Accent1 2 3 6" xfId="1333" xr:uid="{F25888CD-DC3A-4671-878D-4150E587117C}"/>
    <cellStyle name="20% - Accent1 2 3 7" xfId="475" xr:uid="{5E91F002-BE2A-4E3A-BE76-980574B5AB62}"/>
    <cellStyle name="20% - Accent1 2 4" xfId="304" xr:uid="{00000000-0005-0000-0000-000004000000}"/>
    <cellStyle name="20% - Accent1 2 4 2" xfId="485" xr:uid="{24151506-58BC-4991-9C3B-9E047EB7D6D2}"/>
    <cellStyle name="20% - Accent1 2 4 2 2" xfId="486" xr:uid="{E2F8DA60-48B5-4D37-81B5-C73192FB6E57}"/>
    <cellStyle name="20% - Accent1 2 4 2 2 2" xfId="1344" xr:uid="{F19AAD15-22DA-4FAE-B4C2-9F200A65D24E}"/>
    <cellStyle name="20% - Accent1 2 4 2 3" xfId="487" xr:uid="{BFCC0B85-B574-47A4-A075-289AFDD04405}"/>
    <cellStyle name="20% - Accent1 2 4 2 3 2" xfId="1345" xr:uid="{2935C24A-E201-46F6-A752-480D65276375}"/>
    <cellStyle name="20% - Accent1 2 4 2 4" xfId="1343" xr:uid="{D873BA7D-DEAF-4C28-BC31-4FD3031AEE35}"/>
    <cellStyle name="20% - Accent1 2 4 3" xfId="488" xr:uid="{9B667D86-BBE4-4DF0-AE18-AA65189988BD}"/>
    <cellStyle name="20% - Accent1 2 4 3 2" xfId="489" xr:uid="{88CB54DA-40F7-4CD2-9438-4C100BCA4595}"/>
    <cellStyle name="20% - Accent1 2 4 3 2 2" xfId="1347" xr:uid="{3BD8A69C-7AF6-44E9-A029-6E8218E8CC8A}"/>
    <cellStyle name="20% - Accent1 2 4 3 3" xfId="490" xr:uid="{70218279-471C-4832-A7A1-CFEEEA2877F6}"/>
    <cellStyle name="20% - Accent1 2 4 3 3 2" xfId="1348" xr:uid="{28ADBC5A-FDCA-4BC3-A372-2A0C38420F38}"/>
    <cellStyle name="20% - Accent1 2 4 3 4" xfId="1346" xr:uid="{79836689-21BD-450F-8439-87B50FE67610}"/>
    <cellStyle name="20% - Accent1 2 4 4" xfId="491" xr:uid="{6483F1F7-2CFD-4CB0-9AF1-C59AED3CF0F4}"/>
    <cellStyle name="20% - Accent1 2 4 4 2" xfId="1349" xr:uid="{6EF42BD3-8ECD-43F7-9415-62B2D4DBDAFD}"/>
    <cellStyle name="20% - Accent1 2 4 5" xfId="492" xr:uid="{41EFD16B-0C51-4C56-B870-B0B94FDD11C2}"/>
    <cellStyle name="20% - Accent1 2 4 5 2" xfId="1350" xr:uid="{0FBA3145-ED4B-4116-A582-D6C9D2404E27}"/>
    <cellStyle name="20% - Accent1 2 4 6" xfId="1342" xr:uid="{D559A705-69AF-419E-AC05-03AEF84BCC8F}"/>
    <cellStyle name="20% - Accent1 2 4 7" xfId="484" xr:uid="{6D036F6C-A545-4535-AF5D-642E04354F65}"/>
    <cellStyle name="20% - Accent1 2 5" xfId="346" xr:uid="{DA54AC4F-B981-4A6A-8CB9-8B53A3B35F0C}"/>
    <cellStyle name="20% - Accent1 2 5 2" xfId="494" xr:uid="{A0DA2C8D-87EF-422B-B86D-984DE996448E}"/>
    <cellStyle name="20% - Accent1 2 5 2 2" xfId="1352" xr:uid="{9EE04C66-1002-42A1-9899-D7B635608657}"/>
    <cellStyle name="20% - Accent1 2 5 3" xfId="495" xr:uid="{ED0FB0AC-2D3C-42CD-B80E-3B29F9F12B05}"/>
    <cellStyle name="20% - Accent1 2 5 3 2" xfId="1353" xr:uid="{448AD7F4-70BF-4DD2-9BD6-DF4ABC8E51C6}"/>
    <cellStyle name="20% - Accent1 2 5 4" xfId="1351" xr:uid="{1DC4FBD6-45DC-4699-879D-67CA316CB02F}"/>
    <cellStyle name="20% - Accent1 2 5 5" xfId="493" xr:uid="{00724E28-FEB5-40B8-BDD0-6AE4077B0E4B}"/>
    <cellStyle name="20% - Accent1 2 6" xfId="374" xr:uid="{FC3B939C-2133-49DB-9420-1603DBB5681A}"/>
    <cellStyle name="20% - Accent1 2 6 2" xfId="496" xr:uid="{8BF8F42A-796A-4F52-B970-980DCBF00EC0}"/>
    <cellStyle name="20% - Accent1 2 6 2 2" xfId="1355" xr:uid="{58E0314E-7E0E-4823-A2AD-3F1892147352}"/>
    <cellStyle name="20% - Accent1 2 6 3" xfId="497" xr:uid="{0A68EFB6-E7D0-4C1E-A684-0503D0909F90}"/>
    <cellStyle name="20% - Accent1 2 6 3 2" xfId="1356" xr:uid="{36F3763B-6B1B-4B40-A37E-C67707FD61DF}"/>
    <cellStyle name="20% - Accent1 2 6 4" xfId="1354" xr:uid="{7B0086A0-CD4F-4999-9794-63625D8A78A1}"/>
    <cellStyle name="20% - Accent1 3" xfId="167" xr:uid="{00000000-0005-0000-0000-000005000000}"/>
    <cellStyle name="20% - Accent1 3 2" xfId="498" xr:uid="{C762FB84-040B-464F-AA0C-55DB542E0E16}"/>
    <cellStyle name="20% - Accent1 3 2 2" xfId="1357" xr:uid="{D1C88E44-7220-430F-8767-0E825D4A1E4C}"/>
    <cellStyle name="20% - Accent1 3 3" xfId="499" xr:uid="{5B508A6C-A985-4886-8688-7F36B2609823}"/>
    <cellStyle name="20% - Accent1 3 3 2" xfId="1358" xr:uid="{0AEF6231-D9EF-4AB4-BADF-7B057E2AF3C9}"/>
    <cellStyle name="20% - Accent1 3 4" xfId="1259" xr:uid="{70374A4D-62C8-4D4C-BB34-6AF7BAED855A}"/>
    <cellStyle name="20% - Accent1 3 5" xfId="397" xr:uid="{EBB05D21-1AE3-4993-98D3-1991DBD70305}"/>
    <cellStyle name="20% - Accent1 4" xfId="191" xr:uid="{00000000-0005-0000-0000-000006000000}"/>
    <cellStyle name="20% - Accent1 4 2" xfId="1282" xr:uid="{4764357E-CDDE-4761-BB51-343A58ECBCE5}"/>
    <cellStyle name="20% - Accent1 4 3" xfId="420" xr:uid="{64EEEE90-0913-4805-A59F-CDF746F4CC30}"/>
    <cellStyle name="20% - Accent1 5" xfId="263" xr:uid="{00000000-0005-0000-0000-000007000000}"/>
    <cellStyle name="20% - Accent1 5 2" xfId="1221" xr:uid="{79AE2B29-C138-45B6-AB3B-8D88EC1FB401}"/>
    <cellStyle name="20% - Accent1 6" xfId="291" xr:uid="{00000000-0005-0000-0000-000008000000}"/>
    <cellStyle name="20% - Accent1 7" xfId="319" xr:uid="{D1E5E0A0-3A2E-4A99-A0DD-78A28B66E308}"/>
    <cellStyle name="20% - Accent1 8" xfId="333" xr:uid="{753DD973-B2F7-400C-9074-026BBEC66C8C}"/>
    <cellStyle name="20% - Accent1 9" xfId="361" xr:uid="{739AE036-CD1D-4E69-8537-60F67F099284}"/>
    <cellStyle name="20% - Accent2" xfId="33" builtinId="34" customBuiltin="1"/>
    <cellStyle name="20% - Accent2 10" xfId="2102" xr:uid="{B12C5D1F-9702-4938-9EC7-5D6E067C1E53}"/>
    <cellStyle name="20% - Accent2 2" xfId="72" xr:uid="{00000000-0005-0000-0000-00000A000000}"/>
    <cellStyle name="20% - Accent2 2 2" xfId="109" xr:uid="{00000000-0005-0000-0000-00000B000000}"/>
    <cellStyle name="20% - Accent2 2 2 2" xfId="500" xr:uid="{623CFCA4-FA2F-4795-A5EF-58BED8F1131B}"/>
    <cellStyle name="20% - Accent2 2 2 2 2" xfId="501" xr:uid="{A0EFAE77-BA48-4562-8357-8BDFB664991D}"/>
    <cellStyle name="20% - Accent2 2 2 2 2 2" xfId="502" xr:uid="{E9816584-41FC-4563-B12F-7D401E0820CA}"/>
    <cellStyle name="20% - Accent2 2 2 2 2 2 2" xfId="1361" xr:uid="{BC03032D-7471-47D3-B680-E984F27F2FD3}"/>
    <cellStyle name="20% - Accent2 2 2 2 2 3" xfId="503" xr:uid="{398FBC34-7213-4A7E-9A6B-B01DC18A0DB5}"/>
    <cellStyle name="20% - Accent2 2 2 2 2 3 2" xfId="1362" xr:uid="{F1DE6D2F-A34F-4A57-B226-25B1BDF3F0BC}"/>
    <cellStyle name="20% - Accent2 2 2 2 2 4" xfId="1360" xr:uid="{CEEC11D1-B372-4BC2-B691-3B9EAD22B4A2}"/>
    <cellStyle name="20% - Accent2 2 2 2 3" xfId="504" xr:uid="{58595E61-23AB-48A7-989D-8942F2B9D11E}"/>
    <cellStyle name="20% - Accent2 2 2 2 3 2" xfId="505" xr:uid="{EDC7DCA3-23F7-4D88-A538-265269D07970}"/>
    <cellStyle name="20% - Accent2 2 2 2 3 2 2" xfId="1364" xr:uid="{577A2596-08AA-4BC6-8E66-94F7A9CFA482}"/>
    <cellStyle name="20% - Accent2 2 2 2 3 3" xfId="506" xr:uid="{5731445C-561E-49FD-B83F-5700113198F5}"/>
    <cellStyle name="20% - Accent2 2 2 2 3 3 2" xfId="1365" xr:uid="{AF4C2B51-FCC6-4DCD-9FBD-F0F49D833DE7}"/>
    <cellStyle name="20% - Accent2 2 2 2 3 4" xfId="1363" xr:uid="{B5C7F064-969A-4004-ABE6-C561C18B6C3C}"/>
    <cellStyle name="20% - Accent2 2 2 2 4" xfId="507" xr:uid="{0D73AD09-E645-40B2-A7DB-8CDFD716AE4D}"/>
    <cellStyle name="20% - Accent2 2 2 2 4 2" xfId="1366" xr:uid="{A2A04439-CCC9-4FFC-940A-37A1DA8B05B5}"/>
    <cellStyle name="20% - Accent2 2 2 2 5" xfId="508" xr:uid="{8DB9FB58-9FE4-4F90-9988-AF1C4C8ADB66}"/>
    <cellStyle name="20% - Accent2 2 2 2 5 2" xfId="1367" xr:uid="{7B5C0BAD-4EA2-4876-A7C0-FBE0D57AF10E}"/>
    <cellStyle name="20% - Accent2 2 2 2 6" xfId="1359" xr:uid="{5B977B2E-DC57-4AF3-809F-71BA6B1A9693}"/>
    <cellStyle name="20% - Accent2 2 2 3" xfId="509" xr:uid="{E805DFA3-D6A1-4A63-B30B-5078B0AB0FB9}"/>
    <cellStyle name="20% - Accent2 2 2 3 2" xfId="510" xr:uid="{7BA752D5-5F51-45E3-A375-372EE4160EF5}"/>
    <cellStyle name="20% - Accent2 2 2 3 2 2" xfId="1369" xr:uid="{E30CD0EC-64E9-4435-915E-6DDF9F4E001B}"/>
    <cellStyle name="20% - Accent2 2 2 3 3" xfId="511" xr:uid="{0F53B113-76D6-4AF5-83B8-6050AF5DB08D}"/>
    <cellStyle name="20% - Accent2 2 2 3 3 2" xfId="1370" xr:uid="{C9AABA3E-43C2-49F9-A2E7-34B7C6D93C72}"/>
    <cellStyle name="20% - Accent2 2 2 3 4" xfId="1368" xr:uid="{10954491-8A61-4CAF-9E33-D47F85A847D0}"/>
    <cellStyle name="20% - Accent2 2 2 4" xfId="512" xr:uid="{5D937743-E5AC-4B2C-87E3-7584FDC4E1B2}"/>
    <cellStyle name="20% - Accent2 2 2 4 2" xfId="513" xr:uid="{3E5256D3-2712-47F6-A84B-E9987742C235}"/>
    <cellStyle name="20% - Accent2 2 2 4 2 2" xfId="1372" xr:uid="{DA4856C7-23B1-4A97-82ED-4129FC31D95D}"/>
    <cellStyle name="20% - Accent2 2 2 4 3" xfId="514" xr:uid="{3D190F46-28E1-4B18-AB71-49DE1747392E}"/>
    <cellStyle name="20% - Accent2 2 2 4 3 2" xfId="1373" xr:uid="{C6C99D8F-F04E-4471-A050-7C51EF360B6B}"/>
    <cellStyle name="20% - Accent2 2 2 4 4" xfId="1371" xr:uid="{16811DDD-CF4D-4C9B-B6E5-A4FB5DBC98FE}"/>
    <cellStyle name="20% - Accent2 2 3" xfId="280" xr:uid="{00000000-0005-0000-0000-00000C000000}"/>
    <cellStyle name="20% - Accent2 2 3 2" xfId="516" xr:uid="{FC39FD54-5256-4FD3-946E-F75A577CE3F5}"/>
    <cellStyle name="20% - Accent2 2 3 2 2" xfId="517" xr:uid="{9845B0B8-CE5A-4BF2-9838-B4D4ED721186}"/>
    <cellStyle name="20% - Accent2 2 3 2 2 2" xfId="1376" xr:uid="{26DA62D0-35C3-4564-AE66-24F14259F051}"/>
    <cellStyle name="20% - Accent2 2 3 2 3" xfId="518" xr:uid="{4E8DDE1B-D05E-4262-8107-E76F89CDA074}"/>
    <cellStyle name="20% - Accent2 2 3 2 3 2" xfId="1377" xr:uid="{84010F9A-7571-481B-B7E0-215037ABD068}"/>
    <cellStyle name="20% - Accent2 2 3 2 4" xfId="1375" xr:uid="{BF96E36F-1526-4D85-8681-EE043C54C738}"/>
    <cellStyle name="20% - Accent2 2 3 3" xfId="519" xr:uid="{459C9CD1-924C-4F99-BC8E-4F3992AB9257}"/>
    <cellStyle name="20% - Accent2 2 3 3 2" xfId="520" xr:uid="{632D48DB-669F-4013-AFED-34AAFDD52BED}"/>
    <cellStyle name="20% - Accent2 2 3 3 2 2" xfId="1379" xr:uid="{C0A142EB-28F3-4676-8B4B-DB32CF6C25BB}"/>
    <cellStyle name="20% - Accent2 2 3 3 3" xfId="521" xr:uid="{171D32A9-DA55-4E1B-8A22-60B7B24E9D2E}"/>
    <cellStyle name="20% - Accent2 2 3 3 3 2" xfId="1380" xr:uid="{D03CA4B0-56D0-4B74-933E-050EE2B98EE0}"/>
    <cellStyle name="20% - Accent2 2 3 3 4" xfId="1378" xr:uid="{58226BE3-314F-43B1-ACA8-092516221AF9}"/>
    <cellStyle name="20% - Accent2 2 3 4" xfId="522" xr:uid="{4E37096B-765A-4162-B75E-EA5FCF498147}"/>
    <cellStyle name="20% - Accent2 2 3 4 2" xfId="1381" xr:uid="{83094784-4E6B-4A52-84D5-C67B98EC8628}"/>
    <cellStyle name="20% - Accent2 2 3 5" xfId="523" xr:uid="{7FB1802D-3A55-4F6D-A44C-97420D29CDA1}"/>
    <cellStyle name="20% - Accent2 2 3 5 2" xfId="1382" xr:uid="{C08440B6-8988-461A-9A95-BB0E9DAC0C5C}"/>
    <cellStyle name="20% - Accent2 2 3 6" xfId="1374" xr:uid="{6B9506D2-62AB-4B61-B82C-38BFE10C51B5}"/>
    <cellStyle name="20% - Accent2 2 3 7" xfId="515" xr:uid="{E34E2B71-643E-4BC7-8137-8C727E7A8B5A}"/>
    <cellStyle name="20% - Accent2 2 4" xfId="306" xr:uid="{00000000-0005-0000-0000-00000D000000}"/>
    <cellStyle name="20% - Accent2 2 4 2" xfId="525" xr:uid="{6C68923E-44DD-42A6-8463-BCDDD16F4F10}"/>
    <cellStyle name="20% - Accent2 2 4 2 2" xfId="526" xr:uid="{DDF5D5D3-7D4F-4AA6-A226-D860B57D0726}"/>
    <cellStyle name="20% - Accent2 2 4 2 2 2" xfId="1385" xr:uid="{D8610DA3-E313-4153-B93C-E889A8C653CB}"/>
    <cellStyle name="20% - Accent2 2 4 2 3" xfId="527" xr:uid="{F631F8F3-D34F-486A-B42F-A0345975682B}"/>
    <cellStyle name="20% - Accent2 2 4 2 3 2" xfId="1386" xr:uid="{B229DD45-D313-477F-8870-006C6992EE9D}"/>
    <cellStyle name="20% - Accent2 2 4 2 4" xfId="1384" xr:uid="{C23CF8C1-2368-44FA-9282-731A90C8DAB3}"/>
    <cellStyle name="20% - Accent2 2 4 3" xfId="528" xr:uid="{8AEBB682-7483-4FE0-A6F2-C4FDBB9A398A}"/>
    <cellStyle name="20% - Accent2 2 4 3 2" xfId="529" xr:uid="{E6EC3077-1098-4887-928C-53D256AFC97A}"/>
    <cellStyle name="20% - Accent2 2 4 3 2 2" xfId="1388" xr:uid="{E0471154-D0FC-4182-B960-E5F3024705BF}"/>
    <cellStyle name="20% - Accent2 2 4 3 3" xfId="530" xr:uid="{ADF12210-FE6C-454E-B204-6996A513832A}"/>
    <cellStyle name="20% - Accent2 2 4 3 3 2" xfId="1389" xr:uid="{95489390-6BD8-4F1B-854A-2095DE94E042}"/>
    <cellStyle name="20% - Accent2 2 4 3 4" xfId="1387" xr:uid="{6FE890AF-0215-4F01-BE90-3B254276FEB0}"/>
    <cellStyle name="20% - Accent2 2 4 4" xfId="531" xr:uid="{7BD6C1F7-7A93-4ABE-BD91-0DD433CD8CDA}"/>
    <cellStyle name="20% - Accent2 2 4 4 2" xfId="1390" xr:uid="{4C8618B7-2DBD-4040-90B6-730F0651CACC}"/>
    <cellStyle name="20% - Accent2 2 4 5" xfId="532" xr:uid="{38FAA50C-73EE-4E48-8AF2-BC97986A0313}"/>
    <cellStyle name="20% - Accent2 2 4 5 2" xfId="1391" xr:uid="{C2721D1E-C1F8-407D-A540-A3FB97FF98D9}"/>
    <cellStyle name="20% - Accent2 2 4 6" xfId="1383" xr:uid="{828F1C99-06DD-457B-A4A1-C49A3AD459B2}"/>
    <cellStyle name="20% - Accent2 2 4 7" xfId="524" xr:uid="{4DEFBFF7-6168-4316-89ED-E381FDFE1D5A}"/>
    <cellStyle name="20% - Accent2 2 5" xfId="348" xr:uid="{F6ADBF16-3F82-4D32-A920-8EE5904B4549}"/>
    <cellStyle name="20% - Accent2 2 5 2" xfId="534" xr:uid="{58F14E3A-7FFF-4BA8-88F8-E3D8733E2D21}"/>
    <cellStyle name="20% - Accent2 2 5 2 2" xfId="1393" xr:uid="{D43A59CC-903C-45A7-875C-6F1E333F420A}"/>
    <cellStyle name="20% - Accent2 2 5 3" xfId="535" xr:uid="{3B52370B-E65A-4B1C-95F4-F76EDFC95173}"/>
    <cellStyle name="20% - Accent2 2 5 3 2" xfId="1394" xr:uid="{E6B9AD41-CB5B-4DAA-95C9-383870359C75}"/>
    <cellStyle name="20% - Accent2 2 5 4" xfId="1392" xr:uid="{0844AF14-C22B-4256-811F-0797FFD5FADE}"/>
    <cellStyle name="20% - Accent2 2 5 5" xfId="533" xr:uid="{32CF258D-F136-4F2F-866F-FDA0F112270E}"/>
    <cellStyle name="20% - Accent2 2 6" xfId="376" xr:uid="{CB5D8DA2-AE19-4721-9343-0BECC0CC6C2A}"/>
    <cellStyle name="20% - Accent2 2 6 2" xfId="536" xr:uid="{A892B190-7B62-46D5-BC55-3AC7794302B7}"/>
    <cellStyle name="20% - Accent2 2 6 2 2" xfId="1396" xr:uid="{A3633D9D-D019-4F7B-859A-AE13CCE87606}"/>
    <cellStyle name="20% - Accent2 2 6 3" xfId="537" xr:uid="{D5B83828-C119-4B8B-AF4E-33DA3A5C1D26}"/>
    <cellStyle name="20% - Accent2 2 6 3 2" xfId="1397" xr:uid="{FA054B6F-5092-4F90-B66E-97490D8529E6}"/>
    <cellStyle name="20% - Accent2 2 6 4" xfId="1395" xr:uid="{524BFE6C-3461-47A2-84DB-E520D4AAA4F6}"/>
    <cellStyle name="20% - Accent2 3" xfId="169" xr:uid="{00000000-0005-0000-0000-00000E000000}"/>
    <cellStyle name="20% - Accent2 3 2" xfId="538" xr:uid="{9BEE77F4-DAD3-495A-91D5-C71C83DF82E3}"/>
    <cellStyle name="20% - Accent2 3 2 2" xfId="1398" xr:uid="{F991EC98-6BAF-4ACC-9F4A-A75120E5D781}"/>
    <cellStyle name="20% - Accent2 3 3" xfId="539" xr:uid="{930A57B0-487C-4CA6-913E-9F7B0515F3D1}"/>
    <cellStyle name="20% - Accent2 3 3 2" xfId="1399" xr:uid="{B4EC5EE7-C5D6-4E89-9081-6D4D2FF67F8E}"/>
    <cellStyle name="20% - Accent2 3 4" xfId="1261" xr:uid="{8D369FC8-1870-4255-955A-FC4662236C19}"/>
    <cellStyle name="20% - Accent2 3 5" xfId="399" xr:uid="{AD55B0C3-59DB-4B5E-918D-724911C3F241}"/>
    <cellStyle name="20% - Accent2 4" xfId="193" xr:uid="{00000000-0005-0000-0000-00000F000000}"/>
    <cellStyle name="20% - Accent2 4 2" xfId="1284" xr:uid="{7641F8DA-BD94-4D60-8078-5FAC683B179D}"/>
    <cellStyle name="20% - Accent2 4 3" xfId="422" xr:uid="{67A9FC7D-AAA7-429F-862E-7C104FB7A354}"/>
    <cellStyle name="20% - Accent2 5" xfId="264" xr:uid="{00000000-0005-0000-0000-000010000000}"/>
    <cellStyle name="20% - Accent2 5 2" xfId="1224" xr:uid="{FA6350AB-9A6B-4A42-BAEC-11474D42F99A}"/>
    <cellStyle name="20% - Accent2 6" xfId="293" xr:uid="{00000000-0005-0000-0000-000011000000}"/>
    <cellStyle name="20% - Accent2 7" xfId="321" xr:uid="{FEBEB006-B964-4AE3-AD90-367F4B8CEF30}"/>
    <cellStyle name="20% - Accent2 8" xfId="335" xr:uid="{526DEE06-29E4-4C82-93F6-9841C680253A}"/>
    <cellStyle name="20% - Accent2 9" xfId="363" xr:uid="{4183D6BA-972D-45E9-92FF-51CB5582ED20}"/>
    <cellStyle name="20% - Accent3" xfId="37" builtinId="38" customBuiltin="1"/>
    <cellStyle name="20% - Accent3 10" xfId="2103" xr:uid="{E98CC420-FC56-4C9A-A7AD-4D6BEF1D9C24}"/>
    <cellStyle name="20% - Accent3 2" xfId="71" xr:uid="{00000000-0005-0000-0000-000013000000}"/>
    <cellStyle name="20% - Accent3 2 2" xfId="110" xr:uid="{00000000-0005-0000-0000-000014000000}"/>
    <cellStyle name="20% - Accent3 2 2 2" xfId="540" xr:uid="{4E55F4AD-6807-4F46-B2C4-AC0E20CF0424}"/>
    <cellStyle name="20% - Accent3 2 2 2 2" xfId="541" xr:uid="{EF823874-6457-478F-A86E-FA920D222DF2}"/>
    <cellStyle name="20% - Accent3 2 2 2 2 2" xfId="542" xr:uid="{31583120-071C-4DC8-950E-F6C09B64589F}"/>
    <cellStyle name="20% - Accent3 2 2 2 2 2 2" xfId="1402" xr:uid="{12388132-8844-4C30-AF7E-97316FD3C9F8}"/>
    <cellStyle name="20% - Accent3 2 2 2 2 3" xfId="543" xr:uid="{D2F0621E-7AA4-429C-8840-A93A68C94B9C}"/>
    <cellStyle name="20% - Accent3 2 2 2 2 3 2" xfId="1403" xr:uid="{4B565705-C3C1-4DED-8A42-F02B037B982C}"/>
    <cellStyle name="20% - Accent3 2 2 2 2 4" xfId="1401" xr:uid="{DD6530BB-57BC-4D7B-8243-640E972B047F}"/>
    <cellStyle name="20% - Accent3 2 2 2 3" xfId="544" xr:uid="{F8562238-AD0F-49BD-902F-81895F1C7DDE}"/>
    <cellStyle name="20% - Accent3 2 2 2 3 2" xfId="545" xr:uid="{DC2DFF68-005F-4B98-8501-29E50D75C61D}"/>
    <cellStyle name="20% - Accent3 2 2 2 3 2 2" xfId="1405" xr:uid="{EE2C24C9-ECA6-4249-A822-0D17C494D699}"/>
    <cellStyle name="20% - Accent3 2 2 2 3 3" xfId="546" xr:uid="{25225B1E-D24D-47D5-A8B4-D127E9F0F7B1}"/>
    <cellStyle name="20% - Accent3 2 2 2 3 3 2" xfId="1406" xr:uid="{2519BE7D-5C30-4125-B2B9-8C64F5BBEC9C}"/>
    <cellStyle name="20% - Accent3 2 2 2 3 4" xfId="1404" xr:uid="{64509C35-DCF3-4062-82C9-DB4BAD24C5A5}"/>
    <cellStyle name="20% - Accent3 2 2 2 4" xfId="547" xr:uid="{572EED53-F0B4-4829-8281-35AC5D2CA398}"/>
    <cellStyle name="20% - Accent3 2 2 2 4 2" xfId="1407" xr:uid="{A2E01F49-A246-405B-A3C7-637EEA44E2B7}"/>
    <cellStyle name="20% - Accent3 2 2 2 5" xfId="548" xr:uid="{56DA6EF1-2C44-4D48-8D5E-11AFBE03827F}"/>
    <cellStyle name="20% - Accent3 2 2 2 5 2" xfId="1408" xr:uid="{EA298A2E-93DC-4E46-A5A5-8FBF6E336A3D}"/>
    <cellStyle name="20% - Accent3 2 2 2 6" xfId="1400" xr:uid="{873C5AB2-7BB6-445E-87F1-1085BA60CECF}"/>
    <cellStyle name="20% - Accent3 2 2 3" xfId="549" xr:uid="{424B8D99-3747-4B6E-A93C-CE11C72956E9}"/>
    <cellStyle name="20% - Accent3 2 2 3 2" xfId="550" xr:uid="{66DDD69A-4A12-4023-80B9-BF65BAE2534E}"/>
    <cellStyle name="20% - Accent3 2 2 3 2 2" xfId="1410" xr:uid="{A64EF569-6CA6-4FF2-950D-0DD208FEE6F0}"/>
    <cellStyle name="20% - Accent3 2 2 3 3" xfId="551" xr:uid="{58EF975F-DE3E-4F28-9F15-C52953D66CC3}"/>
    <cellStyle name="20% - Accent3 2 2 3 3 2" xfId="1411" xr:uid="{B7F47FE3-8B49-43AD-A255-C6A07A09208F}"/>
    <cellStyle name="20% - Accent3 2 2 3 4" xfId="1409" xr:uid="{4F5FCD38-58FB-4274-AE2E-95665ADACD1D}"/>
    <cellStyle name="20% - Accent3 2 2 4" xfId="552" xr:uid="{4F24DB14-1ED6-46AF-BD7C-8843364D1AD3}"/>
    <cellStyle name="20% - Accent3 2 2 4 2" xfId="553" xr:uid="{B6C5FB66-A1C4-40E5-B0EF-442E4EA91BC8}"/>
    <cellStyle name="20% - Accent3 2 2 4 2 2" xfId="1413" xr:uid="{43623108-650F-4787-ACCE-D358A337818F}"/>
    <cellStyle name="20% - Accent3 2 2 4 3" xfId="554" xr:uid="{DEB25845-567F-485B-BD11-DB522AD19CD2}"/>
    <cellStyle name="20% - Accent3 2 2 4 3 2" xfId="1414" xr:uid="{12F7E3B3-E62E-46E0-800D-6CB93737CDDA}"/>
    <cellStyle name="20% - Accent3 2 2 4 4" xfId="1412" xr:uid="{12484587-8A1E-4048-BECD-DC8773DA09B9}"/>
    <cellStyle name="20% - Accent3 2 3" xfId="282" xr:uid="{00000000-0005-0000-0000-000015000000}"/>
    <cellStyle name="20% - Accent3 2 3 2" xfId="556" xr:uid="{22A2AA3C-1A78-477D-964F-544F02267E1A}"/>
    <cellStyle name="20% - Accent3 2 3 2 2" xfId="557" xr:uid="{46F3AC4B-D78C-4EF8-817A-BFA83ECBB811}"/>
    <cellStyle name="20% - Accent3 2 3 2 2 2" xfId="1417" xr:uid="{D9F1935C-1DD8-45F3-BB2B-1D8333B3E492}"/>
    <cellStyle name="20% - Accent3 2 3 2 3" xfId="558" xr:uid="{D552C246-CE0D-48D7-AC26-7BD588333367}"/>
    <cellStyle name="20% - Accent3 2 3 2 3 2" xfId="1418" xr:uid="{F80A8C90-0834-4BCA-A8B7-7B4067AEF017}"/>
    <cellStyle name="20% - Accent3 2 3 2 4" xfId="1416" xr:uid="{76FD3198-9208-413B-87D4-F90E3DDDFE16}"/>
    <cellStyle name="20% - Accent3 2 3 3" xfId="559" xr:uid="{2CA94C1F-5F4C-4704-A021-14E2AEEC2CD1}"/>
    <cellStyle name="20% - Accent3 2 3 3 2" xfId="560" xr:uid="{030834E3-94CB-44C0-9482-CD417243D8D0}"/>
    <cellStyle name="20% - Accent3 2 3 3 2 2" xfId="1420" xr:uid="{B132E7E6-A632-4911-B461-1F0EDE84AEB4}"/>
    <cellStyle name="20% - Accent3 2 3 3 3" xfId="561" xr:uid="{B8677E05-1829-4D50-82E6-D4459C0E85FC}"/>
    <cellStyle name="20% - Accent3 2 3 3 3 2" xfId="1421" xr:uid="{45171B12-6058-42F2-A445-CA9C18D6A2FC}"/>
    <cellStyle name="20% - Accent3 2 3 3 4" xfId="1419" xr:uid="{E88037BB-4CD6-4DA0-B07E-228870399FC5}"/>
    <cellStyle name="20% - Accent3 2 3 4" xfId="562" xr:uid="{E61EB166-07CD-4144-BCA6-C70AC1213768}"/>
    <cellStyle name="20% - Accent3 2 3 4 2" xfId="1422" xr:uid="{5C00C3EE-DB74-430D-9068-651DC888668E}"/>
    <cellStyle name="20% - Accent3 2 3 5" xfId="563" xr:uid="{44EE7DF7-C1C5-4E53-A432-82CB3616F04E}"/>
    <cellStyle name="20% - Accent3 2 3 5 2" xfId="1423" xr:uid="{9750B4E7-79E1-447B-9E29-E6EF2A936A10}"/>
    <cellStyle name="20% - Accent3 2 3 6" xfId="1415" xr:uid="{2C186DE5-7F26-4078-ACFF-5866F077401B}"/>
    <cellStyle name="20% - Accent3 2 3 7" xfId="555" xr:uid="{F79C6074-F1B4-4ABE-9DC1-6998F69B861C}"/>
    <cellStyle name="20% - Accent3 2 4" xfId="308" xr:uid="{00000000-0005-0000-0000-000016000000}"/>
    <cellStyle name="20% - Accent3 2 4 2" xfId="565" xr:uid="{03D8312C-C125-42A9-8CEE-B5D6212521F8}"/>
    <cellStyle name="20% - Accent3 2 4 2 2" xfId="566" xr:uid="{737464B4-1C51-45ED-B2DB-7C72E4318BEB}"/>
    <cellStyle name="20% - Accent3 2 4 2 2 2" xfId="1426" xr:uid="{EB97AB3C-F45B-4D00-88B0-3023BE65DDDF}"/>
    <cellStyle name="20% - Accent3 2 4 2 3" xfId="567" xr:uid="{EE41008D-5CA4-4DA4-B66E-CD5AA1260ACB}"/>
    <cellStyle name="20% - Accent3 2 4 2 3 2" xfId="1427" xr:uid="{06DC413D-5115-460D-8210-E53354404EA1}"/>
    <cellStyle name="20% - Accent3 2 4 2 4" xfId="1425" xr:uid="{5B5F85F4-8822-4DE2-9099-7CA0F778B9A3}"/>
    <cellStyle name="20% - Accent3 2 4 3" xfId="568" xr:uid="{ED96D1B7-A18E-486A-8D08-AFCE75215B8E}"/>
    <cellStyle name="20% - Accent3 2 4 3 2" xfId="569" xr:uid="{A7E5FA60-DC68-411C-ADBC-FC24724FA3CE}"/>
    <cellStyle name="20% - Accent3 2 4 3 2 2" xfId="1429" xr:uid="{11D4F7AC-060D-45E9-A428-0AC1C5636C0B}"/>
    <cellStyle name="20% - Accent3 2 4 3 3" xfId="570" xr:uid="{82EC8347-4910-4726-A150-8B2297F1C6BC}"/>
    <cellStyle name="20% - Accent3 2 4 3 3 2" xfId="1430" xr:uid="{F17F2F3D-E8EA-4BC3-84A6-B8B00539DD14}"/>
    <cellStyle name="20% - Accent3 2 4 3 4" xfId="1428" xr:uid="{E814664E-DCB7-4D51-B4D5-84D6944530A9}"/>
    <cellStyle name="20% - Accent3 2 4 4" xfId="571" xr:uid="{415D76BD-7EA4-4ADA-A962-4A525ECF6B39}"/>
    <cellStyle name="20% - Accent3 2 4 4 2" xfId="1431" xr:uid="{32F399BF-80FD-4572-B023-1CE4CE32CBB6}"/>
    <cellStyle name="20% - Accent3 2 4 5" xfId="572" xr:uid="{8CF6C097-F83B-4D43-BF53-12635FB3EA6D}"/>
    <cellStyle name="20% - Accent3 2 4 5 2" xfId="1432" xr:uid="{B2D597C1-2BCF-4054-8772-426EF73578EC}"/>
    <cellStyle name="20% - Accent3 2 4 6" xfId="1424" xr:uid="{059CDC4F-6BFF-4414-8B10-17E650947CE6}"/>
    <cellStyle name="20% - Accent3 2 4 7" xfId="564" xr:uid="{583A5280-F430-4382-8509-E0A9BBBCD98E}"/>
    <cellStyle name="20% - Accent3 2 5" xfId="350" xr:uid="{83D1F6F4-626E-4C59-86DE-F6E520958C03}"/>
    <cellStyle name="20% - Accent3 2 5 2" xfId="574" xr:uid="{F44401F1-81EA-4F34-A13D-A32ABFB17C28}"/>
    <cellStyle name="20% - Accent3 2 5 2 2" xfId="1434" xr:uid="{2DC69383-46A5-4406-8491-9978E81024AD}"/>
    <cellStyle name="20% - Accent3 2 5 3" xfId="575" xr:uid="{16FEB440-26AE-4094-A9D4-BB552AAC7FD5}"/>
    <cellStyle name="20% - Accent3 2 5 3 2" xfId="1435" xr:uid="{FCCD0E10-6D16-402B-A075-F7770D934400}"/>
    <cellStyle name="20% - Accent3 2 5 4" xfId="1433" xr:uid="{A03BACD4-C4FE-4C7C-93B5-B691A956E9C9}"/>
    <cellStyle name="20% - Accent3 2 5 5" xfId="573" xr:uid="{72D1B228-F2AB-4E9F-9D15-F3D6270AEEEC}"/>
    <cellStyle name="20% - Accent3 2 6" xfId="378" xr:uid="{396CA028-DF65-4F7C-847F-D6BB919B2508}"/>
    <cellStyle name="20% - Accent3 2 6 2" xfId="576" xr:uid="{75642687-B144-4271-8D0E-EF4B9273D5F8}"/>
    <cellStyle name="20% - Accent3 2 6 2 2" xfId="1437" xr:uid="{0880D554-BD10-4C1F-812D-88D54571344E}"/>
    <cellStyle name="20% - Accent3 2 6 3" xfId="577" xr:uid="{B4BEC140-8AE9-4A84-939B-6F1A1EF33B7B}"/>
    <cellStyle name="20% - Accent3 2 6 3 2" xfId="1438" xr:uid="{2746B3F5-9192-4A5D-A953-850C44405AD0}"/>
    <cellStyle name="20% - Accent3 2 6 4" xfId="1436" xr:uid="{319EAB18-D28A-4E6A-9AC8-025F6972E89F}"/>
    <cellStyle name="20% - Accent3 3" xfId="171" xr:uid="{00000000-0005-0000-0000-000017000000}"/>
    <cellStyle name="20% - Accent3 3 2" xfId="578" xr:uid="{76E80B74-D7EA-4C49-B7D4-5D07A3894A94}"/>
    <cellStyle name="20% - Accent3 3 2 2" xfId="1439" xr:uid="{1254AA02-F1E1-465F-9014-DF11F319FDD3}"/>
    <cellStyle name="20% - Accent3 3 3" xfId="579" xr:uid="{90C8800D-D36B-474F-A068-18D99FB60803}"/>
    <cellStyle name="20% - Accent3 3 3 2" xfId="1440" xr:uid="{2D33B548-439F-49EB-8B4D-1C57963D2C10}"/>
    <cellStyle name="20% - Accent3 3 4" xfId="1263" xr:uid="{9208FBD1-F751-4324-ABAC-52A6029EC805}"/>
    <cellStyle name="20% - Accent3 3 5" xfId="401" xr:uid="{69FD808E-7770-4BF2-B66A-C1EB3167F296}"/>
    <cellStyle name="20% - Accent3 4" xfId="195" xr:uid="{00000000-0005-0000-0000-000018000000}"/>
    <cellStyle name="20% - Accent3 4 2" xfId="1286" xr:uid="{2028F857-7584-4F45-B201-3CD882E6FADF}"/>
    <cellStyle name="20% - Accent3 4 3" xfId="424" xr:uid="{6678ACCF-999D-49DF-8726-B9628BF17092}"/>
    <cellStyle name="20% - Accent3 5" xfId="265" xr:uid="{00000000-0005-0000-0000-000019000000}"/>
    <cellStyle name="20% - Accent3 5 2" xfId="1226" xr:uid="{023F48C1-1417-406A-9977-E6ADC2E615B0}"/>
    <cellStyle name="20% - Accent3 6" xfId="295" xr:uid="{00000000-0005-0000-0000-00001A000000}"/>
    <cellStyle name="20% - Accent3 7" xfId="323" xr:uid="{07A78E58-D866-4B22-A289-EF55BA6BA622}"/>
    <cellStyle name="20% - Accent3 8" xfId="337" xr:uid="{50C9AC5E-7A85-4806-A059-A43DB274DBB8}"/>
    <cellStyle name="20% - Accent3 9" xfId="365" xr:uid="{2828099B-7B26-466D-8704-CA6B8D4031B8}"/>
    <cellStyle name="20% - Accent4" xfId="41" builtinId="42" customBuiltin="1"/>
    <cellStyle name="20% - Accent4 10" xfId="2104" xr:uid="{0924578A-C1AD-4814-A420-35AED75FA138}"/>
    <cellStyle name="20% - Accent4 2" xfId="88" xr:uid="{00000000-0005-0000-0000-00001C000000}"/>
    <cellStyle name="20% - Accent4 2 2" xfId="111" xr:uid="{00000000-0005-0000-0000-00001D000000}"/>
    <cellStyle name="20% - Accent4 2 2 2" xfId="580" xr:uid="{B3CF4F8F-2AEE-4F06-B75D-751EBAFADA9D}"/>
    <cellStyle name="20% - Accent4 2 2 2 2" xfId="581" xr:uid="{8F7C4029-87F5-4EC8-8900-964A67A55CC4}"/>
    <cellStyle name="20% - Accent4 2 2 2 2 2" xfId="582" xr:uid="{534C9A46-73E6-4606-B571-0AF1FAEBC8AE}"/>
    <cellStyle name="20% - Accent4 2 2 2 2 2 2" xfId="1443" xr:uid="{9BB8FFE0-BF73-4570-B118-B525F501CEDB}"/>
    <cellStyle name="20% - Accent4 2 2 2 2 3" xfId="583" xr:uid="{0AFFAA4D-68BC-4AAF-9882-F7803FB90F70}"/>
    <cellStyle name="20% - Accent4 2 2 2 2 3 2" xfId="1444" xr:uid="{FA542265-5EEF-4EB9-B417-5DEC6CCE5D3C}"/>
    <cellStyle name="20% - Accent4 2 2 2 2 4" xfId="1442" xr:uid="{6EDCF342-5DE4-400C-9429-73DA1CCED8CA}"/>
    <cellStyle name="20% - Accent4 2 2 2 3" xfId="584" xr:uid="{DC4A6432-062D-4543-8383-AAF2F6D8BABF}"/>
    <cellStyle name="20% - Accent4 2 2 2 3 2" xfId="585" xr:uid="{2CA2FFE2-AD09-4568-9B63-03DC2FFB8DA5}"/>
    <cellStyle name="20% - Accent4 2 2 2 3 2 2" xfId="1446" xr:uid="{949BF63E-B184-4C55-863C-90CF479A717A}"/>
    <cellStyle name="20% - Accent4 2 2 2 3 3" xfId="586" xr:uid="{9A2FB596-2548-4D99-9813-054B45CEBD02}"/>
    <cellStyle name="20% - Accent4 2 2 2 3 3 2" xfId="1447" xr:uid="{A33FAA68-A39A-4858-B1B8-E032B305D9D6}"/>
    <cellStyle name="20% - Accent4 2 2 2 3 4" xfId="1445" xr:uid="{1FDCC2DE-3C90-49A0-9DF9-DDCA459DD5EC}"/>
    <cellStyle name="20% - Accent4 2 2 2 4" xfId="587" xr:uid="{27D40893-B066-4FBC-8475-D4F0C813A14A}"/>
    <cellStyle name="20% - Accent4 2 2 2 4 2" xfId="1448" xr:uid="{E1878B59-44BD-4F13-BD57-C7BDE4A62A5B}"/>
    <cellStyle name="20% - Accent4 2 2 2 5" xfId="588" xr:uid="{E5862521-890E-42FA-9961-B02DF73405CB}"/>
    <cellStyle name="20% - Accent4 2 2 2 5 2" xfId="1449" xr:uid="{78AB9015-D575-4DDF-8D97-F8EE159BCD3D}"/>
    <cellStyle name="20% - Accent4 2 2 2 6" xfId="1441" xr:uid="{56FB5F12-9DA6-4D12-AD31-F53C84D24C05}"/>
    <cellStyle name="20% - Accent4 2 2 3" xfId="589" xr:uid="{36318344-1FC5-45B8-A015-B6C6A049E844}"/>
    <cellStyle name="20% - Accent4 2 2 3 2" xfId="590" xr:uid="{D96C41CA-FE9A-4FE4-9660-F525A98239F0}"/>
    <cellStyle name="20% - Accent4 2 2 3 2 2" xfId="1451" xr:uid="{F226A443-6488-444F-8C2F-D37CB31D4640}"/>
    <cellStyle name="20% - Accent4 2 2 3 3" xfId="591" xr:uid="{E0D60AD4-F378-4D2E-B67E-089E9D966B01}"/>
    <cellStyle name="20% - Accent4 2 2 3 3 2" xfId="1452" xr:uid="{42C6F4D3-94AB-4CCF-9F5B-8D9A5FDBA2EF}"/>
    <cellStyle name="20% - Accent4 2 2 3 4" xfId="1450" xr:uid="{7C6BA255-4824-4A3E-A1AB-449DBB3D39B0}"/>
    <cellStyle name="20% - Accent4 2 2 4" xfId="592" xr:uid="{9DB46D92-DD1D-49BC-B935-8D9CD3924466}"/>
    <cellStyle name="20% - Accent4 2 2 4 2" xfId="593" xr:uid="{176EFEB1-4324-4537-A92D-F8AECB2BB696}"/>
    <cellStyle name="20% - Accent4 2 2 4 2 2" xfId="1454" xr:uid="{A9D79557-3CB9-41DF-A07F-71B978E0D845}"/>
    <cellStyle name="20% - Accent4 2 2 4 3" xfId="594" xr:uid="{8252B5B6-60C8-4634-AAA8-09879593B6E7}"/>
    <cellStyle name="20% - Accent4 2 2 4 3 2" xfId="1455" xr:uid="{A9A063FA-406B-4FE8-8B89-175E68B6D30A}"/>
    <cellStyle name="20% - Accent4 2 2 4 4" xfId="1453" xr:uid="{3CEB423A-ECF7-4AB3-94BB-49880053C294}"/>
    <cellStyle name="20% - Accent4 2 3" xfId="284" xr:uid="{00000000-0005-0000-0000-00001E000000}"/>
    <cellStyle name="20% - Accent4 2 3 2" xfId="596" xr:uid="{19FB2187-0CF9-4967-A314-1578CD64D5BF}"/>
    <cellStyle name="20% - Accent4 2 3 2 2" xfId="597" xr:uid="{EFDC4940-70B8-41A0-A08F-9E986148D720}"/>
    <cellStyle name="20% - Accent4 2 3 2 2 2" xfId="1458" xr:uid="{586D2EE5-5769-465B-A1B7-08F08A82EAE5}"/>
    <cellStyle name="20% - Accent4 2 3 2 3" xfId="598" xr:uid="{1A73FE46-18DD-4C17-8E8F-C65B95B91EBF}"/>
    <cellStyle name="20% - Accent4 2 3 2 3 2" xfId="1459" xr:uid="{601722E8-15D1-42DF-B0D7-2D58532CF303}"/>
    <cellStyle name="20% - Accent4 2 3 2 4" xfId="1457" xr:uid="{3D4DE85A-A69F-47C5-9E4A-5BB149A7C92F}"/>
    <cellStyle name="20% - Accent4 2 3 3" xfId="599" xr:uid="{949543C9-6D89-4589-A1A6-58DEA1AA3E8C}"/>
    <cellStyle name="20% - Accent4 2 3 3 2" xfId="600" xr:uid="{6A288BB4-B09E-47F1-A9A9-7D18E9D79337}"/>
    <cellStyle name="20% - Accent4 2 3 3 2 2" xfId="1461" xr:uid="{F430F6FA-0E16-45E7-A78C-2F9D9E51DF48}"/>
    <cellStyle name="20% - Accent4 2 3 3 3" xfId="601" xr:uid="{1F7091D1-6556-443D-A28B-AB4EFF8B599D}"/>
    <cellStyle name="20% - Accent4 2 3 3 3 2" xfId="1462" xr:uid="{AF303A79-CED5-4031-80E2-E9EAACC30E6E}"/>
    <cellStyle name="20% - Accent4 2 3 3 4" xfId="1460" xr:uid="{8D5E7A70-CDE1-4C81-B262-9A467639853F}"/>
    <cellStyle name="20% - Accent4 2 3 4" xfId="602" xr:uid="{7909D91D-529B-4196-A688-310240ACE77B}"/>
    <cellStyle name="20% - Accent4 2 3 4 2" xfId="1463" xr:uid="{29524A37-1203-4C5E-AA7A-18CF74AB3957}"/>
    <cellStyle name="20% - Accent4 2 3 5" xfId="603" xr:uid="{EE6D3EEA-2BEF-4011-A539-6CC87304FA9C}"/>
    <cellStyle name="20% - Accent4 2 3 5 2" xfId="1464" xr:uid="{CA09710F-E615-4E88-B782-AFEFD0A620B0}"/>
    <cellStyle name="20% - Accent4 2 3 6" xfId="1456" xr:uid="{DE710DB5-37CA-42FF-8040-F25598FC00D3}"/>
    <cellStyle name="20% - Accent4 2 3 7" xfId="595" xr:uid="{766538EA-4E50-475E-B8D0-B088E0031F2E}"/>
    <cellStyle name="20% - Accent4 2 4" xfId="310" xr:uid="{00000000-0005-0000-0000-00001F000000}"/>
    <cellStyle name="20% - Accent4 2 4 2" xfId="605" xr:uid="{A28099F2-432D-402E-9D4E-2CB197D46A80}"/>
    <cellStyle name="20% - Accent4 2 4 2 2" xfId="606" xr:uid="{193AA238-0472-423F-A8DB-73BD95CB3FE5}"/>
    <cellStyle name="20% - Accent4 2 4 2 2 2" xfId="1467" xr:uid="{4A39D3CE-7CD2-42EE-BF1E-DEE4988DAF8A}"/>
    <cellStyle name="20% - Accent4 2 4 2 3" xfId="607" xr:uid="{5E6A4337-BC4C-4957-BF3E-6C0CF6F969F0}"/>
    <cellStyle name="20% - Accent4 2 4 2 3 2" xfId="1468" xr:uid="{03C7C366-F421-49E4-A0F8-F66F0DF9F4A4}"/>
    <cellStyle name="20% - Accent4 2 4 2 4" xfId="1466" xr:uid="{2A6CAED8-A418-4E92-BFAD-59FEDCDED2DC}"/>
    <cellStyle name="20% - Accent4 2 4 3" xfId="608" xr:uid="{79A159DF-807D-449C-AEB1-7E0202E1703E}"/>
    <cellStyle name="20% - Accent4 2 4 3 2" xfId="609" xr:uid="{7AFB9C9F-A3DC-4577-95C9-EFB59D2B0D4E}"/>
    <cellStyle name="20% - Accent4 2 4 3 2 2" xfId="1470" xr:uid="{FD2DCAAB-1486-4CB9-BB39-9FEAD52DE8FF}"/>
    <cellStyle name="20% - Accent4 2 4 3 3" xfId="610" xr:uid="{2EC1B297-10F2-43D5-9D61-8ABEB2B82761}"/>
    <cellStyle name="20% - Accent4 2 4 3 3 2" xfId="1471" xr:uid="{CBB1EB49-5BC7-40CF-A657-0D91FAE45205}"/>
    <cellStyle name="20% - Accent4 2 4 3 4" xfId="1469" xr:uid="{5A9CBB8F-F0D2-4E55-B8A5-EA9E5951442E}"/>
    <cellStyle name="20% - Accent4 2 4 4" xfId="611" xr:uid="{00B35519-624E-4108-A906-850011EC5DE1}"/>
    <cellStyle name="20% - Accent4 2 4 4 2" xfId="1472" xr:uid="{BEAF2B6D-F6FE-4AB9-AC9D-1229D3917E3A}"/>
    <cellStyle name="20% - Accent4 2 4 5" xfId="612" xr:uid="{6EF4CC88-23E6-48C9-9F33-C310C0559044}"/>
    <cellStyle name="20% - Accent4 2 4 5 2" xfId="1473" xr:uid="{75624015-8D13-4F6E-B9F1-103383119E07}"/>
    <cellStyle name="20% - Accent4 2 4 6" xfId="1465" xr:uid="{EFA2AD78-A9B4-4837-AE19-A9CFE3F27AF9}"/>
    <cellStyle name="20% - Accent4 2 4 7" xfId="604" xr:uid="{04DDDD8C-1F9E-432A-9565-C02971B343E9}"/>
    <cellStyle name="20% - Accent4 2 5" xfId="352" xr:uid="{5B4BE207-30E5-4D1A-9C8F-46302EC5B673}"/>
    <cellStyle name="20% - Accent4 2 5 2" xfId="614" xr:uid="{6CC329EC-5677-4A17-925F-5155A02E0B92}"/>
    <cellStyle name="20% - Accent4 2 5 2 2" xfId="1475" xr:uid="{9862642F-F34D-4B53-9646-CE835E8DDEE7}"/>
    <cellStyle name="20% - Accent4 2 5 3" xfId="615" xr:uid="{3A2F7A33-68C1-4858-A004-229D203DC1DF}"/>
    <cellStyle name="20% - Accent4 2 5 3 2" xfId="1476" xr:uid="{09963891-A3B4-4E6F-BDB1-7D1D6E9E9B44}"/>
    <cellStyle name="20% - Accent4 2 5 4" xfId="1474" xr:uid="{A6E57285-A89D-45C3-B45D-F97343973A3D}"/>
    <cellStyle name="20% - Accent4 2 5 5" xfId="613" xr:uid="{8558CF4B-AC45-498C-8B4B-91E19C52064D}"/>
    <cellStyle name="20% - Accent4 2 6" xfId="380" xr:uid="{97EC73D7-4258-435F-BDAC-54A300813DEB}"/>
    <cellStyle name="20% - Accent4 2 6 2" xfId="616" xr:uid="{A994FD41-588D-4660-AB5A-E37BDE484487}"/>
    <cellStyle name="20% - Accent4 2 6 2 2" xfId="1478" xr:uid="{BE1D51B6-9044-4FAC-894A-EF30DBF9B327}"/>
    <cellStyle name="20% - Accent4 2 6 3" xfId="617" xr:uid="{FB7204EC-EEC2-447B-A333-B97995268981}"/>
    <cellStyle name="20% - Accent4 2 6 3 2" xfId="1479" xr:uid="{1921A586-9BA3-491B-9EFF-CD452DF7B361}"/>
    <cellStyle name="20% - Accent4 2 6 4" xfId="1477" xr:uid="{69B2CC7B-D42E-4D7D-9389-95657078FB78}"/>
    <cellStyle name="20% - Accent4 3" xfId="173" xr:uid="{00000000-0005-0000-0000-000020000000}"/>
    <cellStyle name="20% - Accent4 3 2" xfId="618" xr:uid="{53D9588F-8BCB-40EE-AC20-77B44BE08BE5}"/>
    <cellStyle name="20% - Accent4 3 2 2" xfId="1480" xr:uid="{102F0F36-1DD2-43A3-B64C-6396AF1DF79F}"/>
    <cellStyle name="20% - Accent4 3 3" xfId="619" xr:uid="{8E6DC28A-24A6-4ACE-87A4-9C9DA5842FC1}"/>
    <cellStyle name="20% - Accent4 3 3 2" xfId="1481" xr:uid="{BB43D113-A342-45DA-8059-E7EA187F3730}"/>
    <cellStyle name="20% - Accent4 3 4" xfId="1265" xr:uid="{1FE3880C-B2D9-4610-995F-507DAF057469}"/>
    <cellStyle name="20% - Accent4 3 5" xfId="403" xr:uid="{EB026E3A-04B0-48E8-A7A7-C1668AC2524C}"/>
    <cellStyle name="20% - Accent4 4" xfId="197" xr:uid="{00000000-0005-0000-0000-000021000000}"/>
    <cellStyle name="20% - Accent4 4 2" xfId="1288" xr:uid="{9898BD64-5BDA-4E87-B32D-B554550A3652}"/>
    <cellStyle name="20% - Accent4 4 3" xfId="426" xr:uid="{3A11176E-AE07-4E7E-8A58-7A286FD21898}"/>
    <cellStyle name="20% - Accent4 5" xfId="266" xr:uid="{00000000-0005-0000-0000-000022000000}"/>
    <cellStyle name="20% - Accent4 5 2" xfId="1228" xr:uid="{5E4E44DD-7DF4-432D-9426-5D883F64BA56}"/>
    <cellStyle name="20% - Accent4 6" xfId="297" xr:uid="{00000000-0005-0000-0000-000023000000}"/>
    <cellStyle name="20% - Accent4 7" xfId="325" xr:uid="{9EF3DB7D-E88C-4DEE-8905-7B767A69FDA4}"/>
    <cellStyle name="20% - Accent4 8" xfId="339" xr:uid="{88FCF896-5739-4DC6-94F1-74757E842167}"/>
    <cellStyle name="20% - Accent4 9" xfId="367" xr:uid="{878F14E7-A408-47FA-94B2-6030C3580D97}"/>
    <cellStyle name="20% - Accent5" xfId="45" builtinId="46" customBuiltin="1"/>
    <cellStyle name="20% - Accent5 10" xfId="2105" xr:uid="{35830EAD-358E-4370-84E7-B95E2E245800}"/>
    <cellStyle name="20% - Accent5 2" xfId="91" xr:uid="{00000000-0005-0000-0000-000025000000}"/>
    <cellStyle name="20% - Accent5 2 2" xfId="112" xr:uid="{00000000-0005-0000-0000-000026000000}"/>
    <cellStyle name="20% - Accent5 2 2 2" xfId="620" xr:uid="{581B027B-40B0-4F91-B2AD-0FB8298C43CB}"/>
    <cellStyle name="20% - Accent5 2 2 2 2" xfId="621" xr:uid="{479DAF41-C6C6-42E1-A4AB-46C603AC582B}"/>
    <cellStyle name="20% - Accent5 2 2 2 2 2" xfId="622" xr:uid="{8DD76CD7-522D-4475-8F11-CE8AA0A72C37}"/>
    <cellStyle name="20% - Accent5 2 2 2 2 2 2" xfId="1484" xr:uid="{814543F3-5592-43D6-8D46-6B428E38DAF8}"/>
    <cellStyle name="20% - Accent5 2 2 2 2 3" xfId="623" xr:uid="{E0EABC67-E582-4795-9FF0-715E41C83B68}"/>
    <cellStyle name="20% - Accent5 2 2 2 2 3 2" xfId="1485" xr:uid="{2D9FAF88-981B-4CC6-AD4F-D75CB1EDE45A}"/>
    <cellStyle name="20% - Accent5 2 2 2 2 4" xfId="1483" xr:uid="{094FA113-0C46-4AD3-88E0-14A9C9D61A55}"/>
    <cellStyle name="20% - Accent5 2 2 2 3" xfId="624" xr:uid="{4D437965-6AE1-4430-A6D6-14D0F4C80E1C}"/>
    <cellStyle name="20% - Accent5 2 2 2 3 2" xfId="625" xr:uid="{CEBBB19E-C3A5-4184-B8A4-DBBB22A75BDF}"/>
    <cellStyle name="20% - Accent5 2 2 2 3 2 2" xfId="1487" xr:uid="{0AF40C76-E0D9-453E-9AFB-7CCFFE28CD02}"/>
    <cellStyle name="20% - Accent5 2 2 2 3 3" xfId="626" xr:uid="{B9FFF442-4B49-48BF-82CA-BA4CE2B67B8C}"/>
    <cellStyle name="20% - Accent5 2 2 2 3 3 2" xfId="1488" xr:uid="{390D3D38-8FE7-465D-94F8-2F6878CF41A3}"/>
    <cellStyle name="20% - Accent5 2 2 2 3 4" xfId="1486" xr:uid="{54756055-82AB-439D-92E1-272E6A2D1C8F}"/>
    <cellStyle name="20% - Accent5 2 2 2 4" xfId="627" xr:uid="{790AE839-CFFE-4347-B21E-1DE9695D8D9E}"/>
    <cellStyle name="20% - Accent5 2 2 2 4 2" xfId="1489" xr:uid="{FF656361-1E71-47BA-B539-22EB56006380}"/>
    <cellStyle name="20% - Accent5 2 2 2 5" xfId="628" xr:uid="{3F518D1E-3552-4B85-A76B-66A3E1169B97}"/>
    <cellStyle name="20% - Accent5 2 2 2 5 2" xfId="1490" xr:uid="{E86C9CA4-BC8C-40F6-A437-91D7EE9FD03C}"/>
    <cellStyle name="20% - Accent5 2 2 2 6" xfId="1482" xr:uid="{A5FAF0FA-2338-43C2-8495-D410C6B9EE7C}"/>
    <cellStyle name="20% - Accent5 2 2 3" xfId="629" xr:uid="{39AE2682-57A7-408B-B08B-A9D8E720BB77}"/>
    <cellStyle name="20% - Accent5 2 2 3 2" xfId="630" xr:uid="{C50B8C89-5C59-431D-B0E1-57F20822809D}"/>
    <cellStyle name="20% - Accent5 2 2 3 2 2" xfId="1492" xr:uid="{5857E7C5-541A-467D-A91F-B3FD9009DA2F}"/>
    <cellStyle name="20% - Accent5 2 2 3 3" xfId="631" xr:uid="{7B97BF1E-2E9C-45FC-ACDE-8148C6A8CC77}"/>
    <cellStyle name="20% - Accent5 2 2 3 3 2" xfId="1493" xr:uid="{A40D527B-4AFA-4CBB-B8BC-8468E64891D0}"/>
    <cellStyle name="20% - Accent5 2 2 3 4" xfId="1491" xr:uid="{888A19D5-2F8D-42ED-8A19-D0C8139B42D0}"/>
    <cellStyle name="20% - Accent5 2 2 4" xfId="632" xr:uid="{74C72C89-E0F2-4FEC-8C27-881BB9C249B9}"/>
    <cellStyle name="20% - Accent5 2 2 4 2" xfId="633" xr:uid="{591B84EC-0282-4D96-B20D-C453DA4803E3}"/>
    <cellStyle name="20% - Accent5 2 2 4 2 2" xfId="1495" xr:uid="{E665A740-B1AB-45D8-A118-1175BD30EE18}"/>
    <cellStyle name="20% - Accent5 2 2 4 3" xfId="634" xr:uid="{0B3E19EF-BF6D-49D9-8983-FB42BCCC9C61}"/>
    <cellStyle name="20% - Accent5 2 2 4 3 2" xfId="1496" xr:uid="{F91913B4-D9DB-4869-84CA-908E23A1A9A2}"/>
    <cellStyle name="20% - Accent5 2 2 4 4" xfId="1494" xr:uid="{1379EA84-7A6C-4586-B7F9-9B454948975B}"/>
    <cellStyle name="20% - Accent5 2 3" xfId="286" xr:uid="{00000000-0005-0000-0000-000027000000}"/>
    <cellStyle name="20% - Accent5 2 3 2" xfId="636" xr:uid="{89F3161E-708E-4100-B748-B94208876B9D}"/>
    <cellStyle name="20% - Accent5 2 3 2 2" xfId="637" xr:uid="{4BDC04DC-EC01-4EC7-98A4-9D582E27F266}"/>
    <cellStyle name="20% - Accent5 2 3 2 2 2" xfId="1499" xr:uid="{F0F20B5F-E50D-4C6A-B9A1-B79F937CFB2B}"/>
    <cellStyle name="20% - Accent5 2 3 2 3" xfId="638" xr:uid="{6F4DB891-0921-4AF2-BB31-3A7D0721DD9A}"/>
    <cellStyle name="20% - Accent5 2 3 2 3 2" xfId="1500" xr:uid="{B6A1173B-A599-49F0-AB4C-F6B14CF50459}"/>
    <cellStyle name="20% - Accent5 2 3 2 4" xfId="1498" xr:uid="{5C0EFBAB-A705-43EF-9A29-24133A12393C}"/>
    <cellStyle name="20% - Accent5 2 3 3" xfId="639" xr:uid="{7D311628-7EE0-4F61-9F0D-998DDF48A9A4}"/>
    <cellStyle name="20% - Accent5 2 3 3 2" xfId="640" xr:uid="{08D7566C-4887-43B3-8A71-042A186571DF}"/>
    <cellStyle name="20% - Accent5 2 3 3 2 2" xfId="1502" xr:uid="{31E5E18A-1283-439C-A3E4-3E7533F9F6DA}"/>
    <cellStyle name="20% - Accent5 2 3 3 3" xfId="641" xr:uid="{A10607BB-E5B6-446E-B529-47ECCC07E103}"/>
    <cellStyle name="20% - Accent5 2 3 3 3 2" xfId="1503" xr:uid="{1CD9B3E3-D7BB-44C2-846D-46533701F791}"/>
    <cellStyle name="20% - Accent5 2 3 3 4" xfId="1501" xr:uid="{E36F7973-09D3-43CD-9F87-A15261D3EF87}"/>
    <cellStyle name="20% - Accent5 2 3 4" xfId="642" xr:uid="{809C3777-5BE7-45F9-B107-246A4B2D3690}"/>
    <cellStyle name="20% - Accent5 2 3 4 2" xfId="1504" xr:uid="{628789F9-91D8-4F10-9D5D-AB9EC6F983D5}"/>
    <cellStyle name="20% - Accent5 2 3 5" xfId="643" xr:uid="{B9E2A26C-8909-48A6-A17B-DB7F939EB81F}"/>
    <cellStyle name="20% - Accent5 2 3 5 2" xfId="1505" xr:uid="{2999FE15-F847-496C-9E23-3060C000A1EE}"/>
    <cellStyle name="20% - Accent5 2 3 6" xfId="1497" xr:uid="{D5FA837C-DCF4-4B50-A446-E09BE1AE601C}"/>
    <cellStyle name="20% - Accent5 2 3 7" xfId="635" xr:uid="{8A937964-6E61-4080-8D44-76A2B3D999A6}"/>
    <cellStyle name="20% - Accent5 2 4" xfId="312" xr:uid="{00000000-0005-0000-0000-000028000000}"/>
    <cellStyle name="20% - Accent5 2 4 2" xfId="645" xr:uid="{3491FD90-6BFF-46D3-BAAA-AC860967F1FD}"/>
    <cellStyle name="20% - Accent5 2 4 2 2" xfId="646" xr:uid="{7E2A846B-36E0-4E2A-BEC2-FDE7C2A94976}"/>
    <cellStyle name="20% - Accent5 2 4 2 2 2" xfId="1508" xr:uid="{868CDC72-2C81-4009-8630-6A245F925EBC}"/>
    <cellStyle name="20% - Accent5 2 4 2 3" xfId="647" xr:uid="{6BA010DD-899D-4E36-BC29-9670DC8A9C6C}"/>
    <cellStyle name="20% - Accent5 2 4 2 3 2" xfId="1509" xr:uid="{E51580CB-4F4A-4ABD-9F6E-28D238179CDB}"/>
    <cellStyle name="20% - Accent5 2 4 2 4" xfId="1507" xr:uid="{F7B65AED-6882-4C22-8097-41990E6D2E22}"/>
    <cellStyle name="20% - Accent5 2 4 3" xfId="648" xr:uid="{97817245-5A3C-4C85-8C72-3029E0881835}"/>
    <cellStyle name="20% - Accent5 2 4 3 2" xfId="649" xr:uid="{31CAE564-403D-49D1-B022-7C570BEDF0BD}"/>
    <cellStyle name="20% - Accent5 2 4 3 2 2" xfId="1511" xr:uid="{803B6305-E4BA-4452-AF2B-663BF1F5EB4C}"/>
    <cellStyle name="20% - Accent5 2 4 3 3" xfId="650" xr:uid="{4423ECE8-5E9D-4079-AF72-CA894624D7D2}"/>
    <cellStyle name="20% - Accent5 2 4 3 3 2" xfId="1512" xr:uid="{B69F81BD-F732-41B1-9620-2488C9D41ABF}"/>
    <cellStyle name="20% - Accent5 2 4 3 4" xfId="1510" xr:uid="{7C598C7C-B850-45E0-BB8D-61F62FAF7D45}"/>
    <cellStyle name="20% - Accent5 2 4 4" xfId="651" xr:uid="{39BF8EBB-D15B-4FFF-8A0C-E4DBFE8F5658}"/>
    <cellStyle name="20% - Accent5 2 4 4 2" xfId="1513" xr:uid="{4F5E51BB-6722-4869-8930-A82A86207E66}"/>
    <cellStyle name="20% - Accent5 2 4 5" xfId="652" xr:uid="{B678A888-FCBB-4D0D-B03B-83269A7DAB4C}"/>
    <cellStyle name="20% - Accent5 2 4 5 2" xfId="1514" xr:uid="{32D03AF4-1FEF-4452-9548-5724837BEBCF}"/>
    <cellStyle name="20% - Accent5 2 4 6" xfId="1506" xr:uid="{BFC20FAF-0616-4848-B235-CE2A3E00CF0B}"/>
    <cellStyle name="20% - Accent5 2 4 7" xfId="644" xr:uid="{4C717EA0-B121-4088-BD46-37C3B7EF650F}"/>
    <cellStyle name="20% - Accent5 2 5" xfId="354" xr:uid="{7C3553CF-2FA4-4C5D-B78D-A589EABDA94C}"/>
    <cellStyle name="20% - Accent5 2 5 2" xfId="654" xr:uid="{FE57C949-464F-480A-B5C5-D0CD067D5A24}"/>
    <cellStyle name="20% - Accent5 2 5 2 2" xfId="1516" xr:uid="{5CC1C8C6-CABE-47A1-8B0C-CC69480858D6}"/>
    <cellStyle name="20% - Accent5 2 5 3" xfId="655" xr:uid="{6BCE3E27-9EBC-4B80-8F18-BF9BEB8E527B}"/>
    <cellStyle name="20% - Accent5 2 5 3 2" xfId="1517" xr:uid="{9B566903-1625-4220-A922-EB30E7ABC3FA}"/>
    <cellStyle name="20% - Accent5 2 5 4" xfId="1515" xr:uid="{8AD0AF0C-F885-45B8-BEFF-D3CF7E5A7B89}"/>
    <cellStyle name="20% - Accent5 2 5 5" xfId="653" xr:uid="{13072692-A4B9-4BA9-8DFD-F71D3038D1BC}"/>
    <cellStyle name="20% - Accent5 2 6" xfId="382" xr:uid="{4EE69AB4-E7CC-4886-B254-E05C979920BC}"/>
    <cellStyle name="20% - Accent5 2 6 2" xfId="656" xr:uid="{9C395EE4-4B29-4509-95ED-2629FEE12E7F}"/>
    <cellStyle name="20% - Accent5 2 6 2 2" xfId="1519" xr:uid="{CF59D826-70A4-4A23-BBE6-A95B3E3F36E6}"/>
    <cellStyle name="20% - Accent5 2 6 3" xfId="657" xr:uid="{CFBC3CC9-2A13-456F-849F-A093A9FBD8C2}"/>
    <cellStyle name="20% - Accent5 2 6 3 2" xfId="1520" xr:uid="{1F14AE1A-00C4-4D87-913F-57E629C0BDF8}"/>
    <cellStyle name="20% - Accent5 2 6 4" xfId="1518" xr:uid="{BD950029-0C9E-4955-B062-08EE0E075552}"/>
    <cellStyle name="20% - Accent5 3" xfId="175" xr:uid="{00000000-0005-0000-0000-000029000000}"/>
    <cellStyle name="20% - Accent5 3 2" xfId="658" xr:uid="{9358A1D7-CD6B-4CCE-9920-A55894519CCD}"/>
    <cellStyle name="20% - Accent5 3 2 2" xfId="1521" xr:uid="{2433647C-08CD-4C10-95B9-D5D9B18F83B7}"/>
    <cellStyle name="20% - Accent5 3 3" xfId="659" xr:uid="{ED767849-816A-4C2B-BEEB-757F6319609D}"/>
    <cellStyle name="20% - Accent5 3 3 2" xfId="1522" xr:uid="{BB57421F-42E7-487D-9A02-8C94A5F4DD5E}"/>
    <cellStyle name="20% - Accent5 3 4" xfId="1267" xr:uid="{EAC39030-D205-48E8-9BE6-0F67AE712D86}"/>
    <cellStyle name="20% - Accent5 3 5" xfId="405" xr:uid="{01006A5E-8F6A-46FF-8137-680516AB78CB}"/>
    <cellStyle name="20% - Accent5 4" xfId="199" xr:uid="{00000000-0005-0000-0000-00002A000000}"/>
    <cellStyle name="20% - Accent5 4 2" xfId="1290" xr:uid="{B0BAFBE8-6DBF-4DBD-88A7-0D8E2E620B3F}"/>
    <cellStyle name="20% - Accent5 4 3" xfId="428" xr:uid="{3003FD73-BF8D-4D48-B00C-30628A6F2E01}"/>
    <cellStyle name="20% - Accent5 5" xfId="267" xr:uid="{00000000-0005-0000-0000-00002B000000}"/>
    <cellStyle name="20% - Accent5 5 2" xfId="1231" xr:uid="{69D36F35-2E6D-450C-9392-391523E91FDB}"/>
    <cellStyle name="20% - Accent5 6" xfId="299" xr:uid="{00000000-0005-0000-0000-00002C000000}"/>
    <cellStyle name="20% - Accent5 7" xfId="327" xr:uid="{762A0A38-2EFF-40E0-9939-02BA027F1BE1}"/>
    <cellStyle name="20% - Accent5 8" xfId="341" xr:uid="{B0CB5C96-DB9E-46DF-B779-EDF7A391751C}"/>
    <cellStyle name="20% - Accent5 9" xfId="369" xr:uid="{5574078D-EB0E-4C01-A76F-294621D0E4D8}"/>
    <cellStyle name="20% - Accent6" xfId="49" builtinId="50" customBuiltin="1"/>
    <cellStyle name="20% - Accent6 10" xfId="2106" xr:uid="{E9355684-912A-4916-ACF8-6E18B54E9776}"/>
    <cellStyle name="20% - Accent6 2" xfId="59" xr:uid="{00000000-0005-0000-0000-00002E000000}"/>
    <cellStyle name="20% - Accent6 2 2" xfId="113" xr:uid="{00000000-0005-0000-0000-00002F000000}"/>
    <cellStyle name="20% - Accent6 2 2 2" xfId="660" xr:uid="{19603C89-E1DE-4FE9-9789-F575FAB4C563}"/>
    <cellStyle name="20% - Accent6 2 2 2 2" xfId="661" xr:uid="{B4F50A9C-D173-4A52-8428-6B971328D693}"/>
    <cellStyle name="20% - Accent6 2 2 2 2 2" xfId="662" xr:uid="{5A24EBD9-1DA9-4197-917D-670E9C25998B}"/>
    <cellStyle name="20% - Accent6 2 2 2 2 2 2" xfId="1525" xr:uid="{34352C09-8F10-4BC2-9E7C-8B6B8A499065}"/>
    <cellStyle name="20% - Accent6 2 2 2 2 3" xfId="663" xr:uid="{D8A9CC71-B348-40C2-82FB-2AFDF232D4AE}"/>
    <cellStyle name="20% - Accent6 2 2 2 2 3 2" xfId="1526" xr:uid="{75E732A2-C5C7-43F3-872F-DC5C86CC2CC2}"/>
    <cellStyle name="20% - Accent6 2 2 2 2 4" xfId="1524" xr:uid="{8112D25A-77FF-49D7-A39A-12C1554CA943}"/>
    <cellStyle name="20% - Accent6 2 2 2 3" xfId="664" xr:uid="{A4785D8B-30A6-4CCC-BFF1-E93B871AC4AB}"/>
    <cellStyle name="20% - Accent6 2 2 2 3 2" xfId="665" xr:uid="{0B72F921-D8BE-40DC-B832-0FC7302888AD}"/>
    <cellStyle name="20% - Accent6 2 2 2 3 2 2" xfId="1528" xr:uid="{B507B978-711F-4AA7-87DF-4FE0013845A6}"/>
    <cellStyle name="20% - Accent6 2 2 2 3 3" xfId="666" xr:uid="{279F7461-4187-414B-B984-831A7CBBC88C}"/>
    <cellStyle name="20% - Accent6 2 2 2 3 3 2" xfId="1529" xr:uid="{2A43D5F8-F992-47B9-85BF-6246C1A137EF}"/>
    <cellStyle name="20% - Accent6 2 2 2 3 4" xfId="1527" xr:uid="{7371D472-696D-4425-94BD-EE09A5EBBE50}"/>
    <cellStyle name="20% - Accent6 2 2 2 4" xfId="667" xr:uid="{C13B0676-0829-4582-878E-407AEB70D59C}"/>
    <cellStyle name="20% - Accent6 2 2 2 4 2" xfId="1530" xr:uid="{B7E6036D-0B33-4A4F-81BA-08D49FC61638}"/>
    <cellStyle name="20% - Accent6 2 2 2 5" xfId="668" xr:uid="{7E3EC18F-3620-4E7A-9726-A1E084066CEA}"/>
    <cellStyle name="20% - Accent6 2 2 2 5 2" xfId="1531" xr:uid="{2E359E1B-CB1F-4142-96BC-684ABDA6C753}"/>
    <cellStyle name="20% - Accent6 2 2 2 6" xfId="1523" xr:uid="{9DFA06C0-1659-4B26-9A8D-BA0418DAD813}"/>
    <cellStyle name="20% - Accent6 2 2 3" xfId="669" xr:uid="{6E75E5E2-2474-4E76-B8B6-6C92C458FD8C}"/>
    <cellStyle name="20% - Accent6 2 2 3 2" xfId="670" xr:uid="{A7B4907F-4EA5-4457-84BC-862C9CB922CF}"/>
    <cellStyle name="20% - Accent6 2 2 3 2 2" xfId="1533" xr:uid="{58FCD426-10CB-462E-9B83-6A063572007C}"/>
    <cellStyle name="20% - Accent6 2 2 3 3" xfId="671" xr:uid="{7F3D2E1B-3ABB-438F-8FC0-097522BAFBD2}"/>
    <cellStyle name="20% - Accent6 2 2 3 3 2" xfId="1534" xr:uid="{FC1AD152-E76A-49CF-944C-2AAC7FF0C84D}"/>
    <cellStyle name="20% - Accent6 2 2 3 4" xfId="1532" xr:uid="{B6323F0F-1198-42BC-96B0-C744A9EC9DE6}"/>
    <cellStyle name="20% - Accent6 2 2 4" xfId="672" xr:uid="{368536C7-6288-4F99-A752-AB5977316FBC}"/>
    <cellStyle name="20% - Accent6 2 2 4 2" xfId="673" xr:uid="{B7BBDF20-C1B9-40D5-9ACF-E19845B877EF}"/>
    <cellStyle name="20% - Accent6 2 2 4 2 2" xfId="1536" xr:uid="{3C1FFE9B-73F2-4C3D-81F1-1CD3773B55B6}"/>
    <cellStyle name="20% - Accent6 2 2 4 3" xfId="674" xr:uid="{1F4BDD34-09A0-4F6A-A0E9-869369EC2831}"/>
    <cellStyle name="20% - Accent6 2 2 4 3 2" xfId="1537" xr:uid="{9111BED9-E3FC-42CA-B502-CD9CD6327A18}"/>
    <cellStyle name="20% - Accent6 2 2 4 4" xfId="1535" xr:uid="{F821E87A-F255-4BB6-9C47-C918EC6A8207}"/>
    <cellStyle name="20% - Accent6 2 3" xfId="288" xr:uid="{00000000-0005-0000-0000-000030000000}"/>
    <cellStyle name="20% - Accent6 2 3 2" xfId="676" xr:uid="{CB88B411-7E52-46A5-9D4D-F4A88F2DAA07}"/>
    <cellStyle name="20% - Accent6 2 3 2 2" xfId="677" xr:uid="{19CD708F-2101-4744-890E-C73DA26688E4}"/>
    <cellStyle name="20% - Accent6 2 3 2 2 2" xfId="1540" xr:uid="{FE71A13C-CBE0-4758-BCB4-36BDDA032F13}"/>
    <cellStyle name="20% - Accent6 2 3 2 3" xfId="678" xr:uid="{C974C6DC-3B70-4E0E-BABE-B7CD294DE986}"/>
    <cellStyle name="20% - Accent6 2 3 2 3 2" xfId="1541" xr:uid="{52C251C7-2659-4805-B11E-CB345E43A234}"/>
    <cellStyle name="20% - Accent6 2 3 2 4" xfId="1539" xr:uid="{48E4C0E7-8C06-4B83-A1CA-0F4096100CE3}"/>
    <cellStyle name="20% - Accent6 2 3 3" xfId="679" xr:uid="{391B09D7-3BB3-4EA4-A917-7B9554F045CF}"/>
    <cellStyle name="20% - Accent6 2 3 3 2" xfId="680" xr:uid="{28AD132F-07BB-40CB-8282-0B008586BAE0}"/>
    <cellStyle name="20% - Accent6 2 3 3 2 2" xfId="1543" xr:uid="{E2687ED1-3021-4D1E-A9FC-E9A4D41F678C}"/>
    <cellStyle name="20% - Accent6 2 3 3 3" xfId="681" xr:uid="{8C3FBB50-4B6A-4BDA-8643-E58E824CBE5E}"/>
    <cellStyle name="20% - Accent6 2 3 3 3 2" xfId="1544" xr:uid="{246955EB-1CB5-4F5B-906E-B5E4530F1FAC}"/>
    <cellStyle name="20% - Accent6 2 3 3 4" xfId="1542" xr:uid="{9580D544-7197-4859-8CDE-82A198B96553}"/>
    <cellStyle name="20% - Accent6 2 3 4" xfId="682" xr:uid="{F22A3E43-CADE-4A3D-A59D-BA746178D6C5}"/>
    <cellStyle name="20% - Accent6 2 3 4 2" xfId="1545" xr:uid="{4960AD24-1D98-44B1-8E3F-ED21D21C8500}"/>
    <cellStyle name="20% - Accent6 2 3 5" xfId="683" xr:uid="{2AAFE568-C522-4284-BA59-8CD35E0F22D7}"/>
    <cellStyle name="20% - Accent6 2 3 5 2" xfId="1546" xr:uid="{83F2979F-0536-4CE4-B630-40D4DC46BE4F}"/>
    <cellStyle name="20% - Accent6 2 3 6" xfId="1538" xr:uid="{2FA614E6-E2A4-41A5-B03C-7CBCEDFE181E}"/>
    <cellStyle name="20% - Accent6 2 3 7" xfId="675" xr:uid="{10F6310C-DAAB-4AE3-90E5-0643FBD536F3}"/>
    <cellStyle name="20% - Accent6 2 4" xfId="314" xr:uid="{00000000-0005-0000-0000-000031000000}"/>
    <cellStyle name="20% - Accent6 2 4 2" xfId="685" xr:uid="{2FDE560F-E5D0-4423-81B2-209C71E254E9}"/>
    <cellStyle name="20% - Accent6 2 4 2 2" xfId="686" xr:uid="{641C9058-3245-471A-9FC5-0263BBA28E96}"/>
    <cellStyle name="20% - Accent6 2 4 2 2 2" xfId="1549" xr:uid="{5809800B-F22A-4716-A654-8FA300E30D8E}"/>
    <cellStyle name="20% - Accent6 2 4 2 3" xfId="687" xr:uid="{753A73FA-EFB5-4DEE-985F-30BC0DFF933A}"/>
    <cellStyle name="20% - Accent6 2 4 2 3 2" xfId="1550" xr:uid="{A10304AA-F7AE-44C2-9A79-901691BD9F7B}"/>
    <cellStyle name="20% - Accent6 2 4 2 4" xfId="1548" xr:uid="{016CB7EE-4157-4967-9D35-E1BAEF7569E4}"/>
    <cellStyle name="20% - Accent6 2 4 3" xfId="688" xr:uid="{F95E0B7D-FC1F-485B-A6B3-67A4B406653A}"/>
    <cellStyle name="20% - Accent6 2 4 3 2" xfId="689" xr:uid="{98593704-DD56-4E6A-BEC9-9159DE9846A7}"/>
    <cellStyle name="20% - Accent6 2 4 3 2 2" xfId="1552" xr:uid="{8E38C693-B800-460A-B35E-F7478F3E827C}"/>
    <cellStyle name="20% - Accent6 2 4 3 3" xfId="690" xr:uid="{3EB4FF3D-6DF5-466C-89D6-93C1BF66C0E8}"/>
    <cellStyle name="20% - Accent6 2 4 3 3 2" xfId="1553" xr:uid="{39920FA3-D50F-41F0-8FBE-26A8DC55B6EC}"/>
    <cellStyle name="20% - Accent6 2 4 3 4" xfId="1551" xr:uid="{80A58272-8ECA-4836-85E9-880FA3289A3A}"/>
    <cellStyle name="20% - Accent6 2 4 4" xfId="691" xr:uid="{A4F08B95-B13A-459D-BDB0-6253DA23D26F}"/>
    <cellStyle name="20% - Accent6 2 4 4 2" xfId="1554" xr:uid="{62CA48FB-88B8-42C4-8F8E-B145D4AEA74D}"/>
    <cellStyle name="20% - Accent6 2 4 5" xfId="692" xr:uid="{620CB67A-E7D7-44F9-88CF-C8A484D1753E}"/>
    <cellStyle name="20% - Accent6 2 4 5 2" xfId="1555" xr:uid="{38D9C087-433D-48F9-A20D-6FD7B5C183DA}"/>
    <cellStyle name="20% - Accent6 2 4 6" xfId="1547" xr:uid="{DDAFAB3A-BC1B-4850-9280-24747C392627}"/>
    <cellStyle name="20% - Accent6 2 4 7" xfId="684" xr:uid="{3137D42F-08C6-440A-9B6F-7D08E0420E83}"/>
    <cellStyle name="20% - Accent6 2 5" xfId="356" xr:uid="{251BFE00-8841-4FBB-9F53-ECF40E963295}"/>
    <cellStyle name="20% - Accent6 2 5 2" xfId="694" xr:uid="{CA9AF536-E653-4E22-A5F9-B28E63FFBDC4}"/>
    <cellStyle name="20% - Accent6 2 5 2 2" xfId="1557" xr:uid="{9E4F3DFE-4344-4AB8-A537-157CBDF5CC8B}"/>
    <cellStyle name="20% - Accent6 2 5 3" xfId="695" xr:uid="{3974E734-5BC9-4F0F-9E03-6DDC3C055E68}"/>
    <cellStyle name="20% - Accent6 2 5 3 2" xfId="1558" xr:uid="{B710C069-9AAB-43AF-A033-274F635E3FE6}"/>
    <cellStyle name="20% - Accent6 2 5 4" xfId="1556" xr:uid="{CC894C80-777F-4164-8B23-674B6179A470}"/>
    <cellStyle name="20% - Accent6 2 5 5" xfId="693" xr:uid="{A0FD0ED1-C7B4-419C-AAF5-3AF3815BE72B}"/>
    <cellStyle name="20% - Accent6 2 6" xfId="384" xr:uid="{6360343B-9D5C-4E74-89F9-62B708FB77A8}"/>
    <cellStyle name="20% - Accent6 2 6 2" xfId="696" xr:uid="{B5136EB7-C089-4945-972E-8306EA74A2D1}"/>
    <cellStyle name="20% - Accent6 2 6 2 2" xfId="1560" xr:uid="{AC20E9AA-35B7-4034-B548-2A5830125EF3}"/>
    <cellStyle name="20% - Accent6 2 6 3" xfId="697" xr:uid="{D2D81AC9-CEF1-40D2-A022-8DC48C5D57E3}"/>
    <cellStyle name="20% - Accent6 2 6 3 2" xfId="1561" xr:uid="{64D1107B-99A1-42FD-9B07-BFC1CE92B8A6}"/>
    <cellStyle name="20% - Accent6 2 6 4" xfId="1559" xr:uid="{10EDDB2B-C426-4199-9AE7-DBC7B9ED76C1}"/>
    <cellStyle name="20% - Accent6 3" xfId="177" xr:uid="{00000000-0005-0000-0000-000032000000}"/>
    <cellStyle name="20% - Accent6 3 2" xfId="698" xr:uid="{BA44BBB0-4341-4E87-8500-5334E96386C3}"/>
    <cellStyle name="20% - Accent6 3 2 2" xfId="1562" xr:uid="{D0A415D5-77FA-4827-B3B6-7770B4B29ABE}"/>
    <cellStyle name="20% - Accent6 3 3" xfId="699" xr:uid="{59AA4A4A-390E-4E5C-AA19-516DCD0A1A1E}"/>
    <cellStyle name="20% - Accent6 3 3 2" xfId="1563" xr:uid="{0FC0857A-C299-4996-8DD2-50988F001474}"/>
    <cellStyle name="20% - Accent6 3 4" xfId="1269" xr:uid="{9A3D2730-B131-4872-9A93-810C16406ECC}"/>
    <cellStyle name="20% - Accent6 3 5" xfId="407" xr:uid="{C97FC6A3-0F90-414D-9467-95074FDDB3C2}"/>
    <cellStyle name="20% - Accent6 4" xfId="201" xr:uid="{00000000-0005-0000-0000-000033000000}"/>
    <cellStyle name="20% - Accent6 4 2" xfId="1292" xr:uid="{E1EE150E-9EA3-43EB-801C-B696B6DC7DDC}"/>
    <cellStyle name="20% - Accent6 4 3" xfId="430" xr:uid="{DF1B3B83-8476-473A-8E7A-AAC66B2AB88D}"/>
    <cellStyle name="20% - Accent6 5" xfId="268" xr:uid="{00000000-0005-0000-0000-000034000000}"/>
    <cellStyle name="20% - Accent6 5 2" xfId="1233" xr:uid="{8E03DE40-7D0E-435F-8AA4-A0E06ED820A0}"/>
    <cellStyle name="20% - Accent6 6" xfId="301" xr:uid="{00000000-0005-0000-0000-000035000000}"/>
    <cellStyle name="20% - Accent6 7" xfId="329" xr:uid="{CF0AA819-85E9-4DF1-B84E-59E20BF49C03}"/>
    <cellStyle name="20% - Accent6 8" xfId="343" xr:uid="{00EFCA38-FB5B-412C-A78D-0975773AA7AC}"/>
    <cellStyle name="20% - Accent6 9" xfId="371" xr:uid="{2ABCDCD2-3D2C-4D78-9556-554278CA7F36}"/>
    <cellStyle name="20% - Акцент1 2" xfId="223" xr:uid="{00000000-0005-0000-0000-000036000000}"/>
    <cellStyle name="20% — акцент1 2" xfId="700" xr:uid="{EF325026-D331-40DC-938D-EBB490EEDDEA}"/>
    <cellStyle name="20% - Акцент1 2 2" xfId="1305" xr:uid="{8BFA9B35-134D-458F-9638-73426E9C7102}"/>
    <cellStyle name="20% - Акцент1 2 3" xfId="1223" xr:uid="{5B1035AE-4D9E-48B1-9CAF-B39D85BCE4B2}"/>
    <cellStyle name="20% - Акцент1 2 4" xfId="2053" xr:uid="{0745B457-61BE-4216-9CD7-51F490CD76E0}"/>
    <cellStyle name="20% - Акцент1 2 5" xfId="2023" xr:uid="{D3A77BE0-147A-46ED-B4E9-70CAE9160DDF}"/>
    <cellStyle name="20% - Акцент1 2 6" xfId="1237" xr:uid="{2F6283A0-919A-4573-97BA-91470DC3B19A}"/>
    <cellStyle name="20% - Акцент1 2 7" xfId="443" xr:uid="{D9D38D30-53F2-41E9-A998-8E4D08FE2F1A}"/>
    <cellStyle name="20% - Акцент1 2 8" xfId="2059" xr:uid="{44081575-92E7-4281-9194-A560DA200A79}"/>
    <cellStyle name="20% - Акцент2 2" xfId="225" xr:uid="{00000000-0005-0000-0000-000037000000}"/>
    <cellStyle name="20% — акцент2 2" xfId="701" xr:uid="{F10440B5-2BF3-4A63-B495-B8E9C62DFD4B}"/>
    <cellStyle name="20% - Акцент2 2 2" xfId="1307" xr:uid="{E51DB03E-3D03-422D-8D23-67D60564D96E}"/>
    <cellStyle name="20% - Акцент2 2 3" xfId="1814" xr:uid="{D4AAE3EB-7895-4A2C-8326-2812BA23924B}"/>
    <cellStyle name="20% - Акцент2 2 4" xfId="2051" xr:uid="{D76D6B18-0FCA-43B4-9CE5-D959D27FDBAB}"/>
    <cellStyle name="20% - Акцент2 2 5" xfId="2025" xr:uid="{9BD95679-A771-4661-8B8E-5B355C17FDD5}"/>
    <cellStyle name="20% - Акцент2 2 6" xfId="1220" xr:uid="{1A14562C-675F-43AB-B52C-1E340BE08BCC}"/>
    <cellStyle name="20% - Акцент2 2 7" xfId="445" xr:uid="{B09AB81A-E64D-4005-A8C8-E00FD1645EF2}"/>
    <cellStyle name="20% - Акцент2 2 8" xfId="2061" xr:uid="{5B33CB4B-72B7-411B-AC53-82471E2EBC8E}"/>
    <cellStyle name="20% - Акцент3 2" xfId="227" xr:uid="{00000000-0005-0000-0000-000038000000}"/>
    <cellStyle name="20% — акцент3 2" xfId="702" xr:uid="{862AB040-0EA8-43A1-A15D-CEF112FA6CB8}"/>
    <cellStyle name="20% - Акцент3 2 2" xfId="1309" xr:uid="{7DAECFDC-34AA-46D2-B3B6-A5A60F3A77D7}"/>
    <cellStyle name="20% - Акцент3 2 3" xfId="1812" xr:uid="{A7FA1D00-9EA3-490C-AF7B-153287323616}"/>
    <cellStyle name="20% - Акцент3 2 4" xfId="2049" xr:uid="{6CF2D926-AADC-4644-8C76-58A3EE68A6B0}"/>
    <cellStyle name="20% - Акцент3 2 5" xfId="2027" xr:uid="{17C6F924-4084-44B1-807B-895C938157CD}"/>
    <cellStyle name="20% - Акцент3 2 6" xfId="1817" xr:uid="{42A2EB91-D217-4530-BA5F-B5C76BB792F9}"/>
    <cellStyle name="20% - Акцент3 2 7" xfId="447" xr:uid="{BFD50B40-2E2F-4449-8232-229FCC50E7BB}"/>
    <cellStyle name="20% - Акцент3 2 8" xfId="2063" xr:uid="{41A04376-16FF-450A-9195-1FDBBCB9E31A}"/>
    <cellStyle name="20% - Акцент4 2" xfId="229" xr:uid="{00000000-0005-0000-0000-000039000000}"/>
    <cellStyle name="20% — акцент4 2" xfId="703" xr:uid="{2552FB3A-A258-47F2-8CC2-5040CA74F25D}"/>
    <cellStyle name="20% - Акцент4 2 2" xfId="1311" xr:uid="{12CF5AA1-8443-4ADA-BD0A-8BED8FF91351}"/>
    <cellStyle name="20% - Акцент4 2 3" xfId="1810" xr:uid="{EBE8686E-593D-426B-A900-94FA72579191}"/>
    <cellStyle name="20% - Акцент4 2 4" xfId="2048" xr:uid="{B19F8739-3116-4DC9-B621-6AFF68422960}"/>
    <cellStyle name="20% - Акцент4 2 5" xfId="2029" xr:uid="{BEBE8418-2D51-4EA1-AAED-AD778B0F2CA3}"/>
    <cellStyle name="20% - Акцент4 2 6" xfId="2040" xr:uid="{8AFA3373-6F29-4CA8-B77A-2CE88274EEBB}"/>
    <cellStyle name="20% - Акцент4 2 7" xfId="449" xr:uid="{A2740B97-FFE2-4F1A-BA26-E90E57E5EC26}"/>
    <cellStyle name="20% - Акцент4 2 8" xfId="2065" xr:uid="{A1A47909-DE46-4CF5-B7AD-EF5505D3258D}"/>
    <cellStyle name="20% - Акцент5 2" xfId="231" xr:uid="{00000000-0005-0000-0000-00003A000000}"/>
    <cellStyle name="20% — акцент5 2" xfId="704" xr:uid="{28BE0BD9-A88D-4003-AF54-510C39F7421F}"/>
    <cellStyle name="20% - Акцент5 2 2" xfId="1313" xr:uid="{F6B7F425-6C62-43D8-85B2-E32E398FF7CD}"/>
    <cellStyle name="20% - Акцент5 2 3" xfId="1236" xr:uid="{63DD3A02-8EAD-4A35-8221-C1D1A456663B}"/>
    <cellStyle name="20% - Акцент5 2 4" xfId="2046" xr:uid="{044C11B7-1B3F-450E-A3B1-EB47F1F09434}"/>
    <cellStyle name="20% - Акцент5 2 5" xfId="2031" xr:uid="{0E1D61AD-A98D-49B0-BDAD-E38449756E10}"/>
    <cellStyle name="20% - Акцент5 2 6" xfId="1241" xr:uid="{A50C3A50-728D-4FE6-84CD-8ADB55A2F4FF}"/>
    <cellStyle name="20% - Акцент5 2 7" xfId="451" xr:uid="{3ED1C4B3-8950-4538-ABDF-7801C4562FB8}"/>
    <cellStyle name="20% - Акцент5 2 8" xfId="2067" xr:uid="{39F204F7-5D51-47C1-A6F4-4EDC1E0698E6}"/>
    <cellStyle name="20% - Акцент6 2" xfId="233" xr:uid="{00000000-0005-0000-0000-00003B000000}"/>
    <cellStyle name="20% — акцент6 2" xfId="705" xr:uid="{2C864A8C-DE5C-4D27-AB70-F38B79D1D173}"/>
    <cellStyle name="20% - Акцент6 2 2" xfId="1315" xr:uid="{713730B0-54C8-4F90-B1EC-1E0D2823C2DF}"/>
    <cellStyle name="20% - Акцент6 2 3" xfId="1238" xr:uid="{6351C3A7-9AF1-492B-8039-A034FA227FCE}"/>
    <cellStyle name="20% - Акцент6 2 4" xfId="2044" xr:uid="{E793EE4B-AE83-4158-84A6-8D8FB4DD27D2}"/>
    <cellStyle name="20% - Акцент6 2 5" xfId="1230" xr:uid="{A173BF39-0174-4F40-B1A7-AAB497114B95}"/>
    <cellStyle name="20% - Акцент6 2 6" xfId="2038" xr:uid="{D5367B59-C55A-4FEA-9082-34F221143500}"/>
    <cellStyle name="20% - Акцент6 2 7" xfId="453" xr:uid="{BEDD0A1A-FC51-4729-907F-170722D7CE99}"/>
    <cellStyle name="20% - Акцент6 2 8" xfId="2069" xr:uid="{4C447280-C8B7-41D7-A8F9-3BF3CE2932BB}"/>
    <cellStyle name="40% - Accent1" xfId="30" builtinId="31" customBuiltin="1"/>
    <cellStyle name="40% - Accent1 10" xfId="2107" xr:uid="{114F495F-7553-4C87-AFAE-CE1378A1DD86}"/>
    <cellStyle name="40% - Accent1 2" xfId="93" xr:uid="{00000000-0005-0000-0000-00003D000000}"/>
    <cellStyle name="40% - Accent1 2 2" xfId="114" xr:uid="{00000000-0005-0000-0000-00003E000000}"/>
    <cellStyle name="40% - Accent1 2 2 2" xfId="706" xr:uid="{FE7EC5C2-4A4F-4695-83CA-E833C387EB1B}"/>
    <cellStyle name="40% - Accent1 2 2 2 2" xfId="707" xr:uid="{EB5F4852-384E-40D8-9639-E736543BEDF7}"/>
    <cellStyle name="40% - Accent1 2 2 2 2 2" xfId="708" xr:uid="{1CFDD8DA-F434-45B7-8C75-3572AD49658A}"/>
    <cellStyle name="40% - Accent1 2 2 2 2 2 2" xfId="1566" xr:uid="{B4CF5304-A732-47ED-ADD2-51D115139318}"/>
    <cellStyle name="40% - Accent1 2 2 2 2 3" xfId="709" xr:uid="{57312741-87AB-46EA-80AC-4857D5B6E7E5}"/>
    <cellStyle name="40% - Accent1 2 2 2 2 3 2" xfId="1567" xr:uid="{BCF38DFB-6E9B-442C-8F39-7CB5B4FA7FC6}"/>
    <cellStyle name="40% - Accent1 2 2 2 2 4" xfId="1565" xr:uid="{63E56D05-75CF-42BE-94D2-B80BDDE648C2}"/>
    <cellStyle name="40% - Accent1 2 2 2 3" xfId="710" xr:uid="{A145BFFA-7CB5-4242-85EF-FB54B59D8E0A}"/>
    <cellStyle name="40% - Accent1 2 2 2 3 2" xfId="711" xr:uid="{B17D3BBD-242F-4497-BF43-0023316A8CB6}"/>
    <cellStyle name="40% - Accent1 2 2 2 3 2 2" xfId="1569" xr:uid="{F05E027A-7342-42E5-BABE-7F47C2FC8222}"/>
    <cellStyle name="40% - Accent1 2 2 2 3 3" xfId="712" xr:uid="{C12E769F-2CC5-48E7-BC77-A2F80FCDC9C6}"/>
    <cellStyle name="40% - Accent1 2 2 2 3 3 2" xfId="1570" xr:uid="{51944DC2-3FF4-4C13-9ACC-93E5644D11F9}"/>
    <cellStyle name="40% - Accent1 2 2 2 3 4" xfId="1568" xr:uid="{7DFDE529-BF98-42D4-AF2A-2AF0E5945857}"/>
    <cellStyle name="40% - Accent1 2 2 2 4" xfId="713" xr:uid="{AA95E9B1-7AAC-4E2A-BCA9-1FB04F57CDCC}"/>
    <cellStyle name="40% - Accent1 2 2 2 4 2" xfId="1571" xr:uid="{F7EF3725-E133-4601-BB3D-3D5686048907}"/>
    <cellStyle name="40% - Accent1 2 2 2 5" xfId="714" xr:uid="{6F8BAB85-A2DC-48A2-8A97-B5717D4AFD60}"/>
    <cellStyle name="40% - Accent1 2 2 2 5 2" xfId="1572" xr:uid="{73262049-75A1-4554-87A8-6035ACE84EB0}"/>
    <cellStyle name="40% - Accent1 2 2 2 6" xfId="1564" xr:uid="{C1CC42FF-A52D-4B2C-890D-A7733CCD91CC}"/>
    <cellStyle name="40% - Accent1 2 2 3" xfId="715" xr:uid="{2DE9FDF8-FC17-4F4E-980B-5B615C71C446}"/>
    <cellStyle name="40% - Accent1 2 2 3 2" xfId="716" xr:uid="{A1201F9A-03D0-42A3-BDA8-DB5E6D5A0D49}"/>
    <cellStyle name="40% - Accent1 2 2 3 2 2" xfId="1574" xr:uid="{4A98CAFC-CB77-42CA-855F-3AA1F1807DFA}"/>
    <cellStyle name="40% - Accent1 2 2 3 3" xfId="717" xr:uid="{93BCC531-D8C5-416E-A113-C4FFC60CA0BC}"/>
    <cellStyle name="40% - Accent1 2 2 3 3 2" xfId="1575" xr:uid="{97074A99-A043-4A08-819E-0F735669D27D}"/>
    <cellStyle name="40% - Accent1 2 2 3 4" xfId="1573" xr:uid="{F0EB879C-8919-4D04-9A83-8B7C0195FEEC}"/>
    <cellStyle name="40% - Accent1 2 2 4" xfId="718" xr:uid="{66934FF9-C1F5-4A74-BC3F-DDAC804129FC}"/>
    <cellStyle name="40% - Accent1 2 2 4 2" xfId="719" xr:uid="{3310D8AC-0249-4EA5-BB32-6D795DA859DD}"/>
    <cellStyle name="40% - Accent1 2 2 4 2 2" xfId="1577" xr:uid="{E255BFD2-60F9-4164-8011-4595A22D90D3}"/>
    <cellStyle name="40% - Accent1 2 2 4 3" xfId="720" xr:uid="{B2BBCF94-C88A-4375-B804-251FC277679B}"/>
    <cellStyle name="40% - Accent1 2 2 4 3 2" xfId="1578" xr:uid="{CE588DE6-5A1D-4C3A-84D3-6F2305805FE3}"/>
    <cellStyle name="40% - Accent1 2 2 4 4" xfId="1576" xr:uid="{7693D71C-D57C-4C96-8CB3-6D7115E36885}"/>
    <cellStyle name="40% - Accent1 2 3" xfId="279" xr:uid="{00000000-0005-0000-0000-00003F000000}"/>
    <cellStyle name="40% - Accent1 2 3 2" xfId="722" xr:uid="{39D8893A-ED91-49A5-9B08-B9932594DD58}"/>
    <cellStyle name="40% - Accent1 2 3 2 2" xfId="723" xr:uid="{CE79C932-DBBD-403E-8CF3-7E0B510749E3}"/>
    <cellStyle name="40% - Accent1 2 3 2 2 2" xfId="1581" xr:uid="{FB47FB5F-068D-4002-A2A8-1CF9CCDF58C8}"/>
    <cellStyle name="40% - Accent1 2 3 2 3" xfId="724" xr:uid="{173B531A-58A8-4976-A758-CD3EAB10CD6C}"/>
    <cellStyle name="40% - Accent1 2 3 2 3 2" xfId="1582" xr:uid="{CB373B7A-2249-4061-8D66-5343BFB70852}"/>
    <cellStyle name="40% - Accent1 2 3 2 4" xfId="1580" xr:uid="{B3B02FC5-D63D-43B0-9C0A-BEE4357A47CF}"/>
    <cellStyle name="40% - Accent1 2 3 3" xfId="725" xr:uid="{AD662EE9-8503-4DF3-8913-2953100CCB30}"/>
    <cellStyle name="40% - Accent1 2 3 3 2" xfId="726" xr:uid="{01F369C2-17F9-49BB-998D-CCE440CFE387}"/>
    <cellStyle name="40% - Accent1 2 3 3 2 2" xfId="1584" xr:uid="{4E3C4065-837A-4DD5-A580-BA2AEA420A30}"/>
    <cellStyle name="40% - Accent1 2 3 3 3" xfId="727" xr:uid="{714D1AD3-6E38-449F-A5F7-A9D145ABE1D1}"/>
    <cellStyle name="40% - Accent1 2 3 3 3 2" xfId="1585" xr:uid="{5A79481E-2320-4A12-8EEC-1BF65F705467}"/>
    <cellStyle name="40% - Accent1 2 3 3 4" xfId="1583" xr:uid="{B5536C36-5B83-460D-9AF0-78967F4947DC}"/>
    <cellStyle name="40% - Accent1 2 3 4" xfId="728" xr:uid="{99525800-BEDE-4894-BDB6-CDA46609E30E}"/>
    <cellStyle name="40% - Accent1 2 3 4 2" xfId="1586" xr:uid="{FDB51BF0-E808-40D2-9F6B-ACF71723492C}"/>
    <cellStyle name="40% - Accent1 2 3 5" xfId="729" xr:uid="{4ABA5D41-7BA3-4581-97A2-74EDAE7C28B3}"/>
    <cellStyle name="40% - Accent1 2 3 5 2" xfId="1587" xr:uid="{B64CF45E-0DD2-4B1B-825F-18A2B6464C44}"/>
    <cellStyle name="40% - Accent1 2 3 6" xfId="1579" xr:uid="{BCC270E3-DF93-4A40-BD53-C6EAEEC5FA74}"/>
    <cellStyle name="40% - Accent1 2 3 7" xfId="721" xr:uid="{D2BAC3BB-3259-41EE-9CD6-B9B2EACF6CE9}"/>
    <cellStyle name="40% - Accent1 2 4" xfId="305" xr:uid="{00000000-0005-0000-0000-000040000000}"/>
    <cellStyle name="40% - Accent1 2 4 2" xfId="731" xr:uid="{2AEC6186-F9B1-48C2-A5F6-8165395837CF}"/>
    <cellStyle name="40% - Accent1 2 4 2 2" xfId="732" xr:uid="{AEDFA4D5-DB66-48BF-B1FC-D1A763DE70B6}"/>
    <cellStyle name="40% - Accent1 2 4 2 2 2" xfId="1590" xr:uid="{27D6992F-6610-46CC-9FAF-08E3FF333BAD}"/>
    <cellStyle name="40% - Accent1 2 4 2 3" xfId="733" xr:uid="{B3D44F05-3C4B-43A4-8F43-5E3C6ACD8ACD}"/>
    <cellStyle name="40% - Accent1 2 4 2 3 2" xfId="1591" xr:uid="{F9AD6D2E-CD7E-4D6C-82B1-80CCA3F7DF20}"/>
    <cellStyle name="40% - Accent1 2 4 2 4" xfId="1589" xr:uid="{C935BA5D-0A08-4396-871F-EB3A47425556}"/>
    <cellStyle name="40% - Accent1 2 4 3" xfId="734" xr:uid="{B70AD738-09C1-476B-B106-5341045EC5B6}"/>
    <cellStyle name="40% - Accent1 2 4 3 2" xfId="735" xr:uid="{392C991D-0BE3-41D4-8AE4-A51DC86E3340}"/>
    <cellStyle name="40% - Accent1 2 4 3 2 2" xfId="1593" xr:uid="{CE9ECC95-8EBC-45D5-9441-404D67F08869}"/>
    <cellStyle name="40% - Accent1 2 4 3 3" xfId="736" xr:uid="{EF2E3AE4-1A42-43C3-8488-8E9329DB96A3}"/>
    <cellStyle name="40% - Accent1 2 4 3 3 2" xfId="1594" xr:uid="{533D037A-3825-4403-90B2-9A5CD6D97F67}"/>
    <cellStyle name="40% - Accent1 2 4 3 4" xfId="1592" xr:uid="{C7C689FA-9D5D-446C-97D6-3AD0D158833A}"/>
    <cellStyle name="40% - Accent1 2 4 4" xfId="737" xr:uid="{1360C2FD-CFFF-45D8-B667-B710813D792D}"/>
    <cellStyle name="40% - Accent1 2 4 4 2" xfId="1595" xr:uid="{9A567537-5F75-4C85-908D-6609347C4C0B}"/>
    <cellStyle name="40% - Accent1 2 4 5" xfId="738" xr:uid="{257A835E-1DD1-4C8D-9D24-5B118D8762AF}"/>
    <cellStyle name="40% - Accent1 2 4 5 2" xfId="1596" xr:uid="{87011DFD-FDD6-4E6E-859E-EEF4DB909CDE}"/>
    <cellStyle name="40% - Accent1 2 4 6" xfId="1588" xr:uid="{D579D123-1B6A-4B4E-B40E-552966E99F66}"/>
    <cellStyle name="40% - Accent1 2 4 7" xfId="730" xr:uid="{807DAEB8-0281-48AD-B6E7-7315D3BF54D0}"/>
    <cellStyle name="40% - Accent1 2 5" xfId="347" xr:uid="{418E16F1-C174-42D2-BF98-3BB8B1C3C852}"/>
    <cellStyle name="40% - Accent1 2 5 2" xfId="740" xr:uid="{CFF3E976-2378-4BAA-80A3-D4778AAA0CEE}"/>
    <cellStyle name="40% - Accent1 2 5 2 2" xfId="1598" xr:uid="{4CD95FC1-B2C2-4BD3-A8C0-D23F95896142}"/>
    <cellStyle name="40% - Accent1 2 5 3" xfId="741" xr:uid="{BE30A2FD-1F6A-46AF-A090-65792F891E80}"/>
    <cellStyle name="40% - Accent1 2 5 3 2" xfId="1599" xr:uid="{A84FCF6F-0BB1-4AD7-8357-E36C53452338}"/>
    <cellStyle name="40% - Accent1 2 5 4" xfId="1597" xr:uid="{4DC28FAA-040A-49B0-B4D9-6D52E1B6115B}"/>
    <cellStyle name="40% - Accent1 2 5 5" xfId="739" xr:uid="{AFBEA7F0-448D-4772-AA99-DE5F3ED67836}"/>
    <cellStyle name="40% - Accent1 2 6" xfId="375" xr:uid="{42853D67-91CE-42F4-9EA4-09A2A721EA30}"/>
    <cellStyle name="40% - Accent1 2 6 2" xfId="742" xr:uid="{ED9FBBE7-F2F7-4456-AA56-B9D68D6B134C}"/>
    <cellStyle name="40% - Accent1 2 6 2 2" xfId="1601" xr:uid="{4F03246D-A234-4964-B2BA-3F6B2781BCA4}"/>
    <cellStyle name="40% - Accent1 2 6 3" xfId="743" xr:uid="{B824EDBE-B653-4E6D-BB8B-83D48791F0A1}"/>
    <cellStyle name="40% - Accent1 2 6 3 2" xfId="1602" xr:uid="{15734CF0-36C1-4058-8AB0-120378BFEDB5}"/>
    <cellStyle name="40% - Accent1 2 6 4" xfId="1600" xr:uid="{F9122D84-9BB3-47E3-860C-93B00580981D}"/>
    <cellStyle name="40% - Accent1 3" xfId="168" xr:uid="{00000000-0005-0000-0000-000041000000}"/>
    <cellStyle name="40% - Accent1 3 2" xfId="744" xr:uid="{94FD4084-C6F5-4A5C-86D2-FE915CC43D19}"/>
    <cellStyle name="40% - Accent1 3 2 2" xfId="1603" xr:uid="{8FEF10A5-2FF6-4DCA-BD87-A4993402340F}"/>
    <cellStyle name="40% - Accent1 3 3" xfId="745" xr:uid="{A0707977-EC07-4A75-A3D3-D6C347A536FD}"/>
    <cellStyle name="40% - Accent1 3 3 2" xfId="1604" xr:uid="{CFF31144-9AE5-4018-911D-4EB5398D0585}"/>
    <cellStyle name="40% - Accent1 3 4" xfId="1260" xr:uid="{7EB1C6A5-2B3B-4A01-B9A8-AC3650690333}"/>
    <cellStyle name="40% - Accent1 3 5" xfId="398" xr:uid="{62DB0C70-3A99-4F7A-B4B7-027FDAD0E79A}"/>
    <cellStyle name="40% - Accent1 4" xfId="192" xr:uid="{00000000-0005-0000-0000-000042000000}"/>
    <cellStyle name="40% - Accent1 4 2" xfId="1283" xr:uid="{A1B816A4-6C28-453B-A7F4-E7FAA25AA708}"/>
    <cellStyle name="40% - Accent1 4 3" xfId="421" xr:uid="{EC979F7C-AC54-4A19-AB0A-C3A3ABBAFEF0}"/>
    <cellStyle name="40% - Accent1 5" xfId="269" xr:uid="{00000000-0005-0000-0000-000043000000}"/>
    <cellStyle name="40% - Accent1 5 2" xfId="1222" xr:uid="{BCF210A3-4B1E-4EE5-87FD-24D63479CE21}"/>
    <cellStyle name="40% - Accent1 6" xfId="292" xr:uid="{00000000-0005-0000-0000-000044000000}"/>
    <cellStyle name="40% - Accent1 7" xfId="320" xr:uid="{3B4244EE-0CC1-45D5-8B39-9E98CC14A70F}"/>
    <cellStyle name="40% - Accent1 8" xfId="334" xr:uid="{934CE537-0FD5-462E-BF8C-0BDAB45149F8}"/>
    <cellStyle name="40% - Accent1 9" xfId="362" xr:uid="{36BA4556-6832-471E-9720-9E01DE36A41D}"/>
    <cellStyle name="40% - Accent2" xfId="34" builtinId="35" customBuiltin="1"/>
    <cellStyle name="40% - Accent2 10" xfId="2108" xr:uid="{46A25E0A-B70E-4DCC-9EED-CFF764132721}"/>
    <cellStyle name="40% - Accent2 2" xfId="61" xr:uid="{00000000-0005-0000-0000-000046000000}"/>
    <cellStyle name="40% - Accent2 2 2" xfId="115" xr:uid="{00000000-0005-0000-0000-000047000000}"/>
    <cellStyle name="40% - Accent2 2 2 2" xfId="746" xr:uid="{191369FA-0CEF-4E10-B764-17EBE514794B}"/>
    <cellStyle name="40% - Accent2 2 2 2 2" xfId="747" xr:uid="{DADC2FB4-2205-4F9B-9586-4E790A4F230B}"/>
    <cellStyle name="40% - Accent2 2 2 2 2 2" xfId="748" xr:uid="{21ABE04F-F750-418E-9249-0C1E926DEB87}"/>
    <cellStyle name="40% - Accent2 2 2 2 2 2 2" xfId="1607" xr:uid="{681EB7F9-49D8-4657-A99C-12777320412A}"/>
    <cellStyle name="40% - Accent2 2 2 2 2 3" xfId="749" xr:uid="{A3DFD6CF-76AF-4FF0-B6A7-5335866A90F8}"/>
    <cellStyle name="40% - Accent2 2 2 2 2 3 2" xfId="1608" xr:uid="{4F12DF43-EA02-40EB-97A1-431395ECEBED}"/>
    <cellStyle name="40% - Accent2 2 2 2 2 4" xfId="1606" xr:uid="{BA01BA59-5D9C-46BC-99FE-35DC784DE295}"/>
    <cellStyle name="40% - Accent2 2 2 2 3" xfId="750" xr:uid="{5ABB517F-DB1E-4DE2-A695-9EC13265CADB}"/>
    <cellStyle name="40% - Accent2 2 2 2 3 2" xfId="751" xr:uid="{01BFB7E8-8511-4647-BE0D-449F1144DEF2}"/>
    <cellStyle name="40% - Accent2 2 2 2 3 2 2" xfId="1610" xr:uid="{6E442F38-4A28-49AB-824B-04E9844B28C1}"/>
    <cellStyle name="40% - Accent2 2 2 2 3 3" xfId="752" xr:uid="{DC343B21-5A0D-44FF-B2BB-E5E09D4EFDED}"/>
    <cellStyle name="40% - Accent2 2 2 2 3 3 2" xfId="1611" xr:uid="{E69E8841-F97F-4783-B767-43C9A40F6E39}"/>
    <cellStyle name="40% - Accent2 2 2 2 3 4" xfId="1609" xr:uid="{0EECEABC-E83E-438D-AD1C-3149B4E0D680}"/>
    <cellStyle name="40% - Accent2 2 2 2 4" xfId="753" xr:uid="{1CAD3447-8B98-4AC0-A7FA-9E62460FFFB6}"/>
    <cellStyle name="40% - Accent2 2 2 2 4 2" xfId="1612" xr:uid="{31B315F3-6DF0-4A78-AD01-E69B6EA84CB4}"/>
    <cellStyle name="40% - Accent2 2 2 2 5" xfId="754" xr:uid="{32A40BAA-BDB1-4615-89EC-28AEA29BEED7}"/>
    <cellStyle name="40% - Accent2 2 2 2 5 2" xfId="1613" xr:uid="{66E96137-DC96-428D-BC21-FB7278D0AF09}"/>
    <cellStyle name="40% - Accent2 2 2 2 6" xfId="1605" xr:uid="{AB50F044-9BAB-4633-B21F-38E374CE7ACD}"/>
    <cellStyle name="40% - Accent2 2 2 3" xfId="755" xr:uid="{9EB9A126-52F8-4DBF-80F3-E9EF67C95EC4}"/>
    <cellStyle name="40% - Accent2 2 2 3 2" xfId="756" xr:uid="{D474B990-DAB3-45F5-80E5-3EC2AD984238}"/>
    <cellStyle name="40% - Accent2 2 2 3 2 2" xfId="1615" xr:uid="{18D31F91-F05C-4D5F-8A6A-6BFA6CF13375}"/>
    <cellStyle name="40% - Accent2 2 2 3 3" xfId="757" xr:uid="{B57A983E-1AF5-43A0-B0FB-5B15A7076F01}"/>
    <cellStyle name="40% - Accent2 2 2 3 3 2" xfId="1616" xr:uid="{9A6398AC-2347-4C3B-8A98-7031540E9AC5}"/>
    <cellStyle name="40% - Accent2 2 2 3 4" xfId="1614" xr:uid="{63C0B0D5-AB16-42F5-A87A-646A3C687335}"/>
    <cellStyle name="40% - Accent2 2 2 4" xfId="758" xr:uid="{85F8646F-FED1-48E8-BE05-088D3C147E91}"/>
    <cellStyle name="40% - Accent2 2 2 4 2" xfId="759" xr:uid="{4ACDE592-139C-4507-91D4-E6776E6E7337}"/>
    <cellStyle name="40% - Accent2 2 2 4 2 2" xfId="1618" xr:uid="{FADD92B6-8796-44DD-AF6D-247762B4D3CC}"/>
    <cellStyle name="40% - Accent2 2 2 4 3" xfId="760" xr:uid="{A0E2BEE4-204F-4289-A1F1-8395370A9773}"/>
    <cellStyle name="40% - Accent2 2 2 4 3 2" xfId="1619" xr:uid="{770987ED-C995-40BD-8C9D-72CC2FFD6B0C}"/>
    <cellStyle name="40% - Accent2 2 2 4 4" xfId="1617" xr:uid="{7A67A682-0BFD-47A4-BB15-67859BFE85EC}"/>
    <cellStyle name="40% - Accent2 2 3" xfId="281" xr:uid="{00000000-0005-0000-0000-000048000000}"/>
    <cellStyle name="40% - Accent2 2 3 2" xfId="762" xr:uid="{D5703584-B157-4E40-BDBA-B1995A5175E1}"/>
    <cellStyle name="40% - Accent2 2 3 2 2" xfId="763" xr:uid="{46D7CB4E-E995-4A41-AC49-0BB343FBF7BB}"/>
    <cellStyle name="40% - Accent2 2 3 2 2 2" xfId="1622" xr:uid="{57CC8929-380C-4AEA-93DC-666132663A3C}"/>
    <cellStyle name="40% - Accent2 2 3 2 3" xfId="764" xr:uid="{123DD8FB-69BE-4F2B-A62A-CE96DAA2DAD9}"/>
    <cellStyle name="40% - Accent2 2 3 2 3 2" xfId="1623" xr:uid="{14513F92-9F07-4C06-8F03-CBB5270EDC5C}"/>
    <cellStyle name="40% - Accent2 2 3 2 4" xfId="1621" xr:uid="{F6EA8B4E-7781-45F6-A962-DB2BB344C273}"/>
    <cellStyle name="40% - Accent2 2 3 3" xfId="765" xr:uid="{9C9BEF5C-4C51-42A5-853A-99EBD3420783}"/>
    <cellStyle name="40% - Accent2 2 3 3 2" xfId="766" xr:uid="{72F764DA-2B38-4030-8114-D2094A458550}"/>
    <cellStyle name="40% - Accent2 2 3 3 2 2" xfId="1625" xr:uid="{619A0977-2023-49AA-AAD6-82DB9A27BB2D}"/>
    <cellStyle name="40% - Accent2 2 3 3 3" xfId="767" xr:uid="{CE8DBD89-CECB-4EF8-B587-6D724906B977}"/>
    <cellStyle name="40% - Accent2 2 3 3 3 2" xfId="1626" xr:uid="{F69E45F5-BE96-4E4C-9F36-9CC3E126CAE3}"/>
    <cellStyle name="40% - Accent2 2 3 3 4" xfId="1624" xr:uid="{EB9B18D0-AAA8-4CE1-950E-98FC207491F5}"/>
    <cellStyle name="40% - Accent2 2 3 4" xfId="768" xr:uid="{3C4C2D6D-BFE6-4430-B352-460BB6E7B880}"/>
    <cellStyle name="40% - Accent2 2 3 4 2" xfId="1627" xr:uid="{4CA114F1-D510-47AF-9578-07BBAAC2F0AD}"/>
    <cellStyle name="40% - Accent2 2 3 5" xfId="769" xr:uid="{D9C4DA8D-FC06-4F42-9B44-C78B17AA5734}"/>
    <cellStyle name="40% - Accent2 2 3 5 2" xfId="1628" xr:uid="{6F157D40-CE53-463F-9511-20B72069DC99}"/>
    <cellStyle name="40% - Accent2 2 3 6" xfId="1620" xr:uid="{BD2C9835-0BFC-4BED-BF61-707F77C780F0}"/>
    <cellStyle name="40% - Accent2 2 3 7" xfId="761" xr:uid="{6213903D-6479-49C4-8312-3EAE364407C4}"/>
    <cellStyle name="40% - Accent2 2 4" xfId="307" xr:uid="{00000000-0005-0000-0000-000049000000}"/>
    <cellStyle name="40% - Accent2 2 4 2" xfId="771" xr:uid="{D77DED0E-D672-4EDD-AF3D-251B30D27E00}"/>
    <cellStyle name="40% - Accent2 2 4 2 2" xfId="772" xr:uid="{32315B58-9FAF-4899-9334-9FBAED96C3AC}"/>
    <cellStyle name="40% - Accent2 2 4 2 2 2" xfId="1631" xr:uid="{CBC44FC9-382C-4092-95A2-5EA344118B6C}"/>
    <cellStyle name="40% - Accent2 2 4 2 3" xfId="773" xr:uid="{36F8DA2A-C2BE-4A2D-B77E-E9F51DE78551}"/>
    <cellStyle name="40% - Accent2 2 4 2 3 2" xfId="1632" xr:uid="{44C9DE5A-080B-44E6-AC62-EDD10A29562E}"/>
    <cellStyle name="40% - Accent2 2 4 2 4" xfId="1630" xr:uid="{55D5D58E-B4B3-4F1B-9206-2D2AA3481461}"/>
    <cellStyle name="40% - Accent2 2 4 3" xfId="774" xr:uid="{D71C07B8-78B1-4497-B716-B6F1E503B11C}"/>
    <cellStyle name="40% - Accent2 2 4 3 2" xfId="775" xr:uid="{995CB7AF-7C8C-4958-9113-8FE65EB74CF5}"/>
    <cellStyle name="40% - Accent2 2 4 3 2 2" xfId="1634" xr:uid="{2FC4F892-03F1-4FF6-8D04-B62697985856}"/>
    <cellStyle name="40% - Accent2 2 4 3 3" xfId="776" xr:uid="{C185C5D3-9275-4B6D-82FB-66135E5C1344}"/>
    <cellStyle name="40% - Accent2 2 4 3 3 2" xfId="1635" xr:uid="{730EE0A9-6EBF-47A3-BDCA-170C7E217EEC}"/>
    <cellStyle name="40% - Accent2 2 4 3 4" xfId="1633" xr:uid="{C348C6BA-1B61-421D-B90F-83625F2ACBBD}"/>
    <cellStyle name="40% - Accent2 2 4 4" xfId="777" xr:uid="{B4755D84-10B4-45A4-95C4-58027D48C821}"/>
    <cellStyle name="40% - Accent2 2 4 4 2" xfId="1636" xr:uid="{7ABCF41F-F8E4-461D-9314-90287D6D566C}"/>
    <cellStyle name="40% - Accent2 2 4 5" xfId="778" xr:uid="{C4EC9714-A42E-49DD-BED3-A62573914287}"/>
    <cellStyle name="40% - Accent2 2 4 5 2" xfId="1637" xr:uid="{AE10C752-C307-488A-9DFA-6059E8CAF515}"/>
    <cellStyle name="40% - Accent2 2 4 6" xfId="1629" xr:uid="{398CF6B5-8743-4DBD-A0C1-B5F05051D653}"/>
    <cellStyle name="40% - Accent2 2 4 7" xfId="770" xr:uid="{FEEF028D-713B-48E8-89DB-4E6D3405C641}"/>
    <cellStyle name="40% - Accent2 2 5" xfId="349" xr:uid="{F6FEFFE1-74E5-4943-B4A2-04B2D8305DC1}"/>
    <cellStyle name="40% - Accent2 2 5 2" xfId="780" xr:uid="{E4CAD110-7428-404D-A27C-26D14D682E9F}"/>
    <cellStyle name="40% - Accent2 2 5 2 2" xfId="1639" xr:uid="{E254A41C-C69F-4827-90E0-1FDC8C5732C6}"/>
    <cellStyle name="40% - Accent2 2 5 3" xfId="781" xr:uid="{E0481C73-39E0-4A7B-9AB3-6F9B5D40F716}"/>
    <cellStyle name="40% - Accent2 2 5 3 2" xfId="1640" xr:uid="{5F59748D-18C2-4D01-8FA3-5F8A38C2F092}"/>
    <cellStyle name="40% - Accent2 2 5 4" xfId="1638" xr:uid="{F1B6E650-DBAA-4CFA-980C-614BB5499771}"/>
    <cellStyle name="40% - Accent2 2 5 5" xfId="779" xr:uid="{C921AAF4-7FEB-479D-9783-7CD754D18F73}"/>
    <cellStyle name="40% - Accent2 2 6" xfId="377" xr:uid="{AF5FAD52-3BF9-482F-A622-0189260C7094}"/>
    <cellStyle name="40% - Accent2 2 6 2" xfId="782" xr:uid="{CF613FE3-A5B5-415D-A152-9A9E58F55EBE}"/>
    <cellStyle name="40% - Accent2 2 6 2 2" xfId="1642" xr:uid="{52C4AF2B-D560-48AA-BD21-5F2838B7D2DB}"/>
    <cellStyle name="40% - Accent2 2 6 3" xfId="783" xr:uid="{C24B36D2-B1EA-4668-B51A-842A461C6583}"/>
    <cellStyle name="40% - Accent2 2 6 3 2" xfId="1643" xr:uid="{E1677062-405B-489A-89EF-E92F999B7FA0}"/>
    <cellStyle name="40% - Accent2 2 6 4" xfId="1641" xr:uid="{682485EA-D99E-421A-BFC5-F30DB214491F}"/>
    <cellStyle name="40% - Accent2 3" xfId="170" xr:uid="{00000000-0005-0000-0000-00004A000000}"/>
    <cellStyle name="40% - Accent2 3 2" xfId="784" xr:uid="{94A91220-0DA3-4A9F-B90B-EA8D9F0580C7}"/>
    <cellStyle name="40% - Accent2 3 2 2" xfId="1644" xr:uid="{59831025-A1C7-42AA-B51F-F039DF9519B0}"/>
    <cellStyle name="40% - Accent2 3 3" xfId="785" xr:uid="{D0EAF490-1BAC-4F1F-988D-16228625E62C}"/>
    <cellStyle name="40% - Accent2 3 3 2" xfId="1645" xr:uid="{EF21506E-7045-4603-BB8E-B5FEE192176B}"/>
    <cellStyle name="40% - Accent2 3 4" xfId="1262" xr:uid="{3042418D-97F9-4AAB-ADF4-380B6FAE181C}"/>
    <cellStyle name="40% - Accent2 3 5" xfId="400" xr:uid="{ACD73D18-FAA4-4DD6-8068-9265730ECD4A}"/>
    <cellStyle name="40% - Accent2 4" xfId="194" xr:uid="{00000000-0005-0000-0000-00004B000000}"/>
    <cellStyle name="40% - Accent2 4 2" xfId="1285" xr:uid="{DE0D7EE8-E932-4A8B-ACD9-500727BC7B3E}"/>
    <cellStyle name="40% - Accent2 4 3" xfId="423" xr:uid="{6C8FEDFD-F0A5-4EBB-8678-8A73DFF8DF67}"/>
    <cellStyle name="40% - Accent2 5" xfId="270" xr:uid="{00000000-0005-0000-0000-00004C000000}"/>
    <cellStyle name="40% - Accent2 5 2" xfId="1225" xr:uid="{2F5942A2-3F9D-4C1A-9C56-CCC4A571318C}"/>
    <cellStyle name="40% - Accent2 6" xfId="294" xr:uid="{00000000-0005-0000-0000-00004D000000}"/>
    <cellStyle name="40% - Accent2 7" xfId="322" xr:uid="{76444652-D5BC-4116-8783-028C38473DD5}"/>
    <cellStyle name="40% - Accent2 8" xfId="336" xr:uid="{EA6E3A1B-3194-4E53-B196-51EBEEC9206B}"/>
    <cellStyle name="40% - Accent2 9" xfId="364" xr:uid="{7A40AE97-6FB7-46A5-B034-DD79A59C31E3}"/>
    <cellStyle name="40% - Accent3" xfId="38" builtinId="39" customBuiltin="1"/>
    <cellStyle name="40% - Accent3 10" xfId="2109" xr:uid="{5E10A80B-FB1E-4FF6-A414-4B50776F967C}"/>
    <cellStyle name="40% - Accent3 2" xfId="87" xr:uid="{00000000-0005-0000-0000-00004F000000}"/>
    <cellStyle name="40% - Accent3 2 2" xfId="116" xr:uid="{00000000-0005-0000-0000-000050000000}"/>
    <cellStyle name="40% - Accent3 2 2 2" xfId="786" xr:uid="{213860A1-A7F2-4758-8A79-0A3E0201EF28}"/>
    <cellStyle name="40% - Accent3 2 2 2 2" xfId="787" xr:uid="{CDE06D7D-AA55-4C46-961B-9CFEB2A708B2}"/>
    <cellStyle name="40% - Accent3 2 2 2 2 2" xfId="788" xr:uid="{B574EB3D-9D36-4F13-B510-2A8546E66DA7}"/>
    <cellStyle name="40% - Accent3 2 2 2 2 2 2" xfId="1648" xr:uid="{69EA3278-2DF1-4648-B150-C7EC2FAF36DB}"/>
    <cellStyle name="40% - Accent3 2 2 2 2 3" xfId="789" xr:uid="{53CB63B1-D809-48F1-94E8-D192260ABD70}"/>
    <cellStyle name="40% - Accent3 2 2 2 2 3 2" xfId="1649" xr:uid="{72F10AC8-FD3B-4F9E-A1E7-2F8B8BA84032}"/>
    <cellStyle name="40% - Accent3 2 2 2 2 4" xfId="1647" xr:uid="{985D183A-D4E7-481E-9CD8-AC3469CADD39}"/>
    <cellStyle name="40% - Accent3 2 2 2 3" xfId="790" xr:uid="{22AA0992-F33F-4752-A271-E6AED08E1E24}"/>
    <cellStyle name="40% - Accent3 2 2 2 3 2" xfId="791" xr:uid="{5545C987-7E7D-4FFD-9638-17265754697B}"/>
    <cellStyle name="40% - Accent3 2 2 2 3 2 2" xfId="1651" xr:uid="{C8920F52-F57A-48CE-8B15-D160148911C3}"/>
    <cellStyle name="40% - Accent3 2 2 2 3 3" xfId="792" xr:uid="{58A15EF2-8FF8-4A0D-A214-D1DD27EE820E}"/>
    <cellStyle name="40% - Accent3 2 2 2 3 3 2" xfId="1652" xr:uid="{9CA29AD4-FAD9-4FC6-A80B-38503168D6F8}"/>
    <cellStyle name="40% - Accent3 2 2 2 3 4" xfId="1650" xr:uid="{2B197C11-58E7-4C65-A3F1-D91DD08266EB}"/>
    <cellStyle name="40% - Accent3 2 2 2 4" xfId="793" xr:uid="{FD9AFCDA-117B-4527-9568-22034952A3EE}"/>
    <cellStyle name="40% - Accent3 2 2 2 4 2" xfId="1653" xr:uid="{DBFB5D52-8537-4E97-A114-452747949EC9}"/>
    <cellStyle name="40% - Accent3 2 2 2 5" xfId="794" xr:uid="{2F29612F-1D37-4DD7-99AF-A9C4A4E91A7F}"/>
    <cellStyle name="40% - Accent3 2 2 2 5 2" xfId="1654" xr:uid="{89E0A610-A14E-4CA7-A853-0469E383810F}"/>
    <cellStyle name="40% - Accent3 2 2 2 6" xfId="1646" xr:uid="{DD57B86F-394A-4FFC-BAB7-F4A596D82C4D}"/>
    <cellStyle name="40% - Accent3 2 2 3" xfId="795" xr:uid="{38050311-96A9-4155-B24E-204EAF612DAD}"/>
    <cellStyle name="40% - Accent3 2 2 3 2" xfId="796" xr:uid="{E42FF586-1786-4576-9602-CC9B4833BAF6}"/>
    <cellStyle name="40% - Accent3 2 2 3 2 2" xfId="1656" xr:uid="{EC4659A9-D7DC-43CC-9FA5-4C8C8833C248}"/>
    <cellStyle name="40% - Accent3 2 2 3 3" xfId="797" xr:uid="{4EC6CE3B-E77D-46D0-ACBA-CC1D8B950165}"/>
    <cellStyle name="40% - Accent3 2 2 3 3 2" xfId="1657" xr:uid="{1AEA10A8-43A3-44FB-A01F-D23FD6B40FED}"/>
    <cellStyle name="40% - Accent3 2 2 3 4" xfId="1655" xr:uid="{E06D4CA4-DA1D-4151-B3E3-448B0A52852A}"/>
    <cellStyle name="40% - Accent3 2 2 4" xfId="798" xr:uid="{4D287E68-5DEA-433B-BC45-771DFD669E69}"/>
    <cellStyle name="40% - Accent3 2 2 4 2" xfId="799" xr:uid="{BAE62BD2-8267-4C9A-B245-8A68DF4D2127}"/>
    <cellStyle name="40% - Accent3 2 2 4 2 2" xfId="1659" xr:uid="{817F0A7B-187B-45AB-8761-1197B4497B88}"/>
    <cellStyle name="40% - Accent3 2 2 4 3" xfId="800" xr:uid="{32519F40-61FC-432C-96E1-56C908D740C6}"/>
    <cellStyle name="40% - Accent3 2 2 4 3 2" xfId="1660" xr:uid="{5487A284-E4E0-4BB4-80E4-229823566871}"/>
    <cellStyle name="40% - Accent3 2 2 4 4" xfId="1658" xr:uid="{47D2FC54-94C9-45DE-9145-2E4A73664A91}"/>
    <cellStyle name="40% - Accent3 2 3" xfId="283" xr:uid="{00000000-0005-0000-0000-000051000000}"/>
    <cellStyle name="40% - Accent3 2 3 2" xfId="802" xr:uid="{4165DF40-381B-4C99-9FDA-B518F29E5850}"/>
    <cellStyle name="40% - Accent3 2 3 2 2" xfId="803" xr:uid="{33236C83-44B2-4119-9D20-76815B8EBD4C}"/>
    <cellStyle name="40% - Accent3 2 3 2 2 2" xfId="1663" xr:uid="{2152F773-C35D-40F0-9F37-11BB5FDE7881}"/>
    <cellStyle name="40% - Accent3 2 3 2 3" xfId="804" xr:uid="{14102352-04F7-4244-A79B-A4B8E94EA74F}"/>
    <cellStyle name="40% - Accent3 2 3 2 3 2" xfId="1664" xr:uid="{CA4EBB04-4DB8-49D7-9214-6A3A7B5FBB69}"/>
    <cellStyle name="40% - Accent3 2 3 2 4" xfId="1662" xr:uid="{5149A53B-E5E7-4989-92FF-E6413494796F}"/>
    <cellStyle name="40% - Accent3 2 3 3" xfId="805" xr:uid="{4C4815B6-40BA-4BC7-883D-3CA89096F88D}"/>
    <cellStyle name="40% - Accent3 2 3 3 2" xfId="806" xr:uid="{B396FC39-FEB1-4E43-BA64-62F4EF7B4E1A}"/>
    <cellStyle name="40% - Accent3 2 3 3 2 2" xfId="1666" xr:uid="{FFD3D4F0-E616-4585-B3ED-848C0BFC2273}"/>
    <cellStyle name="40% - Accent3 2 3 3 3" xfId="807" xr:uid="{F90B5467-8F0C-44FE-A1AE-FFC237E39E0D}"/>
    <cellStyle name="40% - Accent3 2 3 3 3 2" xfId="1667" xr:uid="{2BD5B060-27E2-4610-9685-5E852657707E}"/>
    <cellStyle name="40% - Accent3 2 3 3 4" xfId="1665" xr:uid="{43CE2E68-4E65-4A5A-8BF6-0CA18C65736F}"/>
    <cellStyle name="40% - Accent3 2 3 4" xfId="808" xr:uid="{7A6BBF85-4334-4315-B697-DF291E5AE582}"/>
    <cellStyle name="40% - Accent3 2 3 4 2" xfId="1668" xr:uid="{812A25C2-6B69-4D25-86A9-5E7E0E4CBEF5}"/>
    <cellStyle name="40% - Accent3 2 3 5" xfId="809" xr:uid="{0E7889EB-F9D2-4D59-89CF-6F3F82F9B71E}"/>
    <cellStyle name="40% - Accent3 2 3 5 2" xfId="1669" xr:uid="{875C6C9D-D1FA-4216-88C3-F5F4B93EF681}"/>
    <cellStyle name="40% - Accent3 2 3 6" xfId="1661" xr:uid="{FD427023-9FF4-415B-BED2-8404A0D19D4F}"/>
    <cellStyle name="40% - Accent3 2 3 7" xfId="801" xr:uid="{294C92AC-7D84-4E03-9CEC-02550123F1E9}"/>
    <cellStyle name="40% - Accent3 2 4" xfId="309" xr:uid="{00000000-0005-0000-0000-000052000000}"/>
    <cellStyle name="40% - Accent3 2 4 2" xfId="811" xr:uid="{3BCD8E8B-EF0A-46FA-95F1-76D0773CEF9C}"/>
    <cellStyle name="40% - Accent3 2 4 2 2" xfId="812" xr:uid="{873779DE-C00C-4202-B738-479DE450AF20}"/>
    <cellStyle name="40% - Accent3 2 4 2 2 2" xfId="1672" xr:uid="{53FC5CE6-0ECA-4A41-8242-E028C8B26AF7}"/>
    <cellStyle name="40% - Accent3 2 4 2 3" xfId="813" xr:uid="{65A83D8E-5A90-4138-A115-69F36547BCDA}"/>
    <cellStyle name="40% - Accent3 2 4 2 3 2" xfId="1673" xr:uid="{D5AEB06F-6FBC-4AD7-9080-FAEF8EC46068}"/>
    <cellStyle name="40% - Accent3 2 4 2 4" xfId="1671" xr:uid="{75277F76-58D3-4D04-9F84-33DB173B9375}"/>
    <cellStyle name="40% - Accent3 2 4 3" xfId="814" xr:uid="{1B17C602-8257-4060-BDBE-20E0682057E7}"/>
    <cellStyle name="40% - Accent3 2 4 3 2" xfId="815" xr:uid="{39B588C3-67E8-4ACA-9541-B6CEAB56CF5B}"/>
    <cellStyle name="40% - Accent3 2 4 3 2 2" xfId="1675" xr:uid="{BB91DF58-51CE-4C14-B391-105D4E848E49}"/>
    <cellStyle name="40% - Accent3 2 4 3 3" xfId="816" xr:uid="{30A46163-100B-46D3-98AF-723F419D18C9}"/>
    <cellStyle name="40% - Accent3 2 4 3 3 2" xfId="1676" xr:uid="{C24740D9-F884-4ED1-9DFC-890DDEA176A4}"/>
    <cellStyle name="40% - Accent3 2 4 3 4" xfId="1674" xr:uid="{801A39D5-1E5D-4F6D-915D-FE0D81B3A94F}"/>
    <cellStyle name="40% - Accent3 2 4 4" xfId="817" xr:uid="{629AE92F-90A9-4D08-ADE8-0299F88E8666}"/>
    <cellStyle name="40% - Accent3 2 4 4 2" xfId="1677" xr:uid="{CB1B8BBD-D97A-4FD9-AFBD-9243108E6D66}"/>
    <cellStyle name="40% - Accent3 2 4 5" xfId="818" xr:uid="{98ADFF47-FCD4-4C36-BE4E-7140D5F4BF07}"/>
    <cellStyle name="40% - Accent3 2 4 5 2" xfId="1678" xr:uid="{32AC2386-A8BD-4866-AA1C-EB0ED3CE4441}"/>
    <cellStyle name="40% - Accent3 2 4 6" xfId="1670" xr:uid="{A44EB13E-2C92-492E-A7D0-4AF08FBD6F94}"/>
    <cellStyle name="40% - Accent3 2 4 7" xfId="810" xr:uid="{99B8AB21-F997-453A-9D8D-572047F03D2C}"/>
    <cellStyle name="40% - Accent3 2 5" xfId="351" xr:uid="{D1EF7583-7701-4BE9-AAA5-AA7A4595084E}"/>
    <cellStyle name="40% - Accent3 2 5 2" xfId="820" xr:uid="{49F62E8F-6180-4129-A2F6-7C5BECECE32D}"/>
    <cellStyle name="40% - Accent3 2 5 2 2" xfId="1680" xr:uid="{049B7B7B-0935-49B2-AA1A-EA76D9DF8954}"/>
    <cellStyle name="40% - Accent3 2 5 3" xfId="821" xr:uid="{B2A2111D-113E-45F9-A6D6-E6AACEC79E7D}"/>
    <cellStyle name="40% - Accent3 2 5 3 2" xfId="1681" xr:uid="{1827EBEA-5091-47BC-8FF9-412ADCFF2106}"/>
    <cellStyle name="40% - Accent3 2 5 4" xfId="1679" xr:uid="{5603F4D7-3B14-447A-8030-B1251FFDEBD3}"/>
    <cellStyle name="40% - Accent3 2 5 5" xfId="819" xr:uid="{79CA33EC-A570-4629-BB4C-E9AF0B4EE333}"/>
    <cellStyle name="40% - Accent3 2 6" xfId="379" xr:uid="{E2575F78-1046-4D5B-9602-A89E858C0DC1}"/>
    <cellStyle name="40% - Accent3 2 6 2" xfId="822" xr:uid="{9FBFC668-56A2-4F0E-8F57-47D6AAD30F53}"/>
    <cellStyle name="40% - Accent3 2 6 2 2" xfId="1683" xr:uid="{F16C1FEE-CB33-47F5-ABC5-B3F92623087D}"/>
    <cellStyle name="40% - Accent3 2 6 3" xfId="823" xr:uid="{FA3D3A93-732D-4C9B-B200-AE69E5D97781}"/>
    <cellStyle name="40% - Accent3 2 6 3 2" xfId="1684" xr:uid="{F82D5B65-FF64-48EC-A8EC-AE92857B57F5}"/>
    <cellStyle name="40% - Accent3 2 6 4" xfId="1682" xr:uid="{E50D2DD2-1378-4E4D-BB82-594954E4107B}"/>
    <cellStyle name="40% - Accent3 3" xfId="172" xr:uid="{00000000-0005-0000-0000-000053000000}"/>
    <cellStyle name="40% - Accent3 3 2" xfId="824" xr:uid="{C9A0146D-818A-4AB5-A876-F40672756DC3}"/>
    <cellStyle name="40% - Accent3 3 2 2" xfId="1685" xr:uid="{F530DA2F-840F-4339-ADBB-5AA03C1ECB1D}"/>
    <cellStyle name="40% - Accent3 3 3" xfId="825" xr:uid="{CD633D67-E594-498D-91DA-46368EFB9309}"/>
    <cellStyle name="40% - Accent3 3 3 2" xfId="1686" xr:uid="{E3CF4581-F9DF-4EBB-9F73-7A4BB741B7FD}"/>
    <cellStyle name="40% - Accent3 3 4" xfId="1264" xr:uid="{B7F61171-F692-4085-BDC8-0601DFAA5DD8}"/>
    <cellStyle name="40% - Accent3 3 5" xfId="402" xr:uid="{09BB1322-7503-4154-A5D4-2153F296D543}"/>
    <cellStyle name="40% - Accent3 4" xfId="196" xr:uid="{00000000-0005-0000-0000-000054000000}"/>
    <cellStyle name="40% - Accent3 4 2" xfId="1287" xr:uid="{0343CD2A-0B76-467A-A0EC-78624D3B79FE}"/>
    <cellStyle name="40% - Accent3 4 3" xfId="425" xr:uid="{63DDE1A8-1DEE-4290-9D54-AB9D081B064D}"/>
    <cellStyle name="40% - Accent3 5" xfId="271" xr:uid="{00000000-0005-0000-0000-000055000000}"/>
    <cellStyle name="40% - Accent3 5 2" xfId="1227" xr:uid="{4010BF1C-0457-4634-9192-EA91596273FC}"/>
    <cellStyle name="40% - Accent3 6" xfId="296" xr:uid="{00000000-0005-0000-0000-000056000000}"/>
    <cellStyle name="40% - Accent3 7" xfId="324" xr:uid="{FC5E39A2-95F6-433D-BEF8-1CB4C3C875BC}"/>
    <cellStyle name="40% - Accent3 8" xfId="338" xr:uid="{12EC740B-7D40-4BA1-B9F3-704AF3F873AA}"/>
    <cellStyle name="40% - Accent3 9" xfId="366" xr:uid="{11315D32-7B9E-439D-87A2-5E9F1C279551}"/>
    <cellStyle name="40% - Accent4" xfId="42" builtinId="43" customBuiltin="1"/>
    <cellStyle name="40% - Accent4 10" xfId="2110" xr:uid="{02869478-C44B-4A23-887E-77C3AEEC9C18}"/>
    <cellStyle name="40% - Accent4 2" xfId="78" xr:uid="{00000000-0005-0000-0000-000058000000}"/>
    <cellStyle name="40% - Accent4 2 2" xfId="117" xr:uid="{00000000-0005-0000-0000-000059000000}"/>
    <cellStyle name="40% - Accent4 2 2 2" xfId="826" xr:uid="{AD39A6B2-182E-4FE9-94D3-B04EA6842510}"/>
    <cellStyle name="40% - Accent4 2 2 2 2" xfId="827" xr:uid="{FE5D00C6-2215-41FB-9A0A-B98949538C51}"/>
    <cellStyle name="40% - Accent4 2 2 2 2 2" xfId="828" xr:uid="{847A6C7E-700E-4EBD-94F4-192018D91837}"/>
    <cellStyle name="40% - Accent4 2 2 2 2 2 2" xfId="1689" xr:uid="{F54C48AD-2368-4497-A602-F7D3EE836A01}"/>
    <cellStyle name="40% - Accent4 2 2 2 2 3" xfId="829" xr:uid="{4CDEF8CD-F169-4EE5-91B6-5A7EA5A1C0ED}"/>
    <cellStyle name="40% - Accent4 2 2 2 2 3 2" xfId="1690" xr:uid="{BFACD9B9-236C-449C-AF55-30A5A9902A3D}"/>
    <cellStyle name="40% - Accent4 2 2 2 2 4" xfId="1688" xr:uid="{CE1A6DF5-73CD-4AF4-B4C7-552D848987CB}"/>
    <cellStyle name="40% - Accent4 2 2 2 3" xfId="830" xr:uid="{FBF51A98-176E-408D-ABD7-482FB30C0D0E}"/>
    <cellStyle name="40% - Accent4 2 2 2 3 2" xfId="831" xr:uid="{D0D97788-BFB6-4819-99AD-FE95D686533C}"/>
    <cellStyle name="40% - Accent4 2 2 2 3 2 2" xfId="1692" xr:uid="{87FAA2E7-3701-49EF-8FB8-6D3F2513CD61}"/>
    <cellStyle name="40% - Accent4 2 2 2 3 3" xfId="832" xr:uid="{3F22F356-7645-420D-A88A-A7F2755DCB93}"/>
    <cellStyle name="40% - Accent4 2 2 2 3 3 2" xfId="1693" xr:uid="{561E969A-BAF9-4820-B854-A1DCDD9086C9}"/>
    <cellStyle name="40% - Accent4 2 2 2 3 4" xfId="1691" xr:uid="{02F1F46B-8256-466B-97D8-C6BB65A8A664}"/>
    <cellStyle name="40% - Accent4 2 2 2 4" xfId="833" xr:uid="{92788449-7666-4454-93D3-6E415F065FBA}"/>
    <cellStyle name="40% - Accent4 2 2 2 4 2" xfId="1694" xr:uid="{CDA8C972-C8AD-46B3-9CA0-DECCEFC87C9A}"/>
    <cellStyle name="40% - Accent4 2 2 2 5" xfId="834" xr:uid="{4DA5FDF8-9AB5-4FFB-A999-8F90B2636B18}"/>
    <cellStyle name="40% - Accent4 2 2 2 5 2" xfId="1695" xr:uid="{495A0142-7538-4107-981B-4C73C5F79B93}"/>
    <cellStyle name="40% - Accent4 2 2 2 6" xfId="1687" xr:uid="{5016AA1D-A5F5-426E-96C8-43255027BB18}"/>
    <cellStyle name="40% - Accent4 2 2 3" xfId="835" xr:uid="{4D865E7D-70DA-4FBF-B4D6-F9BA137FF6E5}"/>
    <cellStyle name="40% - Accent4 2 2 3 2" xfId="836" xr:uid="{A2BBF927-1B37-46C4-A4F5-536C809A5C2A}"/>
    <cellStyle name="40% - Accent4 2 2 3 2 2" xfId="1697" xr:uid="{D58C5E26-EFBA-4BE3-A2DA-3C19DC15DEF8}"/>
    <cellStyle name="40% - Accent4 2 2 3 3" xfId="837" xr:uid="{EB1E4CF3-13C4-43F0-B923-2EC7E81107AE}"/>
    <cellStyle name="40% - Accent4 2 2 3 3 2" xfId="1698" xr:uid="{78E60385-6966-4379-92A2-C5274F7ABE95}"/>
    <cellStyle name="40% - Accent4 2 2 3 4" xfId="1696" xr:uid="{574B6A8C-7137-4F2A-8F1B-195484D3581A}"/>
    <cellStyle name="40% - Accent4 2 2 4" xfId="838" xr:uid="{5E050CB9-AF62-464A-A277-F9329FF6E455}"/>
    <cellStyle name="40% - Accent4 2 2 4 2" xfId="839" xr:uid="{B19B190D-E82C-4F03-B3B5-D4A666165BAC}"/>
    <cellStyle name="40% - Accent4 2 2 4 2 2" xfId="1700" xr:uid="{A28BFBDD-EE7A-4DF1-BA28-26424C6F9313}"/>
    <cellStyle name="40% - Accent4 2 2 4 3" xfId="840" xr:uid="{D5561035-4C9C-435A-89FE-D1FF580461F6}"/>
    <cellStyle name="40% - Accent4 2 2 4 3 2" xfId="1701" xr:uid="{5C52CBFA-1F28-43D0-93A8-6DF09A137478}"/>
    <cellStyle name="40% - Accent4 2 2 4 4" xfId="1699" xr:uid="{D0D1B65E-CEAC-4F3F-960C-D708F54ED560}"/>
    <cellStyle name="40% - Accent4 2 3" xfId="285" xr:uid="{00000000-0005-0000-0000-00005A000000}"/>
    <cellStyle name="40% - Accent4 2 3 2" xfId="842" xr:uid="{673B8DED-ED09-4B68-8CA8-AF13E91E56B0}"/>
    <cellStyle name="40% - Accent4 2 3 2 2" xfId="843" xr:uid="{F44FFA39-55DF-4E69-B7FB-57F94AA8CD91}"/>
    <cellStyle name="40% - Accent4 2 3 2 2 2" xfId="1704" xr:uid="{864E1DE8-F7A1-4C21-AA04-6E3D23E8D878}"/>
    <cellStyle name="40% - Accent4 2 3 2 3" xfId="844" xr:uid="{84126A02-35A6-4964-8014-44B47DC6FE67}"/>
    <cellStyle name="40% - Accent4 2 3 2 3 2" xfId="1705" xr:uid="{1DD54FA3-757E-479C-8274-8F161EEF416E}"/>
    <cellStyle name="40% - Accent4 2 3 2 4" xfId="1703" xr:uid="{F2D02E48-289B-49EF-9ACF-CDD9F194ED06}"/>
    <cellStyle name="40% - Accent4 2 3 3" xfId="845" xr:uid="{3936CB73-E845-48C8-BE06-020D3B7758F5}"/>
    <cellStyle name="40% - Accent4 2 3 3 2" xfId="846" xr:uid="{4F910956-7F69-4E81-AB36-DC784A9FF6DE}"/>
    <cellStyle name="40% - Accent4 2 3 3 2 2" xfId="1707" xr:uid="{336E50ED-D01E-4EEC-A794-E12D4F7A70EF}"/>
    <cellStyle name="40% - Accent4 2 3 3 3" xfId="847" xr:uid="{F7BC556B-0D4E-49D7-8D10-D4E264B046FA}"/>
    <cellStyle name="40% - Accent4 2 3 3 3 2" xfId="1708" xr:uid="{D438C124-FB4F-4C3C-9C06-435FD09FAB64}"/>
    <cellStyle name="40% - Accent4 2 3 3 4" xfId="1706" xr:uid="{15D48D47-352C-4932-8091-2BD2F981C433}"/>
    <cellStyle name="40% - Accent4 2 3 4" xfId="848" xr:uid="{51B2B857-EA0E-4D09-A5A0-A22AE662B390}"/>
    <cellStyle name="40% - Accent4 2 3 4 2" xfId="1709" xr:uid="{90A165EB-8496-4D18-AC4F-4AE0BBFD2951}"/>
    <cellStyle name="40% - Accent4 2 3 5" xfId="849" xr:uid="{C90F384A-EAF8-41EB-9B9C-98428164F4A8}"/>
    <cellStyle name="40% - Accent4 2 3 5 2" xfId="1710" xr:uid="{423BD74D-17D0-4801-A9F9-A04D7DD41C42}"/>
    <cellStyle name="40% - Accent4 2 3 6" xfId="1702" xr:uid="{C9CE8D51-CA88-4BBC-94FD-41C72FC16F66}"/>
    <cellStyle name="40% - Accent4 2 3 7" xfId="841" xr:uid="{26220431-BBA5-4CAB-897A-169D03B3BF31}"/>
    <cellStyle name="40% - Accent4 2 4" xfId="311" xr:uid="{00000000-0005-0000-0000-00005B000000}"/>
    <cellStyle name="40% - Accent4 2 4 2" xfId="851" xr:uid="{8186B3A1-50B9-4A77-93CC-8C37600324BF}"/>
    <cellStyle name="40% - Accent4 2 4 2 2" xfId="852" xr:uid="{29720B0F-0D4C-4A1A-AB1C-AF44CCC1C906}"/>
    <cellStyle name="40% - Accent4 2 4 2 2 2" xfId="1713" xr:uid="{9130936A-AA12-4C2B-B66F-6035740DA78E}"/>
    <cellStyle name="40% - Accent4 2 4 2 3" xfId="853" xr:uid="{7C214223-79D0-4E36-9F87-2A2CF26276CC}"/>
    <cellStyle name="40% - Accent4 2 4 2 3 2" xfId="1714" xr:uid="{C7645AE5-F2D0-481E-B26E-9157DCB10F02}"/>
    <cellStyle name="40% - Accent4 2 4 2 4" xfId="1712" xr:uid="{4B6AAFBB-7DCC-4B94-B077-7E0538551ADF}"/>
    <cellStyle name="40% - Accent4 2 4 3" xfId="854" xr:uid="{FF8C7835-6D1B-4F7F-8220-A47AB4C5075A}"/>
    <cellStyle name="40% - Accent4 2 4 3 2" xfId="855" xr:uid="{F3BB700A-ACD4-429C-B67C-B1A8D6842456}"/>
    <cellStyle name="40% - Accent4 2 4 3 2 2" xfId="1716" xr:uid="{C8A84167-060C-4736-956E-F5CA61D3806C}"/>
    <cellStyle name="40% - Accent4 2 4 3 3" xfId="856" xr:uid="{4BC0839D-9744-4113-AB0A-0F7628004D73}"/>
    <cellStyle name="40% - Accent4 2 4 3 3 2" xfId="1717" xr:uid="{B9669113-B284-46EB-8016-A2F45013BF70}"/>
    <cellStyle name="40% - Accent4 2 4 3 4" xfId="1715" xr:uid="{5CFF7B38-C2E1-415C-8138-9BAD2DD8EB49}"/>
    <cellStyle name="40% - Accent4 2 4 4" xfId="857" xr:uid="{933802F1-4E2A-496D-8B6A-85571B158AB0}"/>
    <cellStyle name="40% - Accent4 2 4 4 2" xfId="1718" xr:uid="{A50645AE-DDE0-4437-BF6C-369CB7148F1D}"/>
    <cellStyle name="40% - Accent4 2 4 5" xfId="858" xr:uid="{61942070-5864-41B2-BEFC-E07167A42FA1}"/>
    <cellStyle name="40% - Accent4 2 4 5 2" xfId="1719" xr:uid="{286344A8-EAAD-4413-8466-C1582496CCF2}"/>
    <cellStyle name="40% - Accent4 2 4 6" xfId="1711" xr:uid="{7B57DAE8-A034-4CEE-9CF5-B8304106D8B8}"/>
    <cellStyle name="40% - Accent4 2 4 7" xfId="850" xr:uid="{57CD04ED-CA02-499B-B83B-564C01684218}"/>
    <cellStyle name="40% - Accent4 2 5" xfId="353" xr:uid="{495448E3-48A1-4D01-9D67-09ABA0778B90}"/>
    <cellStyle name="40% - Accent4 2 5 2" xfId="860" xr:uid="{4F2FD50C-7465-4D7B-824F-68A4DA8781A2}"/>
    <cellStyle name="40% - Accent4 2 5 2 2" xfId="1721" xr:uid="{760D17AA-0133-4DB2-BFE4-7409A06645C1}"/>
    <cellStyle name="40% - Accent4 2 5 3" xfId="861" xr:uid="{B58321A6-1602-4C9F-9FAB-74191DA6EB41}"/>
    <cellStyle name="40% - Accent4 2 5 3 2" xfId="1722" xr:uid="{0AC25C82-49FC-43EA-B720-3BD20E42CF0A}"/>
    <cellStyle name="40% - Accent4 2 5 4" xfId="1720" xr:uid="{801F0B58-7609-4DB6-A06C-8A2E1F049034}"/>
    <cellStyle name="40% - Accent4 2 5 5" xfId="859" xr:uid="{F919DDFA-0979-4707-ABD9-E49E9B8F9AC7}"/>
    <cellStyle name="40% - Accent4 2 6" xfId="381" xr:uid="{2A53E426-BC1D-4F0F-B2FC-F2325A2ED44B}"/>
    <cellStyle name="40% - Accent4 2 6 2" xfId="862" xr:uid="{CA306F55-470B-4923-B484-80AF2876CA04}"/>
    <cellStyle name="40% - Accent4 2 6 2 2" xfId="1724" xr:uid="{076118A2-6869-4F09-B1DD-B9B6FB0DBAE7}"/>
    <cellStyle name="40% - Accent4 2 6 3" xfId="863" xr:uid="{7C6485FE-4B10-4391-A565-B240415D5CE1}"/>
    <cellStyle name="40% - Accent4 2 6 3 2" xfId="1725" xr:uid="{3C40A0FC-C52F-43FE-9E0C-4E7F8850517B}"/>
    <cellStyle name="40% - Accent4 2 6 4" xfId="1723" xr:uid="{CEB8671B-3FF5-498D-B291-FEEF5E008D30}"/>
    <cellStyle name="40% - Accent4 3" xfId="174" xr:uid="{00000000-0005-0000-0000-00005C000000}"/>
    <cellStyle name="40% - Accent4 3 2" xfId="864" xr:uid="{714DE69D-B506-4274-A191-CF4A97BB8A3F}"/>
    <cellStyle name="40% - Accent4 3 2 2" xfId="1726" xr:uid="{4918EA02-3EC6-4DC3-8CEB-0689A1146890}"/>
    <cellStyle name="40% - Accent4 3 3" xfId="865" xr:uid="{9DCAE110-EDAB-426E-AD1D-9830A49EA24B}"/>
    <cellStyle name="40% - Accent4 3 3 2" xfId="1727" xr:uid="{7258BBAF-E2DE-4D24-AED6-072926CFC8F3}"/>
    <cellStyle name="40% - Accent4 3 4" xfId="1266" xr:uid="{779C32D7-F113-4823-8CBB-74C8EA54284D}"/>
    <cellStyle name="40% - Accent4 3 5" xfId="404" xr:uid="{9BAFA19C-B79D-44E1-B5AA-994C06BF71E8}"/>
    <cellStyle name="40% - Accent4 4" xfId="198" xr:uid="{00000000-0005-0000-0000-00005D000000}"/>
    <cellStyle name="40% - Accent4 4 2" xfId="1289" xr:uid="{5026AA17-E827-4E1E-B991-EA1232F969FD}"/>
    <cellStyle name="40% - Accent4 4 3" xfId="427" xr:uid="{F6A1ACB6-8D04-4400-8647-421E53F24981}"/>
    <cellStyle name="40% - Accent4 5" xfId="272" xr:uid="{00000000-0005-0000-0000-00005E000000}"/>
    <cellStyle name="40% - Accent4 5 2" xfId="1229" xr:uid="{F0045329-FA84-4CC6-8C01-4CFA8E42B0F9}"/>
    <cellStyle name="40% - Accent4 6" xfId="298" xr:uid="{00000000-0005-0000-0000-00005F000000}"/>
    <cellStyle name="40% - Accent4 7" xfId="326" xr:uid="{16844247-85B8-4EEE-AC38-F288523F0127}"/>
    <cellStyle name="40% - Accent4 8" xfId="340" xr:uid="{58F28C92-E18C-4590-BB00-4F69FE6689E9}"/>
    <cellStyle name="40% - Accent4 9" xfId="368" xr:uid="{943AA067-D24D-49A2-9733-0024D0541C2E}"/>
    <cellStyle name="40% - Accent5" xfId="46" builtinId="47" customBuiltin="1"/>
    <cellStyle name="40% - Accent5 10" xfId="2111" xr:uid="{55D33A9D-7152-4F8C-B295-906637B02CEC}"/>
    <cellStyle name="40% - Accent5 2" xfId="77" xr:uid="{00000000-0005-0000-0000-000061000000}"/>
    <cellStyle name="40% - Accent5 2 2" xfId="118" xr:uid="{00000000-0005-0000-0000-000062000000}"/>
    <cellStyle name="40% - Accent5 2 2 2" xfId="866" xr:uid="{F38DA289-988A-4963-A16A-E82A7622EE2C}"/>
    <cellStyle name="40% - Accent5 2 2 2 2" xfId="867" xr:uid="{BC8C6D7C-7828-4926-A8C7-6C7E4985A57D}"/>
    <cellStyle name="40% - Accent5 2 2 2 2 2" xfId="868" xr:uid="{8848773A-8FD4-4B5C-A91C-83A35BC9BDF3}"/>
    <cellStyle name="40% - Accent5 2 2 2 2 2 2" xfId="1730" xr:uid="{3EE6C2F9-8809-4688-9C05-1FD10059ED55}"/>
    <cellStyle name="40% - Accent5 2 2 2 2 3" xfId="869" xr:uid="{9FA250D1-0C8F-4173-8044-DA596C632CE0}"/>
    <cellStyle name="40% - Accent5 2 2 2 2 3 2" xfId="1731" xr:uid="{3314705B-D0ED-4470-8FC1-6716A58AE0E9}"/>
    <cellStyle name="40% - Accent5 2 2 2 2 4" xfId="1729" xr:uid="{D7FD30D3-898C-4787-8118-7D0BAD4EB856}"/>
    <cellStyle name="40% - Accent5 2 2 2 3" xfId="870" xr:uid="{3FE6DE5A-5D19-409E-88EB-7D349E31848E}"/>
    <cellStyle name="40% - Accent5 2 2 2 3 2" xfId="871" xr:uid="{290FE2C8-E452-4A76-A0AA-A43F1C64061F}"/>
    <cellStyle name="40% - Accent5 2 2 2 3 2 2" xfId="1733" xr:uid="{0A99E066-503D-4F13-91CA-92B7EC755D5E}"/>
    <cellStyle name="40% - Accent5 2 2 2 3 3" xfId="872" xr:uid="{DB40342D-A469-4BCD-88A3-168B8201BA26}"/>
    <cellStyle name="40% - Accent5 2 2 2 3 3 2" xfId="1734" xr:uid="{38182B71-696E-4399-9A1E-A4D0E4F74419}"/>
    <cellStyle name="40% - Accent5 2 2 2 3 4" xfId="1732" xr:uid="{9EA28917-4F39-4CDC-B510-35A3AFE767C5}"/>
    <cellStyle name="40% - Accent5 2 2 2 4" xfId="873" xr:uid="{378CDBB1-E0AF-4776-9E5C-50594D230FF1}"/>
    <cellStyle name="40% - Accent5 2 2 2 4 2" xfId="1735" xr:uid="{12E6AED1-EB10-4DD4-B0A1-025DE599C5A8}"/>
    <cellStyle name="40% - Accent5 2 2 2 5" xfId="874" xr:uid="{BF7F8798-49BB-4665-AF94-8D27E12079A6}"/>
    <cellStyle name="40% - Accent5 2 2 2 5 2" xfId="1736" xr:uid="{9FF40B80-E839-428E-BB85-3D103B359F81}"/>
    <cellStyle name="40% - Accent5 2 2 2 6" xfId="1728" xr:uid="{5037F63D-D608-4405-A8CE-1018AEFFF569}"/>
    <cellStyle name="40% - Accent5 2 2 3" xfId="875" xr:uid="{48A2C220-01EC-4341-8DFB-C602FFE61C4C}"/>
    <cellStyle name="40% - Accent5 2 2 3 2" xfId="876" xr:uid="{4FB5AC27-2299-4053-8024-DE17A54E76D7}"/>
    <cellStyle name="40% - Accent5 2 2 3 2 2" xfId="1738" xr:uid="{EFC78BE6-4520-4828-91BE-D80FADE79D22}"/>
    <cellStyle name="40% - Accent5 2 2 3 3" xfId="877" xr:uid="{A244325E-3B08-4056-B7C7-4FD8BC26AF7D}"/>
    <cellStyle name="40% - Accent5 2 2 3 3 2" xfId="1739" xr:uid="{53280A24-5CA4-4C6C-BFCC-4ED3B7A84F9C}"/>
    <cellStyle name="40% - Accent5 2 2 3 4" xfId="1737" xr:uid="{68F05A8A-4A45-4E28-A8B2-F7B205B2EC32}"/>
    <cellStyle name="40% - Accent5 2 2 4" xfId="878" xr:uid="{6D245102-D3BE-4E5B-9038-51900ABFA6E4}"/>
    <cellStyle name="40% - Accent5 2 2 4 2" xfId="879" xr:uid="{04F1F015-BC49-40C4-A72A-E5BDFE5F0813}"/>
    <cellStyle name="40% - Accent5 2 2 4 2 2" xfId="1741" xr:uid="{0CF0BCAF-E8AC-4592-A39F-F915F6C78E70}"/>
    <cellStyle name="40% - Accent5 2 2 4 3" xfId="880" xr:uid="{BDD36309-4635-453E-B43C-7DDDD39BFD4B}"/>
    <cellStyle name="40% - Accent5 2 2 4 3 2" xfId="1742" xr:uid="{D9B89B64-5DE4-4EC3-8548-1640D13DE4B6}"/>
    <cellStyle name="40% - Accent5 2 2 4 4" xfId="1740" xr:uid="{C5518AA6-3E3C-4CFB-8A56-C989502E44A1}"/>
    <cellStyle name="40% - Accent5 2 3" xfId="287" xr:uid="{00000000-0005-0000-0000-000063000000}"/>
    <cellStyle name="40% - Accent5 2 3 2" xfId="882" xr:uid="{33BBB4AD-3D6E-4666-BD72-4225BA4BBE19}"/>
    <cellStyle name="40% - Accent5 2 3 2 2" xfId="883" xr:uid="{05E7BD0C-3D40-4C38-A442-F49CD6C62560}"/>
    <cellStyle name="40% - Accent5 2 3 2 2 2" xfId="1745" xr:uid="{8177FF84-B068-4CDE-B242-FDCAC39001A4}"/>
    <cellStyle name="40% - Accent5 2 3 2 3" xfId="884" xr:uid="{2035EDE3-CF90-459D-8C4B-26DCEDF03B9C}"/>
    <cellStyle name="40% - Accent5 2 3 2 3 2" xfId="1746" xr:uid="{A437DEF3-C54E-4F00-BE78-76FB9BA2D8AE}"/>
    <cellStyle name="40% - Accent5 2 3 2 4" xfId="1744" xr:uid="{57E67849-CAB6-4A0C-BCEF-CF6BC6279274}"/>
    <cellStyle name="40% - Accent5 2 3 3" xfId="885" xr:uid="{73A580AF-F10F-4D2F-9846-FF6697316C80}"/>
    <cellStyle name="40% - Accent5 2 3 3 2" xfId="886" xr:uid="{DBB75155-F528-413F-9673-BC1B98599863}"/>
    <cellStyle name="40% - Accent5 2 3 3 2 2" xfId="1748" xr:uid="{013F81B9-3810-40BA-B3FE-743FD21A1320}"/>
    <cellStyle name="40% - Accent5 2 3 3 3" xfId="887" xr:uid="{B9AA0F6B-2493-48CA-B112-D31AB199001B}"/>
    <cellStyle name="40% - Accent5 2 3 3 3 2" xfId="1749" xr:uid="{CB56BC0C-0954-41D2-B3E8-6FE80C2CFB88}"/>
    <cellStyle name="40% - Accent5 2 3 3 4" xfId="1747" xr:uid="{BC179D86-2ACA-47E6-BBCB-FF2BFC5D8788}"/>
    <cellStyle name="40% - Accent5 2 3 4" xfId="888" xr:uid="{B79BDCC1-2B09-4352-AA28-A49CE54C0F61}"/>
    <cellStyle name="40% - Accent5 2 3 4 2" xfId="1750" xr:uid="{FE27091A-B77A-4DD6-BBDA-587DDCB27687}"/>
    <cellStyle name="40% - Accent5 2 3 5" xfId="889" xr:uid="{FEB111AF-5F89-4C5E-99D8-30B8E73E56F5}"/>
    <cellStyle name="40% - Accent5 2 3 5 2" xfId="1751" xr:uid="{1A6B7FF9-3C77-42C7-A0B9-CD4EC2B1F4ED}"/>
    <cellStyle name="40% - Accent5 2 3 6" xfId="1743" xr:uid="{05E9DAE9-D44E-430B-9F54-374EDC15D8F0}"/>
    <cellStyle name="40% - Accent5 2 3 7" xfId="881" xr:uid="{2A2C73A1-27D0-4E28-BBA2-928B7FFF5C2E}"/>
    <cellStyle name="40% - Accent5 2 4" xfId="313" xr:uid="{00000000-0005-0000-0000-000064000000}"/>
    <cellStyle name="40% - Accent5 2 4 2" xfId="891" xr:uid="{634DE000-880A-46DB-ABE0-48A83F9979E7}"/>
    <cellStyle name="40% - Accent5 2 4 2 2" xfId="892" xr:uid="{6D1C4BB9-136B-48AF-ADDE-3A02072EEE0F}"/>
    <cellStyle name="40% - Accent5 2 4 2 2 2" xfId="1754" xr:uid="{33E502F1-8F53-45F2-8568-8D4377FDFDBD}"/>
    <cellStyle name="40% - Accent5 2 4 2 3" xfId="893" xr:uid="{8C27BC76-6190-4CD6-9282-0D4896AC0B5F}"/>
    <cellStyle name="40% - Accent5 2 4 2 3 2" xfId="1755" xr:uid="{C7F288CA-DB10-43C5-8CF6-75F957ED2836}"/>
    <cellStyle name="40% - Accent5 2 4 2 4" xfId="1753" xr:uid="{37F3B196-1495-476D-8017-7EBB76BC7FEB}"/>
    <cellStyle name="40% - Accent5 2 4 3" xfId="894" xr:uid="{48D8D6BB-1079-451F-B51F-9FDF6F160839}"/>
    <cellStyle name="40% - Accent5 2 4 3 2" xfId="895" xr:uid="{5F792817-97C0-41CF-89DD-93E2D98FFE7C}"/>
    <cellStyle name="40% - Accent5 2 4 3 2 2" xfId="1757" xr:uid="{67C160C0-8674-413B-B1B6-097C5AB95E3C}"/>
    <cellStyle name="40% - Accent5 2 4 3 3" xfId="896" xr:uid="{AB1E55D7-33F6-4B52-9072-9B3497A9FC88}"/>
    <cellStyle name="40% - Accent5 2 4 3 3 2" xfId="1758" xr:uid="{E958E333-6350-412A-A32C-B4D103CE943C}"/>
    <cellStyle name="40% - Accent5 2 4 3 4" xfId="1756" xr:uid="{6E0D4997-B10E-4A1B-873C-D111AC91A5FE}"/>
    <cellStyle name="40% - Accent5 2 4 4" xfId="897" xr:uid="{35E9F0DE-2C8D-4862-9D3C-658DAC13AA1F}"/>
    <cellStyle name="40% - Accent5 2 4 4 2" xfId="1759" xr:uid="{95460839-426A-47EB-A2BB-ED367B0EDAFC}"/>
    <cellStyle name="40% - Accent5 2 4 5" xfId="898" xr:uid="{17D6F746-1EE0-4DE5-8402-318688A7B648}"/>
    <cellStyle name="40% - Accent5 2 4 5 2" xfId="1760" xr:uid="{39997A38-9882-424F-9E8F-6599666B82BF}"/>
    <cellStyle name="40% - Accent5 2 4 6" xfId="1752" xr:uid="{809A97ED-F0A8-4541-AAC6-9BE176B11A0C}"/>
    <cellStyle name="40% - Accent5 2 4 7" xfId="890" xr:uid="{8E704639-EBEC-4B9D-85ED-6CFD30EC0947}"/>
    <cellStyle name="40% - Accent5 2 5" xfId="355" xr:uid="{9C7FDEA0-A1A7-40BC-AC13-BCF7444B8480}"/>
    <cellStyle name="40% - Accent5 2 5 2" xfId="900" xr:uid="{DAD10965-E805-481C-9505-57D2A852343C}"/>
    <cellStyle name="40% - Accent5 2 5 2 2" xfId="1762" xr:uid="{0F469804-0CA2-4216-8DE2-9F2223A266AD}"/>
    <cellStyle name="40% - Accent5 2 5 3" xfId="901" xr:uid="{921BEB9E-54FF-4444-8731-266752087F6C}"/>
    <cellStyle name="40% - Accent5 2 5 3 2" xfId="1763" xr:uid="{DB5134E8-7FE6-4E52-9B69-E68E5F988E82}"/>
    <cellStyle name="40% - Accent5 2 5 4" xfId="1761" xr:uid="{D8B75B67-7C90-4665-953C-42B011980B68}"/>
    <cellStyle name="40% - Accent5 2 5 5" xfId="899" xr:uid="{EE2D8F6F-364D-4471-81A7-F3AD64F738BD}"/>
    <cellStyle name="40% - Accent5 2 6" xfId="383" xr:uid="{78CC825D-F24E-49AC-8F2A-54734463B750}"/>
    <cellStyle name="40% - Accent5 2 6 2" xfId="902" xr:uid="{4B16F6EF-F486-48C5-B315-27EAECACBB14}"/>
    <cellStyle name="40% - Accent5 2 6 2 2" xfId="1765" xr:uid="{C1655364-7C67-48AC-B4B0-6C6792AD2B35}"/>
    <cellStyle name="40% - Accent5 2 6 3" xfId="903" xr:uid="{EE18E561-42C7-4126-AE2A-ABF3DB4B3F48}"/>
    <cellStyle name="40% - Accent5 2 6 3 2" xfId="1766" xr:uid="{DA620AD7-D65D-455E-B8D6-CB38EA17933E}"/>
    <cellStyle name="40% - Accent5 2 6 4" xfId="1764" xr:uid="{012352DA-3BB4-4575-B785-13D46F7BBB5C}"/>
    <cellStyle name="40% - Accent5 3" xfId="176" xr:uid="{00000000-0005-0000-0000-000065000000}"/>
    <cellStyle name="40% - Accent5 3 2" xfId="904" xr:uid="{93F1102E-0857-471A-BAFA-7119B3D78DCE}"/>
    <cellStyle name="40% - Accent5 3 2 2" xfId="1767" xr:uid="{AAA266AB-0648-44C7-9166-991D70833CEA}"/>
    <cellStyle name="40% - Accent5 3 3" xfId="905" xr:uid="{A2D40A80-675D-4620-B395-D4614736014B}"/>
    <cellStyle name="40% - Accent5 3 3 2" xfId="1768" xr:uid="{842BBD63-2692-4F1A-A0C5-21A3308EFFA9}"/>
    <cellStyle name="40% - Accent5 3 4" xfId="1268" xr:uid="{C3521BB1-52D1-4FE9-ABB0-56A6C672B725}"/>
    <cellStyle name="40% - Accent5 3 5" xfId="406" xr:uid="{13D051EA-D844-488A-AA81-A8D2A09438CB}"/>
    <cellStyle name="40% - Accent5 4" xfId="200" xr:uid="{00000000-0005-0000-0000-000066000000}"/>
    <cellStyle name="40% - Accent5 4 2" xfId="1291" xr:uid="{FFCB38AC-F3EB-441B-98F4-EC9215510D86}"/>
    <cellStyle name="40% - Accent5 4 3" xfId="429" xr:uid="{A0C4E273-012C-4EF3-8B64-30FD4BA5E35F}"/>
    <cellStyle name="40% - Accent5 5" xfId="273" xr:uid="{00000000-0005-0000-0000-000067000000}"/>
    <cellStyle name="40% - Accent5 5 2" xfId="1232" xr:uid="{C47AFE3A-62A3-43A8-ACD4-D96051B48506}"/>
    <cellStyle name="40% - Accent5 6" xfId="300" xr:uid="{00000000-0005-0000-0000-000068000000}"/>
    <cellStyle name="40% - Accent5 7" xfId="328" xr:uid="{1B80E611-CC20-4D0F-B112-70383810217B}"/>
    <cellStyle name="40% - Accent5 8" xfId="342" xr:uid="{DB3E94C1-E2DE-414D-B151-0FF13FBBB792}"/>
    <cellStyle name="40% - Accent5 9" xfId="370" xr:uid="{0F1313D7-9322-4200-84B1-42DB2749D99E}"/>
    <cellStyle name="40% - Accent6" xfId="50" builtinId="51" customBuiltin="1"/>
    <cellStyle name="40% - Accent6 10" xfId="2112" xr:uid="{4AC3A614-D977-4555-B03A-B08AEFDA9330}"/>
    <cellStyle name="40% - Accent6 2" xfId="60" xr:uid="{00000000-0005-0000-0000-00006A000000}"/>
    <cellStyle name="40% - Accent6 2 2" xfId="119" xr:uid="{00000000-0005-0000-0000-00006B000000}"/>
    <cellStyle name="40% - Accent6 2 2 2" xfId="906" xr:uid="{342CB3C3-0117-41CC-8456-C6DF7A74989F}"/>
    <cellStyle name="40% - Accent6 2 2 2 2" xfId="907" xr:uid="{78508812-67C2-492C-A9D2-95D6B768C93B}"/>
    <cellStyle name="40% - Accent6 2 2 2 2 2" xfId="908" xr:uid="{E63C87C0-A7DD-414F-86C0-D6000F73560E}"/>
    <cellStyle name="40% - Accent6 2 2 2 2 2 2" xfId="1771" xr:uid="{4713D294-DD1C-4F6E-B4D4-846A5657AE7F}"/>
    <cellStyle name="40% - Accent6 2 2 2 2 3" xfId="909" xr:uid="{507DB78A-EF32-4F52-BE9A-5D0BFF17C834}"/>
    <cellStyle name="40% - Accent6 2 2 2 2 3 2" xfId="1772" xr:uid="{58FB6D9F-6941-42D3-A94C-7C87FF1D5C84}"/>
    <cellStyle name="40% - Accent6 2 2 2 2 4" xfId="1770" xr:uid="{1F445BDD-04F7-4746-AF17-D1D821572A79}"/>
    <cellStyle name="40% - Accent6 2 2 2 3" xfId="910" xr:uid="{324D5679-2FF8-4D10-A7A6-2EBDFDAD9C5F}"/>
    <cellStyle name="40% - Accent6 2 2 2 3 2" xfId="911" xr:uid="{10DBB01C-1A0D-4F62-9048-5A6ABF0F87DE}"/>
    <cellStyle name="40% - Accent6 2 2 2 3 2 2" xfId="1774" xr:uid="{3F6AC412-66C5-4B47-87D2-27F143C08B16}"/>
    <cellStyle name="40% - Accent6 2 2 2 3 3" xfId="912" xr:uid="{C401A079-DAF0-4343-9105-8DBBCA53CD3F}"/>
    <cellStyle name="40% - Accent6 2 2 2 3 3 2" xfId="1775" xr:uid="{B0B630E0-701B-47D7-ABF2-2DF2B50202B8}"/>
    <cellStyle name="40% - Accent6 2 2 2 3 4" xfId="1773" xr:uid="{CAF6CBBD-AA31-4E31-88BE-9219D604D42D}"/>
    <cellStyle name="40% - Accent6 2 2 2 4" xfId="913" xr:uid="{4DDAD602-C543-4AF8-B994-4A2B8BD20125}"/>
    <cellStyle name="40% - Accent6 2 2 2 4 2" xfId="1776" xr:uid="{0323D821-71E6-4713-84B7-9658C1443439}"/>
    <cellStyle name="40% - Accent6 2 2 2 5" xfId="914" xr:uid="{2961290A-7324-4EF9-8726-44A87605C3F3}"/>
    <cellStyle name="40% - Accent6 2 2 2 5 2" xfId="1777" xr:uid="{BCF38FA5-D718-4B65-B643-386522B51580}"/>
    <cellStyle name="40% - Accent6 2 2 2 6" xfId="1769" xr:uid="{971415DA-1511-46DE-8C5F-7029FA95C55E}"/>
    <cellStyle name="40% - Accent6 2 2 3" xfId="915" xr:uid="{4489C189-B431-435B-8AB0-FB9901F80F67}"/>
    <cellStyle name="40% - Accent6 2 2 3 2" xfId="916" xr:uid="{2E4F00F2-547C-49EE-BC9F-269140BD6802}"/>
    <cellStyle name="40% - Accent6 2 2 3 2 2" xfId="1779" xr:uid="{603B23A7-7CC9-4831-839B-A4F09CDA96DE}"/>
    <cellStyle name="40% - Accent6 2 2 3 3" xfId="917" xr:uid="{01107BEB-171C-47CB-91C0-89DA9EB2DF91}"/>
    <cellStyle name="40% - Accent6 2 2 3 3 2" xfId="1780" xr:uid="{2893B454-882A-4C01-880E-E5F30CE5DFDB}"/>
    <cellStyle name="40% - Accent6 2 2 3 4" xfId="1778" xr:uid="{5EDBD276-C0A1-4DC4-BDA7-59ADB2432E8F}"/>
    <cellStyle name="40% - Accent6 2 2 4" xfId="918" xr:uid="{8143B336-EE0C-4981-B823-84B131CDEE27}"/>
    <cellStyle name="40% - Accent6 2 2 4 2" xfId="919" xr:uid="{946683D2-03B3-491F-8059-705FEC692A0F}"/>
    <cellStyle name="40% - Accent6 2 2 4 2 2" xfId="1782" xr:uid="{24F6A4FC-0055-4109-BAA7-ABD878709A95}"/>
    <cellStyle name="40% - Accent6 2 2 4 3" xfId="920" xr:uid="{CC76D6A1-34E2-45BE-A7B8-383148B97309}"/>
    <cellStyle name="40% - Accent6 2 2 4 3 2" xfId="1783" xr:uid="{8D7474B6-48EA-4296-A1A7-C094D11BC3F0}"/>
    <cellStyle name="40% - Accent6 2 2 4 4" xfId="1781" xr:uid="{9B38A001-1F27-48D5-B58E-4F74D4A94F33}"/>
    <cellStyle name="40% - Accent6 2 3" xfId="289" xr:uid="{00000000-0005-0000-0000-00006C000000}"/>
    <cellStyle name="40% - Accent6 2 3 2" xfId="922" xr:uid="{F7464248-E9C5-436F-82B8-A008C7C3F767}"/>
    <cellStyle name="40% - Accent6 2 3 2 2" xfId="923" xr:uid="{0B0BA3ED-8D87-4EC6-961A-42A0CE8DD02A}"/>
    <cellStyle name="40% - Accent6 2 3 2 2 2" xfId="1786" xr:uid="{58BCBE87-521C-4964-929B-E9B9F73C2EE8}"/>
    <cellStyle name="40% - Accent6 2 3 2 3" xfId="924" xr:uid="{DAA1210D-3F23-4E57-805F-0F29E500E091}"/>
    <cellStyle name="40% - Accent6 2 3 2 3 2" xfId="1787" xr:uid="{339EB735-A7AA-43CF-AFBB-69C32ABF7038}"/>
    <cellStyle name="40% - Accent6 2 3 2 4" xfId="1785" xr:uid="{4A004B40-7384-44D8-A278-66CC3D079BFB}"/>
    <cellStyle name="40% - Accent6 2 3 3" xfId="925" xr:uid="{AB7DC596-F9E4-4671-BF5A-4FFB71C58FA2}"/>
    <cellStyle name="40% - Accent6 2 3 3 2" xfId="926" xr:uid="{30713C0F-6CAC-4B52-AEB6-C4CAE80F9265}"/>
    <cellStyle name="40% - Accent6 2 3 3 2 2" xfId="1789" xr:uid="{35E3F599-09E5-4E30-9132-36E794B0C1F1}"/>
    <cellStyle name="40% - Accent6 2 3 3 3" xfId="927" xr:uid="{B041D7C2-1A48-4F99-8578-B77CF1C040DC}"/>
    <cellStyle name="40% - Accent6 2 3 3 3 2" xfId="1790" xr:uid="{594A2EB1-412B-4A0C-B0F4-EEF1313AFD33}"/>
    <cellStyle name="40% - Accent6 2 3 3 4" xfId="1788" xr:uid="{C1E7815B-00D5-46E9-AC38-A42BB36B09AA}"/>
    <cellStyle name="40% - Accent6 2 3 4" xfId="928" xr:uid="{B8CD232F-AB61-4FF7-ABC7-53584DDD1F87}"/>
    <cellStyle name="40% - Accent6 2 3 4 2" xfId="1791" xr:uid="{3FECBE11-5BAA-46BB-88C2-BD1280C34C8C}"/>
    <cellStyle name="40% - Accent6 2 3 5" xfId="929" xr:uid="{66B25D4D-1F58-435A-AFCF-C35FFA8A0F85}"/>
    <cellStyle name="40% - Accent6 2 3 5 2" xfId="1792" xr:uid="{D395BCB6-F7A7-49B4-BF76-A9E9A39901AA}"/>
    <cellStyle name="40% - Accent6 2 3 6" xfId="1784" xr:uid="{5E400287-A741-4244-8756-E641E8105DDC}"/>
    <cellStyle name="40% - Accent6 2 3 7" xfId="921" xr:uid="{7D7CD70F-2871-4843-AABC-4B62AF3C4127}"/>
    <cellStyle name="40% - Accent6 2 4" xfId="315" xr:uid="{00000000-0005-0000-0000-00006D000000}"/>
    <cellStyle name="40% - Accent6 2 4 2" xfId="931" xr:uid="{0DFCE947-BB44-4C07-8416-27778E6329AF}"/>
    <cellStyle name="40% - Accent6 2 4 2 2" xfId="932" xr:uid="{D4FCCA86-E295-4B0E-B89D-BCDBC0B3AAF7}"/>
    <cellStyle name="40% - Accent6 2 4 2 2 2" xfId="1795" xr:uid="{0689B4E9-2D7C-4418-96FF-1269D37955DF}"/>
    <cellStyle name="40% - Accent6 2 4 2 3" xfId="933" xr:uid="{CA19641E-EB92-40AA-9983-05BF0F1FB6C7}"/>
    <cellStyle name="40% - Accent6 2 4 2 3 2" xfId="1796" xr:uid="{DA2E6AB3-37E6-440B-AAF0-09FA45F125AD}"/>
    <cellStyle name="40% - Accent6 2 4 2 4" xfId="1794" xr:uid="{12AF0329-4C55-4736-8B6A-A6315D9B0BA3}"/>
    <cellStyle name="40% - Accent6 2 4 3" xfId="934" xr:uid="{47A4B21E-01DF-4A9B-BB1A-62E4FCD791D1}"/>
    <cellStyle name="40% - Accent6 2 4 3 2" xfId="935" xr:uid="{72767589-38DC-49A5-AB24-030E8A321389}"/>
    <cellStyle name="40% - Accent6 2 4 3 2 2" xfId="1798" xr:uid="{C176DFBD-7A40-43F9-BE02-F9C32A15266A}"/>
    <cellStyle name="40% - Accent6 2 4 3 3" xfId="936" xr:uid="{FBB0BAEB-13A5-4148-A721-87CA59D217DD}"/>
    <cellStyle name="40% - Accent6 2 4 3 3 2" xfId="1799" xr:uid="{93756869-7082-4ABA-90DF-FF6CCD422B20}"/>
    <cellStyle name="40% - Accent6 2 4 3 4" xfId="1797" xr:uid="{618D8775-17E3-4A80-9292-5A9C103BC785}"/>
    <cellStyle name="40% - Accent6 2 4 4" xfId="937" xr:uid="{C6A19330-1FC8-4C5E-AA7C-E0E895E1B0B3}"/>
    <cellStyle name="40% - Accent6 2 4 4 2" xfId="1800" xr:uid="{DB8B5A61-D578-4E42-95BF-C2842B03BF86}"/>
    <cellStyle name="40% - Accent6 2 4 5" xfId="938" xr:uid="{5B977247-8416-44DD-AF06-5AD7B3F2CC44}"/>
    <cellStyle name="40% - Accent6 2 4 5 2" xfId="1801" xr:uid="{C7AD7923-1FE6-48BA-B8A3-BFA28F968ED1}"/>
    <cellStyle name="40% - Accent6 2 4 6" xfId="1793" xr:uid="{EEB47FE5-C5C7-4439-B585-C4E4C2E27991}"/>
    <cellStyle name="40% - Accent6 2 4 7" xfId="930" xr:uid="{DDB1601C-E576-46B2-9CCC-752D02357BD9}"/>
    <cellStyle name="40% - Accent6 2 5" xfId="357" xr:uid="{60E087AC-BCFC-4CC2-8147-C756797CC6D6}"/>
    <cellStyle name="40% - Accent6 2 5 2" xfId="940" xr:uid="{730538E4-1938-458C-A922-356A1DFAF6F8}"/>
    <cellStyle name="40% - Accent6 2 5 2 2" xfId="1803" xr:uid="{14F079FC-75BE-4D2F-8465-E80A05398E5C}"/>
    <cellStyle name="40% - Accent6 2 5 3" xfId="941" xr:uid="{9ADBC9F2-3A3C-461E-AB12-FFFD0008DB62}"/>
    <cellStyle name="40% - Accent6 2 5 3 2" xfId="1804" xr:uid="{126BCA2B-41D3-4F1A-90AC-E7BECBF4AF85}"/>
    <cellStyle name="40% - Accent6 2 5 4" xfId="1802" xr:uid="{2DA0ADA3-D6EC-4407-B4A1-7663B6635249}"/>
    <cellStyle name="40% - Accent6 2 5 5" xfId="939" xr:uid="{EDD4CAEE-C0E5-4C51-87F2-D2BEE20EB7FF}"/>
    <cellStyle name="40% - Accent6 2 6" xfId="385" xr:uid="{AF4DB450-1EE3-415F-803D-C57C65B72AA8}"/>
    <cellStyle name="40% - Accent6 2 6 2" xfId="942" xr:uid="{1BC88251-669B-4C6C-BA87-FFF0A8BE3DC5}"/>
    <cellStyle name="40% - Accent6 2 6 2 2" xfId="1806" xr:uid="{1EDD5AE3-24B0-4764-8BEB-276D5316F1CC}"/>
    <cellStyle name="40% - Accent6 2 6 3" xfId="943" xr:uid="{D7AE6610-2E94-4B31-9631-C0237D1E77DC}"/>
    <cellStyle name="40% - Accent6 2 6 3 2" xfId="1807" xr:uid="{20127564-FF96-41BA-8C81-ECD303D48681}"/>
    <cellStyle name="40% - Accent6 2 6 4" xfId="1805" xr:uid="{1011ED9C-D831-4E3F-800C-527F66F6DDFC}"/>
    <cellStyle name="40% - Accent6 3" xfId="178" xr:uid="{00000000-0005-0000-0000-00006E000000}"/>
    <cellStyle name="40% - Accent6 3 2" xfId="944" xr:uid="{48C9531A-D311-4F55-A63C-EE78A4889413}"/>
    <cellStyle name="40% - Accent6 3 2 2" xfId="1808" xr:uid="{38C1FBD5-0137-49FA-BCAD-689581FE95FF}"/>
    <cellStyle name="40% - Accent6 3 3" xfId="945" xr:uid="{ABE4B36F-A7D8-4D2C-AC79-AE6F8836E99D}"/>
    <cellStyle name="40% - Accent6 3 3 2" xfId="1809" xr:uid="{DABD5A0F-96DB-4554-8EE1-D799ADB9E2B5}"/>
    <cellStyle name="40% - Accent6 3 4" xfId="1270" xr:uid="{37D290AA-4CCD-4AF7-9A61-F76AA42C671C}"/>
    <cellStyle name="40% - Accent6 3 5" xfId="408" xr:uid="{4A329A61-62B5-4D50-A2D1-9BDBF4471B31}"/>
    <cellStyle name="40% - Accent6 4" xfId="202" xr:uid="{00000000-0005-0000-0000-00006F000000}"/>
    <cellStyle name="40% - Accent6 4 2" xfId="1293" xr:uid="{852AFD6A-05C8-4503-8F23-B0E6B9E9F698}"/>
    <cellStyle name="40% - Accent6 4 3" xfId="431" xr:uid="{2BB28D83-D7CE-4AD9-88AA-ADF98180BD0F}"/>
    <cellStyle name="40% - Accent6 5" xfId="274" xr:uid="{00000000-0005-0000-0000-000070000000}"/>
    <cellStyle name="40% - Accent6 5 2" xfId="1234" xr:uid="{975686F8-A78F-4108-80BE-6CB1A94AA444}"/>
    <cellStyle name="40% - Accent6 6" xfId="302" xr:uid="{00000000-0005-0000-0000-000071000000}"/>
    <cellStyle name="40% - Accent6 7" xfId="330" xr:uid="{A7CF7493-A99F-4165-A554-060B4F0FC013}"/>
    <cellStyle name="40% - Accent6 8" xfId="344" xr:uid="{08359645-2F22-489A-978B-51EAAAB394ED}"/>
    <cellStyle name="40% - Accent6 9" xfId="372" xr:uid="{1DBC37C7-B17D-4449-995D-474EE0BD2230}"/>
    <cellStyle name="40% - Акцент1 2" xfId="224" xr:uid="{00000000-0005-0000-0000-000072000000}"/>
    <cellStyle name="40% — акцент1 2" xfId="946" xr:uid="{7018854C-440E-4E0B-9887-7CA4F3F964C3}"/>
    <cellStyle name="40% - Акцент1 2 2" xfId="1306" xr:uid="{4C038595-90EC-4996-AF61-ADF32DC7AAE3}"/>
    <cellStyle name="40% - Акцент1 2 3" xfId="1815" xr:uid="{76CE24BD-1408-4EB7-940D-65F74CD1678B}"/>
    <cellStyle name="40% - Акцент1 2 4" xfId="2052" xr:uid="{615462FE-D5E6-4B25-B55B-8976250ACD15}"/>
    <cellStyle name="40% - Акцент1 2 5" xfId="2024" xr:uid="{B4DD34C9-37D9-4EA6-A5B6-F82F0C181002}"/>
    <cellStyle name="40% - Акцент1 2 6" xfId="2042" xr:uid="{69F67688-70F9-4D74-880A-B50122D8D3BF}"/>
    <cellStyle name="40% - Акцент1 2 7" xfId="444" xr:uid="{D6F5306E-07A3-478A-8FD9-870194DE6E07}"/>
    <cellStyle name="40% - Акцент1 2 8" xfId="2060" xr:uid="{3E87F193-7650-46D5-9972-46110D6042BD}"/>
    <cellStyle name="40% - Акцент2 2" xfId="226" xr:uid="{00000000-0005-0000-0000-000073000000}"/>
    <cellStyle name="40% — акцент2 2" xfId="947" xr:uid="{730984CC-343C-49AD-A555-C71373BB33EC}"/>
    <cellStyle name="40% - Акцент2 2 2" xfId="1308" xr:uid="{A2854F78-0DCE-4BD9-9211-27DCFBF602B5}"/>
    <cellStyle name="40% - Акцент2 2 3" xfId="1813" xr:uid="{6F71D2E3-CBBA-4355-A991-0280CF142D51}"/>
    <cellStyle name="40% - Акцент2 2 4" xfId="2050" xr:uid="{99A975A8-274E-49D5-BEE0-E434DB08CF61}"/>
    <cellStyle name="40% - Акцент2 2 5" xfId="2026" xr:uid="{FC051372-6944-4130-AB46-3D440E653470}"/>
    <cellStyle name="40% - Акцент2 2 6" xfId="2041" xr:uid="{CC60EE3B-A40C-4114-93D9-BC6D8E3A80E1}"/>
    <cellStyle name="40% - Акцент2 2 7" xfId="446" xr:uid="{FD1461FC-993A-4CFC-9A7F-B4C7C0BC7768}"/>
    <cellStyle name="40% - Акцент2 2 8" xfId="2062" xr:uid="{7FCA427F-55D8-44D8-9D59-41EEAA382A22}"/>
    <cellStyle name="40% - Акцент3 2" xfId="228" xr:uid="{00000000-0005-0000-0000-000074000000}"/>
    <cellStyle name="40% — акцент3 2" xfId="948" xr:uid="{1DA0CB2D-C75F-47AF-8999-70E1CA1229C3}"/>
    <cellStyle name="40% - Акцент3 2 2" xfId="1310" xr:uid="{C234AEC9-886A-49A4-AF11-09F60D933E18}"/>
    <cellStyle name="40% - Акцент3 2 3" xfId="1811" xr:uid="{93FCBB80-4302-4C9D-93D2-1FAAFCBEE5E3}"/>
    <cellStyle name="40% - Акцент3 2 4" xfId="1816" xr:uid="{5A495D46-7761-430A-8C75-43F0BBF4823C}"/>
    <cellStyle name="40% - Акцент3 2 5" xfId="2028" xr:uid="{01C3EC54-8A32-439D-8795-D1F5F845E937}"/>
    <cellStyle name="40% - Акцент3 2 6" xfId="2022" xr:uid="{E10475BB-69EB-47F7-AD27-6D650E3A058B}"/>
    <cellStyle name="40% - Акцент3 2 7" xfId="448" xr:uid="{7F74A729-4702-4C81-8A59-FDEBFB21E0FE}"/>
    <cellStyle name="40% - Акцент3 2 8" xfId="2064" xr:uid="{F32790D5-0A56-4426-8821-A75B3C700C56}"/>
    <cellStyle name="40% - Акцент4 2" xfId="230" xr:uid="{00000000-0005-0000-0000-000075000000}"/>
    <cellStyle name="40% — акцент4 2" xfId="949" xr:uid="{4D95F0A3-8DD1-48EE-ABC4-EBE6CA651E1A}"/>
    <cellStyle name="40% - Акцент4 2 2" xfId="1312" xr:uid="{D490C58A-71E4-4054-9F59-392F257DCBA3}"/>
    <cellStyle name="40% - Акцент4 2 3" xfId="1248" xr:uid="{75056A39-5BF6-482F-8732-A569C5812D34}"/>
    <cellStyle name="40% - Акцент4 2 4" xfId="2047" xr:uid="{EA1991DB-5497-4D8E-8C14-ABDD9D958790}"/>
    <cellStyle name="40% - Акцент4 2 5" xfId="2030" xr:uid="{5864E46D-9178-41B6-AA86-6271352A1D6E}"/>
    <cellStyle name="40% - Акцент4 2 6" xfId="1818" xr:uid="{D91BE9D9-2FA4-48D1-8E1D-9CFEEE180820}"/>
    <cellStyle name="40% - Акцент4 2 7" xfId="450" xr:uid="{68C8F926-84E6-4787-BE3F-38CEFDB6B667}"/>
    <cellStyle name="40% - Акцент4 2 8" xfId="2066" xr:uid="{68088E96-DCDE-4F25-BF7D-6D85B7AAF64D}"/>
    <cellStyle name="40% - Акцент5 2" xfId="232" xr:uid="{00000000-0005-0000-0000-000076000000}"/>
    <cellStyle name="40% — акцент5 2" xfId="950" xr:uid="{801835C7-3EC0-45F0-BFA2-0103171D56A8}"/>
    <cellStyle name="40% - Акцент5 2 2" xfId="1314" xr:uid="{07870443-7147-4E33-9B79-A88D0E1C3A8D}"/>
    <cellStyle name="40% - Акцент5 2 3" xfId="1247" xr:uid="{F5314A86-9351-4CE3-97BB-8D2E2C277E5D}"/>
    <cellStyle name="40% - Акцент5 2 4" xfId="2045" xr:uid="{99781FBC-79C8-4F16-8878-EB4E78893C4D}"/>
    <cellStyle name="40% - Акцент5 2 5" xfId="2032" xr:uid="{51042AEF-3BB6-4A19-A7AB-064AD1E0D9F0}"/>
    <cellStyle name="40% - Акцент5 2 6" xfId="2039" xr:uid="{7BF437BC-25E0-4B57-B254-BE79BBE0C956}"/>
    <cellStyle name="40% - Акцент5 2 7" xfId="452" xr:uid="{B2E6FA03-AB5A-4286-B168-59D4420A07ED}"/>
    <cellStyle name="40% - Акцент5 2 8" xfId="2068" xr:uid="{20386F2D-2068-42BC-9E86-40EFA3212B1F}"/>
    <cellStyle name="40% - Акцент6 2" xfId="234" xr:uid="{00000000-0005-0000-0000-000077000000}"/>
    <cellStyle name="40% — акцент6 2" xfId="951" xr:uid="{81BC3CAB-241D-44B0-96A9-8408BE9B2357}"/>
    <cellStyle name="40% - Акцент6 2 2" xfId="1316" xr:uid="{06DB2D6A-B6A7-44A6-8855-ED276658CB4B}"/>
    <cellStyle name="40% - Акцент6 2 3" xfId="1246" xr:uid="{82DB1843-27FB-4D7F-B6C5-904E4EB99FD0}"/>
    <cellStyle name="40% - Акцент6 2 4" xfId="2043" xr:uid="{C17FE268-19B2-4164-8932-876B59627F22}"/>
    <cellStyle name="40% - Акцент6 2 5" xfId="2033" xr:uid="{4D6E2665-B013-4A70-BFAD-062ED0C9C5EB}"/>
    <cellStyle name="40% - Акцент6 2 6" xfId="2037" xr:uid="{250BFF66-D2E8-4789-A497-BF56CE42896A}"/>
    <cellStyle name="40% - Акцент6 2 7" xfId="454" xr:uid="{944F6C0A-FFE7-46A4-A28B-B2DC2097366C}"/>
    <cellStyle name="40% - Акцент6 2 8" xfId="2070" xr:uid="{A75AE6ED-A4A4-4147-8D1C-6669AA6F38CE}"/>
    <cellStyle name="60% - Accent1" xfId="31" builtinId="32" customBuiltin="1"/>
    <cellStyle name="60% - Accent1 2" xfId="64" xr:uid="{00000000-0005-0000-0000-000079000000}"/>
    <cellStyle name="60% - Accent1 2 2" xfId="120" xr:uid="{00000000-0005-0000-0000-00007A000000}"/>
    <cellStyle name="60% - Accent1 3" xfId="952" xr:uid="{8897A348-922C-4D7E-B905-31BE6A495405}"/>
    <cellStyle name="60% - Accent2" xfId="35" builtinId="36" customBuiltin="1"/>
    <cellStyle name="60% - Accent2 2" xfId="62" xr:uid="{00000000-0005-0000-0000-00007C000000}"/>
    <cellStyle name="60% - Accent2 2 2" xfId="121" xr:uid="{00000000-0005-0000-0000-00007D000000}"/>
    <cellStyle name="60% - Accent2 3" xfId="953" xr:uid="{386F5980-719D-4663-A2CC-4F01BC9456AF}"/>
    <cellStyle name="60% - Accent3" xfId="39" builtinId="40" customBuiltin="1"/>
    <cellStyle name="60% - Accent3 2" xfId="56" xr:uid="{00000000-0005-0000-0000-00007F000000}"/>
    <cellStyle name="60% - Accent3 2 2" xfId="122" xr:uid="{00000000-0005-0000-0000-000080000000}"/>
    <cellStyle name="60% - Accent3 3" xfId="954" xr:uid="{84070C82-C41D-4ECA-ACD1-4EC8C7639673}"/>
    <cellStyle name="60% - Accent4" xfId="43" builtinId="44" customBuiltin="1"/>
    <cellStyle name="60% - Accent4 2" xfId="66" xr:uid="{00000000-0005-0000-0000-000082000000}"/>
    <cellStyle name="60% - Accent4 2 2" xfId="123" xr:uid="{00000000-0005-0000-0000-000083000000}"/>
    <cellStyle name="60% - Accent4 3" xfId="955" xr:uid="{424645D2-7A89-4705-93A2-424861B20391}"/>
    <cellStyle name="60% - Accent5" xfId="47" builtinId="48" customBuiltin="1"/>
    <cellStyle name="60% - Accent5 2" xfId="73" xr:uid="{00000000-0005-0000-0000-000085000000}"/>
    <cellStyle name="60% - Accent5 2 2" xfId="124" xr:uid="{00000000-0005-0000-0000-000086000000}"/>
    <cellStyle name="60% - Accent5 3" xfId="956" xr:uid="{0C521692-1FE2-4BC4-94D0-40F0185A2019}"/>
    <cellStyle name="60% - Accent6" xfId="51" builtinId="52" customBuiltin="1"/>
    <cellStyle name="60% - Accent6 2" xfId="55" xr:uid="{00000000-0005-0000-0000-000088000000}"/>
    <cellStyle name="60% - Accent6 2 2" xfId="125" xr:uid="{00000000-0005-0000-0000-000089000000}"/>
    <cellStyle name="60% - Accent6 3" xfId="957" xr:uid="{8A0978D7-8586-4E3D-A3DD-B97450517EC6}"/>
    <cellStyle name="60% - Акцент1 2" xfId="235" xr:uid="{00000000-0005-0000-0000-00008A000000}"/>
    <cellStyle name="60% — акцент1 2" xfId="958" xr:uid="{B184D6C3-FB53-4164-A0F1-38040C695762}"/>
    <cellStyle name="60% - Акцент2 2" xfId="236" xr:uid="{00000000-0005-0000-0000-00008B000000}"/>
    <cellStyle name="60% — акцент2 2" xfId="959" xr:uid="{3B2FA4F3-44D9-494E-A2EC-1BF5026691DD}"/>
    <cellStyle name="60% - Акцент3 2" xfId="237" xr:uid="{00000000-0005-0000-0000-00008C000000}"/>
    <cellStyle name="60% — акцент3 2" xfId="960" xr:uid="{99751B70-EE86-4B4B-84D8-0E1B122D30B9}"/>
    <cellStyle name="60% - Акцент4 2" xfId="238" xr:uid="{00000000-0005-0000-0000-00008D000000}"/>
    <cellStyle name="60% — акцент4 2" xfId="961" xr:uid="{49956261-7407-4451-AB2F-D559C58D482C}"/>
    <cellStyle name="60% - Акцент5 2" xfId="239" xr:uid="{00000000-0005-0000-0000-00008E000000}"/>
    <cellStyle name="60% — акцент5 2" xfId="962" xr:uid="{594EA135-B4EC-4493-9051-F716F4ED2705}"/>
    <cellStyle name="60% - Акцент6 2" xfId="240" xr:uid="{00000000-0005-0000-0000-00008F000000}"/>
    <cellStyle name="60% — акцент6 2" xfId="963" xr:uid="{3B45C713-3D7A-40DB-BBCF-619EBD2245DE}"/>
    <cellStyle name="Accent1" xfId="28" builtinId="29" customBuiltin="1"/>
    <cellStyle name="Accent1 2" xfId="57" xr:uid="{00000000-0005-0000-0000-000091000000}"/>
    <cellStyle name="Accent1 2 2" xfId="126" xr:uid="{00000000-0005-0000-0000-000092000000}"/>
    <cellStyle name="Accent1 3" xfId="964" xr:uid="{B1AE935D-DB41-4D7A-B1DE-FDDAEFB551AF}"/>
    <cellStyle name="Accent2" xfId="32" builtinId="33" customBuiltin="1"/>
    <cellStyle name="Accent2 2" xfId="53" xr:uid="{00000000-0005-0000-0000-000094000000}"/>
    <cellStyle name="Accent2 2 2" xfId="127" xr:uid="{00000000-0005-0000-0000-000095000000}"/>
    <cellStyle name="Accent2 3" xfId="965" xr:uid="{C5CC7FE3-2FA9-4028-806A-FE0A8F618E77}"/>
    <cellStyle name="Accent3" xfId="36" builtinId="37" customBuiltin="1"/>
    <cellStyle name="Accent3 2" xfId="90" xr:uid="{00000000-0005-0000-0000-000097000000}"/>
    <cellStyle name="Accent3 2 2" xfId="128" xr:uid="{00000000-0005-0000-0000-000098000000}"/>
    <cellStyle name="Accent3 3" xfId="966" xr:uid="{EDB39186-5826-4A99-89FC-49EE51368739}"/>
    <cellStyle name="Accent4" xfId="40" builtinId="41" customBuiltin="1"/>
    <cellStyle name="Accent4 2" xfId="75" xr:uid="{00000000-0005-0000-0000-00009A000000}"/>
    <cellStyle name="Accent4 2 2" xfId="129" xr:uid="{00000000-0005-0000-0000-00009B000000}"/>
    <cellStyle name="Accent4 3" xfId="967" xr:uid="{CC37486C-5E47-477E-91A2-086F3EEB48B5}"/>
    <cellStyle name="Accent5" xfId="44" builtinId="45" customBuiltin="1"/>
    <cellStyle name="Accent5 2" xfId="85" xr:uid="{00000000-0005-0000-0000-00009D000000}"/>
    <cellStyle name="Accent5 2 2" xfId="130" xr:uid="{00000000-0005-0000-0000-00009E000000}"/>
    <cellStyle name="Accent5 3" xfId="968" xr:uid="{E8DE728D-02A3-43E7-A66C-49E7EA77583B}"/>
    <cellStyle name="Accent6" xfId="48" builtinId="49" customBuiltin="1"/>
    <cellStyle name="Accent6 2" xfId="58" xr:uid="{00000000-0005-0000-0000-0000A0000000}"/>
    <cellStyle name="Accent6 2 2" xfId="131" xr:uid="{00000000-0005-0000-0000-0000A1000000}"/>
    <cellStyle name="Accent6 3" xfId="969" xr:uid="{669C5DB7-CF56-4106-A412-13B46415ADBC}"/>
    <cellStyle name="Bad" xfId="17" builtinId="27" customBuiltin="1"/>
    <cellStyle name="Bad 2" xfId="92" xr:uid="{00000000-0005-0000-0000-0000A3000000}"/>
    <cellStyle name="Bad 2 2" xfId="132" xr:uid="{00000000-0005-0000-0000-0000A4000000}"/>
    <cellStyle name="Bad 3" xfId="970" xr:uid="{4E3F100B-28AC-461D-BB79-6D143D7D8622}"/>
    <cellStyle name="Calculation" xfId="21" builtinId="22" customBuiltin="1"/>
    <cellStyle name="Calculation 2" xfId="79" xr:uid="{00000000-0005-0000-0000-0000A6000000}"/>
    <cellStyle name="Calculation 2 2" xfId="133" xr:uid="{00000000-0005-0000-0000-0000A7000000}"/>
    <cellStyle name="Calculation 2 2 2" xfId="971" xr:uid="{EEC1DC31-3FB3-45EC-86A2-02DECE379F12}"/>
    <cellStyle name="Calculation 2 2 2 2" xfId="1819" xr:uid="{3411E8D3-569F-4D02-94D3-CD350AD4B1CA}"/>
    <cellStyle name="Calculation 2 2 2 2 2" xfId="2076" xr:uid="{40096AC8-2667-4990-853F-F36AD3C73431}"/>
    <cellStyle name="Calculation 2 2 2 3" xfId="2036" xr:uid="{E9E903AD-02E2-4189-BE33-8A155075BD51}"/>
    <cellStyle name="Calculation 2 2 2 3 2" xfId="2095" xr:uid="{A08553DA-5D62-48B4-80F0-4A492F2E1814}"/>
    <cellStyle name="Calculation 2 2 3" xfId="972" xr:uid="{51C18EA3-6984-438A-94D9-0813FACC0C61}"/>
    <cellStyle name="Calculation 2 2 3 2" xfId="1820" xr:uid="{AB1BC352-6485-4B08-8F8D-7E7FC0D51C80}"/>
    <cellStyle name="Calculation 2 2 3 2 2" xfId="2077" xr:uid="{D8FB8F1F-F6EA-4795-90B2-3A8FDA75E7AA}"/>
    <cellStyle name="Calculation 2 2 3 3" xfId="1901" xr:uid="{D5285355-6C3F-4F6F-9FEF-B74321B4B7CB}"/>
    <cellStyle name="Calculation 2 2 3 3 2" xfId="2080" xr:uid="{3AA14BE9-7A3F-4D62-B4BE-F312E8B17DFF}"/>
    <cellStyle name="Calculation 2 2 4" xfId="1249" xr:uid="{358A2A04-6988-478E-A5C3-44F0E0EA942D}"/>
    <cellStyle name="Calculation 2 2 4 2" xfId="2071" xr:uid="{D9705AC2-A9B1-4A90-A4CB-9551A6888069}"/>
    <cellStyle name="Calculation 2 2 5" xfId="2058" xr:uid="{8B5B8031-A3C8-4873-967E-7E508232C11E}"/>
    <cellStyle name="Calculation 2 2 5 2" xfId="2100" xr:uid="{665C076D-3EAB-4BA8-8A35-F980C541EEC0}"/>
    <cellStyle name="Calculation 2 2 6" xfId="388" xr:uid="{4346611C-0780-4911-ABA5-5C1F13A42AE6}"/>
    <cellStyle name="Calculation 3" xfId="973" xr:uid="{4C710C77-7FA6-4BA1-91F9-DD28DFE8F095}"/>
    <cellStyle name="Check Cell" xfId="23" builtinId="23" customBuiltin="1"/>
    <cellStyle name="Check Cell 2" xfId="86" xr:uid="{00000000-0005-0000-0000-0000A9000000}"/>
    <cellStyle name="Check Cell 2 2" xfId="134" xr:uid="{00000000-0005-0000-0000-0000AA000000}"/>
    <cellStyle name="Check Cell 3" xfId="974" xr:uid="{531C6CB2-83F5-4ECC-9113-FE0423113638}"/>
    <cellStyle name="Comma" xfId="7" builtinId="3"/>
    <cellStyle name="Comma 10" xfId="975" xr:uid="{D1A077CB-AD22-4BC5-B298-CCAAE97A83FE}"/>
    <cellStyle name="Comma 10 2" xfId="1821" xr:uid="{FD4D5F1B-252A-4D25-9B51-07613B166D47}"/>
    <cellStyle name="Comma 11" xfId="1218" xr:uid="{8A609552-5216-494A-A303-DE98DCA82388}"/>
    <cellStyle name="Comma 15" xfId="455" xr:uid="{7FC60857-1736-4C27-BA1B-6875EBBB530B}"/>
    <cellStyle name="Comma 15 2" xfId="1317" xr:uid="{1415AA9F-790B-48D8-99CE-C44A2F656D51}"/>
    <cellStyle name="Comma 2" xfId="10" xr:uid="{00000000-0005-0000-0000-0000AC000000}"/>
    <cellStyle name="Comma 2 2" xfId="100" xr:uid="{00000000-0005-0000-0000-0000AD000000}"/>
    <cellStyle name="Comma 2 2 2" xfId="135" xr:uid="{00000000-0005-0000-0000-0000AE000000}"/>
    <cellStyle name="Comma 2 2 2 2" xfId="976" xr:uid="{DA4EB1A9-CD70-42BB-A8F7-5A56CE167E9D}"/>
    <cellStyle name="Comma 2 2 2 2 2" xfId="1822" xr:uid="{9C057ED4-C5D7-4817-95F9-525BB7FA48C3}"/>
    <cellStyle name="Comma 2 2 2 3" xfId="1250" xr:uid="{32ECE24D-3C1D-4482-9314-BF07E9DB826E}"/>
    <cellStyle name="Comma 2 2 3" xfId="1243" xr:uid="{5A57E752-66ED-41A1-8BFC-304C4768454F}"/>
    <cellStyle name="Comma 2 3" xfId="103" xr:uid="{00000000-0005-0000-0000-0000AF000000}"/>
    <cellStyle name="Comma 2 3 2" xfId="977" xr:uid="{9BD1EBB9-9282-4CC3-8A25-C0438DCD5C59}"/>
    <cellStyle name="Comma 2 3 2 2" xfId="1823" xr:uid="{3CB0E634-CDEF-4BE0-8D96-31A92ADDA0D5}"/>
    <cellStyle name="Comma 2 3 3" xfId="1245" xr:uid="{3531CC10-45B3-4DB7-9FE6-7D02BB633DF9}"/>
    <cellStyle name="Comma 2 4" xfId="978" xr:uid="{EAE2C9ED-7DF9-4BA7-BAAC-AEDA63A592DB}"/>
    <cellStyle name="Comma 2 4 2" xfId="1824" xr:uid="{D0A82397-F827-4A93-BD41-370306198DF2}"/>
    <cellStyle name="Comma 2 5" xfId="979" xr:uid="{3E512AB5-1629-488B-B228-DF51D7773A92}"/>
    <cellStyle name="Comma 2 5 2" xfId="1825" xr:uid="{D847CAFC-DDEA-42E9-9877-E4301EB432D7}"/>
    <cellStyle name="Comma 2 6" xfId="1219" xr:uid="{F6834D23-11AE-40E0-A042-9C80369CABFE}"/>
    <cellStyle name="Comma 3" xfId="99" xr:uid="{00000000-0005-0000-0000-0000B0000000}"/>
    <cellStyle name="Comma 3 2" xfId="136" xr:uid="{00000000-0005-0000-0000-0000B1000000}"/>
    <cellStyle name="Comma 3 2 2" xfId="188" xr:uid="{00000000-0005-0000-0000-0000B2000000}"/>
    <cellStyle name="Comma 3 2 2 2" xfId="211" xr:uid="{00000000-0005-0000-0000-0000B3000000}"/>
    <cellStyle name="Comma 3 2 2 2 2" xfId="1302" xr:uid="{041B97A8-3587-45D3-AE1B-345B7F2CEC2E}"/>
    <cellStyle name="Comma 3 2 2 2 3" xfId="440" xr:uid="{15A417F9-29AB-4167-8EC1-730D49C2A2BD}"/>
    <cellStyle name="Comma 3 2 2 3" xfId="1279" xr:uid="{B3897CAA-DD54-45D7-AA99-18704D230DE5}"/>
    <cellStyle name="Comma 3 2 2 4" xfId="417" xr:uid="{439F90F5-C241-4A13-9A02-66F879C23199}"/>
    <cellStyle name="Comma 3 2 3" xfId="181" xr:uid="{00000000-0005-0000-0000-0000B4000000}"/>
    <cellStyle name="Comma 3 2 3 2" xfId="1273" xr:uid="{68926600-A730-4CAB-B548-6D340CED359C}"/>
    <cellStyle name="Comma 3 2 3 3" xfId="411" xr:uid="{B3B1AA7D-6DA0-48F5-BAD2-BA375A004A74}"/>
    <cellStyle name="Comma 3 2 4" xfId="205" xr:uid="{00000000-0005-0000-0000-0000B5000000}"/>
    <cellStyle name="Comma 3 2 4 2" xfId="1296" xr:uid="{53E93038-CD40-4602-87DB-B0B96C0E6AF4}"/>
    <cellStyle name="Comma 3 2 4 3" xfId="434" xr:uid="{CA74AAD4-F98F-4DF1-9856-2AFAE5C3F977}"/>
    <cellStyle name="Comma 3 2 5" xfId="1251" xr:uid="{0BC38305-5C69-4394-9C0F-80D5DE9FBE11}"/>
    <cellStyle name="Comma 3 2 6" xfId="389" xr:uid="{A796C46B-EA73-45BF-A986-22F5416D8EC7}"/>
    <cellStyle name="Comma 3 3" xfId="980" xr:uid="{DFFEFB90-8301-43C3-9D7C-74F32877F947}"/>
    <cellStyle name="Comma 3 3 2" xfId="1826" xr:uid="{51AB8BAD-D3ED-42A1-AE30-BFEF3A96A723}"/>
    <cellStyle name="Comma 3 4" xfId="1242" xr:uid="{75D531F0-6BEF-4F5A-BD5C-8EC08A467589}"/>
    <cellStyle name="Comma 4" xfId="102" xr:uid="{00000000-0005-0000-0000-0000B6000000}"/>
    <cellStyle name="Comma 4 2" xfId="981" xr:uid="{600A0182-9657-4662-A620-428C44615895}"/>
    <cellStyle name="Comma 4 2 2" xfId="982" xr:uid="{174896F7-DC08-4046-8BB2-60C02174DC00}"/>
    <cellStyle name="Comma 4 2 2 2" xfId="1828" xr:uid="{7C30DFD7-A063-48B5-9086-7D117DEEC85C}"/>
    <cellStyle name="Comma 4 2 3" xfId="1827" xr:uid="{7AAA10CF-E764-4896-A10B-A3EEBEDD4434}"/>
    <cellStyle name="Comma 4 3" xfId="983" xr:uid="{3B98FB67-95A6-40A7-B4A4-AF6DE1D20AC8}"/>
    <cellStyle name="Comma 4 3 2" xfId="984" xr:uid="{59BE2DE9-2B41-461F-A60E-E6F395290CB3}"/>
    <cellStyle name="Comma 4 3 2 2" xfId="1830" xr:uid="{0D72CB65-5725-42E0-9BE1-20773A2ABA68}"/>
    <cellStyle name="Comma 4 3 3" xfId="1829" xr:uid="{7C13BFDD-10B6-469A-8E01-9BAAAF64B20F}"/>
    <cellStyle name="Comma 4 4" xfId="1244" xr:uid="{0E375804-D06B-4FD3-84EC-E9D38D942C66}"/>
    <cellStyle name="Comma 5" xfId="95" xr:uid="{00000000-0005-0000-0000-0000B7000000}"/>
    <cellStyle name="Comma 5 2" xfId="180" xr:uid="{00000000-0005-0000-0000-0000B8000000}"/>
    <cellStyle name="Comma 5 2 2" xfId="985" xr:uid="{52D3EF6D-692B-42A6-A022-620A328BA96A}"/>
    <cellStyle name="Comma 5 2 2 2" xfId="1831" xr:uid="{F149DDAA-F3D6-4CBA-BF15-4A5A0C27D089}"/>
    <cellStyle name="Comma 5 2 3" xfId="1272" xr:uid="{E3EA9B67-51EA-4E57-A6B6-5D6BCFA3FCB6}"/>
    <cellStyle name="Comma 5 2 4" xfId="410" xr:uid="{4807E902-92A2-4500-B305-D7FFD2A6176D}"/>
    <cellStyle name="Comma 5 3" xfId="204" xr:uid="{00000000-0005-0000-0000-0000B9000000}"/>
    <cellStyle name="Comma 5 3 2" xfId="1295" xr:uid="{E7835A48-17DD-4344-AA7B-30830FE631A3}"/>
    <cellStyle name="Comma 5 3 3" xfId="433" xr:uid="{41C92BA3-5777-4BF1-A3A3-A9B9B2BAC700}"/>
    <cellStyle name="Comma 5 4" xfId="986" xr:uid="{CF0112B3-AE88-4F96-B25D-F7B2B0A50B12}"/>
    <cellStyle name="Comma 5 4 2" xfId="1832" xr:uid="{9AEAF51E-3410-4B4D-9F15-6A2353D267EB}"/>
    <cellStyle name="Comma 5 5" xfId="1240" xr:uid="{C912F7C3-101C-4ECC-845B-6001CB17AADF}"/>
    <cellStyle name="Comma 5 6" xfId="387" xr:uid="{E43412E8-44C2-4534-A7B6-568B396C5135}"/>
    <cellStyle name="Comma 6" xfId="187" xr:uid="{00000000-0005-0000-0000-0000BA000000}"/>
    <cellStyle name="Comma 6 10" xfId="987" xr:uid="{E6271B4F-BFCA-4511-99D7-7C7A5373727F}"/>
    <cellStyle name="Comma 6 10 2" xfId="1833" xr:uid="{4A5193D5-2D58-461F-B21B-BC780133B675}"/>
    <cellStyle name="Comma 6 11" xfId="1278" xr:uid="{86303270-E7F9-4A69-939D-F200B430F5AB}"/>
    <cellStyle name="Comma 6 12" xfId="416" xr:uid="{16CF69E4-C74B-4CBF-B4C5-14F7628C53F2}"/>
    <cellStyle name="Comma 6 2" xfId="210" xr:uid="{00000000-0005-0000-0000-0000BB000000}"/>
    <cellStyle name="Comma 6 2 2" xfId="1301" xr:uid="{BF357E81-F856-4C03-B2EA-7A2AD8D8A3C0}"/>
    <cellStyle name="Comma 6 2 3" xfId="439" xr:uid="{E734310B-1E4A-4BF5-B00C-7C051734AB13}"/>
    <cellStyle name="Comma 6 3" xfId="988" xr:uid="{716A134F-D33A-4276-BD12-B6784BD6DECF}"/>
    <cellStyle name="Comma 6 3 2" xfId="989" xr:uid="{CEC8F890-4AE1-416A-9F97-0FD194D3C7F9}"/>
    <cellStyle name="Comma 6 3 2 2" xfId="990" xr:uid="{464FB4A0-EB8A-41AE-BC5A-1FAC3211F3D4}"/>
    <cellStyle name="Comma 6 3 2 2 2" xfId="991" xr:uid="{94964E42-A07F-4DE3-896F-F5F326297BE4}"/>
    <cellStyle name="Comma 6 3 2 2 2 2" xfId="1837" xr:uid="{957288E5-975B-4F21-9B1D-AEBFE15BEA18}"/>
    <cellStyle name="Comma 6 3 2 2 3" xfId="992" xr:uid="{03F044F5-F5F6-400F-8259-505EA371F885}"/>
    <cellStyle name="Comma 6 3 2 2 3 2" xfId="1838" xr:uid="{8A72FDB8-1168-45E3-AB2F-930EEF6D95CD}"/>
    <cellStyle name="Comma 6 3 2 2 4" xfId="1836" xr:uid="{524E1D99-F713-4DF9-8026-A8E69059CC3C}"/>
    <cellStyle name="Comma 6 3 2 3" xfId="993" xr:uid="{1507B9E7-D91D-44BA-B589-3F4DAA5D6647}"/>
    <cellStyle name="Comma 6 3 2 3 2" xfId="994" xr:uid="{30209EAB-0052-4B13-9E46-E946E6233EAD}"/>
    <cellStyle name="Comma 6 3 2 3 2 2" xfId="1840" xr:uid="{255ECC3F-BFA3-4D0D-8656-103313BBC4CF}"/>
    <cellStyle name="Comma 6 3 2 3 3" xfId="995" xr:uid="{4B6B0F20-83FF-4D6E-BAC2-BCAD2B90BFB7}"/>
    <cellStyle name="Comma 6 3 2 3 3 2" xfId="1841" xr:uid="{BA53B658-BF8B-49D5-A571-42B344D58D40}"/>
    <cellStyle name="Comma 6 3 2 3 4" xfId="1839" xr:uid="{F2E83DCF-EF9D-412B-9500-69DA7A5DDE88}"/>
    <cellStyle name="Comma 6 3 2 4" xfId="996" xr:uid="{F5BAE544-A951-4C9D-956C-B73A3132A85C}"/>
    <cellStyle name="Comma 6 3 2 4 2" xfId="1842" xr:uid="{916AD4B8-C4B5-4282-A9DC-250FF6F7D308}"/>
    <cellStyle name="Comma 6 3 2 5" xfId="997" xr:uid="{5C0DC888-95D5-4C92-80D9-685B01E67E09}"/>
    <cellStyle name="Comma 6 3 2 5 2" xfId="1843" xr:uid="{5FD39B49-E528-4951-AA61-03CEE5DCF146}"/>
    <cellStyle name="Comma 6 3 2 6" xfId="1835" xr:uid="{0A688876-8BDC-4E01-9C61-7FDBD1CDD5CF}"/>
    <cellStyle name="Comma 6 3 3" xfId="998" xr:uid="{0CF1CA9B-6F84-4086-BCEF-7974A5625E39}"/>
    <cellStyle name="Comma 6 3 3 2" xfId="999" xr:uid="{8B296618-D145-4ED9-A3C0-9E0231C026BD}"/>
    <cellStyle name="Comma 6 3 3 2 2" xfId="1845" xr:uid="{AD6FF731-C42C-4B78-B596-12DDE02B8E8F}"/>
    <cellStyle name="Comma 6 3 3 3" xfId="1000" xr:uid="{186B9546-E308-4014-A70C-1F5EBD889B00}"/>
    <cellStyle name="Comma 6 3 3 3 2" xfId="1846" xr:uid="{F6622238-CA4B-4132-898D-146174F1A0B7}"/>
    <cellStyle name="Comma 6 3 3 4" xfId="1844" xr:uid="{428222F8-1049-4218-A579-A75B79BB7D53}"/>
    <cellStyle name="Comma 6 3 4" xfId="1001" xr:uid="{3C33BFE8-A6A6-4591-95B9-6EBF73B8D095}"/>
    <cellStyle name="Comma 6 3 4 2" xfId="1002" xr:uid="{13133F09-47E0-4BD7-8D43-0003E9059307}"/>
    <cellStyle name="Comma 6 3 4 2 2" xfId="1848" xr:uid="{CBFEA91D-A6FE-46DE-8A11-2CFC3ECCEE1C}"/>
    <cellStyle name="Comma 6 3 4 3" xfId="1003" xr:uid="{028459D8-C5C0-4EC7-830D-C52DB6BFB23C}"/>
    <cellStyle name="Comma 6 3 4 3 2" xfId="1849" xr:uid="{EA88E4ED-43F8-4A4F-A48A-C513D4E768EB}"/>
    <cellStyle name="Comma 6 3 4 4" xfId="1847" xr:uid="{A0447BC9-4DA4-435D-A773-46C2F518FEA3}"/>
    <cellStyle name="Comma 6 3 5" xfId="1004" xr:uid="{ACC29712-7B88-49D0-816A-86E6F25FAE2A}"/>
    <cellStyle name="Comma 6 3 5 2" xfId="1850" xr:uid="{138FA733-2984-428E-8315-9C5A4A908769}"/>
    <cellStyle name="Comma 6 3 6" xfId="1005" xr:uid="{9FC177C6-62A3-49C8-AD80-F22993485AB7}"/>
    <cellStyle name="Comma 6 3 6 2" xfId="1851" xr:uid="{01E2712E-E935-4355-ABBA-437D78C55E3A}"/>
    <cellStyle name="Comma 6 3 7" xfId="1834" xr:uid="{81F3F659-869E-476C-AD59-CE8CCF58BA9E}"/>
    <cellStyle name="Comma 6 4" xfId="1006" xr:uid="{3F35D93F-B92C-498B-9FAB-F648904DAA92}"/>
    <cellStyle name="Comma 6 4 2" xfId="1007" xr:uid="{3810A6EB-3E90-41B8-9503-86AEAC2A0258}"/>
    <cellStyle name="Comma 6 4 2 2" xfId="1008" xr:uid="{172AA986-7250-45E9-A46F-6A2E1021AF52}"/>
    <cellStyle name="Comma 6 4 2 2 2" xfId="1009" xr:uid="{B4842A3A-A979-46A2-9EA6-6A113AC81534}"/>
    <cellStyle name="Comma 6 4 2 2 2 2" xfId="1855" xr:uid="{A32D9E05-28C3-466C-BF21-8BDA585F0B2F}"/>
    <cellStyle name="Comma 6 4 2 2 3" xfId="1010" xr:uid="{A6096CC9-91B1-4C32-9523-2208C40FBB08}"/>
    <cellStyle name="Comma 6 4 2 2 3 2" xfId="1856" xr:uid="{3BBA7EA4-26B4-41F5-9C23-2994A707BD60}"/>
    <cellStyle name="Comma 6 4 2 2 4" xfId="1854" xr:uid="{980FD972-1CE0-4732-8FDD-AA22D986D4A4}"/>
    <cellStyle name="Comma 6 4 2 3" xfId="1011" xr:uid="{4DB53D88-EC30-4B6D-AEC5-E929E318D4F0}"/>
    <cellStyle name="Comma 6 4 2 3 2" xfId="1012" xr:uid="{C1948EEB-1646-4FF1-AFB6-925D71EFF97E}"/>
    <cellStyle name="Comma 6 4 2 3 2 2" xfId="1858" xr:uid="{4A1BB388-4716-44F1-AF41-B88A9CDBD1E6}"/>
    <cellStyle name="Comma 6 4 2 3 3" xfId="1013" xr:uid="{4E76D1DE-BE06-447A-9162-4E397B19DBAD}"/>
    <cellStyle name="Comma 6 4 2 3 3 2" xfId="1859" xr:uid="{76BCCF5B-41DB-4370-ACB2-F4E425D295D4}"/>
    <cellStyle name="Comma 6 4 2 3 4" xfId="1857" xr:uid="{A44741F4-CC61-4FB3-B2E3-BBB512250C6C}"/>
    <cellStyle name="Comma 6 4 2 4" xfId="1014" xr:uid="{CA3A2D0B-BEFF-4D5F-B8D6-89655C83E714}"/>
    <cellStyle name="Comma 6 4 2 4 2" xfId="1860" xr:uid="{EC648EEE-544E-429C-8895-81082BEC2D6A}"/>
    <cellStyle name="Comma 6 4 2 5" xfId="1015" xr:uid="{93F1872F-6AEB-4D7D-873E-8FCB6554E165}"/>
    <cellStyle name="Comma 6 4 2 5 2" xfId="1861" xr:uid="{62B0CCAC-7343-432B-9919-046D9502F3C6}"/>
    <cellStyle name="Comma 6 4 2 6" xfId="1853" xr:uid="{5C7D4A93-8374-436C-9EAC-EF04F61F9046}"/>
    <cellStyle name="Comma 6 4 3" xfId="1016" xr:uid="{491E0AFA-B111-4646-B44C-75718A2448C9}"/>
    <cellStyle name="Comma 6 4 3 2" xfId="1017" xr:uid="{EF041FF9-2C3B-440E-B5E7-ED19D75DCC55}"/>
    <cellStyle name="Comma 6 4 3 2 2" xfId="1863" xr:uid="{B5C31654-4044-4953-80C7-C89D881BDF28}"/>
    <cellStyle name="Comma 6 4 3 3" xfId="1018" xr:uid="{36C1F72D-3684-4049-A071-EDA517742D71}"/>
    <cellStyle name="Comma 6 4 3 3 2" xfId="1864" xr:uid="{EC66F061-C5E1-4FEE-B6A5-D541E9BC00C8}"/>
    <cellStyle name="Comma 6 4 3 4" xfId="1862" xr:uid="{A6646955-0D2C-4107-9C2A-4A725807554A}"/>
    <cellStyle name="Comma 6 4 4" xfId="1019" xr:uid="{D34B1456-ADA8-42C0-8431-D94981CC00E3}"/>
    <cellStyle name="Comma 6 4 4 2" xfId="1020" xr:uid="{4DA87E65-F4F4-4C29-AF31-471E7D97636A}"/>
    <cellStyle name="Comma 6 4 4 2 2" xfId="1866" xr:uid="{BBA612C8-71A9-4CD7-A694-448FB8CE2DDA}"/>
    <cellStyle name="Comma 6 4 4 3" xfId="1021" xr:uid="{01BF4B6B-2B79-4B83-ADA8-29D98ED98438}"/>
    <cellStyle name="Comma 6 4 4 3 2" xfId="1867" xr:uid="{B36168C5-2FC2-4AA9-B931-8D63989E2DB9}"/>
    <cellStyle name="Comma 6 4 4 4" xfId="1865" xr:uid="{9A92742E-4A83-4BB4-9406-21E7EB1972F9}"/>
    <cellStyle name="Comma 6 4 5" xfId="1022" xr:uid="{D384602D-AE28-4758-9EE6-EB38AC285641}"/>
    <cellStyle name="Comma 6 4 5 2" xfId="1868" xr:uid="{1BFAFFE6-47E9-4022-92E6-E3B02AF5020D}"/>
    <cellStyle name="Comma 6 4 6" xfId="1023" xr:uid="{7CC40F59-F60F-4198-817F-7F4EEF055E2D}"/>
    <cellStyle name="Comma 6 4 6 2" xfId="1869" xr:uid="{8DD78774-9CA1-4FD9-9000-7E5D1A817DA7}"/>
    <cellStyle name="Comma 6 4 7" xfId="1852" xr:uid="{76BEB55B-9197-46ED-8BC8-DB6AA3AE22F0}"/>
    <cellStyle name="Comma 6 5" xfId="1024" xr:uid="{CD4E32C1-7715-45C0-8C48-FE6BD2B876CB}"/>
    <cellStyle name="Comma 6 5 2" xfId="1025" xr:uid="{573EBDA4-623E-4E24-9202-314A8BB4BD87}"/>
    <cellStyle name="Comma 6 5 2 2" xfId="1026" xr:uid="{B2ECD926-88D0-4D2A-A3E8-7AFBDE5093CD}"/>
    <cellStyle name="Comma 6 5 2 2 2" xfId="1872" xr:uid="{7392A362-39A6-4184-88C0-F79F5A85CF65}"/>
    <cellStyle name="Comma 6 5 2 3" xfId="1027" xr:uid="{A14BF998-DA74-4B4D-985A-3B1E463D4F46}"/>
    <cellStyle name="Comma 6 5 2 3 2" xfId="1873" xr:uid="{174F0BC5-0E15-413E-9AF1-ADFAA9D84660}"/>
    <cellStyle name="Comma 6 5 2 4" xfId="1871" xr:uid="{F608A047-C974-418C-BC6C-B666C9D466E0}"/>
    <cellStyle name="Comma 6 5 3" xfId="1028" xr:uid="{FF6E9201-0B6F-4E1D-A7A7-25E48D3BF67E}"/>
    <cellStyle name="Comma 6 5 3 2" xfId="1029" xr:uid="{405B7E2A-4430-4C6C-B0E1-39B61B215038}"/>
    <cellStyle name="Comma 6 5 3 2 2" xfId="1875" xr:uid="{E5F38663-CC19-4D27-B445-C713BA3C6A49}"/>
    <cellStyle name="Comma 6 5 3 3" xfId="1030" xr:uid="{95B213ED-7C7B-419D-842A-3DC0E8473BF0}"/>
    <cellStyle name="Comma 6 5 3 3 2" xfId="1876" xr:uid="{F14394D4-BD9A-4FCE-AC07-525D143F09A9}"/>
    <cellStyle name="Comma 6 5 3 4" xfId="1874" xr:uid="{B518D9FF-2C33-4B60-A888-39F5D197344B}"/>
    <cellStyle name="Comma 6 5 4" xfId="1031" xr:uid="{45C18B64-BEFD-4033-9B61-35602C124620}"/>
    <cellStyle name="Comma 6 5 4 2" xfId="1877" xr:uid="{ADB2500D-EC05-41D3-8280-2001ABF195FF}"/>
    <cellStyle name="Comma 6 5 5" xfId="1032" xr:uid="{DE4E7DEA-0E3F-4A4A-A8F5-E2D65FAD988A}"/>
    <cellStyle name="Comma 6 5 5 2" xfId="1878" xr:uid="{2DD71FB4-A1C9-4D11-9ABD-E96CCBD52031}"/>
    <cellStyle name="Comma 6 5 6" xfId="1870" xr:uid="{4D89DDE6-515E-4644-B0FF-9BF75430950D}"/>
    <cellStyle name="Comma 6 6" xfId="1033" xr:uid="{1C6D99A3-39B4-4200-8BEA-65D5A6E32FF0}"/>
    <cellStyle name="Comma 6 6 2" xfId="1034" xr:uid="{637390AD-C5C3-4EAE-9049-75765739D935}"/>
    <cellStyle name="Comma 6 6 2 2" xfId="1035" xr:uid="{5CFC2876-8C7A-424B-94F5-8411131B92E0}"/>
    <cellStyle name="Comma 6 6 2 2 2" xfId="1881" xr:uid="{97D9B7F9-0EFB-431F-993C-ABFF74D62B73}"/>
    <cellStyle name="Comma 6 6 2 3" xfId="1036" xr:uid="{DE6B79D7-6EEA-43AB-930C-FEB114BB385A}"/>
    <cellStyle name="Comma 6 6 2 3 2" xfId="1882" xr:uid="{8154D51D-F3FF-4978-88CF-ABD950BBF382}"/>
    <cellStyle name="Comma 6 6 2 4" xfId="1880" xr:uid="{D81D6F49-82D0-4858-8DED-74F3FF9A1C10}"/>
    <cellStyle name="Comma 6 6 3" xfId="1037" xr:uid="{1FEAAC53-D3B3-4F88-BB02-0D971AD2EAE4}"/>
    <cellStyle name="Comma 6 6 3 2" xfId="1038" xr:uid="{A5A07416-B499-4BED-92AA-B11FC74181C6}"/>
    <cellStyle name="Comma 6 6 3 2 2" xfId="1884" xr:uid="{7E091D4E-C161-4269-8858-22004878314D}"/>
    <cellStyle name="Comma 6 6 3 3" xfId="1039" xr:uid="{391353F9-237D-48B6-A73E-32585B8D90C6}"/>
    <cellStyle name="Comma 6 6 3 3 2" xfId="1885" xr:uid="{6EED91A1-6DFB-4162-9B26-B8FF1A82223A}"/>
    <cellStyle name="Comma 6 6 3 4" xfId="1883" xr:uid="{85C7DF7F-55B5-4E60-827E-A5FF16757A24}"/>
    <cellStyle name="Comma 6 6 4" xfId="1040" xr:uid="{94EA368C-43F3-43AE-B81C-382CF83DB0B4}"/>
    <cellStyle name="Comma 6 6 4 2" xfId="1886" xr:uid="{DCD84313-CB1C-46BD-AB39-D5CCF534E882}"/>
    <cellStyle name="Comma 6 6 5" xfId="1041" xr:uid="{B02BF567-A1BE-4807-ADC7-4B322D46835E}"/>
    <cellStyle name="Comma 6 6 5 2" xfId="1887" xr:uid="{9D93AF06-6BB9-47C4-853F-DBD4CA189922}"/>
    <cellStyle name="Comma 6 6 6" xfId="1879" xr:uid="{9C2A73D3-9A7B-4F98-8F26-01083509152E}"/>
    <cellStyle name="Comma 6 7" xfId="1042" xr:uid="{F47E4665-FB0D-43BC-A569-DCE283D5D963}"/>
    <cellStyle name="Comma 6 7 2" xfId="1043" xr:uid="{95AD082A-9D65-4B79-AEC7-6C055DB8390E}"/>
    <cellStyle name="Comma 6 7 2 2" xfId="1889" xr:uid="{C072BF90-58FA-4418-8182-4710A918543F}"/>
    <cellStyle name="Comma 6 7 3" xfId="1044" xr:uid="{FD249EB1-1CB3-4583-8536-5D817F954410}"/>
    <cellStyle name="Comma 6 7 3 2" xfId="1890" xr:uid="{BE51F1AA-3FDC-4AB9-BF31-0EF2237F51E1}"/>
    <cellStyle name="Comma 6 7 4" xfId="1888" xr:uid="{3800E52C-122F-4AB2-834A-F959159F8B51}"/>
    <cellStyle name="Comma 6 8" xfId="1045" xr:uid="{ACF5010F-C96E-478E-B94E-B076827DBF91}"/>
    <cellStyle name="Comma 6 8 2" xfId="1046" xr:uid="{EE64A424-26AF-4CE0-99EA-E23B06A6542F}"/>
    <cellStyle name="Comma 6 8 2 2" xfId="1892" xr:uid="{AAA3896A-DA35-461B-B09E-198FFA61EA73}"/>
    <cellStyle name="Comma 6 8 3" xfId="1047" xr:uid="{0FCF4B5B-D12F-40F9-ADFF-9B55A3901DFF}"/>
    <cellStyle name="Comma 6 8 3 2" xfId="1893" xr:uid="{FEF56CDE-3258-4994-BC4A-4FC6749D1214}"/>
    <cellStyle name="Comma 6 8 4" xfId="1891" xr:uid="{0E9A9967-75BF-4E6D-B350-5730793011A5}"/>
    <cellStyle name="Comma 6 9" xfId="1048" xr:uid="{65BB9B1F-CAC8-4BA6-BDCA-3B9A473984E4}"/>
    <cellStyle name="Comma 6 9 2" xfId="1894" xr:uid="{B1E16C78-4C79-41E9-AC5B-FC106AD787B8}"/>
    <cellStyle name="Comma 7" xfId="358" xr:uid="{DC0DA871-3CE7-47C5-85CA-78CF4C3B9A30}"/>
    <cellStyle name="Comma 7 2" xfId="1049" xr:uid="{BB76CBFE-E065-4592-BC36-0C8917D4E1B0}"/>
    <cellStyle name="Comma 8" xfId="1050" xr:uid="{F86F80D8-5ABB-4C80-B77E-49CBB6ACA78F}"/>
    <cellStyle name="Comma 8 2" xfId="1051" xr:uid="{F35627F9-2833-4F13-9F62-E006877B4CC1}"/>
    <cellStyle name="Comma 8 2 2" xfId="1896" xr:uid="{16ABDA14-A5FD-444B-87F1-C6DBFD9ABAA1}"/>
    <cellStyle name="Comma 8 3" xfId="1895" xr:uid="{4E51CE08-F81F-4B67-8B75-004276BE9451}"/>
    <cellStyle name="Comma 9" xfId="1052" xr:uid="{1A9E881A-EB8C-401C-B58F-427164719B0E}"/>
    <cellStyle name="Comma 9 2" xfId="1053" xr:uid="{752C533F-9837-48C8-A827-DEC0066E5A99}"/>
    <cellStyle name="Comma 9 2 2" xfId="1898" xr:uid="{7CF1036C-5777-48FC-A692-97F9590DC072}"/>
    <cellStyle name="Comma 9 3" xfId="1897" xr:uid="{BF30DAE6-A2DD-4552-92B7-08088C2A2686}"/>
    <cellStyle name="Explanatory Text" xfId="26" builtinId="53" customBuiltin="1"/>
    <cellStyle name="Explanatory Text 2" xfId="74" xr:uid="{00000000-0005-0000-0000-0000BD000000}"/>
    <cellStyle name="Explanatory Text 2 2" xfId="137" xr:uid="{00000000-0005-0000-0000-0000BE000000}"/>
    <cellStyle name="Explanatory Text 3" xfId="1054" xr:uid="{2BA2690E-02D6-4579-827B-60C7036E9D1B}"/>
    <cellStyle name="Good" xfId="16" builtinId="26" customBuiltin="1"/>
    <cellStyle name="Good 2" xfId="80" xr:uid="{00000000-0005-0000-0000-0000C0000000}"/>
    <cellStyle name="Good 2 2" xfId="138" xr:uid="{00000000-0005-0000-0000-0000C1000000}"/>
    <cellStyle name="Good 3" xfId="1055" xr:uid="{4A743300-E021-47A5-B0C0-90A5F4C090CF}"/>
    <cellStyle name="Heading 1" xfId="12" builtinId="16" customBuiltin="1"/>
    <cellStyle name="Heading 1 2" xfId="65" xr:uid="{00000000-0005-0000-0000-0000C3000000}"/>
    <cellStyle name="Heading 1 2 2" xfId="139" xr:uid="{00000000-0005-0000-0000-0000C4000000}"/>
    <cellStyle name="Heading 1 3" xfId="1056" xr:uid="{DFB4DB52-32E8-4968-A94A-CD148934554D}"/>
    <cellStyle name="Heading 2" xfId="13" builtinId="17" customBuiltin="1"/>
    <cellStyle name="Heading 2 2" xfId="83" xr:uid="{00000000-0005-0000-0000-0000C6000000}"/>
    <cellStyle name="Heading 2 2 2" xfId="140" xr:uid="{00000000-0005-0000-0000-0000C7000000}"/>
    <cellStyle name="Heading 2 3" xfId="1057" xr:uid="{8110768D-82A0-4D14-8C8D-AEA542ABFC43}"/>
    <cellStyle name="Heading 3" xfId="14" builtinId="18" customBuiltin="1"/>
    <cellStyle name="Heading 3 2" xfId="67" xr:uid="{00000000-0005-0000-0000-0000C9000000}"/>
    <cellStyle name="Heading 3 2 2" xfId="141" xr:uid="{00000000-0005-0000-0000-0000CA000000}"/>
    <cellStyle name="Heading 3 3" xfId="1058" xr:uid="{F07DB73E-4658-4994-8832-7570BECF3456}"/>
    <cellStyle name="Heading 4" xfId="15" builtinId="19" customBuiltin="1"/>
    <cellStyle name="Heading 4 2" xfId="63" xr:uid="{00000000-0005-0000-0000-0000CC000000}"/>
    <cellStyle name="Heading 4 2 2" xfId="142" xr:uid="{00000000-0005-0000-0000-0000CD000000}"/>
    <cellStyle name="Heading 4 3" xfId="1059" xr:uid="{8FB0BEDE-984A-4450-9E6C-9B97CB9A1705}"/>
    <cellStyle name="Input" xfId="19" builtinId="20" customBuiltin="1"/>
    <cellStyle name="Input 2" xfId="82" xr:uid="{00000000-0005-0000-0000-0000CF000000}"/>
    <cellStyle name="Input 2 2" xfId="143" xr:uid="{00000000-0005-0000-0000-0000D0000000}"/>
    <cellStyle name="Input 2 2 2" xfId="1060" xr:uid="{A5CF3174-7CC9-4AEC-BCF8-0BD44011E556}"/>
    <cellStyle name="Input 2 2 2 2" xfId="1899" xr:uid="{0E882BB6-F569-4D39-8BC7-56FB1ADDE491}"/>
    <cellStyle name="Input 2 2 2 2 2" xfId="2078" xr:uid="{EFFA0758-6E62-4C73-86F6-EDB9A3ED1568}"/>
    <cellStyle name="Input 2 2 2 3" xfId="2035" xr:uid="{72909BC9-C090-4037-8CB1-08978889DE17}"/>
    <cellStyle name="Input 2 2 2 3 2" xfId="2094" xr:uid="{D382155D-DF0E-4FD2-8A59-D70D9F64488E}"/>
    <cellStyle name="Input 2 2 3" xfId="1061" xr:uid="{A83553DB-0F24-4902-B9B0-9B2D67F7BFD4}"/>
    <cellStyle name="Input 2 2 3 2" xfId="1900" xr:uid="{688A1222-B576-4839-A67E-1CCF029F30DF}"/>
    <cellStyle name="Input 2 2 3 2 2" xfId="2079" xr:uid="{D5902D7F-F7D8-4AD2-AAD4-09C2E24DA5C6}"/>
    <cellStyle name="Input 2 2 3 3" xfId="2034" xr:uid="{2D58A54E-7AD7-4CA9-82DD-1073F283E7DB}"/>
    <cellStyle name="Input 2 2 3 3 2" xfId="2093" xr:uid="{95C1C96C-550B-422D-9703-5A3C7C9C6024}"/>
    <cellStyle name="Input 2 2 4" xfId="1252" xr:uid="{787C60B8-F1D3-43BB-BBBD-3B23633C3451}"/>
    <cellStyle name="Input 2 2 4 2" xfId="2072" xr:uid="{17867D5F-2075-4D8E-A000-39A4F5AC574A}"/>
    <cellStyle name="Input 2 2 5" xfId="2057" xr:uid="{90995368-A205-4C59-866F-3E45F4B3AE26}"/>
    <cellStyle name="Input 2 2 5 2" xfId="2099" xr:uid="{ED86A67A-F604-45CE-890B-4AC284E2F5AD}"/>
    <cellStyle name="Input 2 2 6" xfId="390" xr:uid="{42F7FF9B-2AC1-4027-AE78-A27DC0B1F3B4}"/>
    <cellStyle name="Input 3" xfId="1062" xr:uid="{3A588A08-FF32-4597-8CFF-3432C6FE78B1}"/>
    <cellStyle name="Linked Cell" xfId="22" builtinId="24" customBuiltin="1"/>
    <cellStyle name="Linked Cell 2" xfId="70" xr:uid="{00000000-0005-0000-0000-0000D2000000}"/>
    <cellStyle name="Linked Cell 2 2" xfId="144" xr:uid="{00000000-0005-0000-0000-0000D3000000}"/>
    <cellStyle name="Linked Cell 3" xfId="1063" xr:uid="{91564BE5-551E-4E32-84B2-BCBF8F388C21}"/>
    <cellStyle name="Neutral" xfId="18" builtinId="28" customBuiltin="1"/>
    <cellStyle name="Neutral 2" xfId="76" xr:uid="{00000000-0005-0000-0000-0000D5000000}"/>
    <cellStyle name="Neutral 2 2" xfId="105" xr:uid="{00000000-0005-0000-0000-0000D6000000}"/>
    <cellStyle name="Neutral 2 3" xfId="1064" xr:uid="{DEFE0103-AA6B-45B0-9633-A6AE9E0B22F2}"/>
    <cellStyle name="Neutral 3" xfId="145" xr:uid="{00000000-0005-0000-0000-0000D7000000}"/>
    <cellStyle name="Neutral 4" xfId="1065" xr:uid="{AAB92E85-B293-4833-BC9B-8EB914313287}"/>
    <cellStyle name="Neutral 4 2" xfId="1066" xr:uid="{62BD96B9-B4DE-42E3-9CA1-D20ABD5B28C7}"/>
    <cellStyle name="Normal" xfId="0" builtinId="0"/>
    <cellStyle name="Normal 10" xfId="4" xr:uid="{00000000-0005-0000-0000-0000D9000000}"/>
    <cellStyle name="Normal 10 2" xfId="185" xr:uid="{00000000-0005-0000-0000-0000DA000000}"/>
    <cellStyle name="Normal 10 2 2" xfId="1067" xr:uid="{504703C1-D9CF-4461-A6E5-8FF89B546F22}"/>
    <cellStyle name="Normal 10 2 2 2" xfId="1068" xr:uid="{C381B994-71B1-4A4B-8BAF-A2A109F9474B}"/>
    <cellStyle name="Normal 10 2 2 2 2" xfId="1069" xr:uid="{34728837-6704-4238-8BDA-DB7222365E94}"/>
    <cellStyle name="Normal 10 2 2 2 2 2" xfId="1904" xr:uid="{619338AB-1BA3-4220-952F-EC1182D22EB1}"/>
    <cellStyle name="Normal 10 2 2 2 3" xfId="1070" xr:uid="{05E67B99-CFE7-4C6E-B29C-B864A4319508}"/>
    <cellStyle name="Normal 10 2 2 2 3 2" xfId="1905" xr:uid="{C1AEFCF0-C3E0-4744-9497-97A086E2422B}"/>
    <cellStyle name="Normal 10 2 2 2 4" xfId="1903" xr:uid="{78A0CFA9-BA03-479C-8B9C-D479CBCC9241}"/>
    <cellStyle name="Normal 10 2 2 3" xfId="1071" xr:uid="{20491BB8-5D13-45C3-9E96-9548F62AFBA8}"/>
    <cellStyle name="Normal 10 2 2 3 2" xfId="1072" xr:uid="{B73DE0B5-102E-4055-BAB5-030860836F88}"/>
    <cellStyle name="Normal 10 2 2 3 2 2" xfId="1907" xr:uid="{E0FE13C3-28BB-451D-82B1-24AF47357B56}"/>
    <cellStyle name="Normal 10 2 2 3 3" xfId="1073" xr:uid="{174492C1-AFC1-4630-8E30-B94AB23530CB}"/>
    <cellStyle name="Normal 10 2 2 3 3 2" xfId="1908" xr:uid="{9F906007-AB0D-42BF-A039-BAEA6178E3D6}"/>
    <cellStyle name="Normal 10 2 2 3 4" xfId="1906" xr:uid="{75022976-675E-4B2A-B563-47F24DE9E421}"/>
    <cellStyle name="Normal 10 2 2 4" xfId="1074" xr:uid="{B4D9B932-59CD-4B9F-A032-681C0186CFE0}"/>
    <cellStyle name="Normal 10 2 2 4 2" xfId="1909" xr:uid="{E1CD7796-73E0-4529-9B2D-E75FC024A23B}"/>
    <cellStyle name="Normal 10 2 2 5" xfId="1075" xr:uid="{AC510419-70EC-41B6-BF57-C7E278C33385}"/>
    <cellStyle name="Normal 10 2 2 5 2" xfId="1910" xr:uid="{53E07C8F-E2AE-42A3-9841-7E362B46B8A0}"/>
    <cellStyle name="Normal 10 2 2 6" xfId="1902" xr:uid="{B9150527-BB12-4848-B92D-7DBDDEC896DF}"/>
    <cellStyle name="Normal 10 2 3" xfId="1076" xr:uid="{3D3F838A-DE2E-4CE5-8020-AA511E4ED772}"/>
    <cellStyle name="Normal 10 2 3 2" xfId="1077" xr:uid="{2413B8A0-424B-4469-BA96-3DF4F769E272}"/>
    <cellStyle name="Normal 10 2 3 2 2" xfId="1912" xr:uid="{C1F293A4-971E-4432-9494-B44B8850306E}"/>
    <cellStyle name="Normal 10 2 3 3" xfId="1078" xr:uid="{770D184D-A55C-4AE6-A684-24D7249ED3D3}"/>
    <cellStyle name="Normal 10 2 3 3 2" xfId="1913" xr:uid="{8C322B0B-5E79-442C-829F-F34F2D3ACF80}"/>
    <cellStyle name="Normal 10 2 3 4" xfId="1911" xr:uid="{ED3C2B8F-0A7D-44B0-A9A8-03EEE55DE60A}"/>
    <cellStyle name="Normal 10 2 4" xfId="1079" xr:uid="{CB474A98-A111-47DF-A29C-00159848F133}"/>
    <cellStyle name="Normal 10 2 4 2" xfId="1080" xr:uid="{4F5F408D-5785-4A56-90D3-CEA36E283879}"/>
    <cellStyle name="Normal 10 2 4 2 2" xfId="1915" xr:uid="{55E1AC33-8C71-4819-8C05-8801E8564F6A}"/>
    <cellStyle name="Normal 10 2 4 3" xfId="1081" xr:uid="{01EA8DD9-3C85-4E41-A46B-8B9AD4A560A7}"/>
    <cellStyle name="Normal 10 2 4 3 2" xfId="1916" xr:uid="{5A96B005-D8A3-4656-8552-D9AD97925BCB}"/>
    <cellStyle name="Normal 10 2 4 4" xfId="1914" xr:uid="{2C0F1096-BFD8-4B3C-AB59-588C5D997544}"/>
    <cellStyle name="Normal 10 2 5" xfId="1082" xr:uid="{F76F4648-A1DC-41EE-8CA7-1F0CCBF6C0F6}"/>
    <cellStyle name="Normal 10 2 5 2" xfId="1917" xr:uid="{FC8F4D56-547E-4D12-92E8-59B6959EBBA7}"/>
    <cellStyle name="Normal 10 2 6" xfId="1083" xr:uid="{B9929BB5-F99F-4789-964F-649B3387377C}"/>
    <cellStyle name="Normal 10 2 6 2" xfId="1918" xr:uid="{7232E540-2078-435B-8166-95E45C950109}"/>
    <cellStyle name="Normal 10 2 7" xfId="1276" xr:uid="{78575F4A-CD61-4DE4-9D97-C9BA0E283B87}"/>
    <cellStyle name="Normal 10 2 8" xfId="414" xr:uid="{72CF9875-C3AA-4398-8FD5-38E99ADC53FB}"/>
    <cellStyle name="Normal 10 3" xfId="208" xr:uid="{00000000-0005-0000-0000-0000DB000000}"/>
    <cellStyle name="Normal 10 3 2" xfId="1084" xr:uid="{E2DF059A-F7BC-4219-A6BA-F06B3D410EA0}"/>
    <cellStyle name="Normal 10 3 2 2" xfId="1085" xr:uid="{6F62294B-632D-4198-9C86-98AB57A501AD}"/>
    <cellStyle name="Normal 10 3 2 2 2" xfId="1920" xr:uid="{03B8224E-6013-4D23-A3B5-17DB02EE8E94}"/>
    <cellStyle name="Normal 10 3 2 3" xfId="1086" xr:uid="{B04EEB35-3AE1-40C3-8F96-EA6DC43A85AA}"/>
    <cellStyle name="Normal 10 3 2 3 2" xfId="1921" xr:uid="{7D7C37F0-FB6B-4956-9C26-DE6A9DAA417F}"/>
    <cellStyle name="Normal 10 3 2 4" xfId="1919" xr:uid="{7D074C0E-3BB6-4D49-84D2-59830340012E}"/>
    <cellStyle name="Normal 10 3 3" xfId="1087" xr:uid="{6E3DF327-F320-476D-BA67-32FAB10571E0}"/>
    <cellStyle name="Normal 10 3 3 2" xfId="1088" xr:uid="{7768A392-6F44-415C-AA00-CB5054707210}"/>
    <cellStyle name="Normal 10 3 3 2 2" xfId="1923" xr:uid="{127EE546-04E3-423B-82B3-290B05DBD566}"/>
    <cellStyle name="Normal 10 3 3 3" xfId="1089" xr:uid="{AE79C484-FF81-4C9D-AF20-C1B588497666}"/>
    <cellStyle name="Normal 10 3 3 3 2" xfId="1924" xr:uid="{A3B196F8-DBFD-4158-8FC1-5707E60A343F}"/>
    <cellStyle name="Normal 10 3 3 4" xfId="1922" xr:uid="{F12AD8D3-D30D-47EF-8A23-B4DB21644905}"/>
    <cellStyle name="Normal 10 3 4" xfId="1090" xr:uid="{50A35F46-6417-424B-A174-1F93E9360EC3}"/>
    <cellStyle name="Normal 10 3 4 2" xfId="1925" xr:uid="{7E54594D-2842-4EF1-A754-716F1DE59069}"/>
    <cellStyle name="Normal 10 3 5" xfId="1091" xr:uid="{31CB6DD8-2A60-4613-A556-D432370C2EFD}"/>
    <cellStyle name="Normal 10 3 5 2" xfId="1926" xr:uid="{94916446-47A9-42AB-B468-3B95FDC1BD26}"/>
    <cellStyle name="Normal 10 3 6" xfId="1299" xr:uid="{EF2117C3-9287-4D7A-B9A6-818699BBD27E}"/>
    <cellStyle name="Normal 10 3 7" xfId="437" xr:uid="{22636A50-AAAD-4305-8A04-F147B59D0C58}"/>
    <cellStyle name="Normal 10 4" xfId="1092" xr:uid="{D8548BE0-890C-4F6D-B391-667AA9AA4F82}"/>
    <cellStyle name="Normal 10 4 2" xfId="1093" xr:uid="{99C7293E-669A-4E46-8984-85A25C6D2E75}"/>
    <cellStyle name="Normal 10 4 2 2" xfId="1094" xr:uid="{21EE01EA-CCB6-4F9D-A628-265D2A3D56A8}"/>
    <cellStyle name="Normal 10 4 2 2 2" xfId="1929" xr:uid="{357DB581-007C-4C01-A10E-9AABD3AB5A8F}"/>
    <cellStyle name="Normal 10 4 2 3" xfId="1095" xr:uid="{10C03DC8-4E74-4310-8765-E1F4E875F647}"/>
    <cellStyle name="Normal 10 4 2 3 2" xfId="1930" xr:uid="{213D7186-94FF-444C-888C-EDC4A32E2F48}"/>
    <cellStyle name="Normal 10 4 2 4" xfId="1928" xr:uid="{45AEC35A-A6D8-4AA2-BA81-E7C9C67B2CA8}"/>
    <cellStyle name="Normal 10 4 3" xfId="1096" xr:uid="{E50925AD-E754-4C44-9782-9FC2490E565F}"/>
    <cellStyle name="Normal 10 4 3 2" xfId="1097" xr:uid="{BA865D14-BBF9-427B-8ED6-9A792D8108C7}"/>
    <cellStyle name="Normal 10 4 3 2 2" xfId="1932" xr:uid="{33D829FA-3646-4480-995E-6EAA2BBB486A}"/>
    <cellStyle name="Normal 10 4 3 3" xfId="1098" xr:uid="{D0E0C751-C688-4555-BF8A-10500778CD6F}"/>
    <cellStyle name="Normal 10 4 3 3 2" xfId="1933" xr:uid="{D143017D-70CB-4140-B4BA-2D544BBFE636}"/>
    <cellStyle name="Normal 10 4 3 4" xfId="1931" xr:uid="{943F5B87-F704-4CDC-8EF7-E1ABAF9781DE}"/>
    <cellStyle name="Normal 10 4 4" xfId="1099" xr:uid="{B43FE7BC-92CB-4648-9AA6-BC3F42E1BE7C}"/>
    <cellStyle name="Normal 10 4 4 2" xfId="1934" xr:uid="{DCC5B765-FA21-40C5-A462-A11BB79B867E}"/>
    <cellStyle name="Normal 10 4 5" xfId="1100" xr:uid="{244C1978-7B00-40E3-8D6D-C64C63666074}"/>
    <cellStyle name="Normal 10 4 5 2" xfId="1935" xr:uid="{D0D1212A-60FB-43F5-8470-6F589329653C}"/>
    <cellStyle name="Normal 10 4 6" xfId="1927" xr:uid="{F2731305-7BC9-492F-8093-620AF3114B97}"/>
    <cellStyle name="Normal 10 5" xfId="1101" xr:uid="{468D7709-E578-4131-BDB4-50B65A2260F3}"/>
    <cellStyle name="Normal 10 5 2" xfId="1102" xr:uid="{1EEC0B91-C539-4821-B918-D51C8EF3F305}"/>
    <cellStyle name="Normal 10 5 2 2" xfId="1937" xr:uid="{A5FA7884-1A9B-4D75-B5BA-0989FA780F6D}"/>
    <cellStyle name="Normal 10 5 3" xfId="1103" xr:uid="{57E7E282-8942-47AB-BB25-B6248B831C54}"/>
    <cellStyle name="Normal 10 5 3 2" xfId="1938" xr:uid="{7EEB2F2B-67B8-4EDA-AC7D-67C1AF8D1DB0}"/>
    <cellStyle name="Normal 10 5 4" xfId="1936" xr:uid="{E352764B-9C33-45DE-BB3B-8BDEC24B0B63}"/>
    <cellStyle name="Normal 10 6" xfId="1104" xr:uid="{5D84742F-835E-4313-A581-08233FCC3EDF}"/>
    <cellStyle name="Normal 10 6 2" xfId="1105" xr:uid="{CDD85720-288B-49B8-BBAD-609F7379876B}"/>
    <cellStyle name="Normal 10 6 2 2" xfId="1940" xr:uid="{7616574B-2D66-4164-9E74-494A09F8FF15}"/>
    <cellStyle name="Normal 10 6 3" xfId="1106" xr:uid="{CBA41BF7-DA59-44F8-82A0-B6B9815D20F8}"/>
    <cellStyle name="Normal 10 6 3 2" xfId="1941" xr:uid="{93407CCF-F593-4D3C-91A6-1F795AE45FCF}"/>
    <cellStyle name="Normal 10 6 4" xfId="1939" xr:uid="{DFDBA519-4FBE-4934-9398-399E2816421A}"/>
    <cellStyle name="Normal 11" xfId="164" xr:uid="{00000000-0005-0000-0000-0000DC000000}"/>
    <cellStyle name="Normal 11 2" xfId="186" xr:uid="{00000000-0005-0000-0000-0000DD000000}"/>
    <cellStyle name="Normal 11 2 2" xfId="1277" xr:uid="{9570B7D0-82A3-4AE0-848C-DD90C379E70A}"/>
    <cellStyle name="Normal 11 2 3" xfId="415" xr:uid="{697DD0D7-1A13-4AE0-8D22-B02501EE7B40}"/>
    <cellStyle name="Normal 11 3" xfId="209" xr:uid="{00000000-0005-0000-0000-0000DE000000}"/>
    <cellStyle name="Normal 11 3 2" xfId="1300" xr:uid="{28188ABD-42FF-45FE-82FB-B1361A1B94AC}"/>
    <cellStyle name="Normal 11 3 3" xfId="438" xr:uid="{C9527187-FED4-4555-8D93-FF8BCE0DAAD9}"/>
    <cellStyle name="Normal 11 4" xfId="1257" xr:uid="{7139EE20-D216-4140-9B09-1DB573FFFB14}"/>
    <cellStyle name="Normal 11 5" xfId="395" xr:uid="{A36A0E97-4FFB-486E-92FD-641A86B5CE3A}"/>
    <cellStyle name="Normal 12" xfId="165" xr:uid="{00000000-0005-0000-0000-0000DF000000}"/>
    <cellStyle name="Normal 12 2" xfId="316" xr:uid="{00000000-0005-0000-0000-0000E0000000}"/>
    <cellStyle name="Normal 12 2 2 2" xfId="2114" xr:uid="{7045ED60-26C6-4827-93B8-B1CAABACD865}"/>
    <cellStyle name="Normal 12 3" xfId="1107" xr:uid="{D90DB1ED-E1F5-4699-8B6D-9AE1286F8100}"/>
    <cellStyle name="Normal 2" xfId="1" xr:uid="{00000000-0005-0000-0000-0000E1000000}"/>
    <cellStyle name="Normal 2 2" xfId="146" xr:uid="{00000000-0005-0000-0000-0000E2000000}"/>
    <cellStyle name="Normal 2 2 2" xfId="163" xr:uid="{00000000-0005-0000-0000-0000E3000000}"/>
    <cellStyle name="Normal 2 2 3" xfId="1108" xr:uid="{E643729A-12FC-41DA-A7E9-232D87F2389C}"/>
    <cellStyle name="Normal 2 3" xfId="147" xr:uid="{00000000-0005-0000-0000-0000E4000000}"/>
    <cellStyle name="Normal 2 4" xfId="96" xr:uid="{00000000-0005-0000-0000-0000E5000000}"/>
    <cellStyle name="Normal 2 5" xfId="219" xr:uid="{00000000-0005-0000-0000-0000E6000000}"/>
    <cellStyle name="Normal 2_3.Havelvacner_N1_12 23.01.2018" xfId="1109" xr:uid="{FD028293-87B5-4AFD-B407-9E075194A011}"/>
    <cellStyle name="Normal 3" xfId="3" xr:uid="{00000000-0005-0000-0000-0000E7000000}"/>
    <cellStyle name="Normal 3 2" xfId="104" xr:uid="{00000000-0005-0000-0000-0000E8000000}"/>
    <cellStyle name="Normal 3 2 2" xfId="148" xr:uid="{00000000-0005-0000-0000-0000E9000000}"/>
    <cellStyle name="Normal 3 2 3" xfId="1110" xr:uid="{D5A6E1E2-59BB-465E-BE6D-D60793F92A26}"/>
    <cellStyle name="Normal 3 3" xfId="98" xr:uid="{00000000-0005-0000-0000-0000EA000000}"/>
    <cellStyle name="Normal 3_HavelvacN2axjusakN3" xfId="106" xr:uid="{00000000-0005-0000-0000-0000EB000000}"/>
    <cellStyle name="Normal 4" xfId="5" xr:uid="{00000000-0005-0000-0000-0000EC000000}"/>
    <cellStyle name="Normal 4 2" xfId="9" xr:uid="{00000000-0005-0000-0000-0000ED000000}"/>
    <cellStyle name="Normal 4 2 2" xfId="1111" xr:uid="{59FCAF44-E4C7-479C-93D4-55AC522C7F5F}"/>
    <cellStyle name="Normal 4 3" xfId="101" xr:uid="{00000000-0005-0000-0000-0000EE000000}"/>
    <cellStyle name="Normal 5" xfId="107" xr:uid="{00000000-0005-0000-0000-0000EF000000}"/>
    <cellStyle name="Normal 5 2" xfId="149" xr:uid="{00000000-0005-0000-0000-0000F0000000}"/>
    <cellStyle name="Normal 5 2 2" xfId="189" xr:uid="{00000000-0005-0000-0000-0000F1000000}"/>
    <cellStyle name="Normal 5 2 2 2" xfId="212" xr:uid="{00000000-0005-0000-0000-0000F2000000}"/>
    <cellStyle name="Normal 5 2 2 2 2" xfId="1303" xr:uid="{FE156DD4-732F-4CB3-95CF-D9A73CC3CBF6}"/>
    <cellStyle name="Normal 5 2 2 2 3" xfId="441" xr:uid="{7A751163-E543-4781-828A-826F375D679E}"/>
    <cellStyle name="Normal 5 2 2 3" xfId="1112" xr:uid="{3C68173D-AD92-433F-A4D3-A89A126DAAFF}"/>
    <cellStyle name="Normal 5 2 2 3 2" xfId="1942" xr:uid="{DAC7A2D4-5613-4C21-8DAD-AA68BA967AAF}"/>
    <cellStyle name="Normal 5 2 2 4" xfId="1280" xr:uid="{3FD2B56D-A1DF-4E0E-A435-EB33D6891ACD}"/>
    <cellStyle name="Normal 5 2 2 5" xfId="418" xr:uid="{207C9BCE-FAEF-4ACD-BD8F-F560F83D14E8}"/>
    <cellStyle name="Normal 5 2 3" xfId="182" xr:uid="{00000000-0005-0000-0000-0000F3000000}"/>
    <cellStyle name="Normal 5 2 3 2" xfId="1274" xr:uid="{0F521922-784F-48A4-BF5A-B7FAAB55FA2A}"/>
    <cellStyle name="Normal 5 2 3 3" xfId="412" xr:uid="{54EC02AA-67B3-41E9-AB36-3B2298CE7911}"/>
    <cellStyle name="Normal 5 2 4" xfId="206" xr:uid="{00000000-0005-0000-0000-0000F4000000}"/>
    <cellStyle name="Normal 5 2 4 2" xfId="1297" xr:uid="{9AF47F49-6285-4F03-BAAA-E73E69D6CD87}"/>
    <cellStyle name="Normal 5 2 4 3" xfId="435" xr:uid="{0D4C338F-30DD-4647-BC0C-FF79FA1AB957}"/>
    <cellStyle name="Normal 5 2 5" xfId="1253" xr:uid="{24F61B33-B3CC-4639-BF0C-444FD40274BA}"/>
    <cellStyle name="Normal 5 2 6" xfId="391" xr:uid="{3A741377-14AB-4C58-9C07-473C6603BC5B}"/>
    <cellStyle name="Normal 5 3" xfId="457" xr:uid="{D7940D07-1FD9-4005-950C-5F28023E3FA8}"/>
    <cellStyle name="Normal 5 3 2" xfId="1113" xr:uid="{ACCA4F54-59D7-4BA1-A293-0520D47D24D0}"/>
    <cellStyle name="Normal 5 3 2 2" xfId="1114" xr:uid="{C99E1CA8-F866-4868-9A4F-DEAE2F01D761}"/>
    <cellStyle name="Normal 5 3 2 2 2" xfId="1115" xr:uid="{E43CB796-AA02-4D46-992E-063CF95C5ECD}"/>
    <cellStyle name="Normal 5 3 2 2 2 2" xfId="1945" xr:uid="{67AB22E0-7D1E-43CD-A453-B2A9DBE6F282}"/>
    <cellStyle name="Normal 5 3 2 2 3" xfId="1116" xr:uid="{CDBB4043-D16B-4FC3-980F-AA89E89A60BB}"/>
    <cellStyle name="Normal 5 3 2 2 3 2" xfId="1946" xr:uid="{3C605A0E-B651-4A9D-A436-DD349AAC1DE6}"/>
    <cellStyle name="Normal 5 3 2 2 4" xfId="1944" xr:uid="{4FA09E80-AFE0-49AE-BABA-23A9BBA33EB4}"/>
    <cellStyle name="Normal 5 3 2 3" xfId="1117" xr:uid="{7C4FD8FB-2E99-4153-B694-62316E4E0523}"/>
    <cellStyle name="Normal 5 3 2 3 2" xfId="1118" xr:uid="{C7E06BE1-B3A8-4CEE-A03F-CF65E1ECCF01}"/>
    <cellStyle name="Normal 5 3 2 3 2 2" xfId="1948" xr:uid="{C539C95A-9593-468C-A733-965086ADBBD7}"/>
    <cellStyle name="Normal 5 3 2 3 3" xfId="1119" xr:uid="{A347E08A-8841-4F96-809D-11A5135DAD33}"/>
    <cellStyle name="Normal 5 3 2 3 3 2" xfId="1949" xr:uid="{A8053355-BE19-4F5A-8E26-AD4FFC26562C}"/>
    <cellStyle name="Normal 5 3 2 3 4" xfId="1947" xr:uid="{327108FA-3532-48BD-8551-F7EE85D7C734}"/>
    <cellStyle name="Normal 5 3 2 4" xfId="1120" xr:uid="{C438B73E-3C34-457D-A9AE-181D6369C021}"/>
    <cellStyle name="Normal 5 3 2 4 2" xfId="1950" xr:uid="{9B9A15EB-A71C-4263-9F13-56227950584B}"/>
    <cellStyle name="Normal 5 3 2 5" xfId="1121" xr:uid="{86FA9E32-051C-447A-93BE-3B6FF0BE2859}"/>
    <cellStyle name="Normal 5 3 2 5 2" xfId="1951" xr:uid="{8A0BF221-33AA-4D4C-B52B-AE726CB25073}"/>
    <cellStyle name="Normal 5 3 2 6" xfId="1943" xr:uid="{14242E18-73DC-4BD9-9188-4451114AC5A5}"/>
    <cellStyle name="Normal 5 3 3" xfId="1122" xr:uid="{3CA95162-FBDC-4AD2-B74A-3B32E4569AA4}"/>
    <cellStyle name="Normal 5 3 3 2" xfId="1123" xr:uid="{A3D9BD1D-083A-4129-B61A-C645ADA7301A}"/>
    <cellStyle name="Normal 5 3 3 2 2" xfId="1953" xr:uid="{2F1CEC1A-2880-4489-A403-7AD29C1F8F07}"/>
    <cellStyle name="Normal 5 3 3 3" xfId="1124" xr:uid="{42A54FE5-5143-40A6-B696-942788C0D5ED}"/>
    <cellStyle name="Normal 5 3 3 3 2" xfId="1954" xr:uid="{E0CE7808-57C9-4E53-956A-B716A674CDED}"/>
    <cellStyle name="Normal 5 3 3 4" xfId="1952" xr:uid="{1831EE33-A5B8-40F3-A773-3CFDC2509FD4}"/>
    <cellStyle name="Normal 5 3 4" xfId="1125" xr:uid="{580A369C-00F5-40D0-8151-B6FC2B19B4FA}"/>
    <cellStyle name="Normal 5 3 4 2" xfId="1126" xr:uid="{663C6EC7-7D1A-44E0-BD73-0E235F1C99DA}"/>
    <cellStyle name="Normal 5 3 4 2 2" xfId="1956" xr:uid="{FDAE87AE-9CD7-4120-93CF-F9222CE6967C}"/>
    <cellStyle name="Normal 5 3 4 3" xfId="1127" xr:uid="{13F93DDF-4548-4FE8-9DEA-650B2EC31F86}"/>
    <cellStyle name="Normal 5 3 4 3 2" xfId="1957" xr:uid="{F53EA68F-C8A0-46CD-A7C7-91931B04793D}"/>
    <cellStyle name="Normal 5 3 4 4" xfId="1955" xr:uid="{C9E4BF97-9ED8-47A8-94DD-5EE8149C0823}"/>
    <cellStyle name="Normal 5 3 5" xfId="1128" xr:uid="{F9B1AA3D-738C-478E-B39C-D4197BA88E33}"/>
    <cellStyle name="Normal 5 3 5 2" xfId="1958" xr:uid="{6D2B4C2D-C1E7-4621-A0CA-0E5FFEAC90BB}"/>
    <cellStyle name="Normal 5 3 6" xfId="1129" xr:uid="{C12350D6-B326-4210-9307-28F8B6D7D9A2}"/>
    <cellStyle name="Normal 5 3 6 2" xfId="1959" xr:uid="{FC756FBC-0EBF-4FE9-B478-1B2BE163FE1C}"/>
    <cellStyle name="Normal 5 3 7" xfId="331" xr:uid="{9756539C-85F6-48C1-8110-E644F3A1DA49}"/>
    <cellStyle name="Normal 5 4" xfId="1130" xr:uid="{FE476224-9DAC-46F8-AB95-7D2F212BBA7A}"/>
    <cellStyle name="Normal 5 4 2" xfId="1131" xr:uid="{B711D338-A787-4F3A-9A35-761F204F3E71}"/>
    <cellStyle name="Normal 5 4 2 2" xfId="1132" xr:uid="{3B0C1EFA-43CC-49A1-BE45-2EB2ED1F3173}"/>
    <cellStyle name="Normal 5 4 2 2 2" xfId="1133" xr:uid="{9BE500D3-8CCF-4AFA-8C3C-CF7B281450D7}"/>
    <cellStyle name="Normal 5 4 2 2 2 2" xfId="1963" xr:uid="{DD8621B7-D6FC-4FB0-B7D1-A35B1C94CB23}"/>
    <cellStyle name="Normal 5 4 2 2 3" xfId="1134" xr:uid="{65B2D181-26C7-4E68-8B58-F526BF589B98}"/>
    <cellStyle name="Normal 5 4 2 2 3 2" xfId="1964" xr:uid="{FD52A6A7-2507-4890-B0A6-57CD0F489BDA}"/>
    <cellStyle name="Normal 5 4 2 2 4" xfId="1962" xr:uid="{43E57848-57DE-44DD-91B4-EE9C62FE4134}"/>
    <cellStyle name="Normal 5 4 2 3" xfId="1135" xr:uid="{6B2C8EB3-4E51-438B-BB09-FCE53AB0F84B}"/>
    <cellStyle name="Normal 5 4 2 3 2" xfId="1136" xr:uid="{09E4479A-87EF-4CDA-B458-7C19158754F6}"/>
    <cellStyle name="Normal 5 4 2 3 2 2" xfId="1966" xr:uid="{6FBE587E-485B-4E43-8696-2CC948242109}"/>
    <cellStyle name="Normal 5 4 2 3 3" xfId="1137" xr:uid="{CA76784D-7D56-4034-AFCA-B64FD4595978}"/>
    <cellStyle name="Normal 5 4 2 3 3 2" xfId="1967" xr:uid="{DD172785-1F20-406A-BBE8-9F272F65C50F}"/>
    <cellStyle name="Normal 5 4 2 3 4" xfId="1965" xr:uid="{A38A23A0-CFBF-463B-BA39-BD52B0791727}"/>
    <cellStyle name="Normal 5 4 2 4" xfId="1138" xr:uid="{0FB1C95E-696C-4EEF-9D88-6A887C408282}"/>
    <cellStyle name="Normal 5 4 2 4 2" xfId="1968" xr:uid="{6AF64135-9724-409D-9EB7-9E467A025497}"/>
    <cellStyle name="Normal 5 4 2 5" xfId="1139" xr:uid="{A7F9A820-4CCD-4654-A0AD-85C19BCA02B9}"/>
    <cellStyle name="Normal 5 4 2 5 2" xfId="1969" xr:uid="{89DC307F-26DF-48C6-9D22-EBC7C89F8471}"/>
    <cellStyle name="Normal 5 4 2 6" xfId="1961" xr:uid="{F879DE5A-0322-4251-BFE1-09E82BD2FD1A}"/>
    <cellStyle name="Normal 5 4 3" xfId="1140" xr:uid="{A43D1AC3-1864-4E8C-892B-76CC02E3031F}"/>
    <cellStyle name="Normal 5 4 3 2" xfId="1141" xr:uid="{96C38826-50C1-4060-8379-AAA52CC01005}"/>
    <cellStyle name="Normal 5 4 3 2 2" xfId="1971" xr:uid="{BAB3651A-2D64-4C11-91F5-6B01353CA54E}"/>
    <cellStyle name="Normal 5 4 3 3" xfId="1142" xr:uid="{5D1DD3E5-8450-4DCA-AD3C-5B5FF29D0745}"/>
    <cellStyle name="Normal 5 4 3 3 2" xfId="1972" xr:uid="{CB5EDFE5-4862-4088-8408-28759450C26A}"/>
    <cellStyle name="Normal 5 4 3 4" xfId="1970" xr:uid="{C66151BE-A9B6-4B08-BAE5-5D63B68C5FD5}"/>
    <cellStyle name="Normal 5 4 4" xfId="1143" xr:uid="{345FB18E-E6E3-45ED-A1AF-2D6B2E7747B1}"/>
    <cellStyle name="Normal 5 4 4 2" xfId="1144" xr:uid="{EDE6BBA6-A4B7-440C-A0A0-B31B26F70D38}"/>
    <cellStyle name="Normal 5 4 4 2 2" xfId="1974" xr:uid="{2E3E8875-6ED5-4163-BF4E-DBF6FB66B547}"/>
    <cellStyle name="Normal 5 4 4 3" xfId="1145" xr:uid="{126F49F2-7A3F-41DA-A901-B8DF37B1E797}"/>
    <cellStyle name="Normal 5 4 4 3 2" xfId="1975" xr:uid="{49EF3CD2-06F3-4398-A1F6-0A40B844292F}"/>
    <cellStyle name="Normal 5 4 4 4" xfId="1973" xr:uid="{B2232082-CA88-4983-A805-C8CB8A6F6576}"/>
    <cellStyle name="Normal 5 4 5" xfId="1146" xr:uid="{65248730-E348-4DF1-9F60-50BCE1DF3589}"/>
    <cellStyle name="Normal 5 4 5 2" xfId="1976" xr:uid="{0DAF2E55-219C-43C7-8023-09799810624E}"/>
    <cellStyle name="Normal 5 4 6" xfId="1147" xr:uid="{02DA0CA4-B721-43E2-9811-6C288A96A79C}"/>
    <cellStyle name="Normal 5 4 6 2" xfId="1977" xr:uid="{F6924F39-317D-4517-A047-B58BA97A6835}"/>
    <cellStyle name="Normal 5 4 7" xfId="1960" xr:uid="{489FBC9A-2799-4C88-9D21-FF8BA6B1E471}"/>
    <cellStyle name="Normal 5 5" xfId="1148" xr:uid="{640838CC-5D09-4FF0-87E1-2396B4629070}"/>
    <cellStyle name="Normal 5 5 2" xfId="1149" xr:uid="{BF7C0620-931F-4D96-8158-EE1B62930A8F}"/>
    <cellStyle name="Normal 5 5 2 2" xfId="1150" xr:uid="{24045D5A-1FF4-4F10-80CC-409D70432369}"/>
    <cellStyle name="Normal 5 5 2 2 2" xfId="1980" xr:uid="{681645E4-93F1-4E37-9F45-C4C363FE7272}"/>
    <cellStyle name="Normal 5 5 2 3" xfId="1151" xr:uid="{439A051F-3CFB-4DF5-8D81-F6B56CBD519D}"/>
    <cellStyle name="Normal 5 5 2 3 2" xfId="1981" xr:uid="{4600B3A4-3087-40CF-A97D-8819413A428D}"/>
    <cellStyle name="Normal 5 5 2 4" xfId="1979" xr:uid="{422AFD10-568A-4D6E-B22E-173FB0A7BCB7}"/>
    <cellStyle name="Normal 5 5 3" xfId="1152" xr:uid="{41D9E370-BC95-44F7-81B4-5B6A2507909C}"/>
    <cellStyle name="Normal 5 5 3 2" xfId="1153" xr:uid="{58B6EC33-CBE8-4F7B-A890-F2E4E0404A38}"/>
    <cellStyle name="Normal 5 5 3 2 2" xfId="1983" xr:uid="{FBB455DA-CDFB-400C-8F5B-8F5002136A42}"/>
    <cellStyle name="Normal 5 5 3 3" xfId="1154" xr:uid="{FE6FFE84-72BF-4A2A-B7AC-2ED31E172832}"/>
    <cellStyle name="Normal 5 5 3 3 2" xfId="1984" xr:uid="{24E5341C-3921-4821-9D58-263645DD33EC}"/>
    <cellStyle name="Normal 5 5 3 4" xfId="1982" xr:uid="{C2AA4BCC-C1C5-42ED-9A60-520D4C66281E}"/>
    <cellStyle name="Normal 5 5 4" xfId="1155" xr:uid="{C2CE2104-4586-4BAE-81D8-99B2E5E73127}"/>
    <cellStyle name="Normal 5 5 4 2" xfId="1985" xr:uid="{A394C23D-C984-4688-8718-E299E58DF3CC}"/>
    <cellStyle name="Normal 5 5 5" xfId="1156" xr:uid="{3826D3E9-288B-48BA-894B-6AD8E5ECF200}"/>
    <cellStyle name="Normal 5 5 5 2" xfId="1986" xr:uid="{E3BCF56A-2B90-40E0-A50E-76E81CFBCADB}"/>
    <cellStyle name="Normal 5 5 6" xfId="1978" xr:uid="{FFA28DE1-3A8C-4241-BC67-2AC6025CAA39}"/>
    <cellStyle name="Normal 5 6" xfId="1157" xr:uid="{A6C422B4-0BAF-4A79-93CF-0C035C35276A}"/>
    <cellStyle name="Normal 5 6 2" xfId="1158" xr:uid="{3D54150C-1C6B-48FA-8E61-4C1D567C5514}"/>
    <cellStyle name="Normal 5 6 2 2" xfId="1159" xr:uid="{AEF57262-058B-494A-B41D-6E82E2DF4DF0}"/>
    <cellStyle name="Normal 5 6 2 2 2" xfId="1989" xr:uid="{132D93FB-316C-439F-A5F9-2E1A1E9BE699}"/>
    <cellStyle name="Normal 5 6 2 3" xfId="1160" xr:uid="{9B2AE56D-61C9-4FF7-9B1F-EC07D0D8C90C}"/>
    <cellStyle name="Normal 5 6 2 3 2" xfId="1990" xr:uid="{878245C0-17CE-422E-ABDD-ADA70BBBC93E}"/>
    <cellStyle name="Normal 5 6 2 4" xfId="1988" xr:uid="{EFBBF99E-BDED-4821-AF1B-288117BE756D}"/>
    <cellStyle name="Normal 5 6 3" xfId="1161" xr:uid="{AD763272-CA91-4F40-90E8-E831F9718EA5}"/>
    <cellStyle name="Normal 5 6 3 2" xfId="1162" xr:uid="{61B8C2EC-BB29-41D2-8D85-27D7CD313DDA}"/>
    <cellStyle name="Normal 5 6 3 2 2" xfId="1992" xr:uid="{13B278A6-20C4-4A62-A682-399733C5BD97}"/>
    <cellStyle name="Normal 5 6 3 3" xfId="1163" xr:uid="{7A9EC0F9-FDEA-4A86-AB36-A60B5F643B5F}"/>
    <cellStyle name="Normal 5 6 3 3 2" xfId="1993" xr:uid="{EE62DE04-27F6-4C7E-9109-F29FE71E8B12}"/>
    <cellStyle name="Normal 5 6 3 4" xfId="1991" xr:uid="{9C6050EE-4669-4606-837A-D216F0971F3C}"/>
    <cellStyle name="Normal 5 6 4" xfId="1164" xr:uid="{8E22B396-128A-44D4-9531-60DD6CA5B6D6}"/>
    <cellStyle name="Normal 5 6 4 2" xfId="1994" xr:uid="{11225102-8CAD-4942-8C9B-75C7DE8FE4DE}"/>
    <cellStyle name="Normal 5 6 5" xfId="1165" xr:uid="{678E010E-AE32-4B0E-8F00-4F3B0940EB4F}"/>
    <cellStyle name="Normal 5 6 5 2" xfId="1995" xr:uid="{6C002F3C-A641-461E-8AEF-5AC1A4886295}"/>
    <cellStyle name="Normal 5 6 6" xfId="1987" xr:uid="{158211E5-7CDA-452F-B724-4DEE46790A05}"/>
    <cellStyle name="Normal 5 7" xfId="1166" xr:uid="{B227AD47-916D-44FB-B7B4-872AB52AE92B}"/>
    <cellStyle name="Normal 5 7 2" xfId="1167" xr:uid="{3501170A-0C57-4E78-9EFF-E44947ADCCC3}"/>
    <cellStyle name="Normal 5 7 2 2" xfId="1997" xr:uid="{7C6C0CA9-4C20-473A-8F3C-6A63C458DAAD}"/>
    <cellStyle name="Normal 5 7 3" xfId="1168" xr:uid="{31677600-181A-4CD0-8F9B-B97B0D620F33}"/>
    <cellStyle name="Normal 5 7 3 2" xfId="1998" xr:uid="{772F47BD-952F-470B-946E-1DBA1FEBD553}"/>
    <cellStyle name="Normal 5 7 4" xfId="1996" xr:uid="{6851A901-C41B-4E78-86E3-7DAED63EAB25}"/>
    <cellStyle name="Normal 5 8" xfId="1169" xr:uid="{4128D9F4-7243-4F1E-9B0C-7A28F59583F5}"/>
    <cellStyle name="Normal 5 8 2" xfId="1170" xr:uid="{4E33E03D-31DB-4699-9D7B-733585D6D2D0}"/>
    <cellStyle name="Normal 5 8 2 2" xfId="2000" xr:uid="{79AFF6AB-F120-4E8F-8457-9EC2A38B91A9}"/>
    <cellStyle name="Normal 5 8 3" xfId="1171" xr:uid="{477E34D5-1E70-4A5F-AB7E-7A11EC0C2F6D}"/>
    <cellStyle name="Normal 5 8 3 2" xfId="2001" xr:uid="{B0FF1B4E-383B-493B-81A7-AB4C0541E65C}"/>
    <cellStyle name="Normal 5 8 4" xfId="1999" xr:uid="{9D9FCF20-1C48-44FB-848A-E81E8C6CD188}"/>
    <cellStyle name="Normal 5 9" xfId="1172" xr:uid="{6D0F97A7-D3D1-4AAC-86FC-6F20180FEC5A}"/>
    <cellStyle name="Normal 5 9 2" xfId="1173" xr:uid="{9E4E5E5C-5FFA-48B8-BF6A-4CC6792C0985}"/>
    <cellStyle name="Normal 5 9 2 2" xfId="2003" xr:uid="{69861D66-A605-424C-A63E-4ACAC7ABF688}"/>
    <cellStyle name="Normal 5 9 3" xfId="1174" xr:uid="{CE146D3E-C1DF-4252-9F5E-51924EA7446E}"/>
    <cellStyle name="Normal 5 9 3 2" xfId="2004" xr:uid="{2ED392AA-CE0E-4227-A6AC-7C2D01A58E0A}"/>
    <cellStyle name="Normal 5 9 4" xfId="2002" xr:uid="{DDC3578C-4565-4ACC-AB0D-CF1ECC417900}"/>
    <cellStyle name="Normal 6" xfId="150" xr:uid="{00000000-0005-0000-0000-0000F5000000}"/>
    <cellStyle name="Normal 6 2" xfId="213" xr:uid="{00000000-0005-0000-0000-0000F6000000}"/>
    <cellStyle name="Normal 7" xfId="151" xr:uid="{00000000-0005-0000-0000-0000F7000000}"/>
    <cellStyle name="Normal 8" xfId="8" xr:uid="{00000000-0005-0000-0000-0000F8000000}"/>
    <cellStyle name="Normal 8 2" xfId="162" xr:uid="{00000000-0005-0000-0000-0000F9000000}"/>
    <cellStyle name="Normal 8 3" xfId="179" xr:uid="{00000000-0005-0000-0000-0000FA000000}"/>
    <cellStyle name="Normal 8 3 2" xfId="1271" xr:uid="{614C2A2C-BE56-451B-86E9-6B9B2955D87C}"/>
    <cellStyle name="Normal 8 3 3" xfId="409" xr:uid="{CB1B709F-DB1D-469A-8A9B-9151F56958C2}"/>
    <cellStyle name="Normal 8 4" xfId="203" xr:uid="{00000000-0005-0000-0000-0000FB000000}"/>
    <cellStyle name="Normal 8 4 2" xfId="1294" xr:uid="{46E7415E-F872-4BE3-8814-45893430A72E}"/>
    <cellStyle name="Normal 8 4 3" xfId="432" xr:uid="{827D0D95-7C45-4640-8DE1-0DF690DDB381}"/>
    <cellStyle name="Normal 9" xfId="94" xr:uid="{00000000-0005-0000-0000-0000FC000000}"/>
    <cellStyle name="Normal 9 2" xfId="184" xr:uid="{00000000-0005-0000-0000-0000FD000000}"/>
    <cellStyle name="Normal 9 2 2" xfId="1275" xr:uid="{D6CBDFA1-8EBD-44DE-AE03-9C848AF2E096}"/>
    <cellStyle name="Normal 9 2 3" xfId="413" xr:uid="{9A4E6CCE-56F3-4F39-A186-2A5A45C82823}"/>
    <cellStyle name="Normal 9 3" xfId="207" xr:uid="{00000000-0005-0000-0000-0000FE000000}"/>
    <cellStyle name="Normal 9 3 2" xfId="1298" xr:uid="{0132A19C-4695-4726-9032-ED776ECD69B5}"/>
    <cellStyle name="Normal 9 3 3" xfId="436" xr:uid="{61D1D603-D1F4-452F-93D0-1855D8CEC871}"/>
    <cellStyle name="Normal 9 4" xfId="1239" xr:uid="{E8CC3F67-7B27-4B19-8355-EDF2787B735B}"/>
    <cellStyle name="Normal 9 5" xfId="386" xr:uid="{D9678694-32A7-4D2B-92AF-FE38F756985E}"/>
    <cellStyle name="Note" xfId="25" builtinId="10" customBuiltin="1"/>
    <cellStyle name="Note 10" xfId="2113" xr:uid="{8D1ECA5D-469D-4094-A47C-4CE149A43941}"/>
    <cellStyle name="Note 2" xfId="54" xr:uid="{00000000-0005-0000-0000-000000010000}"/>
    <cellStyle name="Note 2 2" xfId="152" xr:uid="{00000000-0005-0000-0000-000001010000}"/>
    <cellStyle name="Note 2 2 2" xfId="1175" xr:uid="{299D0EE5-CD40-4041-B05E-DDBEC5747972}"/>
    <cellStyle name="Note 2 2 2 2" xfId="2005" xr:uid="{A41B97C7-FBB5-4050-9B14-C8C4240A959A}"/>
    <cellStyle name="Note 2 2 2 2 2" xfId="2081" xr:uid="{CE496E4D-000D-4844-AD38-AFA4198D85D4}"/>
    <cellStyle name="Note 2 2 2 3" xfId="2021" xr:uid="{60229B12-A3CC-4A95-83A4-D0DEDDBA4A93}"/>
    <cellStyle name="Note 2 2 2 3 2" xfId="2092" xr:uid="{7D54FD0C-2450-4863-B726-1B502327C796}"/>
    <cellStyle name="Note 2 2 3" xfId="1176" xr:uid="{EC7EDF8A-8E19-42BF-BA1E-AD32219AD483}"/>
    <cellStyle name="Note 2 2 3 2" xfId="2006" xr:uid="{CF362842-6B5F-4F53-92D1-6A4D7081D6EB}"/>
    <cellStyle name="Note 2 2 3 2 2" xfId="2082" xr:uid="{96DCBA95-8C61-4754-ABC5-615AC1BDDAC5}"/>
    <cellStyle name="Note 2 2 3 3" xfId="2020" xr:uid="{843D06F9-967B-40D8-9975-B1C5AD3791E5}"/>
    <cellStyle name="Note 2 2 3 3 2" xfId="2091" xr:uid="{6D2813B5-51ED-4219-A48D-F19BB5581FEB}"/>
    <cellStyle name="Note 2 2 4" xfId="1254" xr:uid="{16AA4964-647E-4BB2-B663-0F929351D899}"/>
    <cellStyle name="Note 2 2 4 2" xfId="2073" xr:uid="{EE6FD185-EC2C-4823-894B-1564D3B7CCD5}"/>
    <cellStyle name="Note 2 2 5" xfId="2056" xr:uid="{BF033E21-598A-4928-983C-A35DF2FDEB62}"/>
    <cellStyle name="Note 2 2 5 2" xfId="2098" xr:uid="{5DA1B3F0-FD01-4B58-A7D8-9BAEE104AF7D}"/>
    <cellStyle name="Note 2 2 6" xfId="392" xr:uid="{FE9F1C8B-63B5-42F4-9642-7765C4A5678D}"/>
    <cellStyle name="Note 2 3" xfId="277" xr:uid="{00000000-0005-0000-0000-000002010000}"/>
    <cellStyle name="Note 2 3 2" xfId="1235" xr:uid="{B993E556-6A49-4634-B127-590F18FBDA1E}"/>
    <cellStyle name="Note 2 4" xfId="303" xr:uid="{00000000-0005-0000-0000-000003010000}"/>
    <cellStyle name="Note 2 5" xfId="345" xr:uid="{1AE1621B-1E58-467D-B7E4-2A5FA423303E}"/>
    <cellStyle name="Note 2 6" xfId="373" xr:uid="{83DA61EB-F6ED-490F-B75E-D35E94F6AB47}"/>
    <cellStyle name="Note 3" xfId="166" xr:uid="{00000000-0005-0000-0000-000004010000}"/>
    <cellStyle name="Note 3 2" xfId="1177" xr:uid="{2625F29C-37CB-44B4-AA55-45AE097C2E26}"/>
    <cellStyle name="Note 3 2 2" xfId="2007" xr:uid="{E53760C5-E366-4F00-9BB2-A0C72703F430}"/>
    <cellStyle name="Note 3 3" xfId="1178" xr:uid="{7C9EFC19-1C85-41E7-80F3-3CDBCCDCBB45}"/>
    <cellStyle name="Note 3 3 2" xfId="2008" xr:uid="{0FE615C8-D74B-4238-8440-9996B9CA3E80}"/>
    <cellStyle name="Note 3 4" xfId="1258" xr:uid="{53F2A815-6F33-4FEE-807D-CCB564A96CA4}"/>
    <cellStyle name="Note 3 5" xfId="396" xr:uid="{41015683-E581-41B4-8BDB-67D6D7DD88A6}"/>
    <cellStyle name="Note 4" xfId="190" xr:uid="{00000000-0005-0000-0000-000005010000}"/>
    <cellStyle name="Note 4 2" xfId="1281" xr:uid="{DB6C7FCD-DBD0-4379-BF4F-3EE53771D9B0}"/>
    <cellStyle name="Note 4 3" xfId="419" xr:uid="{331072D0-C13D-4BB9-B2C9-87E085CF95C1}"/>
    <cellStyle name="Note 5" xfId="275" xr:uid="{00000000-0005-0000-0000-000006010000}"/>
    <cellStyle name="Note 6" xfId="290" xr:uid="{00000000-0005-0000-0000-000007010000}"/>
    <cellStyle name="Note 7" xfId="318" xr:uid="{80BD1944-539F-4BC4-923F-9993C817F553}"/>
    <cellStyle name="Note 8" xfId="332" xr:uid="{B1F5932E-B43C-4877-932E-C4F92C77122F}"/>
    <cellStyle name="Note 9" xfId="360" xr:uid="{96F045A1-8876-440E-A3C7-4AC6547C6B29}"/>
    <cellStyle name="Output" xfId="20" builtinId="21" customBuiltin="1"/>
    <cellStyle name="Output 2" xfId="81" xr:uid="{00000000-0005-0000-0000-000009010000}"/>
    <cellStyle name="Output 2 2" xfId="153" xr:uid="{00000000-0005-0000-0000-00000A010000}"/>
    <cellStyle name="Output 2 2 2" xfId="1179" xr:uid="{28DD2775-4707-4179-A34F-4704C34B414A}"/>
    <cellStyle name="Output 2 2 2 2" xfId="2009" xr:uid="{95BF5B63-732F-45D7-8651-75C21AE4DF4F}"/>
    <cellStyle name="Output 2 2 2 2 2" xfId="2083" xr:uid="{7F2BE2D0-6012-4214-AF39-D5BCB3652185}"/>
    <cellStyle name="Output 2 2 2 3" xfId="2019" xr:uid="{D30A8C08-2AC5-4C74-B905-A72A7ECBE536}"/>
    <cellStyle name="Output 2 2 2 3 2" xfId="2090" xr:uid="{83691374-8476-4104-A026-1F3EC278AF71}"/>
    <cellStyle name="Output 2 2 3" xfId="1180" xr:uid="{D9B06CED-AFCC-431E-9E59-843A9285E6D4}"/>
    <cellStyle name="Output 2 2 3 2" xfId="2010" xr:uid="{3311FBF8-6AD0-4A14-9260-C54BEE8301BD}"/>
    <cellStyle name="Output 2 2 3 2 2" xfId="2084" xr:uid="{05D5A3AC-F0E9-42AD-BCC3-8BA61F018757}"/>
    <cellStyle name="Output 2 2 3 3" xfId="2018" xr:uid="{B6140A47-7A6C-4FC0-81C0-44D086AF9B53}"/>
    <cellStyle name="Output 2 2 3 3 2" xfId="2089" xr:uid="{1655FF09-B844-4EDC-B6E1-9376DFDA99AB}"/>
    <cellStyle name="Output 2 2 4" xfId="1255" xr:uid="{DDA6D273-63DD-44B0-885D-3A44368D5596}"/>
    <cellStyle name="Output 2 2 4 2" xfId="2074" xr:uid="{8F6A3756-F32E-43BE-A381-86D5961DB91E}"/>
    <cellStyle name="Output 2 2 5" xfId="2055" xr:uid="{8BF4D482-E895-4A31-A33C-24CDB26919A1}"/>
    <cellStyle name="Output 2 2 5 2" xfId="2097" xr:uid="{3D3C190C-A44E-46A6-9A8D-E9B4F583E744}"/>
    <cellStyle name="Output 2 2 6" xfId="393" xr:uid="{C56B446B-6673-4872-805A-7E675465C73F}"/>
    <cellStyle name="Output 3" xfId="1181" xr:uid="{1D3E5AF8-EB4F-4DB3-9A06-60C6FDD36829}"/>
    <cellStyle name="Percent 2" xfId="2" xr:uid="{00000000-0005-0000-0000-00000B010000}"/>
    <cellStyle name="Percent 2 2" xfId="97" xr:uid="{00000000-0005-0000-0000-00000C010000}"/>
    <cellStyle name="Percent 2 2 2" xfId="1182" xr:uid="{B3AA7266-08C0-4016-864B-496DDC8EC4D2}"/>
    <cellStyle name="Percent 2 3" xfId="1183" xr:uid="{7193C8FD-60FD-4175-B87A-702051E46419}"/>
    <cellStyle name="Percent 2 4" xfId="359" xr:uid="{6663FAB3-6213-4E7B-8D86-A89180240A1B}"/>
    <cellStyle name="Percent 3" xfId="1184" xr:uid="{A9F49AB2-8D8D-491F-8718-D53463782FE0}"/>
    <cellStyle name="Percent 3 2" xfId="1185" xr:uid="{93FB0E18-1D35-4A40-AE8E-F6A11D4B4635}"/>
    <cellStyle name="RowLevel_1_N6+artabyuje" xfId="1186" xr:uid="{3C5D74E7-F359-4F3F-8AF2-6CF44BED4613}"/>
    <cellStyle name="SN_241" xfId="6" xr:uid="{00000000-0005-0000-0000-00000D010000}"/>
    <cellStyle name="Style 1" xfId="154" xr:uid="{00000000-0005-0000-0000-00000E010000}"/>
    <cellStyle name="Style 1 2" xfId="155" xr:uid="{00000000-0005-0000-0000-00000F010000}"/>
    <cellStyle name="Style 1 2 2" xfId="183" xr:uid="{00000000-0005-0000-0000-000010010000}"/>
    <cellStyle name="Style 1_verchnakan_ax21-25_2018" xfId="156" xr:uid="{00000000-0005-0000-0000-000011010000}"/>
    <cellStyle name="Title" xfId="317" builtinId="15" customBuiltin="1"/>
    <cellStyle name="Title 2" xfId="52" xr:uid="{00000000-0005-0000-0000-000012010000}"/>
    <cellStyle name="Title 2 2" xfId="157" xr:uid="{00000000-0005-0000-0000-000013010000}"/>
    <cellStyle name="Title 3" xfId="84" xr:uid="{00000000-0005-0000-0000-000014010000}"/>
    <cellStyle name="Title 4" xfId="276" xr:uid="{00000000-0005-0000-0000-000015010000}"/>
    <cellStyle name="Total" xfId="27" builtinId="25" customBuiltin="1"/>
    <cellStyle name="Total 2" xfId="89" xr:uid="{00000000-0005-0000-0000-000017010000}"/>
    <cellStyle name="Total 2 2" xfId="158" xr:uid="{00000000-0005-0000-0000-000018010000}"/>
    <cellStyle name="Total 2 2 2" xfId="1187" xr:uid="{5DD2AF5F-6F57-401C-A786-C674427AAD58}"/>
    <cellStyle name="Total 2 2 2 2" xfId="2011" xr:uid="{45C898E1-3CDC-4D72-A57E-48DFF0166637}"/>
    <cellStyle name="Total 2 2 2 2 2" xfId="2085" xr:uid="{162EDD7F-5185-4268-9973-69CD95DFFB93}"/>
    <cellStyle name="Total 2 2 2 3" xfId="2017" xr:uid="{FB6EC348-E13E-4B4A-9001-FBD2520A5EA0}"/>
    <cellStyle name="Total 2 2 2 3 2" xfId="2088" xr:uid="{5248A563-F013-4795-8CAA-37FA5932EAC6}"/>
    <cellStyle name="Total 2 2 3" xfId="1188" xr:uid="{40E95216-B6B8-4A2E-8C6D-F832DE65400D}"/>
    <cellStyle name="Total 2 2 3 2" xfId="2012" xr:uid="{B8620090-452A-4B9C-BB90-31FF4690F2BE}"/>
    <cellStyle name="Total 2 2 3 2 2" xfId="2086" xr:uid="{A201CEB6-CD28-495C-94F7-6DABEA288D3D}"/>
    <cellStyle name="Total 2 2 3 3" xfId="2016" xr:uid="{C3901478-B4B3-4446-9330-B47DBF4FEFEE}"/>
    <cellStyle name="Total 2 2 3 3 2" xfId="2087" xr:uid="{96666F49-6EA0-4E66-A2FD-A0750A8951D3}"/>
    <cellStyle name="Total 2 2 4" xfId="1256" xr:uid="{A0713C8F-5069-41F3-8C88-E309A3BFE9E8}"/>
    <cellStyle name="Total 2 2 4 2" xfId="2075" xr:uid="{3AC84F69-E388-4527-ABFA-30B1E98ED6F5}"/>
    <cellStyle name="Total 2 2 5" xfId="2054" xr:uid="{669DB5C7-A656-4394-983B-448CE0541E10}"/>
    <cellStyle name="Total 2 2 5 2" xfId="2096" xr:uid="{22B72288-D044-41E7-ABEC-4DA33826D5D5}"/>
    <cellStyle name="Total 2 2 6" xfId="394" xr:uid="{43C1E667-F4D8-4C1D-AFB4-BDD4F4B1CE86}"/>
    <cellStyle name="Total 3" xfId="1189" xr:uid="{7CB0AE42-3F3B-473C-9FD0-B5B8CE18BC61}"/>
    <cellStyle name="Warning Text" xfId="24" builtinId="11" customBuiltin="1"/>
    <cellStyle name="Warning Text 2" xfId="68" xr:uid="{00000000-0005-0000-0000-00001A010000}"/>
    <cellStyle name="Warning Text 2 2" xfId="159" xr:uid="{00000000-0005-0000-0000-00001B010000}"/>
    <cellStyle name="Warning Text 3" xfId="1190" xr:uid="{F01D4151-8B3D-4D1E-9B39-7DBD61876906}"/>
    <cellStyle name="Акцент1 2" xfId="241" xr:uid="{00000000-0005-0000-0000-00001C010000}"/>
    <cellStyle name="Акцент1 3" xfId="1191" xr:uid="{CDC40BDA-7E31-4F2F-A03A-DA90DDA7BE16}"/>
    <cellStyle name="Акцент2 2" xfId="242" xr:uid="{00000000-0005-0000-0000-00001D010000}"/>
    <cellStyle name="Акцент2 3" xfId="1192" xr:uid="{049C1700-2F52-4AA9-8A8C-2A9EF75DB719}"/>
    <cellStyle name="Акцент3 2" xfId="243" xr:uid="{00000000-0005-0000-0000-00001E010000}"/>
    <cellStyle name="Акцент3 3" xfId="1193" xr:uid="{52199096-4D6B-4528-9D85-DF522BAAA499}"/>
    <cellStyle name="Акцент4 2" xfId="244" xr:uid="{00000000-0005-0000-0000-00001F010000}"/>
    <cellStyle name="Акцент4 3" xfId="1194" xr:uid="{1A7493F2-ADEA-4D9A-8FED-7531A4EDCA95}"/>
    <cellStyle name="Акцент5 2" xfId="245" xr:uid="{00000000-0005-0000-0000-000020010000}"/>
    <cellStyle name="Акцент5 3" xfId="1195" xr:uid="{F8DDEEB3-B185-4ECC-B7B3-B8FDDE30BCB5}"/>
    <cellStyle name="Акцент6 2" xfId="246" xr:uid="{00000000-0005-0000-0000-000021010000}"/>
    <cellStyle name="Акцент6 3" xfId="1196" xr:uid="{968A9128-3332-4DB9-BD24-766650909476}"/>
    <cellStyle name="Ввод  2" xfId="247" xr:uid="{00000000-0005-0000-0000-000022010000}"/>
    <cellStyle name="Ввод  3" xfId="1197" xr:uid="{EA2D42AA-AA3F-4176-AA75-FE47B1EDC965}"/>
    <cellStyle name="Вывод 2" xfId="248" xr:uid="{00000000-0005-0000-0000-000023010000}"/>
    <cellStyle name="Вывод 3" xfId="1198" xr:uid="{A2AEE443-2B05-40BC-9D37-803C22EF9562}"/>
    <cellStyle name="Вычисление 2" xfId="249" xr:uid="{00000000-0005-0000-0000-000024010000}"/>
    <cellStyle name="Вычисление 3" xfId="1199" xr:uid="{93249A3E-1B8A-4DFC-B966-60891ACAC8BF}"/>
    <cellStyle name="Заголовок 1 2" xfId="250" xr:uid="{00000000-0005-0000-0000-000025010000}"/>
    <cellStyle name="Заголовок 1 3" xfId="1200" xr:uid="{210F976D-8CD3-4C44-AB84-5DA4824765FB}"/>
    <cellStyle name="Заголовок 2 2" xfId="251" xr:uid="{00000000-0005-0000-0000-000026010000}"/>
    <cellStyle name="Заголовок 2 3" xfId="1201" xr:uid="{CA585C28-EF02-407E-9EE1-6F8C44B62322}"/>
    <cellStyle name="Заголовок 3 2" xfId="252" xr:uid="{00000000-0005-0000-0000-000027010000}"/>
    <cellStyle name="Заголовок 3 3" xfId="1202" xr:uid="{13BD92E3-F093-4301-AB14-8D1B64A19FFF}"/>
    <cellStyle name="Заголовок 4 2" xfId="253" xr:uid="{00000000-0005-0000-0000-000028010000}"/>
    <cellStyle name="Заголовок 4 3" xfId="1203" xr:uid="{BC02E567-C019-44A4-BE0B-990312DB131D}"/>
    <cellStyle name="Итог 2" xfId="254" xr:uid="{00000000-0005-0000-0000-000029010000}"/>
    <cellStyle name="Итог 3" xfId="1204" xr:uid="{C94C910C-9C60-4757-9AAB-A5D242DD33BE}"/>
    <cellStyle name="Контрольная ячейка 2" xfId="255" xr:uid="{00000000-0005-0000-0000-00002A010000}"/>
    <cellStyle name="Контрольная ячейка 3" xfId="1205" xr:uid="{405E3608-2F1F-467B-A7A5-58A50041A65B}"/>
    <cellStyle name="Название 2" xfId="221" xr:uid="{00000000-0005-0000-0000-00002B010000}"/>
    <cellStyle name="Нейтральный 2" xfId="256" xr:uid="{00000000-0005-0000-0000-00002C010000}"/>
    <cellStyle name="Нейтральный 3" xfId="1206" xr:uid="{24A20D06-6FE6-41A4-A2FF-DFA40317BFEC}"/>
    <cellStyle name="Обычный 2" xfId="11" xr:uid="{00000000-0005-0000-0000-00002D010000}"/>
    <cellStyle name="Обычный 2 2" xfId="161" xr:uid="{00000000-0005-0000-0000-00002E010000}"/>
    <cellStyle name="Обычный 2 2 4" xfId="456" xr:uid="{29398580-8D60-46BB-87F7-74DB77FF0546}"/>
    <cellStyle name="Обычный 2 3" xfId="160" xr:uid="{00000000-0005-0000-0000-00002F010000}"/>
    <cellStyle name="Обычный 3" xfId="217" xr:uid="{00000000-0005-0000-0000-000030010000}"/>
    <cellStyle name="Обычный 3 2" xfId="1207" xr:uid="{09BCA741-F3D4-44C1-9046-355A2A64881E}"/>
    <cellStyle name="Обычный 3 2 2" xfId="2013" xr:uid="{CBF1876E-DB10-4773-A8F1-47C915E367F2}"/>
    <cellStyle name="Обычный 3 3" xfId="1208" xr:uid="{2927B662-4C0F-4B3F-BD5E-FA0661B326B1}"/>
    <cellStyle name="Обычный 3 3 2" xfId="2014" xr:uid="{2979B821-B851-4FAC-BC2B-C55EB8CACF89}"/>
    <cellStyle name="Обычный 4" xfId="220" xr:uid="{00000000-0005-0000-0000-000031010000}"/>
    <cellStyle name="Обычный 5" xfId="1209" xr:uid="{08A826E3-B8E7-481F-977A-76992DB8E967}"/>
    <cellStyle name="Обычный 6" xfId="1210" xr:uid="{7C33CC56-76B8-4D23-844A-AC6B2447B604}"/>
    <cellStyle name="Обычный 7" xfId="1211" xr:uid="{4F612D3F-735B-4E4D-91FC-0838EB85A339}"/>
    <cellStyle name="Плохой 2" xfId="257" xr:uid="{00000000-0005-0000-0000-000032010000}"/>
    <cellStyle name="Плохой 3" xfId="1212" xr:uid="{4B78FF21-DE0D-4F59-BF28-E13D2AF5B238}"/>
    <cellStyle name="Пояснение 2" xfId="258" xr:uid="{00000000-0005-0000-0000-000033010000}"/>
    <cellStyle name="Пояснение 3" xfId="1213" xr:uid="{E145ADEB-AA4F-4A15-ABFE-0D40EB6D96EA}"/>
    <cellStyle name="Примечание 2" xfId="222" xr:uid="{00000000-0005-0000-0000-000034010000}"/>
    <cellStyle name="Примечание 2 2" xfId="1304" xr:uid="{E5EEB4E9-F373-4734-9209-0E1EC12AB83C}"/>
    <cellStyle name="Примечание 2 3" xfId="442" xr:uid="{B46670A3-369A-430E-8BE6-D8D560B633E7}"/>
    <cellStyle name="Связанная ячейка 2" xfId="259" xr:uid="{00000000-0005-0000-0000-000035010000}"/>
    <cellStyle name="Связанная ячейка 3" xfId="1214" xr:uid="{071DB7D2-6562-46C4-96B7-7466396345BE}"/>
    <cellStyle name="Стиль 1" xfId="260" xr:uid="{00000000-0005-0000-0000-000036010000}"/>
    <cellStyle name="Текст предупреждения 2" xfId="261" xr:uid="{00000000-0005-0000-0000-000037010000}"/>
    <cellStyle name="Текст предупреждения 3" xfId="1215" xr:uid="{271B6E8F-8974-4FFC-839E-63444931CFF4}"/>
    <cellStyle name="Финансовый 2" xfId="214" xr:uid="{00000000-0005-0000-0000-000038010000}"/>
    <cellStyle name="Финансовый 2 2" xfId="215" xr:uid="{00000000-0005-0000-0000-000039010000}"/>
    <cellStyle name="Финансовый 3" xfId="216" xr:uid="{00000000-0005-0000-0000-00003A010000}"/>
    <cellStyle name="Финансовый 4" xfId="218" xr:uid="{00000000-0005-0000-0000-00003B010000}"/>
    <cellStyle name="Финансовый 5" xfId="1216" xr:uid="{D90F7E01-8BDB-41C0-B277-67D3ABB2A5C9}"/>
    <cellStyle name="Финансовый 5 2" xfId="2015" xr:uid="{7B170B3C-FB6E-4E81-90FE-0CE98B131FC2}"/>
    <cellStyle name="Хороший 2" xfId="262" xr:uid="{00000000-0005-0000-0000-00003C010000}"/>
    <cellStyle name="Хороший 3" xfId="1217" xr:uid="{A3E3BF8A-D458-49C7-A1A9-6E8791EC45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ownloads\3havelvac%20(14).xlsx" TargetMode="External"/><Relationship Id="rId1" Type="http://schemas.openxmlformats.org/officeDocument/2006/relationships/externalLinkPath" Target="/Siranush%20Chteyan/Downloads/3havelvac%20(1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1"/>
      <sheetName val="h2."/>
      <sheetName val="h3"/>
      <sheetName val="h4"/>
      <sheetName val="h5"/>
      <sheetName val="h6"/>
      <sheetName val="h7"/>
      <sheetName val="h8"/>
    </sheetNames>
    <sheetDataSet>
      <sheetData sheetId="0">
        <row r="9">
          <cell r="E9" t="str">
            <v xml:space="preserve"> Առաջին կիսամյակ</v>
          </cell>
          <cell r="F9" t="str">
            <v xml:space="preserve"> Ինն ամիս</v>
          </cell>
          <cell r="G9" t="str">
            <v xml:space="preserve"> Տարի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abSelected="1" zoomScaleSheetLayoutView="100" workbookViewId="0">
      <selection activeCell="D8" sqref="D8:F8"/>
    </sheetView>
  </sheetViews>
  <sheetFormatPr defaultColWidth="9.140625" defaultRowHeight="17.25" x14ac:dyDescent="0.3"/>
  <cols>
    <col min="1" max="1" width="12.5703125" style="1" customWidth="1"/>
    <col min="2" max="2" width="15.5703125" style="1" customWidth="1"/>
    <col min="3" max="3" width="70.42578125" style="1" customWidth="1"/>
    <col min="4" max="4" width="16.5703125" style="1" customWidth="1"/>
    <col min="5" max="5" width="23.85546875" style="1" customWidth="1"/>
    <col min="6" max="6" width="22" style="1" customWidth="1"/>
    <col min="7" max="7" width="15.85546875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 x14ac:dyDescent="0.3">
      <c r="A1" s="322" t="s">
        <v>24</v>
      </c>
      <c r="B1" s="322"/>
      <c r="C1" s="322"/>
      <c r="D1" s="322"/>
      <c r="E1" s="322"/>
      <c r="F1" s="322"/>
      <c r="G1" s="45"/>
    </row>
    <row r="2" spans="1:7" x14ac:dyDescent="0.3">
      <c r="A2" s="322" t="s">
        <v>89</v>
      </c>
      <c r="B2" s="322"/>
      <c r="C2" s="322"/>
      <c r="D2" s="322"/>
      <c r="E2" s="322"/>
      <c r="F2" s="322"/>
      <c r="G2" s="45"/>
    </row>
    <row r="3" spans="1:7" x14ac:dyDescent="0.3">
      <c r="A3" s="322" t="s">
        <v>0</v>
      </c>
      <c r="B3" s="322"/>
      <c r="C3" s="322"/>
      <c r="D3" s="322"/>
      <c r="E3" s="322"/>
      <c r="F3" s="322"/>
      <c r="G3" s="45"/>
    </row>
    <row r="5" spans="1:7" ht="70.5" customHeight="1" x14ac:dyDescent="0.3">
      <c r="A5" s="327" t="s">
        <v>88</v>
      </c>
      <c r="B5" s="327"/>
      <c r="C5" s="327"/>
      <c r="D5" s="327"/>
      <c r="E5" s="327"/>
      <c r="F5" s="327"/>
    </row>
    <row r="7" spans="1:7" x14ac:dyDescent="0.3">
      <c r="F7" s="16" t="s">
        <v>42</v>
      </c>
    </row>
    <row r="8" spans="1:7" s="2" customFormat="1" ht="75" customHeight="1" x14ac:dyDescent="0.25">
      <c r="A8" s="323" t="s">
        <v>1</v>
      </c>
      <c r="B8" s="324"/>
      <c r="C8" s="325" t="s">
        <v>2</v>
      </c>
      <c r="D8" s="328" t="s">
        <v>39</v>
      </c>
      <c r="E8" s="328"/>
      <c r="F8" s="329"/>
    </row>
    <row r="9" spans="1:7" s="2" customFormat="1" ht="46.5" customHeight="1" x14ac:dyDescent="0.25">
      <c r="A9" s="47" t="s">
        <v>3</v>
      </c>
      <c r="B9" s="48" t="s">
        <v>4</v>
      </c>
      <c r="C9" s="326"/>
      <c r="D9" s="19" t="s">
        <v>91</v>
      </c>
      <c r="E9" s="19" t="s">
        <v>92</v>
      </c>
      <c r="F9" s="19" t="s">
        <v>38</v>
      </c>
    </row>
    <row r="10" spans="1:7" s="2" customFormat="1" ht="17.25" customHeight="1" x14ac:dyDescent="0.25">
      <c r="A10" s="18" t="s">
        <v>22</v>
      </c>
      <c r="B10" s="47"/>
      <c r="C10" s="3" t="s">
        <v>9</v>
      </c>
      <c r="D10" s="240">
        <f>D12+D32</f>
        <v>0</v>
      </c>
      <c r="E10" s="240">
        <f t="shared" ref="E10:F10" si="0">E12+E32</f>
        <v>0</v>
      </c>
      <c r="F10" s="240">
        <f t="shared" si="0"/>
        <v>0</v>
      </c>
    </row>
    <row r="11" spans="1:7" s="2" customFormat="1" x14ac:dyDescent="0.25">
      <c r="A11" s="18"/>
      <c r="B11" s="47"/>
      <c r="C11" s="3" t="s">
        <v>20</v>
      </c>
      <c r="D11" s="241"/>
      <c r="E11" s="241"/>
      <c r="F11" s="242"/>
    </row>
    <row r="12" spans="1:7" s="17" customFormat="1" ht="33.75" customHeight="1" x14ac:dyDescent="0.25">
      <c r="A12" s="49"/>
      <c r="B12" s="50"/>
      <c r="C12" s="38" t="s">
        <v>26</v>
      </c>
      <c r="D12" s="243">
        <f t="shared" ref="D12:F12" si="1">D13</f>
        <v>0</v>
      </c>
      <c r="E12" s="243">
        <f t="shared" si="1"/>
        <v>0</v>
      </c>
      <c r="F12" s="243">
        <f t="shared" si="1"/>
        <v>0</v>
      </c>
    </row>
    <row r="13" spans="1:7" s="2" customFormat="1" x14ac:dyDescent="0.25">
      <c r="A13" s="7" t="s">
        <v>93</v>
      </c>
      <c r="B13" s="7"/>
      <c r="C13" s="59" t="s">
        <v>14</v>
      </c>
      <c r="D13" s="319">
        <f t="shared" ref="D13:F13" si="2">D20+D26</f>
        <v>0</v>
      </c>
      <c r="E13" s="319">
        <f t="shared" si="2"/>
        <v>0</v>
      </c>
      <c r="F13" s="319">
        <f t="shared" si="2"/>
        <v>0</v>
      </c>
    </row>
    <row r="14" spans="1:7" s="2" customFormat="1" x14ac:dyDescent="0.25">
      <c r="A14" s="7"/>
      <c r="B14" s="7"/>
      <c r="C14" s="7" t="s">
        <v>94</v>
      </c>
      <c r="D14" s="320"/>
      <c r="E14" s="320"/>
      <c r="F14" s="320"/>
      <c r="G14" s="51"/>
    </row>
    <row r="15" spans="1:7" s="2" customFormat="1" x14ac:dyDescent="0.25">
      <c r="A15" s="7"/>
      <c r="B15" s="7"/>
      <c r="C15" s="59" t="s">
        <v>15</v>
      </c>
      <c r="D15" s="320"/>
      <c r="E15" s="320"/>
      <c r="F15" s="320"/>
    </row>
    <row r="16" spans="1:7" s="2" customFormat="1" ht="17.25" customHeight="1" x14ac:dyDescent="0.25">
      <c r="A16" s="7"/>
      <c r="B16" s="7"/>
      <c r="C16" s="7" t="s">
        <v>95</v>
      </c>
      <c r="D16" s="320"/>
      <c r="E16" s="320"/>
      <c r="F16" s="320"/>
    </row>
    <row r="17" spans="1:8" s="2" customFormat="1" ht="17.25" customHeight="1" x14ac:dyDescent="0.25">
      <c r="A17" s="7"/>
      <c r="B17" s="7"/>
      <c r="C17" s="59" t="s">
        <v>16</v>
      </c>
      <c r="D17" s="320"/>
      <c r="E17" s="320"/>
      <c r="F17" s="320"/>
    </row>
    <row r="18" spans="1:8" s="2" customFormat="1" ht="36.75" customHeight="1" x14ac:dyDescent="0.25">
      <c r="A18" s="7"/>
      <c r="B18" s="7"/>
      <c r="C18" s="7" t="s">
        <v>96</v>
      </c>
      <c r="D18" s="321"/>
      <c r="E18" s="321"/>
      <c r="F18" s="321"/>
    </row>
    <row r="19" spans="1:8" s="2" customFormat="1" x14ac:dyDescent="0.3">
      <c r="A19" s="20"/>
      <c r="B19" s="52"/>
      <c r="C19" s="53" t="s">
        <v>21</v>
      </c>
      <c r="D19" s="53"/>
      <c r="E19" s="53"/>
      <c r="F19" s="53"/>
    </row>
    <row r="20" spans="1:8" s="2" customFormat="1" ht="21" customHeight="1" x14ac:dyDescent="0.25">
      <c r="A20" s="20"/>
      <c r="B20" s="67" t="s">
        <v>141</v>
      </c>
      <c r="C20" s="63" t="s">
        <v>17</v>
      </c>
      <c r="D20" s="333">
        <f>'h3'!G23</f>
        <v>-17374</v>
      </c>
      <c r="E20" s="333">
        <f>'h3'!H23</f>
        <v>-17374</v>
      </c>
      <c r="F20" s="333">
        <f>'h3'!I23</f>
        <v>-17374</v>
      </c>
    </row>
    <row r="21" spans="1:8" s="2" customFormat="1" ht="54.75" customHeight="1" x14ac:dyDescent="0.25">
      <c r="A21" s="20"/>
      <c r="B21" s="67"/>
      <c r="C21" s="67" t="s">
        <v>142</v>
      </c>
      <c r="D21" s="334"/>
      <c r="E21" s="334"/>
      <c r="F21" s="334"/>
      <c r="G21" s="54"/>
    </row>
    <row r="22" spans="1:8" s="68" customFormat="1" ht="20.25" customHeight="1" x14ac:dyDescent="0.25">
      <c r="A22" s="20"/>
      <c r="B22" s="67"/>
      <c r="C22" s="63" t="s">
        <v>18</v>
      </c>
      <c r="D22" s="334"/>
      <c r="E22" s="334"/>
      <c r="F22" s="334"/>
    </row>
    <row r="23" spans="1:8" s="2" customFormat="1" ht="36" customHeight="1" x14ac:dyDescent="0.25">
      <c r="A23" s="20"/>
      <c r="B23" s="67"/>
      <c r="C23" s="67" t="s">
        <v>97</v>
      </c>
      <c r="D23" s="334"/>
      <c r="E23" s="334"/>
      <c r="F23" s="334"/>
    </row>
    <row r="24" spans="1:8" s="2" customFormat="1" ht="21" customHeight="1" x14ac:dyDescent="0.25">
      <c r="A24" s="20"/>
      <c r="B24" s="67"/>
      <c r="C24" s="63" t="s">
        <v>19</v>
      </c>
      <c r="D24" s="334"/>
      <c r="E24" s="334"/>
      <c r="F24" s="334"/>
    </row>
    <row r="25" spans="1:8" s="2" customFormat="1" ht="22.5" customHeight="1" x14ac:dyDescent="0.25">
      <c r="A25" s="20"/>
      <c r="B25" s="67"/>
      <c r="C25" s="67" t="s">
        <v>36</v>
      </c>
      <c r="D25" s="335"/>
      <c r="E25" s="335"/>
      <c r="F25" s="335"/>
    </row>
    <row r="26" spans="1:8" ht="17.25" customHeight="1" x14ac:dyDescent="0.3">
      <c r="A26" s="20"/>
      <c r="B26" s="87">
        <v>21022</v>
      </c>
      <c r="C26" s="85" t="s">
        <v>166</v>
      </c>
      <c r="D26" s="330">
        <f>'h3'!G32</f>
        <v>17374</v>
      </c>
      <c r="E26" s="330">
        <f>'h3'!H32</f>
        <v>17374</v>
      </c>
      <c r="F26" s="330">
        <f>'h3'!I32</f>
        <v>17374</v>
      </c>
      <c r="G26" s="2"/>
      <c r="H26" s="2"/>
    </row>
    <row r="27" spans="1:8" ht="24.75" customHeight="1" x14ac:dyDescent="0.3">
      <c r="A27" s="20"/>
      <c r="B27" s="86" t="s">
        <v>167</v>
      </c>
      <c r="C27" s="84" t="s">
        <v>168</v>
      </c>
      <c r="D27" s="331"/>
      <c r="E27" s="331"/>
      <c r="F27" s="331"/>
      <c r="G27" s="2"/>
      <c r="H27" s="2"/>
    </row>
    <row r="28" spans="1:8" ht="16.5" customHeight="1" x14ac:dyDescent="0.3">
      <c r="A28" s="20"/>
      <c r="B28" s="86" t="s">
        <v>167</v>
      </c>
      <c r="C28" s="85" t="s">
        <v>169</v>
      </c>
      <c r="D28" s="331"/>
      <c r="E28" s="331"/>
      <c r="F28" s="331"/>
      <c r="G28" s="2"/>
      <c r="H28" s="2"/>
    </row>
    <row r="29" spans="1:8" ht="36" customHeight="1" x14ac:dyDescent="0.3">
      <c r="A29" s="20"/>
      <c r="B29" s="86" t="s">
        <v>167</v>
      </c>
      <c r="C29" s="84" t="s">
        <v>170</v>
      </c>
      <c r="D29" s="331"/>
      <c r="E29" s="331"/>
      <c r="F29" s="331"/>
      <c r="G29" s="2"/>
      <c r="H29" s="2"/>
    </row>
    <row r="30" spans="1:8" ht="18.75" customHeight="1" x14ac:dyDescent="0.3">
      <c r="A30" s="20"/>
      <c r="B30" s="86" t="s">
        <v>167</v>
      </c>
      <c r="C30" s="85" t="s">
        <v>171</v>
      </c>
      <c r="D30" s="331"/>
      <c r="E30" s="331"/>
      <c r="F30" s="331"/>
      <c r="G30" s="2"/>
      <c r="H30" s="2"/>
    </row>
    <row r="31" spans="1:8" ht="37.5" customHeight="1" x14ac:dyDescent="0.3">
      <c r="A31" s="20"/>
      <c r="B31" s="86" t="s">
        <v>167</v>
      </c>
      <c r="C31" s="95" t="s">
        <v>218</v>
      </c>
      <c r="D31" s="332"/>
      <c r="E31" s="332"/>
      <c r="F31" s="332"/>
      <c r="G31" s="2"/>
      <c r="H31" s="2"/>
    </row>
    <row r="32" spans="1:8" x14ac:dyDescent="0.3">
      <c r="A32" s="89"/>
      <c r="B32" s="90"/>
      <c r="C32" s="91" t="s">
        <v>173</v>
      </c>
      <c r="D32" s="96">
        <f>D33</f>
        <v>0</v>
      </c>
      <c r="E32" s="96">
        <f t="shared" ref="E32:F32" si="3">E33</f>
        <v>0</v>
      </c>
      <c r="F32" s="96">
        <f t="shared" si="3"/>
        <v>0</v>
      </c>
      <c r="G32" s="2"/>
      <c r="H32" s="2"/>
    </row>
    <row r="33" spans="1:8" x14ac:dyDescent="0.3">
      <c r="A33" s="341">
        <v>1139</v>
      </c>
      <c r="B33" s="341"/>
      <c r="C33" s="93" t="s">
        <v>14</v>
      </c>
      <c r="D33" s="339">
        <f>D39+D45</f>
        <v>0</v>
      </c>
      <c r="E33" s="339">
        <f t="shared" ref="E33:F33" si="4">E39+E45</f>
        <v>0</v>
      </c>
      <c r="F33" s="339">
        <f t="shared" si="4"/>
        <v>0</v>
      </c>
      <c r="G33" s="2"/>
      <c r="H33" s="2"/>
    </row>
    <row r="34" spans="1:8" x14ac:dyDescent="0.3">
      <c r="A34" s="341"/>
      <c r="B34" s="341"/>
      <c r="C34" s="94" t="s">
        <v>174</v>
      </c>
      <c r="D34" s="340"/>
      <c r="E34" s="340"/>
      <c r="F34" s="340"/>
      <c r="G34" s="2"/>
      <c r="H34" s="2"/>
    </row>
    <row r="35" spans="1:8" x14ac:dyDescent="0.3">
      <c r="A35" s="341"/>
      <c r="B35" s="341"/>
      <c r="C35" s="93" t="s">
        <v>15</v>
      </c>
      <c r="D35" s="340"/>
      <c r="E35" s="340"/>
      <c r="F35" s="340"/>
      <c r="G35" s="2"/>
      <c r="H35" s="2"/>
    </row>
    <row r="36" spans="1:8" ht="51.75" x14ac:dyDescent="0.3">
      <c r="A36" s="341"/>
      <c r="B36" s="341"/>
      <c r="C36" s="94" t="s">
        <v>175</v>
      </c>
      <c r="D36" s="340"/>
      <c r="E36" s="340"/>
      <c r="F36" s="340"/>
      <c r="G36" s="2"/>
      <c r="H36" s="2"/>
    </row>
    <row r="37" spans="1:8" x14ac:dyDescent="0.3">
      <c r="A37" s="341"/>
      <c r="B37" s="341"/>
      <c r="C37" s="93" t="s">
        <v>16</v>
      </c>
      <c r="D37" s="340"/>
      <c r="E37" s="340"/>
      <c r="F37" s="340"/>
      <c r="G37" s="2"/>
      <c r="H37" s="2"/>
    </row>
    <row r="38" spans="1:8" ht="34.5" x14ac:dyDescent="0.3">
      <c r="A38" s="341"/>
      <c r="B38" s="341"/>
      <c r="C38" s="94" t="s">
        <v>176</v>
      </c>
      <c r="D38" s="340"/>
      <c r="E38" s="340"/>
      <c r="F38" s="340"/>
      <c r="G38" s="2"/>
      <c r="H38" s="2"/>
    </row>
    <row r="39" spans="1:8" x14ac:dyDescent="0.3">
      <c r="A39" s="341"/>
      <c r="B39" s="341" t="s">
        <v>141</v>
      </c>
      <c r="C39" s="93" t="s">
        <v>17</v>
      </c>
      <c r="D39" s="339">
        <f>-D45</f>
        <v>17374</v>
      </c>
      <c r="E39" s="339">
        <f t="shared" ref="E39:F39" si="5">-E45</f>
        <v>17374</v>
      </c>
      <c r="F39" s="339">
        <f t="shared" si="5"/>
        <v>17374</v>
      </c>
      <c r="G39" s="2"/>
      <c r="H39" s="2"/>
    </row>
    <row r="40" spans="1:8" x14ac:dyDescent="0.3">
      <c r="A40" s="341"/>
      <c r="B40" s="341"/>
      <c r="C40" s="94" t="s">
        <v>174</v>
      </c>
      <c r="D40" s="340"/>
      <c r="E40" s="340"/>
      <c r="F40" s="340"/>
      <c r="G40" s="2"/>
      <c r="H40" s="2"/>
    </row>
    <row r="41" spans="1:8" x14ac:dyDescent="0.3">
      <c r="A41" s="341"/>
      <c r="B41" s="341"/>
      <c r="C41" s="93" t="s">
        <v>18</v>
      </c>
      <c r="D41" s="340"/>
      <c r="E41" s="340"/>
      <c r="F41" s="340"/>
      <c r="G41" s="2"/>
      <c r="H41" s="2"/>
    </row>
    <row r="42" spans="1:8" ht="69" x14ac:dyDescent="0.3">
      <c r="A42" s="341"/>
      <c r="B42" s="341"/>
      <c r="C42" s="94" t="s">
        <v>177</v>
      </c>
      <c r="D42" s="340"/>
      <c r="E42" s="340"/>
      <c r="F42" s="340"/>
      <c r="G42" s="2"/>
      <c r="H42" s="2"/>
    </row>
    <row r="43" spans="1:8" x14ac:dyDescent="0.3">
      <c r="A43" s="341"/>
      <c r="B43" s="341"/>
      <c r="C43" s="93" t="s">
        <v>19</v>
      </c>
      <c r="D43" s="340"/>
      <c r="E43" s="340"/>
      <c r="F43" s="340"/>
      <c r="G43" s="2"/>
      <c r="H43" s="2"/>
    </row>
    <row r="44" spans="1:8" x14ac:dyDescent="0.3">
      <c r="A44" s="341"/>
      <c r="B44" s="341"/>
      <c r="C44" s="94" t="s">
        <v>36</v>
      </c>
      <c r="D44" s="340"/>
      <c r="E44" s="340"/>
      <c r="F44" s="340"/>
      <c r="G44" s="2"/>
      <c r="H44" s="2"/>
    </row>
    <row r="45" spans="1:8" x14ac:dyDescent="0.3">
      <c r="A45" s="336"/>
      <c r="B45" s="341" t="s">
        <v>141</v>
      </c>
      <c r="C45" s="93" t="s">
        <v>17</v>
      </c>
      <c r="D45" s="339">
        <f>-D26</f>
        <v>-17374</v>
      </c>
      <c r="E45" s="339">
        <f t="shared" ref="E45:F45" si="6">-E26</f>
        <v>-17374</v>
      </c>
      <c r="F45" s="339">
        <f t="shared" si="6"/>
        <v>-17374</v>
      </c>
      <c r="G45" s="2"/>
      <c r="H45" s="2"/>
    </row>
    <row r="46" spans="1:8" x14ac:dyDescent="0.3">
      <c r="A46" s="337"/>
      <c r="B46" s="341"/>
      <c r="C46" s="94" t="s">
        <v>174</v>
      </c>
      <c r="D46" s="340"/>
      <c r="E46" s="340"/>
      <c r="F46" s="340"/>
      <c r="G46" s="2"/>
      <c r="H46" s="2"/>
    </row>
    <row r="47" spans="1:8" x14ac:dyDescent="0.3">
      <c r="A47" s="337"/>
      <c r="B47" s="341"/>
      <c r="C47" s="93" t="s">
        <v>18</v>
      </c>
      <c r="D47" s="340"/>
      <c r="E47" s="340"/>
      <c r="F47" s="340"/>
      <c r="G47" s="2"/>
      <c r="H47" s="2"/>
    </row>
    <row r="48" spans="1:8" ht="69" x14ac:dyDescent="0.3">
      <c r="A48" s="337"/>
      <c r="B48" s="341"/>
      <c r="C48" s="94" t="s">
        <v>177</v>
      </c>
      <c r="D48" s="340"/>
      <c r="E48" s="340"/>
      <c r="F48" s="340"/>
      <c r="G48" s="2"/>
      <c r="H48" s="2"/>
    </row>
    <row r="49" spans="1:8" x14ac:dyDescent="0.3">
      <c r="A49" s="337"/>
      <c r="B49" s="341"/>
      <c r="C49" s="93" t="s">
        <v>19</v>
      </c>
      <c r="D49" s="340"/>
      <c r="E49" s="340"/>
      <c r="F49" s="340"/>
      <c r="G49" s="2"/>
      <c r="H49" s="2"/>
    </row>
    <row r="50" spans="1:8" x14ac:dyDescent="0.3">
      <c r="A50" s="338"/>
      <c r="B50" s="341"/>
      <c r="C50" s="94" t="s">
        <v>36</v>
      </c>
      <c r="D50" s="340"/>
      <c r="E50" s="340"/>
      <c r="F50" s="340"/>
      <c r="G50" s="2"/>
      <c r="H50" s="2"/>
    </row>
    <row r="51" spans="1:8" x14ac:dyDescent="0.3">
      <c r="G51" s="2"/>
      <c r="H51" s="2"/>
    </row>
    <row r="52" spans="1:8" x14ac:dyDescent="0.3">
      <c r="G52" s="2"/>
      <c r="H52" s="2"/>
    </row>
    <row r="53" spans="1:8" x14ac:dyDescent="0.3">
      <c r="G53" s="2"/>
      <c r="H53" s="2"/>
    </row>
    <row r="54" spans="1:8" x14ac:dyDescent="0.3">
      <c r="G54" s="2"/>
      <c r="H54" s="2"/>
    </row>
    <row r="55" spans="1:8" x14ac:dyDescent="0.3">
      <c r="G55" s="2"/>
      <c r="H55" s="2"/>
    </row>
    <row r="56" spans="1:8" x14ac:dyDescent="0.3">
      <c r="G56" s="2"/>
      <c r="H56" s="2"/>
    </row>
    <row r="57" spans="1:8" x14ac:dyDescent="0.3">
      <c r="G57" s="2"/>
      <c r="H57" s="2"/>
    </row>
    <row r="58" spans="1:8" x14ac:dyDescent="0.3">
      <c r="G58" s="2"/>
      <c r="H58" s="2"/>
    </row>
    <row r="59" spans="1:8" x14ac:dyDescent="0.3">
      <c r="G59" s="2"/>
      <c r="H59" s="2"/>
    </row>
    <row r="60" spans="1:8" x14ac:dyDescent="0.3">
      <c r="G60" s="2"/>
      <c r="H60" s="2"/>
    </row>
    <row r="61" spans="1:8" x14ac:dyDescent="0.3">
      <c r="G61" s="2"/>
      <c r="H61" s="2"/>
    </row>
    <row r="62" spans="1:8" x14ac:dyDescent="0.3">
      <c r="G62" s="2"/>
      <c r="H62" s="2"/>
    </row>
    <row r="63" spans="1:8" x14ac:dyDescent="0.3">
      <c r="G63" s="2"/>
      <c r="H63" s="2"/>
    </row>
    <row r="64" spans="1:8" x14ac:dyDescent="0.3">
      <c r="G64" s="2"/>
      <c r="H64" s="2"/>
    </row>
    <row r="65" spans="3:8" x14ac:dyDescent="0.3">
      <c r="G65" s="2"/>
      <c r="H65" s="2"/>
    </row>
    <row r="66" spans="3:8" x14ac:dyDescent="0.3">
      <c r="G66" s="2"/>
      <c r="H66" s="2"/>
    </row>
    <row r="67" spans="3:8" x14ac:dyDescent="0.3">
      <c r="G67" s="2"/>
      <c r="H67" s="2"/>
    </row>
    <row r="68" spans="3:8" x14ac:dyDescent="0.3">
      <c r="G68" s="2"/>
      <c r="H68" s="2"/>
    </row>
    <row r="69" spans="3:8" x14ac:dyDescent="0.3">
      <c r="G69" s="2"/>
      <c r="H69" s="2"/>
    </row>
    <row r="70" spans="3:8" x14ac:dyDescent="0.3">
      <c r="G70" s="2"/>
      <c r="H70" s="2"/>
    </row>
    <row r="71" spans="3:8" x14ac:dyDescent="0.3">
      <c r="G71" s="2"/>
      <c r="H71" s="2"/>
    </row>
    <row r="72" spans="3:8" x14ac:dyDescent="0.3">
      <c r="G72" s="2"/>
      <c r="H72" s="2"/>
    </row>
    <row r="73" spans="3:8" x14ac:dyDescent="0.3">
      <c r="G73" s="2"/>
      <c r="H73" s="2"/>
    </row>
    <row r="74" spans="3:8" ht="45.75" customHeight="1" x14ac:dyDescent="0.3">
      <c r="C74" s="46" t="s">
        <v>71</v>
      </c>
      <c r="D74" s="46"/>
      <c r="E74" s="46"/>
      <c r="F74" s="28" t="s">
        <v>70</v>
      </c>
    </row>
    <row r="75" spans="3:8" ht="24" customHeight="1" x14ac:dyDescent="0.3"/>
  </sheetData>
  <mergeCells count="30">
    <mergeCell ref="A45:A50"/>
    <mergeCell ref="F33:F38"/>
    <mergeCell ref="D39:D44"/>
    <mergeCell ref="E39:E44"/>
    <mergeCell ref="F39:F44"/>
    <mergeCell ref="B45:B50"/>
    <mergeCell ref="D45:D50"/>
    <mergeCell ref="E45:E50"/>
    <mergeCell ref="F45:F50"/>
    <mergeCell ref="A33:A44"/>
    <mergeCell ref="B33:B38"/>
    <mergeCell ref="B39:B44"/>
    <mergeCell ref="D33:D38"/>
    <mergeCell ref="E33:E38"/>
    <mergeCell ref="F26:F31"/>
    <mergeCell ref="E26:E31"/>
    <mergeCell ref="D26:D31"/>
    <mergeCell ref="E20:E25"/>
    <mergeCell ref="D20:D25"/>
    <mergeCell ref="F20:F25"/>
    <mergeCell ref="E13:E18"/>
    <mergeCell ref="D13:D18"/>
    <mergeCell ref="A1:F1"/>
    <mergeCell ref="A2:F2"/>
    <mergeCell ref="A3:F3"/>
    <mergeCell ref="A8:B8"/>
    <mergeCell ref="C8:C9"/>
    <mergeCell ref="A5:F5"/>
    <mergeCell ref="F13:F18"/>
    <mergeCell ref="D8:F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opLeftCell="A7" workbookViewId="0">
      <selection activeCell="C16" sqref="C16"/>
    </sheetView>
  </sheetViews>
  <sheetFormatPr defaultRowHeight="17.25" x14ac:dyDescent="0.25"/>
  <cols>
    <col min="1" max="1" width="7.42578125" style="88" customWidth="1"/>
    <col min="2" max="2" width="10.140625" style="88" customWidth="1"/>
    <col min="3" max="3" width="65.28515625" style="212" customWidth="1"/>
    <col min="4" max="4" width="20.42578125" style="213" customWidth="1"/>
    <col min="5" max="5" width="18.28515625" style="213" bestFit="1" customWidth="1"/>
    <col min="6" max="7" width="21.140625" style="213" customWidth="1"/>
    <col min="8" max="8" width="18" style="213" bestFit="1" customWidth="1"/>
    <col min="9" max="10" width="9.140625" style="212"/>
    <col min="11" max="11" width="12.140625" style="212" bestFit="1" customWidth="1"/>
    <col min="12" max="256" width="9.140625" style="212"/>
    <col min="257" max="257" width="7.42578125" style="212" customWidth="1"/>
    <col min="258" max="258" width="14.7109375" style="212" customWidth="1"/>
    <col min="259" max="259" width="53.28515625" style="212" customWidth="1"/>
    <col min="260" max="264" width="21.140625" style="212" customWidth="1"/>
    <col min="265" max="512" width="9.140625" style="212"/>
    <col min="513" max="513" width="7.42578125" style="212" customWidth="1"/>
    <col min="514" max="514" width="14.7109375" style="212" customWidth="1"/>
    <col min="515" max="515" width="53.28515625" style="212" customWidth="1"/>
    <col min="516" max="520" width="21.140625" style="212" customWidth="1"/>
    <col min="521" max="768" width="9.140625" style="212"/>
    <col min="769" max="769" width="7.42578125" style="212" customWidth="1"/>
    <col min="770" max="770" width="14.7109375" style="212" customWidth="1"/>
    <col min="771" max="771" width="53.28515625" style="212" customWidth="1"/>
    <col min="772" max="776" width="21.140625" style="212" customWidth="1"/>
    <col min="777" max="1024" width="9.140625" style="212"/>
    <col min="1025" max="1025" width="7.42578125" style="212" customWidth="1"/>
    <col min="1026" max="1026" width="14.7109375" style="212" customWidth="1"/>
    <col min="1027" max="1027" width="53.28515625" style="212" customWidth="1"/>
    <col min="1028" max="1032" width="21.140625" style="212" customWidth="1"/>
    <col min="1033" max="1280" width="9.140625" style="212"/>
    <col min="1281" max="1281" width="7.42578125" style="212" customWidth="1"/>
    <col min="1282" max="1282" width="14.7109375" style="212" customWidth="1"/>
    <col min="1283" max="1283" width="53.28515625" style="212" customWidth="1"/>
    <col min="1284" max="1288" width="21.140625" style="212" customWidth="1"/>
    <col min="1289" max="1536" width="9.140625" style="212"/>
    <col min="1537" max="1537" width="7.42578125" style="212" customWidth="1"/>
    <col min="1538" max="1538" width="14.7109375" style="212" customWidth="1"/>
    <col min="1539" max="1539" width="53.28515625" style="212" customWidth="1"/>
    <col min="1540" max="1544" width="21.140625" style="212" customWidth="1"/>
    <col min="1545" max="1792" width="9.140625" style="212"/>
    <col min="1793" max="1793" width="7.42578125" style="212" customWidth="1"/>
    <col min="1794" max="1794" width="14.7109375" style="212" customWidth="1"/>
    <col min="1795" max="1795" width="53.28515625" style="212" customWidth="1"/>
    <col min="1796" max="1800" width="21.140625" style="212" customWidth="1"/>
    <col min="1801" max="2048" width="9.140625" style="212"/>
    <col min="2049" max="2049" width="7.42578125" style="212" customWidth="1"/>
    <col min="2050" max="2050" width="14.7109375" style="212" customWidth="1"/>
    <col min="2051" max="2051" width="53.28515625" style="212" customWidth="1"/>
    <col min="2052" max="2056" width="21.140625" style="212" customWidth="1"/>
    <col min="2057" max="2304" width="9.140625" style="212"/>
    <col min="2305" max="2305" width="7.42578125" style="212" customWidth="1"/>
    <col min="2306" max="2306" width="14.7109375" style="212" customWidth="1"/>
    <col min="2307" max="2307" width="53.28515625" style="212" customWidth="1"/>
    <col min="2308" max="2312" width="21.140625" style="212" customWidth="1"/>
    <col min="2313" max="2560" width="9.140625" style="212"/>
    <col min="2561" max="2561" width="7.42578125" style="212" customWidth="1"/>
    <col min="2562" max="2562" width="14.7109375" style="212" customWidth="1"/>
    <col min="2563" max="2563" width="53.28515625" style="212" customWidth="1"/>
    <col min="2564" max="2568" width="21.140625" style="212" customWidth="1"/>
    <col min="2569" max="2816" width="9.140625" style="212"/>
    <col min="2817" max="2817" width="7.42578125" style="212" customWidth="1"/>
    <col min="2818" max="2818" width="14.7109375" style="212" customWidth="1"/>
    <col min="2819" max="2819" width="53.28515625" style="212" customWidth="1"/>
    <col min="2820" max="2824" width="21.140625" style="212" customWidth="1"/>
    <col min="2825" max="3072" width="9.140625" style="212"/>
    <col min="3073" max="3073" width="7.42578125" style="212" customWidth="1"/>
    <col min="3074" max="3074" width="14.7109375" style="212" customWidth="1"/>
    <col min="3075" max="3075" width="53.28515625" style="212" customWidth="1"/>
    <col min="3076" max="3080" width="21.140625" style="212" customWidth="1"/>
    <col min="3081" max="3328" width="9.140625" style="212"/>
    <col min="3329" max="3329" width="7.42578125" style="212" customWidth="1"/>
    <col min="3330" max="3330" width="14.7109375" style="212" customWidth="1"/>
    <col min="3331" max="3331" width="53.28515625" style="212" customWidth="1"/>
    <col min="3332" max="3336" width="21.140625" style="212" customWidth="1"/>
    <col min="3337" max="3584" width="9.140625" style="212"/>
    <col min="3585" max="3585" width="7.42578125" style="212" customWidth="1"/>
    <col min="3586" max="3586" width="14.7109375" style="212" customWidth="1"/>
    <col min="3587" max="3587" width="53.28515625" style="212" customWidth="1"/>
    <col min="3588" max="3592" width="21.140625" style="212" customWidth="1"/>
    <col min="3593" max="3840" width="9.140625" style="212"/>
    <col min="3841" max="3841" width="7.42578125" style="212" customWidth="1"/>
    <col min="3842" max="3842" width="14.7109375" style="212" customWidth="1"/>
    <col min="3843" max="3843" width="53.28515625" style="212" customWidth="1"/>
    <col min="3844" max="3848" width="21.140625" style="212" customWidth="1"/>
    <col min="3849" max="4096" width="9.140625" style="212"/>
    <col min="4097" max="4097" width="7.42578125" style="212" customWidth="1"/>
    <col min="4098" max="4098" width="14.7109375" style="212" customWidth="1"/>
    <col min="4099" max="4099" width="53.28515625" style="212" customWidth="1"/>
    <col min="4100" max="4104" width="21.140625" style="212" customWidth="1"/>
    <col min="4105" max="4352" width="9.140625" style="212"/>
    <col min="4353" max="4353" width="7.42578125" style="212" customWidth="1"/>
    <col min="4354" max="4354" width="14.7109375" style="212" customWidth="1"/>
    <col min="4355" max="4355" width="53.28515625" style="212" customWidth="1"/>
    <col min="4356" max="4360" width="21.140625" style="212" customWidth="1"/>
    <col min="4361" max="4608" width="9.140625" style="212"/>
    <col min="4609" max="4609" width="7.42578125" style="212" customWidth="1"/>
    <col min="4610" max="4610" width="14.7109375" style="212" customWidth="1"/>
    <col min="4611" max="4611" width="53.28515625" style="212" customWidth="1"/>
    <col min="4612" max="4616" width="21.140625" style="212" customWidth="1"/>
    <col min="4617" max="4864" width="9.140625" style="212"/>
    <col min="4865" max="4865" width="7.42578125" style="212" customWidth="1"/>
    <col min="4866" max="4866" width="14.7109375" style="212" customWidth="1"/>
    <col min="4867" max="4867" width="53.28515625" style="212" customWidth="1"/>
    <col min="4868" max="4872" width="21.140625" style="212" customWidth="1"/>
    <col min="4873" max="5120" width="9.140625" style="212"/>
    <col min="5121" max="5121" width="7.42578125" style="212" customWidth="1"/>
    <col min="5122" max="5122" width="14.7109375" style="212" customWidth="1"/>
    <col min="5123" max="5123" width="53.28515625" style="212" customWidth="1"/>
    <col min="5124" max="5128" width="21.140625" style="212" customWidth="1"/>
    <col min="5129" max="5376" width="9.140625" style="212"/>
    <col min="5377" max="5377" width="7.42578125" style="212" customWidth="1"/>
    <col min="5378" max="5378" width="14.7109375" style="212" customWidth="1"/>
    <col min="5379" max="5379" width="53.28515625" style="212" customWidth="1"/>
    <col min="5380" max="5384" width="21.140625" style="212" customWidth="1"/>
    <col min="5385" max="5632" width="9.140625" style="212"/>
    <col min="5633" max="5633" width="7.42578125" style="212" customWidth="1"/>
    <col min="5634" max="5634" width="14.7109375" style="212" customWidth="1"/>
    <col min="5635" max="5635" width="53.28515625" style="212" customWidth="1"/>
    <col min="5636" max="5640" width="21.140625" style="212" customWidth="1"/>
    <col min="5641" max="5888" width="9.140625" style="212"/>
    <col min="5889" max="5889" width="7.42578125" style="212" customWidth="1"/>
    <col min="5890" max="5890" width="14.7109375" style="212" customWidth="1"/>
    <col min="5891" max="5891" width="53.28515625" style="212" customWidth="1"/>
    <col min="5892" max="5896" width="21.140625" style="212" customWidth="1"/>
    <col min="5897" max="6144" width="9.140625" style="212"/>
    <col min="6145" max="6145" width="7.42578125" style="212" customWidth="1"/>
    <col min="6146" max="6146" width="14.7109375" style="212" customWidth="1"/>
    <col min="6147" max="6147" width="53.28515625" style="212" customWidth="1"/>
    <col min="6148" max="6152" width="21.140625" style="212" customWidth="1"/>
    <col min="6153" max="6400" width="9.140625" style="212"/>
    <col min="6401" max="6401" width="7.42578125" style="212" customWidth="1"/>
    <col min="6402" max="6402" width="14.7109375" style="212" customWidth="1"/>
    <col min="6403" max="6403" width="53.28515625" style="212" customWidth="1"/>
    <col min="6404" max="6408" width="21.140625" style="212" customWidth="1"/>
    <col min="6409" max="6656" width="9.140625" style="212"/>
    <col min="6657" max="6657" width="7.42578125" style="212" customWidth="1"/>
    <col min="6658" max="6658" width="14.7109375" style="212" customWidth="1"/>
    <col min="6659" max="6659" width="53.28515625" style="212" customWidth="1"/>
    <col min="6660" max="6664" width="21.140625" style="212" customWidth="1"/>
    <col min="6665" max="6912" width="9.140625" style="212"/>
    <col min="6913" max="6913" width="7.42578125" style="212" customWidth="1"/>
    <col min="6914" max="6914" width="14.7109375" style="212" customWidth="1"/>
    <col min="6915" max="6915" width="53.28515625" style="212" customWidth="1"/>
    <col min="6916" max="6920" width="21.140625" style="212" customWidth="1"/>
    <col min="6921" max="7168" width="9.140625" style="212"/>
    <col min="7169" max="7169" width="7.42578125" style="212" customWidth="1"/>
    <col min="7170" max="7170" width="14.7109375" style="212" customWidth="1"/>
    <col min="7171" max="7171" width="53.28515625" style="212" customWidth="1"/>
    <col min="7172" max="7176" width="21.140625" style="212" customWidth="1"/>
    <col min="7177" max="7424" width="9.140625" style="212"/>
    <col min="7425" max="7425" width="7.42578125" style="212" customWidth="1"/>
    <col min="7426" max="7426" width="14.7109375" style="212" customWidth="1"/>
    <col min="7427" max="7427" width="53.28515625" style="212" customWidth="1"/>
    <col min="7428" max="7432" width="21.140625" style="212" customWidth="1"/>
    <col min="7433" max="7680" width="9.140625" style="212"/>
    <col min="7681" max="7681" width="7.42578125" style="212" customWidth="1"/>
    <col min="7682" max="7682" width="14.7109375" style="212" customWidth="1"/>
    <col min="7683" max="7683" width="53.28515625" style="212" customWidth="1"/>
    <col min="7684" max="7688" width="21.140625" style="212" customWidth="1"/>
    <col min="7689" max="7936" width="9.140625" style="212"/>
    <col min="7937" max="7937" width="7.42578125" style="212" customWidth="1"/>
    <col min="7938" max="7938" width="14.7109375" style="212" customWidth="1"/>
    <col min="7939" max="7939" width="53.28515625" style="212" customWidth="1"/>
    <col min="7940" max="7944" width="21.140625" style="212" customWidth="1"/>
    <col min="7945" max="8192" width="9.140625" style="212"/>
    <col min="8193" max="8193" width="7.42578125" style="212" customWidth="1"/>
    <col min="8194" max="8194" width="14.7109375" style="212" customWidth="1"/>
    <col min="8195" max="8195" width="53.28515625" style="212" customWidth="1"/>
    <col min="8196" max="8200" width="21.140625" style="212" customWidth="1"/>
    <col min="8201" max="8448" width="9.140625" style="212"/>
    <col min="8449" max="8449" width="7.42578125" style="212" customWidth="1"/>
    <col min="8450" max="8450" width="14.7109375" style="212" customWidth="1"/>
    <col min="8451" max="8451" width="53.28515625" style="212" customWidth="1"/>
    <col min="8452" max="8456" width="21.140625" style="212" customWidth="1"/>
    <col min="8457" max="8704" width="9.140625" style="212"/>
    <col min="8705" max="8705" width="7.42578125" style="212" customWidth="1"/>
    <col min="8706" max="8706" width="14.7109375" style="212" customWidth="1"/>
    <col min="8707" max="8707" width="53.28515625" style="212" customWidth="1"/>
    <col min="8708" max="8712" width="21.140625" style="212" customWidth="1"/>
    <col min="8713" max="8960" width="9.140625" style="212"/>
    <col min="8961" max="8961" width="7.42578125" style="212" customWidth="1"/>
    <col min="8962" max="8962" width="14.7109375" style="212" customWidth="1"/>
    <col min="8963" max="8963" width="53.28515625" style="212" customWidth="1"/>
    <col min="8964" max="8968" width="21.140625" style="212" customWidth="1"/>
    <col min="8969" max="9216" width="9.140625" style="212"/>
    <col min="9217" max="9217" width="7.42578125" style="212" customWidth="1"/>
    <col min="9218" max="9218" width="14.7109375" style="212" customWidth="1"/>
    <col min="9219" max="9219" width="53.28515625" style="212" customWidth="1"/>
    <col min="9220" max="9224" width="21.140625" style="212" customWidth="1"/>
    <col min="9225" max="9472" width="9.140625" style="212"/>
    <col min="9473" max="9473" width="7.42578125" style="212" customWidth="1"/>
    <col min="9474" max="9474" width="14.7109375" style="212" customWidth="1"/>
    <col min="9475" max="9475" width="53.28515625" style="212" customWidth="1"/>
    <col min="9476" max="9480" width="21.140625" style="212" customWidth="1"/>
    <col min="9481" max="9728" width="9.140625" style="212"/>
    <col min="9729" max="9729" width="7.42578125" style="212" customWidth="1"/>
    <col min="9730" max="9730" width="14.7109375" style="212" customWidth="1"/>
    <col min="9731" max="9731" width="53.28515625" style="212" customWidth="1"/>
    <col min="9732" max="9736" width="21.140625" style="212" customWidth="1"/>
    <col min="9737" max="9984" width="9.140625" style="212"/>
    <col min="9985" max="9985" width="7.42578125" style="212" customWidth="1"/>
    <col min="9986" max="9986" width="14.7109375" style="212" customWidth="1"/>
    <col min="9987" max="9987" width="53.28515625" style="212" customWidth="1"/>
    <col min="9988" max="9992" width="21.140625" style="212" customWidth="1"/>
    <col min="9993" max="10240" width="9.140625" style="212"/>
    <col min="10241" max="10241" width="7.42578125" style="212" customWidth="1"/>
    <col min="10242" max="10242" width="14.7109375" style="212" customWidth="1"/>
    <col min="10243" max="10243" width="53.28515625" style="212" customWidth="1"/>
    <col min="10244" max="10248" width="21.140625" style="212" customWidth="1"/>
    <col min="10249" max="10496" width="9.140625" style="212"/>
    <col min="10497" max="10497" width="7.42578125" style="212" customWidth="1"/>
    <col min="10498" max="10498" width="14.7109375" style="212" customWidth="1"/>
    <col min="10499" max="10499" width="53.28515625" style="212" customWidth="1"/>
    <col min="10500" max="10504" width="21.140625" style="212" customWidth="1"/>
    <col min="10505" max="10752" width="9.140625" style="212"/>
    <col min="10753" max="10753" width="7.42578125" style="212" customWidth="1"/>
    <col min="10754" max="10754" width="14.7109375" style="212" customWidth="1"/>
    <col min="10755" max="10755" width="53.28515625" style="212" customWidth="1"/>
    <col min="10756" max="10760" width="21.140625" style="212" customWidth="1"/>
    <col min="10761" max="11008" width="9.140625" style="212"/>
    <col min="11009" max="11009" width="7.42578125" style="212" customWidth="1"/>
    <col min="11010" max="11010" width="14.7109375" style="212" customWidth="1"/>
    <col min="11011" max="11011" width="53.28515625" style="212" customWidth="1"/>
    <col min="11012" max="11016" width="21.140625" style="212" customWidth="1"/>
    <col min="11017" max="11264" width="9.140625" style="212"/>
    <col min="11265" max="11265" width="7.42578125" style="212" customWidth="1"/>
    <col min="11266" max="11266" width="14.7109375" style="212" customWidth="1"/>
    <col min="11267" max="11267" width="53.28515625" style="212" customWidth="1"/>
    <col min="11268" max="11272" width="21.140625" style="212" customWidth="1"/>
    <col min="11273" max="11520" width="9.140625" style="212"/>
    <col min="11521" max="11521" width="7.42578125" style="212" customWidth="1"/>
    <col min="11522" max="11522" width="14.7109375" style="212" customWidth="1"/>
    <col min="11523" max="11523" width="53.28515625" style="212" customWidth="1"/>
    <col min="11524" max="11528" width="21.140625" style="212" customWidth="1"/>
    <col min="11529" max="11776" width="9.140625" style="212"/>
    <col min="11777" max="11777" width="7.42578125" style="212" customWidth="1"/>
    <col min="11778" max="11778" width="14.7109375" style="212" customWidth="1"/>
    <col min="11779" max="11779" width="53.28515625" style="212" customWidth="1"/>
    <col min="11780" max="11784" width="21.140625" style="212" customWidth="1"/>
    <col min="11785" max="12032" width="9.140625" style="212"/>
    <col min="12033" max="12033" width="7.42578125" style="212" customWidth="1"/>
    <col min="12034" max="12034" width="14.7109375" style="212" customWidth="1"/>
    <col min="12035" max="12035" width="53.28515625" style="212" customWidth="1"/>
    <col min="12036" max="12040" width="21.140625" style="212" customWidth="1"/>
    <col min="12041" max="12288" width="9.140625" style="212"/>
    <col min="12289" max="12289" width="7.42578125" style="212" customWidth="1"/>
    <col min="12290" max="12290" width="14.7109375" style="212" customWidth="1"/>
    <col min="12291" max="12291" width="53.28515625" style="212" customWidth="1"/>
    <col min="12292" max="12296" width="21.140625" style="212" customWidth="1"/>
    <col min="12297" max="12544" width="9.140625" style="212"/>
    <col min="12545" max="12545" width="7.42578125" style="212" customWidth="1"/>
    <col min="12546" max="12546" width="14.7109375" style="212" customWidth="1"/>
    <col min="12547" max="12547" width="53.28515625" style="212" customWidth="1"/>
    <col min="12548" max="12552" width="21.140625" style="212" customWidth="1"/>
    <col min="12553" max="12800" width="9.140625" style="212"/>
    <col min="12801" max="12801" width="7.42578125" style="212" customWidth="1"/>
    <col min="12802" max="12802" width="14.7109375" style="212" customWidth="1"/>
    <col min="12803" max="12803" width="53.28515625" style="212" customWidth="1"/>
    <col min="12804" max="12808" width="21.140625" style="212" customWidth="1"/>
    <col min="12809" max="13056" width="9.140625" style="212"/>
    <col min="13057" max="13057" width="7.42578125" style="212" customWidth="1"/>
    <col min="13058" max="13058" width="14.7109375" style="212" customWidth="1"/>
    <col min="13059" max="13059" width="53.28515625" style="212" customWidth="1"/>
    <col min="13060" max="13064" width="21.140625" style="212" customWidth="1"/>
    <col min="13065" max="13312" width="9.140625" style="212"/>
    <col min="13313" max="13313" width="7.42578125" style="212" customWidth="1"/>
    <col min="13314" max="13314" width="14.7109375" style="212" customWidth="1"/>
    <col min="13315" max="13315" width="53.28515625" style="212" customWidth="1"/>
    <col min="13316" max="13320" width="21.140625" style="212" customWidth="1"/>
    <col min="13321" max="13568" width="9.140625" style="212"/>
    <col min="13569" max="13569" width="7.42578125" style="212" customWidth="1"/>
    <col min="13570" max="13570" width="14.7109375" style="212" customWidth="1"/>
    <col min="13571" max="13571" width="53.28515625" style="212" customWidth="1"/>
    <col min="13572" max="13576" width="21.140625" style="212" customWidth="1"/>
    <col min="13577" max="13824" width="9.140625" style="212"/>
    <col min="13825" max="13825" width="7.42578125" style="212" customWidth="1"/>
    <col min="13826" max="13826" width="14.7109375" style="212" customWidth="1"/>
    <col min="13827" max="13827" width="53.28515625" style="212" customWidth="1"/>
    <col min="13828" max="13832" width="21.140625" style="212" customWidth="1"/>
    <col min="13833" max="14080" width="9.140625" style="212"/>
    <col min="14081" max="14081" width="7.42578125" style="212" customWidth="1"/>
    <col min="14082" max="14082" width="14.7109375" style="212" customWidth="1"/>
    <col min="14083" max="14083" width="53.28515625" style="212" customWidth="1"/>
    <col min="14084" max="14088" width="21.140625" style="212" customWidth="1"/>
    <col min="14089" max="14336" width="9.140625" style="212"/>
    <col min="14337" max="14337" width="7.42578125" style="212" customWidth="1"/>
    <col min="14338" max="14338" width="14.7109375" style="212" customWidth="1"/>
    <col min="14339" max="14339" width="53.28515625" style="212" customWidth="1"/>
    <col min="14340" max="14344" width="21.140625" style="212" customWidth="1"/>
    <col min="14345" max="14592" width="9.140625" style="212"/>
    <col min="14593" max="14593" width="7.42578125" style="212" customWidth="1"/>
    <col min="14594" max="14594" width="14.7109375" style="212" customWidth="1"/>
    <col min="14595" max="14595" width="53.28515625" style="212" customWidth="1"/>
    <col min="14596" max="14600" width="21.140625" style="212" customWidth="1"/>
    <col min="14601" max="14848" width="9.140625" style="212"/>
    <col min="14849" max="14849" width="7.42578125" style="212" customWidth="1"/>
    <col min="14850" max="14850" width="14.7109375" style="212" customWidth="1"/>
    <col min="14851" max="14851" width="53.28515625" style="212" customWidth="1"/>
    <col min="14852" max="14856" width="21.140625" style="212" customWidth="1"/>
    <col min="14857" max="15104" width="9.140625" style="212"/>
    <col min="15105" max="15105" width="7.42578125" style="212" customWidth="1"/>
    <col min="15106" max="15106" width="14.7109375" style="212" customWidth="1"/>
    <col min="15107" max="15107" width="53.28515625" style="212" customWidth="1"/>
    <col min="15108" max="15112" width="21.140625" style="212" customWidth="1"/>
    <col min="15113" max="15360" width="9.140625" style="212"/>
    <col min="15361" max="15361" width="7.42578125" style="212" customWidth="1"/>
    <col min="15362" max="15362" width="14.7109375" style="212" customWidth="1"/>
    <col min="15363" max="15363" width="53.28515625" style="212" customWidth="1"/>
    <col min="15364" max="15368" width="21.140625" style="212" customWidth="1"/>
    <col min="15369" max="15616" width="9.140625" style="212"/>
    <col min="15617" max="15617" width="7.42578125" style="212" customWidth="1"/>
    <col min="15618" max="15618" width="14.7109375" style="212" customWidth="1"/>
    <col min="15619" max="15619" width="53.28515625" style="212" customWidth="1"/>
    <col min="15620" max="15624" width="21.140625" style="212" customWidth="1"/>
    <col min="15625" max="15872" width="9.140625" style="212"/>
    <col min="15873" max="15873" width="7.42578125" style="212" customWidth="1"/>
    <col min="15874" max="15874" width="14.7109375" style="212" customWidth="1"/>
    <col min="15875" max="15875" width="53.28515625" style="212" customWidth="1"/>
    <col min="15876" max="15880" width="21.140625" style="212" customWidth="1"/>
    <col min="15881" max="16128" width="9.140625" style="212"/>
    <col min="16129" max="16129" width="7.42578125" style="212" customWidth="1"/>
    <col min="16130" max="16130" width="14.7109375" style="212" customWidth="1"/>
    <col min="16131" max="16131" width="53.28515625" style="212" customWidth="1"/>
    <col min="16132" max="16136" width="21.140625" style="212" customWidth="1"/>
    <col min="16137" max="16384" width="9.140625" style="212"/>
  </cols>
  <sheetData>
    <row r="1" spans="1:11" x14ac:dyDescent="0.3">
      <c r="F1" s="214"/>
      <c r="G1" s="215"/>
      <c r="H1" s="215" t="s">
        <v>69</v>
      </c>
    </row>
    <row r="2" spans="1:11" x14ac:dyDescent="0.3">
      <c r="A2" s="216"/>
      <c r="D2" s="216"/>
      <c r="E2" s="216"/>
      <c r="F2" s="216"/>
      <c r="G2" s="343" t="s">
        <v>84</v>
      </c>
      <c r="H2" s="343"/>
    </row>
    <row r="3" spans="1:11" x14ac:dyDescent="0.3">
      <c r="A3" s="216"/>
      <c r="D3" s="216"/>
      <c r="E3" s="216"/>
      <c r="F3" s="216"/>
      <c r="G3" s="343" t="s">
        <v>47</v>
      </c>
      <c r="H3" s="343"/>
    </row>
    <row r="4" spans="1:11" ht="51" customHeight="1" x14ac:dyDescent="0.25">
      <c r="A4" s="327" t="s">
        <v>87</v>
      </c>
      <c r="B4" s="327"/>
      <c r="C4" s="327"/>
      <c r="D4" s="327"/>
      <c r="E4" s="327"/>
      <c r="F4" s="327"/>
      <c r="G4" s="327"/>
      <c r="H4" s="327"/>
    </row>
    <row r="5" spans="1:11" x14ac:dyDescent="0.25">
      <c r="A5" s="217"/>
      <c r="B5" s="217"/>
      <c r="C5" s="88"/>
      <c r="D5" s="218"/>
      <c r="E5" s="218"/>
      <c r="F5" s="218"/>
      <c r="G5" s="344" t="s">
        <v>48</v>
      </c>
      <c r="H5" s="344"/>
    </row>
    <row r="6" spans="1:11" ht="51.75" customHeight="1" x14ac:dyDescent="0.25">
      <c r="A6" s="345" t="s">
        <v>49</v>
      </c>
      <c r="B6" s="345"/>
      <c r="C6" s="346" t="s">
        <v>50</v>
      </c>
      <c r="D6" s="347" t="s">
        <v>51</v>
      </c>
      <c r="E6" s="348" t="s">
        <v>40</v>
      </c>
      <c r="F6" s="349"/>
      <c r="G6" s="349"/>
      <c r="H6" s="350"/>
    </row>
    <row r="7" spans="1:11" s="88" customFormat="1" x14ac:dyDescent="0.25">
      <c r="A7" s="345"/>
      <c r="B7" s="345"/>
      <c r="C7" s="346"/>
      <c r="D7" s="347"/>
      <c r="E7" s="347" t="s">
        <v>20</v>
      </c>
      <c r="F7" s="347"/>
      <c r="G7" s="347"/>
      <c r="H7" s="347"/>
    </row>
    <row r="8" spans="1:11" s="88" customFormat="1" ht="103.5" x14ac:dyDescent="0.25">
      <c r="A8" s="219" t="s">
        <v>52</v>
      </c>
      <c r="B8" s="219" t="s">
        <v>53</v>
      </c>
      <c r="C8" s="346"/>
      <c r="D8" s="347"/>
      <c r="E8" s="11" t="s">
        <v>54</v>
      </c>
      <c r="F8" s="11" t="s">
        <v>55</v>
      </c>
      <c r="G8" s="11" t="s">
        <v>56</v>
      </c>
      <c r="H8" s="11" t="s">
        <v>57</v>
      </c>
    </row>
    <row r="9" spans="1:11" s="222" customFormat="1" x14ac:dyDescent="0.25">
      <c r="A9" s="220"/>
      <c r="B9" s="220"/>
      <c r="C9" s="121" t="s">
        <v>58</v>
      </c>
      <c r="D9" s="221">
        <f>E9+F9+G9+H9</f>
        <v>17374</v>
      </c>
      <c r="E9" s="56">
        <f t="shared" ref="E9:G9" si="0">E11</f>
        <v>0</v>
      </c>
      <c r="F9" s="56">
        <f t="shared" si="0"/>
        <v>0</v>
      </c>
      <c r="G9" s="56">
        <f t="shared" si="0"/>
        <v>17374</v>
      </c>
      <c r="H9" s="221">
        <f>H11</f>
        <v>0</v>
      </c>
    </row>
    <row r="10" spans="1:11" x14ac:dyDescent="0.25">
      <c r="A10" s="219"/>
      <c r="B10" s="219"/>
      <c r="C10" s="118" t="s">
        <v>59</v>
      </c>
      <c r="D10" s="223"/>
      <c r="E10" s="224"/>
      <c r="F10" s="224"/>
      <c r="G10" s="57"/>
      <c r="H10" s="225"/>
    </row>
    <row r="11" spans="1:11" s="222" customFormat="1" ht="33.75" customHeight="1" x14ac:dyDescent="0.25">
      <c r="A11" s="121"/>
      <c r="B11" s="175"/>
      <c r="C11" s="121" t="s">
        <v>26</v>
      </c>
      <c r="D11" s="226">
        <f>D13</f>
        <v>17374</v>
      </c>
      <c r="E11" s="227">
        <f>E13</f>
        <v>0</v>
      </c>
      <c r="F11" s="227">
        <f t="shared" ref="F11:G11" si="1">F13</f>
        <v>0</v>
      </c>
      <c r="G11" s="228">
        <f t="shared" si="1"/>
        <v>17374</v>
      </c>
      <c r="H11" s="229">
        <f>H13</f>
        <v>0</v>
      </c>
    </row>
    <row r="12" spans="1:11" s="88" customFormat="1" x14ac:dyDescent="0.25">
      <c r="A12" s="118"/>
      <c r="B12" s="118"/>
      <c r="C12" s="118" t="s">
        <v>60</v>
      </c>
      <c r="D12" s="230"/>
      <c r="E12" s="231"/>
      <c r="F12" s="231"/>
      <c r="G12" s="57"/>
      <c r="H12" s="225"/>
    </row>
    <row r="13" spans="1:11" s="232" customFormat="1" ht="49.5" customHeight="1" x14ac:dyDescent="0.25">
      <c r="A13" s="121">
        <v>1049</v>
      </c>
      <c r="B13" s="121">
        <v>21022</v>
      </c>
      <c r="C13" s="127" t="str">
        <f>'h1'!C27</f>
        <v>Այլ նշանակության ճանապարհների հիմնանորոգում</v>
      </c>
      <c r="D13" s="221">
        <f>E13+F13+G13+H13</f>
        <v>17374</v>
      </c>
      <c r="E13" s="56">
        <f>E16+E18+E20+E22</f>
        <v>0</v>
      </c>
      <c r="F13" s="56">
        <f>F16+F18+F20+F22</f>
        <v>0</v>
      </c>
      <c r="G13" s="56">
        <f>G15+G16+G18+G20+G22</f>
        <v>17374</v>
      </c>
      <c r="H13" s="56">
        <f>H16+H18+H20+H22</f>
        <v>0</v>
      </c>
      <c r="K13" s="233"/>
    </row>
    <row r="14" spans="1:11" s="232" customFormat="1" ht="20.25" customHeight="1" x14ac:dyDescent="0.25">
      <c r="A14" s="300"/>
      <c r="B14" s="300"/>
      <c r="C14" s="307" t="s">
        <v>227</v>
      </c>
      <c r="D14" s="305">
        <f>E14+F14+G14+H14</f>
        <v>3168</v>
      </c>
      <c r="E14" s="306">
        <f>E15</f>
        <v>0</v>
      </c>
      <c r="F14" s="306">
        <f>F15</f>
        <v>0</v>
      </c>
      <c r="G14" s="306">
        <f>G15</f>
        <v>3168</v>
      </c>
      <c r="H14" s="306">
        <f>H15</f>
        <v>0</v>
      </c>
      <c r="K14" s="233"/>
    </row>
    <row r="15" spans="1:11" s="232" customFormat="1" ht="69.75" customHeight="1" x14ac:dyDescent="0.25">
      <c r="A15" s="300"/>
      <c r="B15" s="300"/>
      <c r="C15" s="307" t="str">
        <f>'h4'!C19</f>
        <v>ՀՀ Գեղարքունիքի մարզի Վարդենիս համայնքի Ախպրաձոր բնակավայրի ալպյան մարգագետիններ տանող գրունտային ճանապարհների կառուցման համար նախագծանախահաշվային փաստաթղթերի ձեռքբերում</v>
      </c>
      <c r="D15" s="305">
        <f>E15+F15+G15+H15</f>
        <v>3168</v>
      </c>
      <c r="E15" s="306">
        <v>0</v>
      </c>
      <c r="F15" s="306">
        <v>0</v>
      </c>
      <c r="G15" s="306">
        <f>'h8'!I38</f>
        <v>3168</v>
      </c>
      <c r="H15" s="306">
        <v>0</v>
      </c>
      <c r="K15" s="233"/>
    </row>
    <row r="16" spans="1:11" s="232" customFormat="1" ht="21" customHeight="1" x14ac:dyDescent="0.25">
      <c r="A16" s="7"/>
      <c r="B16" s="7"/>
      <c r="C16" s="59" t="s">
        <v>223</v>
      </c>
      <c r="D16" s="234">
        <f>D17</f>
        <v>2930</v>
      </c>
      <c r="E16" s="234">
        <f t="shared" ref="E16:H16" si="2">E17</f>
        <v>0</v>
      </c>
      <c r="F16" s="234">
        <f t="shared" si="2"/>
        <v>0</v>
      </c>
      <c r="G16" s="234">
        <f t="shared" si="2"/>
        <v>2930</v>
      </c>
      <c r="H16" s="234">
        <f t="shared" si="2"/>
        <v>0</v>
      </c>
      <c r="K16" s="233"/>
    </row>
    <row r="17" spans="1:11" s="232" customFormat="1" ht="91.5" customHeight="1" x14ac:dyDescent="0.25">
      <c r="A17" s="7"/>
      <c r="B17" s="7"/>
      <c r="C17" s="59" t="s">
        <v>172</v>
      </c>
      <c r="D17" s="234">
        <f>E17+F17+G17+H17</f>
        <v>2930</v>
      </c>
      <c r="E17" s="235">
        <v>0</v>
      </c>
      <c r="F17" s="235">
        <v>0</v>
      </c>
      <c r="G17" s="235">
        <f>'h8'!I14</f>
        <v>2930</v>
      </c>
      <c r="H17" s="234">
        <v>0</v>
      </c>
      <c r="K17" s="233"/>
    </row>
    <row r="18" spans="1:11" s="232" customFormat="1" ht="21" customHeight="1" x14ac:dyDescent="0.25">
      <c r="A18" s="7"/>
      <c r="B18" s="7"/>
      <c r="C18" s="59" t="s">
        <v>222</v>
      </c>
      <c r="D18" s="234">
        <f>D19</f>
        <v>2090</v>
      </c>
      <c r="E18" s="235">
        <f>E19</f>
        <v>0</v>
      </c>
      <c r="F18" s="235">
        <f>F19</f>
        <v>0</v>
      </c>
      <c r="G18" s="235">
        <f>G19</f>
        <v>2090</v>
      </c>
      <c r="H18" s="234">
        <f>H19</f>
        <v>0</v>
      </c>
      <c r="K18" s="233"/>
    </row>
    <row r="19" spans="1:11" s="232" customFormat="1" ht="88.5" customHeight="1" x14ac:dyDescent="0.25">
      <c r="A19" s="7"/>
      <c r="B19" s="7"/>
      <c r="C19" s="59" t="s">
        <v>163</v>
      </c>
      <c r="D19" s="234">
        <f>E19+F19+G19+H19</f>
        <v>2090</v>
      </c>
      <c r="E19" s="235">
        <v>0</v>
      </c>
      <c r="F19" s="235">
        <v>0</v>
      </c>
      <c r="G19" s="235">
        <f>'h8'!I20</f>
        <v>2090</v>
      </c>
      <c r="H19" s="234">
        <v>0</v>
      </c>
      <c r="K19" s="233"/>
    </row>
    <row r="20" spans="1:11" s="232" customFormat="1" ht="21" customHeight="1" x14ac:dyDescent="0.25">
      <c r="A20" s="7"/>
      <c r="B20" s="7"/>
      <c r="C20" s="59" t="s">
        <v>221</v>
      </c>
      <c r="D20" s="234">
        <f>E20+F20+G20+H20</f>
        <v>3300</v>
      </c>
      <c r="E20" s="235">
        <v>0</v>
      </c>
      <c r="F20" s="235">
        <v>0</v>
      </c>
      <c r="G20" s="235">
        <f>'h8'!I26</f>
        <v>3300</v>
      </c>
      <c r="H20" s="234">
        <v>0</v>
      </c>
      <c r="K20" s="233"/>
    </row>
    <row r="21" spans="1:11" s="232" customFormat="1" ht="75.75" customHeight="1" x14ac:dyDescent="0.25">
      <c r="A21" s="7"/>
      <c r="B21" s="7"/>
      <c r="C21" s="59" t="s">
        <v>164</v>
      </c>
      <c r="D21" s="234">
        <f>G20</f>
        <v>3300</v>
      </c>
      <c r="E21" s="234">
        <f t="shared" ref="E21:H21" si="3">H20</f>
        <v>0</v>
      </c>
      <c r="F21" s="234">
        <f t="shared" si="3"/>
        <v>0</v>
      </c>
      <c r="G21" s="234">
        <f>G20</f>
        <v>3300</v>
      </c>
      <c r="H21" s="234">
        <f t="shared" si="3"/>
        <v>0</v>
      </c>
      <c r="K21" s="233"/>
    </row>
    <row r="22" spans="1:11" s="232" customFormat="1" ht="21" customHeight="1" x14ac:dyDescent="0.25">
      <c r="A22" s="7"/>
      <c r="B22" s="7"/>
      <c r="C22" s="59" t="s">
        <v>220</v>
      </c>
      <c r="D22" s="234">
        <f>E22+F22+G22+H22</f>
        <v>5886</v>
      </c>
      <c r="E22" s="235">
        <v>0</v>
      </c>
      <c r="F22" s="235">
        <v>0</v>
      </c>
      <c r="G22" s="235">
        <f>'h8'!I32</f>
        <v>5886</v>
      </c>
      <c r="H22" s="234">
        <v>0</v>
      </c>
      <c r="K22" s="233"/>
    </row>
    <row r="23" spans="1:11" s="232" customFormat="1" ht="93" customHeight="1" x14ac:dyDescent="0.25">
      <c r="A23" s="3"/>
      <c r="B23" s="3"/>
      <c r="C23" s="3" t="s">
        <v>162</v>
      </c>
      <c r="D23" s="234">
        <f>E23+F23+G23+H23</f>
        <v>5886</v>
      </c>
      <c r="E23" s="235">
        <f>E22</f>
        <v>0</v>
      </c>
      <c r="F23" s="235">
        <f>F22</f>
        <v>0</v>
      </c>
      <c r="G23" s="235">
        <f>G22</f>
        <v>5886</v>
      </c>
      <c r="H23" s="234">
        <f>H22</f>
        <v>0</v>
      </c>
      <c r="K23" s="233"/>
    </row>
    <row r="24" spans="1:11" s="232" customFormat="1" ht="27.75" customHeight="1" x14ac:dyDescent="0.25">
      <c r="A24" s="8"/>
      <c r="B24" s="8"/>
      <c r="C24" s="8"/>
      <c r="D24" s="236"/>
      <c r="E24" s="237"/>
      <c r="F24" s="237"/>
      <c r="G24" s="237"/>
      <c r="H24" s="236"/>
      <c r="K24" s="233"/>
    </row>
    <row r="25" spans="1:11" s="232" customFormat="1" ht="36" customHeight="1" x14ac:dyDescent="0.25">
      <c r="A25" s="222"/>
      <c r="B25" s="222"/>
      <c r="C25" s="238" t="s">
        <v>72</v>
      </c>
      <c r="D25" s="239"/>
      <c r="E25" s="239"/>
      <c r="F25" s="239"/>
      <c r="G25" s="239"/>
      <c r="H25" s="239"/>
    </row>
    <row r="26" spans="1:11" s="232" customFormat="1" x14ac:dyDescent="0.25">
      <c r="A26" s="222"/>
      <c r="B26" s="222"/>
      <c r="C26" s="222" t="s">
        <v>73</v>
      </c>
      <c r="D26" s="342" t="s">
        <v>74</v>
      </c>
      <c r="E26" s="342"/>
      <c r="F26" s="239"/>
      <c r="G26" s="239"/>
      <c r="H26" s="239"/>
    </row>
    <row r="27" spans="1:11" s="232" customFormat="1" x14ac:dyDescent="0.25">
      <c r="A27" s="222"/>
      <c r="B27" s="222"/>
      <c r="D27" s="239"/>
      <c r="E27" s="239"/>
      <c r="F27" s="239"/>
      <c r="G27" s="239"/>
      <c r="H27" s="239"/>
    </row>
  </sheetData>
  <mergeCells count="10">
    <mergeCell ref="D26:E26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7"/>
  <sheetViews>
    <sheetView view="pageBreakPreview" topLeftCell="A14" zoomScaleNormal="100" zoomScaleSheetLayoutView="100" workbookViewId="0">
      <selection activeCell="I31" sqref="I31"/>
    </sheetView>
  </sheetViews>
  <sheetFormatPr defaultRowHeight="17.25" x14ac:dyDescent="0.3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5.42578125" style="1" customWidth="1"/>
    <col min="7" max="7" width="20.85546875" style="1" customWidth="1"/>
    <col min="8" max="8" width="21.7109375" style="1" customWidth="1"/>
    <col min="9" max="9" width="25.140625" style="1" customWidth="1"/>
    <col min="10" max="10" width="9.140625" style="1"/>
    <col min="11" max="11" width="9.42578125" style="1" customWidth="1"/>
    <col min="12" max="16384" width="9.140625" style="1"/>
  </cols>
  <sheetData>
    <row r="1" spans="1:9" ht="21" customHeight="1" x14ac:dyDescent="0.3">
      <c r="A1" s="322" t="s">
        <v>46</v>
      </c>
      <c r="B1" s="322"/>
      <c r="C1" s="322"/>
      <c r="D1" s="322"/>
      <c r="E1" s="322"/>
      <c r="F1" s="322"/>
      <c r="G1" s="322"/>
      <c r="H1" s="322"/>
      <c r="I1" s="322"/>
    </row>
    <row r="2" spans="1:9" ht="18" customHeight="1" x14ac:dyDescent="0.3">
      <c r="A2" s="322" t="s">
        <v>89</v>
      </c>
      <c r="B2" s="322"/>
      <c r="C2" s="322"/>
      <c r="D2" s="322"/>
      <c r="E2" s="322"/>
      <c r="F2" s="322"/>
      <c r="G2" s="322"/>
      <c r="H2" s="322"/>
      <c r="I2" s="322"/>
    </row>
    <row r="3" spans="1:9" ht="16.5" customHeight="1" x14ac:dyDescent="0.3">
      <c r="A3" s="322" t="s">
        <v>0</v>
      </c>
      <c r="B3" s="322"/>
      <c r="C3" s="322"/>
      <c r="D3" s="322"/>
      <c r="E3" s="322"/>
      <c r="F3" s="322"/>
      <c r="G3" s="322"/>
      <c r="H3" s="322"/>
      <c r="I3" s="322"/>
    </row>
    <row r="4" spans="1:9" ht="13.5" customHeight="1" x14ac:dyDescent="0.3"/>
    <row r="5" spans="1:9" ht="48" customHeight="1" x14ac:dyDescent="0.3">
      <c r="A5" s="351" t="s">
        <v>86</v>
      </c>
      <c r="B5" s="351"/>
      <c r="C5" s="351"/>
      <c r="D5" s="351"/>
      <c r="E5" s="351"/>
      <c r="F5" s="351"/>
      <c r="G5" s="351"/>
      <c r="H5" s="351"/>
      <c r="I5" s="351"/>
    </row>
    <row r="7" spans="1:9" x14ac:dyDescent="0.3">
      <c r="I7" s="16" t="s">
        <v>42</v>
      </c>
    </row>
    <row r="8" spans="1:9" s="2" customFormat="1" ht="66" customHeight="1" x14ac:dyDescent="0.25">
      <c r="A8" s="354" t="s">
        <v>10</v>
      </c>
      <c r="B8" s="354"/>
      <c r="C8" s="354"/>
      <c r="D8" s="354" t="s">
        <v>1</v>
      </c>
      <c r="E8" s="354"/>
      <c r="F8" s="354" t="s">
        <v>5</v>
      </c>
      <c r="G8" s="355" t="s">
        <v>39</v>
      </c>
      <c r="H8" s="355"/>
      <c r="I8" s="356"/>
    </row>
    <row r="9" spans="1:9" s="2" customFormat="1" ht="42" customHeight="1" x14ac:dyDescent="0.3">
      <c r="A9" s="123" t="s">
        <v>11</v>
      </c>
      <c r="B9" s="123" t="s">
        <v>12</v>
      </c>
      <c r="C9" s="123" t="s">
        <v>13</v>
      </c>
      <c r="D9" s="123" t="s">
        <v>3</v>
      </c>
      <c r="E9" s="123" t="s">
        <v>4</v>
      </c>
      <c r="F9" s="354"/>
      <c r="G9" s="19" t="s">
        <v>91</v>
      </c>
      <c r="H9" s="19" t="s">
        <v>92</v>
      </c>
      <c r="I9" s="19" t="s">
        <v>38</v>
      </c>
    </row>
    <row r="10" spans="1:9" s="2" customFormat="1" x14ac:dyDescent="0.25">
      <c r="A10" s="124"/>
      <c r="B10" s="124"/>
      <c r="C10" s="124"/>
      <c r="D10" s="19"/>
      <c r="E10" s="19"/>
      <c r="F10" s="7" t="s">
        <v>9</v>
      </c>
      <c r="G10" s="125">
        <f>G12+G69</f>
        <v>0</v>
      </c>
      <c r="H10" s="125">
        <f>H12+H69</f>
        <v>0</v>
      </c>
      <c r="I10" s="125">
        <f>I12+I69</f>
        <v>0</v>
      </c>
    </row>
    <row r="11" spans="1:9" s="2" customFormat="1" x14ac:dyDescent="0.25">
      <c r="A11" s="124"/>
      <c r="B11" s="124"/>
      <c r="C11" s="124"/>
      <c r="D11" s="19"/>
      <c r="E11" s="19"/>
      <c r="F11" s="7" t="s">
        <v>20</v>
      </c>
      <c r="G11" s="125"/>
      <c r="H11" s="125"/>
      <c r="I11" s="62"/>
    </row>
    <row r="12" spans="1:9" s="17" customFormat="1" ht="40.5" customHeight="1" x14ac:dyDescent="0.25">
      <c r="A12" s="126"/>
      <c r="B12" s="126"/>
      <c r="C12" s="126"/>
      <c r="D12" s="127"/>
      <c r="E12" s="127"/>
      <c r="F12" s="119" t="s">
        <v>26</v>
      </c>
      <c r="G12" s="61">
        <f t="shared" ref="G12:I12" si="0">G13</f>
        <v>0</v>
      </c>
      <c r="H12" s="61">
        <f t="shared" si="0"/>
        <v>0</v>
      </c>
      <c r="I12" s="61">
        <f t="shared" si="0"/>
        <v>0</v>
      </c>
    </row>
    <row r="13" spans="1:9" s="17" customFormat="1" ht="18.75" customHeight="1" x14ac:dyDescent="0.25">
      <c r="A13" s="128" t="s">
        <v>101</v>
      </c>
      <c r="B13" s="3"/>
      <c r="C13" s="3"/>
      <c r="D13" s="3"/>
      <c r="E13" s="3"/>
      <c r="F13" s="129" t="s">
        <v>102</v>
      </c>
      <c r="G13" s="130">
        <f>G15</f>
        <v>0</v>
      </c>
      <c r="H13" s="130">
        <f t="shared" ref="H13:I13" si="1">H15</f>
        <v>0</v>
      </c>
      <c r="I13" s="130">
        <f t="shared" si="1"/>
        <v>0</v>
      </c>
    </row>
    <row r="14" spans="1:9" s="2" customFormat="1" x14ac:dyDescent="0.25">
      <c r="A14" s="3"/>
      <c r="B14" s="3"/>
      <c r="C14" s="3"/>
      <c r="D14" s="3"/>
      <c r="E14" s="3"/>
      <c r="F14" s="3" t="s">
        <v>6</v>
      </c>
      <c r="G14" s="122"/>
      <c r="H14" s="122"/>
      <c r="I14" s="13"/>
    </row>
    <row r="15" spans="1:9" s="17" customFormat="1" ht="18" customHeight="1" x14ac:dyDescent="0.25">
      <c r="A15" s="3"/>
      <c r="B15" s="128" t="s">
        <v>100</v>
      </c>
      <c r="C15" s="3"/>
      <c r="D15" s="3"/>
      <c r="E15" s="3"/>
      <c r="F15" s="129" t="s">
        <v>99</v>
      </c>
      <c r="G15" s="131">
        <f t="shared" ref="G15:I15" si="2">G17</f>
        <v>0</v>
      </c>
      <c r="H15" s="131">
        <f t="shared" si="2"/>
        <v>0</v>
      </c>
      <c r="I15" s="131">
        <f t="shared" si="2"/>
        <v>0</v>
      </c>
    </row>
    <row r="16" spans="1:9" s="2" customFormat="1" x14ac:dyDescent="0.25">
      <c r="A16" s="3"/>
      <c r="B16" s="3"/>
      <c r="C16" s="3"/>
      <c r="D16" s="3"/>
      <c r="E16" s="3"/>
      <c r="F16" s="3" t="s">
        <v>6</v>
      </c>
      <c r="G16" s="122"/>
      <c r="H16" s="122"/>
      <c r="I16" s="12"/>
    </row>
    <row r="17" spans="1:13" s="17" customFormat="1" ht="22.5" customHeight="1" x14ac:dyDescent="0.25">
      <c r="A17" s="3"/>
      <c r="B17" s="3"/>
      <c r="C17" s="129" t="s">
        <v>37</v>
      </c>
      <c r="D17" s="3"/>
      <c r="E17" s="3"/>
      <c r="F17" s="129" t="s">
        <v>98</v>
      </c>
      <c r="G17" s="131">
        <f t="shared" ref="G17:I17" si="3">G19</f>
        <v>0</v>
      </c>
      <c r="H17" s="131">
        <f t="shared" si="3"/>
        <v>0</v>
      </c>
      <c r="I17" s="131">
        <f t="shared" si="3"/>
        <v>0</v>
      </c>
    </row>
    <row r="18" spans="1:13" s="2" customFormat="1" x14ac:dyDescent="0.3">
      <c r="A18" s="132"/>
      <c r="B18" s="132"/>
      <c r="C18" s="132"/>
      <c r="D18" s="133"/>
      <c r="E18" s="134"/>
      <c r="F18" s="135" t="s">
        <v>6</v>
      </c>
      <c r="G18" s="136"/>
      <c r="H18" s="136"/>
      <c r="I18" s="13"/>
    </row>
    <row r="19" spans="1:13" s="2" customFormat="1" ht="34.5" x14ac:dyDescent="0.3">
      <c r="A19" s="132"/>
      <c r="B19" s="132"/>
      <c r="C19" s="132"/>
      <c r="D19" s="133"/>
      <c r="E19" s="134"/>
      <c r="F19" s="135" t="s">
        <v>26</v>
      </c>
      <c r="G19" s="137">
        <f t="shared" ref="G19:I19" si="4">G21</f>
        <v>0</v>
      </c>
      <c r="H19" s="137">
        <f t="shared" si="4"/>
        <v>0</v>
      </c>
      <c r="I19" s="137">
        <f t="shared" si="4"/>
        <v>0</v>
      </c>
    </row>
    <row r="20" spans="1:13" s="2" customFormat="1" ht="19.5" customHeight="1" x14ac:dyDescent="0.3">
      <c r="A20" s="132"/>
      <c r="B20" s="132"/>
      <c r="C20" s="132"/>
      <c r="D20" s="133"/>
      <c r="E20" s="134"/>
      <c r="F20" s="135" t="s">
        <v>6</v>
      </c>
      <c r="G20" s="136"/>
      <c r="H20" s="136"/>
      <c r="I20" s="13"/>
    </row>
    <row r="21" spans="1:13" s="17" customFormat="1" ht="19.5" customHeight="1" x14ac:dyDescent="0.25">
      <c r="A21" s="138"/>
      <c r="B21" s="138"/>
      <c r="C21" s="138"/>
      <c r="D21" s="38">
        <v>1049</v>
      </c>
      <c r="E21" s="38"/>
      <c r="F21" s="38" t="s">
        <v>94</v>
      </c>
      <c r="G21" s="139">
        <f>G23+G32</f>
        <v>0</v>
      </c>
      <c r="H21" s="139">
        <f>H23+H32</f>
        <v>0</v>
      </c>
      <c r="I21" s="139">
        <f t="shared" ref="I21" si="5">I23+I32</f>
        <v>0</v>
      </c>
    </row>
    <row r="22" spans="1:13" s="2" customFormat="1" x14ac:dyDescent="0.25">
      <c r="A22" s="132"/>
      <c r="B22" s="132"/>
      <c r="C22" s="132"/>
      <c r="D22" s="26"/>
      <c r="E22" s="26"/>
      <c r="F22" s="25" t="s">
        <v>6</v>
      </c>
      <c r="G22" s="140"/>
      <c r="H22" s="140"/>
      <c r="I22" s="141"/>
    </row>
    <row r="23" spans="1:13" s="17" customFormat="1" ht="36" customHeight="1" x14ac:dyDescent="0.25">
      <c r="A23" s="138"/>
      <c r="B23" s="138"/>
      <c r="C23" s="138"/>
      <c r="D23" s="38"/>
      <c r="E23" s="38" t="s">
        <v>141</v>
      </c>
      <c r="F23" s="38" t="s">
        <v>142</v>
      </c>
      <c r="G23" s="139">
        <f>G25</f>
        <v>-17374</v>
      </c>
      <c r="H23" s="139">
        <f>H25</f>
        <v>-17374</v>
      </c>
      <c r="I23" s="139">
        <f>I25</f>
        <v>-17374</v>
      </c>
    </row>
    <row r="24" spans="1:13" ht="19.5" customHeight="1" x14ac:dyDescent="0.3">
      <c r="A24" s="132"/>
      <c r="B24" s="132"/>
      <c r="C24" s="132"/>
      <c r="D24" s="26"/>
      <c r="E24" s="26"/>
      <c r="F24" s="26" t="s">
        <v>23</v>
      </c>
      <c r="G24" s="142"/>
      <c r="H24" s="142"/>
      <c r="I24" s="13"/>
    </row>
    <row r="25" spans="1:13" s="68" customFormat="1" ht="34.5" x14ac:dyDescent="0.25">
      <c r="A25" s="132"/>
      <c r="B25" s="132"/>
      <c r="C25" s="132"/>
      <c r="D25" s="26"/>
      <c r="E25" s="26"/>
      <c r="F25" s="25" t="s">
        <v>26</v>
      </c>
      <c r="G25" s="143">
        <f>G27</f>
        <v>-17374</v>
      </c>
      <c r="H25" s="143">
        <f>H27</f>
        <v>-17374</v>
      </c>
      <c r="I25" s="144">
        <f>I27</f>
        <v>-17374</v>
      </c>
    </row>
    <row r="26" spans="1:13" ht="34.5" x14ac:dyDescent="0.3">
      <c r="A26" s="132"/>
      <c r="B26" s="132"/>
      <c r="C26" s="132"/>
      <c r="D26" s="26"/>
      <c r="E26" s="26"/>
      <c r="F26" s="26" t="s">
        <v>25</v>
      </c>
      <c r="G26" s="142"/>
      <c r="H26" s="142"/>
      <c r="I26" s="4"/>
      <c r="J26" s="352"/>
      <c r="K26" s="353"/>
      <c r="L26" s="353"/>
      <c r="M26" s="353"/>
    </row>
    <row r="27" spans="1:13" x14ac:dyDescent="0.3">
      <c r="A27" s="132"/>
      <c r="B27" s="132"/>
      <c r="C27" s="132"/>
      <c r="D27" s="20"/>
      <c r="E27" s="26"/>
      <c r="F27" s="26" t="s">
        <v>7</v>
      </c>
      <c r="G27" s="137">
        <f t="shared" ref="G27:G29" si="6">G28</f>
        <v>-17374</v>
      </c>
      <c r="H27" s="137">
        <f>H29</f>
        <v>-17374</v>
      </c>
      <c r="I27" s="4">
        <f>I28</f>
        <v>-17374</v>
      </c>
    </row>
    <row r="28" spans="1:13" x14ac:dyDescent="0.3">
      <c r="A28" s="132"/>
      <c r="B28" s="132"/>
      <c r="C28" s="132"/>
      <c r="D28" s="20"/>
      <c r="E28" s="26"/>
      <c r="F28" s="26" t="s">
        <v>8</v>
      </c>
      <c r="G28" s="145">
        <f t="shared" si="6"/>
        <v>-17374</v>
      </c>
      <c r="H28" s="145">
        <f>H29</f>
        <v>-17374</v>
      </c>
      <c r="I28" s="4">
        <f>I31</f>
        <v>-17374</v>
      </c>
    </row>
    <row r="29" spans="1:13" ht="19.5" customHeight="1" x14ac:dyDescent="0.3">
      <c r="A29" s="146"/>
      <c r="B29" s="146"/>
      <c r="C29" s="146"/>
      <c r="D29" s="18"/>
      <c r="E29" s="26"/>
      <c r="F29" s="26" t="s">
        <v>103</v>
      </c>
      <c r="G29" s="145">
        <f t="shared" si="6"/>
        <v>-17374</v>
      </c>
      <c r="H29" s="145">
        <f>H30</f>
        <v>-17374</v>
      </c>
      <c r="I29" s="27">
        <f>I30</f>
        <v>-17374</v>
      </c>
    </row>
    <row r="30" spans="1:13" ht="34.5" x14ac:dyDescent="0.3">
      <c r="A30" s="146"/>
      <c r="B30" s="146"/>
      <c r="C30" s="146"/>
      <c r="D30" s="18"/>
      <c r="E30" s="26"/>
      <c r="F30" s="26" t="s">
        <v>104</v>
      </c>
      <c r="G30" s="145">
        <f>G31</f>
        <v>-17374</v>
      </c>
      <c r="H30" s="145">
        <f>H31</f>
        <v>-17374</v>
      </c>
      <c r="I30" s="27">
        <f>I31</f>
        <v>-17374</v>
      </c>
    </row>
    <row r="31" spans="1:13" ht="18" customHeight="1" x14ac:dyDescent="0.3">
      <c r="A31" s="132"/>
      <c r="B31" s="132"/>
      <c r="C31" s="132"/>
      <c r="D31" s="20"/>
      <c r="E31" s="26"/>
      <c r="F31" s="26" t="s">
        <v>105</v>
      </c>
      <c r="G31" s="145">
        <f>-G32</f>
        <v>-17374</v>
      </c>
      <c r="H31" s="145">
        <f t="shared" ref="H31:I31" si="7">-H32</f>
        <v>-17374</v>
      </c>
      <c r="I31" s="145">
        <f t="shared" si="7"/>
        <v>-17374</v>
      </c>
    </row>
    <row r="32" spans="1:13" s="115" customFormat="1" ht="21.75" customHeight="1" x14ac:dyDescent="0.3">
      <c r="A32" s="138"/>
      <c r="B32" s="138"/>
      <c r="C32" s="138"/>
      <c r="D32" s="289"/>
      <c r="E32" s="119">
        <v>21022</v>
      </c>
      <c r="F32" s="119" t="s">
        <v>168</v>
      </c>
      <c r="G32" s="290">
        <f>G34+G41+G48+G55+G62</f>
        <v>17374</v>
      </c>
      <c r="H32" s="290">
        <f t="shared" ref="H32:I32" si="8">H34+H41+H48+H55+H62</f>
        <v>17374</v>
      </c>
      <c r="I32" s="290">
        <f t="shared" si="8"/>
        <v>17374</v>
      </c>
    </row>
    <row r="33" spans="1:9" ht="19.5" customHeight="1" x14ac:dyDescent="0.3">
      <c r="A33" s="132"/>
      <c r="B33" s="132"/>
      <c r="C33" s="132"/>
      <c r="D33" s="20"/>
      <c r="E33" s="7"/>
      <c r="F33" s="7" t="s">
        <v>23</v>
      </c>
      <c r="G33" s="147"/>
      <c r="H33" s="147"/>
      <c r="I33" s="4"/>
    </row>
    <row r="34" spans="1:9" ht="19.5" customHeight="1" x14ac:dyDescent="0.3">
      <c r="A34" s="260"/>
      <c r="B34" s="260"/>
      <c r="C34" s="260"/>
      <c r="D34" s="309"/>
      <c r="E34" s="298"/>
      <c r="F34" s="7" t="s">
        <v>225</v>
      </c>
      <c r="G34" s="281">
        <f>G36</f>
        <v>3168</v>
      </c>
      <c r="H34" s="281">
        <f t="shared" ref="H34:I34" si="9">H36</f>
        <v>3168</v>
      </c>
      <c r="I34" s="281">
        <f t="shared" si="9"/>
        <v>3168</v>
      </c>
    </row>
    <row r="35" spans="1:9" ht="19.5" customHeight="1" x14ac:dyDescent="0.3">
      <c r="A35" s="260"/>
      <c r="B35" s="260"/>
      <c r="C35" s="260"/>
      <c r="D35" s="309"/>
      <c r="E35" s="298"/>
      <c r="F35" s="7" t="s">
        <v>25</v>
      </c>
      <c r="G35" s="281"/>
      <c r="H35" s="281"/>
      <c r="I35" s="282"/>
    </row>
    <row r="36" spans="1:9" ht="19.5" customHeight="1" x14ac:dyDescent="0.3">
      <c r="A36" s="260"/>
      <c r="B36" s="260"/>
      <c r="C36" s="260"/>
      <c r="D36" s="309"/>
      <c r="E36" s="298"/>
      <c r="F36" s="7" t="s">
        <v>7</v>
      </c>
      <c r="G36" s="281">
        <f t="shared" ref="G36:I39" si="10">G37</f>
        <v>3168</v>
      </c>
      <c r="H36" s="281">
        <f t="shared" si="10"/>
        <v>3168</v>
      </c>
      <c r="I36" s="282">
        <f t="shared" si="10"/>
        <v>3168</v>
      </c>
    </row>
    <row r="37" spans="1:9" ht="19.5" customHeight="1" x14ac:dyDescent="0.3">
      <c r="A37" s="260"/>
      <c r="B37" s="260"/>
      <c r="C37" s="260"/>
      <c r="D37" s="309"/>
      <c r="E37" s="298"/>
      <c r="F37" s="7" t="s">
        <v>43</v>
      </c>
      <c r="G37" s="281">
        <f t="shared" si="10"/>
        <v>3168</v>
      </c>
      <c r="H37" s="281">
        <f t="shared" si="10"/>
        <v>3168</v>
      </c>
      <c r="I37" s="282">
        <f t="shared" si="10"/>
        <v>3168</v>
      </c>
    </row>
    <row r="38" spans="1:9" ht="19.5" customHeight="1" x14ac:dyDescent="0.3">
      <c r="A38" s="260"/>
      <c r="B38" s="260"/>
      <c r="C38" s="260"/>
      <c r="D38" s="309"/>
      <c r="E38" s="298"/>
      <c r="F38" s="7" t="s">
        <v>110</v>
      </c>
      <c r="G38" s="281">
        <f t="shared" si="10"/>
        <v>3168</v>
      </c>
      <c r="H38" s="281">
        <f t="shared" si="10"/>
        <v>3168</v>
      </c>
      <c r="I38" s="282">
        <f t="shared" si="10"/>
        <v>3168</v>
      </c>
    </row>
    <row r="39" spans="1:9" ht="19.5" customHeight="1" x14ac:dyDescent="0.3">
      <c r="A39" s="260"/>
      <c r="B39" s="260"/>
      <c r="C39" s="260"/>
      <c r="D39" s="309"/>
      <c r="E39" s="298"/>
      <c r="F39" s="7" t="s">
        <v>111</v>
      </c>
      <c r="G39" s="281">
        <f t="shared" si="10"/>
        <v>3168</v>
      </c>
      <c r="H39" s="281">
        <f t="shared" si="10"/>
        <v>3168</v>
      </c>
      <c r="I39" s="282">
        <f t="shared" si="10"/>
        <v>3168</v>
      </c>
    </row>
    <row r="40" spans="1:9" ht="19.5" customHeight="1" x14ac:dyDescent="0.3">
      <c r="A40" s="260"/>
      <c r="B40" s="260"/>
      <c r="C40" s="260"/>
      <c r="D40" s="309"/>
      <c r="E40" s="298"/>
      <c r="F40" s="7" t="s">
        <v>112</v>
      </c>
      <c r="G40" s="281">
        <f>'h8'!I38</f>
        <v>3168</v>
      </c>
      <c r="H40" s="281">
        <f>G40</f>
        <v>3168</v>
      </c>
      <c r="I40" s="282">
        <f>H40</f>
        <v>3168</v>
      </c>
    </row>
    <row r="41" spans="1:9" ht="18" customHeight="1" x14ac:dyDescent="0.3">
      <c r="A41" s="132"/>
      <c r="B41" s="132"/>
      <c r="C41" s="132"/>
      <c r="D41" s="20"/>
      <c r="E41" s="7"/>
      <c r="F41" s="59" t="s">
        <v>106</v>
      </c>
      <c r="G41" s="148">
        <f t="shared" ref="G41" si="11">G43</f>
        <v>2930</v>
      </c>
      <c r="H41" s="148">
        <f t="shared" ref="H41:I41" si="12">H43</f>
        <v>2930</v>
      </c>
      <c r="I41" s="148">
        <f t="shared" si="12"/>
        <v>2930</v>
      </c>
    </row>
    <row r="42" spans="1:9" ht="18" customHeight="1" x14ac:dyDescent="0.3">
      <c r="A42" s="132"/>
      <c r="B42" s="132"/>
      <c r="C42" s="132"/>
      <c r="D42" s="20"/>
      <c r="E42" s="7"/>
      <c r="F42" s="7" t="s">
        <v>25</v>
      </c>
      <c r="G42" s="148"/>
      <c r="H42" s="148"/>
      <c r="I42" s="148"/>
    </row>
    <row r="43" spans="1:9" ht="18" customHeight="1" x14ac:dyDescent="0.3">
      <c r="A43" s="132"/>
      <c r="B43" s="132"/>
      <c r="C43" s="132"/>
      <c r="D43" s="20"/>
      <c r="E43" s="7"/>
      <c r="F43" s="7" t="s">
        <v>7</v>
      </c>
      <c r="G43" s="148">
        <f t="shared" ref="G43:I46" si="13">G44</f>
        <v>2930</v>
      </c>
      <c r="H43" s="148">
        <f t="shared" si="13"/>
        <v>2930</v>
      </c>
      <c r="I43" s="148">
        <f t="shared" si="13"/>
        <v>2930</v>
      </c>
    </row>
    <row r="44" spans="1:9" ht="18" customHeight="1" x14ac:dyDescent="0.3">
      <c r="A44" s="132"/>
      <c r="B44" s="132"/>
      <c r="C44" s="132"/>
      <c r="D44" s="20"/>
      <c r="E44" s="7"/>
      <c r="F44" s="7" t="s">
        <v>43</v>
      </c>
      <c r="G44" s="148">
        <f t="shared" si="13"/>
        <v>2930</v>
      </c>
      <c r="H44" s="148">
        <f t="shared" si="13"/>
        <v>2930</v>
      </c>
      <c r="I44" s="148">
        <f t="shared" si="13"/>
        <v>2930</v>
      </c>
    </row>
    <row r="45" spans="1:9" ht="18" customHeight="1" x14ac:dyDescent="0.3">
      <c r="A45" s="132"/>
      <c r="B45" s="132"/>
      <c r="C45" s="132"/>
      <c r="D45" s="20"/>
      <c r="E45" s="7"/>
      <c r="F45" s="7" t="s">
        <v>110</v>
      </c>
      <c r="G45" s="148">
        <f t="shared" si="13"/>
        <v>2930</v>
      </c>
      <c r="H45" s="148">
        <f t="shared" si="13"/>
        <v>2930</v>
      </c>
      <c r="I45" s="148">
        <f t="shared" si="13"/>
        <v>2930</v>
      </c>
    </row>
    <row r="46" spans="1:9" ht="18" customHeight="1" x14ac:dyDescent="0.3">
      <c r="A46" s="132"/>
      <c r="B46" s="132"/>
      <c r="C46" s="132"/>
      <c r="D46" s="20"/>
      <c r="E46" s="7"/>
      <c r="F46" s="7" t="s">
        <v>111</v>
      </c>
      <c r="G46" s="148">
        <f t="shared" si="13"/>
        <v>2930</v>
      </c>
      <c r="H46" s="148">
        <f t="shared" si="13"/>
        <v>2930</v>
      </c>
      <c r="I46" s="148">
        <f t="shared" si="13"/>
        <v>2930</v>
      </c>
    </row>
    <row r="47" spans="1:9" ht="18" customHeight="1" x14ac:dyDescent="0.3">
      <c r="A47" s="132"/>
      <c r="B47" s="132"/>
      <c r="C47" s="132"/>
      <c r="D47" s="20"/>
      <c r="E47" s="7"/>
      <c r="F47" s="7" t="s">
        <v>112</v>
      </c>
      <c r="G47" s="13">
        <f>'h8'!I14</f>
        <v>2930</v>
      </c>
      <c r="H47" s="13">
        <f>G47</f>
        <v>2930</v>
      </c>
      <c r="I47" s="13">
        <f>H47</f>
        <v>2930</v>
      </c>
    </row>
    <row r="48" spans="1:9" ht="18" customHeight="1" x14ac:dyDescent="0.3">
      <c r="A48" s="132"/>
      <c r="B48" s="132"/>
      <c r="C48" s="132"/>
      <c r="D48" s="20"/>
      <c r="E48" s="7"/>
      <c r="F48" s="59" t="s">
        <v>107</v>
      </c>
      <c r="G48" s="148">
        <f t="shared" ref="G48:I48" si="14">G50</f>
        <v>2090</v>
      </c>
      <c r="H48" s="148">
        <f t="shared" si="14"/>
        <v>2090</v>
      </c>
      <c r="I48" s="148">
        <f t="shared" si="14"/>
        <v>2090</v>
      </c>
    </row>
    <row r="49" spans="1:10" ht="18" customHeight="1" x14ac:dyDescent="0.3">
      <c r="A49" s="132"/>
      <c r="B49" s="132"/>
      <c r="C49" s="132"/>
      <c r="D49" s="20"/>
      <c r="E49" s="7"/>
      <c r="F49" s="7" t="s">
        <v>25</v>
      </c>
      <c r="G49" s="148"/>
      <c r="H49" s="148"/>
      <c r="I49" s="148"/>
    </row>
    <row r="50" spans="1:10" ht="18" customHeight="1" x14ac:dyDescent="0.3">
      <c r="A50" s="132"/>
      <c r="B50" s="132"/>
      <c r="C50" s="132"/>
      <c r="D50" s="20"/>
      <c r="E50" s="7"/>
      <c r="F50" s="7" t="s">
        <v>7</v>
      </c>
      <c r="G50" s="148">
        <f t="shared" ref="G50:I53" si="15">G51</f>
        <v>2090</v>
      </c>
      <c r="H50" s="148">
        <f t="shared" si="15"/>
        <v>2090</v>
      </c>
      <c r="I50" s="148">
        <f t="shared" si="15"/>
        <v>2090</v>
      </c>
    </row>
    <row r="51" spans="1:10" ht="18" customHeight="1" x14ac:dyDescent="0.3">
      <c r="A51" s="132"/>
      <c r="B51" s="132"/>
      <c r="C51" s="132"/>
      <c r="D51" s="20"/>
      <c r="E51" s="7"/>
      <c r="F51" s="7" t="s">
        <v>43</v>
      </c>
      <c r="G51" s="148">
        <f t="shared" si="15"/>
        <v>2090</v>
      </c>
      <c r="H51" s="148">
        <f t="shared" si="15"/>
        <v>2090</v>
      </c>
      <c r="I51" s="148">
        <f t="shared" si="15"/>
        <v>2090</v>
      </c>
    </row>
    <row r="52" spans="1:10" ht="18" customHeight="1" x14ac:dyDescent="0.3">
      <c r="A52" s="132"/>
      <c r="B52" s="132"/>
      <c r="C52" s="132"/>
      <c r="D52" s="20"/>
      <c r="E52" s="7"/>
      <c r="F52" s="7" t="s">
        <v>110</v>
      </c>
      <c r="G52" s="148">
        <f>G53</f>
        <v>2090</v>
      </c>
      <c r="H52" s="148">
        <f>G52</f>
        <v>2090</v>
      </c>
      <c r="I52" s="148">
        <f>I53</f>
        <v>2090</v>
      </c>
    </row>
    <row r="53" spans="1:10" ht="18" customHeight="1" x14ac:dyDescent="0.3">
      <c r="A53" s="132"/>
      <c r="B53" s="132"/>
      <c r="C53" s="132"/>
      <c r="D53" s="20"/>
      <c r="E53" s="7"/>
      <c r="F53" s="7" t="s">
        <v>111</v>
      </c>
      <c r="G53" s="148">
        <f t="shared" si="15"/>
        <v>2090</v>
      </c>
      <c r="H53" s="148">
        <f t="shared" si="15"/>
        <v>2090</v>
      </c>
      <c r="I53" s="148">
        <f t="shared" si="15"/>
        <v>2090</v>
      </c>
    </row>
    <row r="54" spans="1:10" ht="18" customHeight="1" x14ac:dyDescent="0.3">
      <c r="A54" s="146"/>
      <c r="B54" s="146"/>
      <c r="C54" s="146"/>
      <c r="D54" s="18"/>
      <c r="E54" s="3"/>
      <c r="F54" s="3" t="s">
        <v>112</v>
      </c>
      <c r="G54" s="149">
        <f>'h8'!I20</f>
        <v>2090</v>
      </c>
      <c r="H54" s="149">
        <f>G54</f>
        <v>2090</v>
      </c>
      <c r="I54" s="149">
        <f>H54</f>
        <v>2090</v>
      </c>
    </row>
    <row r="55" spans="1:10" x14ac:dyDescent="0.3">
      <c r="A55" s="132"/>
      <c r="B55" s="132"/>
      <c r="C55" s="132"/>
      <c r="D55" s="20"/>
      <c r="E55" s="7"/>
      <c r="F55" s="59" t="s">
        <v>108</v>
      </c>
      <c r="G55" s="150">
        <f>G57</f>
        <v>3300</v>
      </c>
      <c r="H55" s="150">
        <f>G55</f>
        <v>3300</v>
      </c>
      <c r="I55" s="150">
        <f>H55</f>
        <v>3300</v>
      </c>
    </row>
    <row r="56" spans="1:10" ht="34.5" x14ac:dyDescent="0.3">
      <c r="A56" s="132"/>
      <c r="B56" s="132"/>
      <c r="C56" s="132"/>
      <c r="D56" s="20"/>
      <c r="E56" s="7"/>
      <c r="F56" s="7" t="s">
        <v>25</v>
      </c>
      <c r="G56" s="150"/>
      <c r="H56" s="150"/>
      <c r="I56" s="150"/>
    </row>
    <row r="57" spans="1:10" x14ac:dyDescent="0.3">
      <c r="A57" s="132"/>
      <c r="B57" s="132"/>
      <c r="C57" s="132"/>
      <c r="D57" s="20"/>
      <c r="E57" s="7"/>
      <c r="F57" s="7" t="s">
        <v>7</v>
      </c>
      <c r="G57" s="150">
        <f>G58</f>
        <v>3300</v>
      </c>
      <c r="H57" s="150">
        <f>H58</f>
        <v>3300</v>
      </c>
      <c r="I57" s="150">
        <f>I58</f>
        <v>3300</v>
      </c>
    </row>
    <row r="58" spans="1:10" x14ac:dyDescent="0.3">
      <c r="A58" s="132"/>
      <c r="B58" s="132"/>
      <c r="C58" s="132"/>
      <c r="D58" s="20"/>
      <c r="E58" s="7"/>
      <c r="F58" s="7" t="s">
        <v>43</v>
      </c>
      <c r="G58" s="150">
        <f>G59</f>
        <v>3300</v>
      </c>
      <c r="H58" s="150">
        <f t="shared" ref="H58:I58" si="16">H59</f>
        <v>3300</v>
      </c>
      <c r="I58" s="150">
        <f t="shared" si="16"/>
        <v>3300</v>
      </c>
      <c r="J58" s="151"/>
    </row>
    <row r="59" spans="1:10" ht="18" customHeight="1" x14ac:dyDescent="0.3">
      <c r="A59" s="132"/>
      <c r="B59" s="132"/>
      <c r="C59" s="132"/>
      <c r="D59" s="20"/>
      <c r="E59" s="7"/>
      <c r="F59" s="7" t="s">
        <v>110</v>
      </c>
      <c r="G59" s="150">
        <f>G60</f>
        <v>3300</v>
      </c>
      <c r="H59" s="150">
        <f t="shared" ref="H59:I59" si="17">H60</f>
        <v>3300</v>
      </c>
      <c r="I59" s="150">
        <f t="shared" si="17"/>
        <v>3300</v>
      </c>
    </row>
    <row r="60" spans="1:10" x14ac:dyDescent="0.3">
      <c r="A60" s="132"/>
      <c r="B60" s="132"/>
      <c r="C60" s="132"/>
      <c r="D60" s="20"/>
      <c r="E60" s="7"/>
      <c r="F60" s="7" t="s">
        <v>111</v>
      </c>
      <c r="G60" s="150">
        <f>G61</f>
        <v>3300</v>
      </c>
      <c r="H60" s="150">
        <f>H61</f>
        <v>3300</v>
      </c>
      <c r="I60" s="150">
        <f>I61</f>
        <v>3300</v>
      </c>
    </row>
    <row r="61" spans="1:10" x14ac:dyDescent="0.3">
      <c r="A61" s="132"/>
      <c r="B61" s="132"/>
      <c r="C61" s="132"/>
      <c r="D61" s="20"/>
      <c r="E61" s="7"/>
      <c r="F61" s="7" t="s">
        <v>112</v>
      </c>
      <c r="G61" s="150">
        <f>'h8'!I26</f>
        <v>3300</v>
      </c>
      <c r="H61" s="150">
        <f>G61</f>
        <v>3300</v>
      </c>
      <c r="I61" s="150">
        <f>H61</f>
        <v>3300</v>
      </c>
    </row>
    <row r="62" spans="1:10" x14ac:dyDescent="0.3">
      <c r="A62" s="132"/>
      <c r="B62" s="132"/>
      <c r="C62" s="132"/>
      <c r="D62" s="20"/>
      <c r="E62" s="7"/>
      <c r="F62" s="59" t="s">
        <v>109</v>
      </c>
      <c r="G62" s="150">
        <f>G64</f>
        <v>5886</v>
      </c>
      <c r="H62" s="150">
        <f>G62</f>
        <v>5886</v>
      </c>
      <c r="I62" s="150">
        <f>H62</f>
        <v>5886</v>
      </c>
      <c r="J62" s="152"/>
    </row>
    <row r="63" spans="1:10" ht="34.5" x14ac:dyDescent="0.3">
      <c r="A63" s="132"/>
      <c r="B63" s="132"/>
      <c r="C63" s="132"/>
      <c r="D63" s="20"/>
      <c r="E63" s="7"/>
      <c r="F63" s="7" t="s">
        <v>25</v>
      </c>
      <c r="G63" s="150"/>
      <c r="H63" s="150"/>
      <c r="I63" s="150"/>
      <c r="J63" s="152"/>
    </row>
    <row r="64" spans="1:10" x14ac:dyDescent="0.3">
      <c r="A64" s="132"/>
      <c r="B64" s="132"/>
      <c r="C64" s="132"/>
      <c r="D64" s="20"/>
      <c r="E64" s="7"/>
      <c r="F64" s="7" t="s">
        <v>7</v>
      </c>
      <c r="G64" s="150">
        <f t="shared" ref="G64:I67" si="18">G65</f>
        <v>5886</v>
      </c>
      <c r="H64" s="150">
        <f t="shared" si="18"/>
        <v>5886</v>
      </c>
      <c r="I64" s="150">
        <f t="shared" si="18"/>
        <v>5886</v>
      </c>
      <c r="J64" s="152"/>
    </row>
    <row r="65" spans="1:10" x14ac:dyDescent="0.3">
      <c r="A65" s="132"/>
      <c r="B65" s="132"/>
      <c r="C65" s="132"/>
      <c r="D65" s="20"/>
      <c r="E65" s="7"/>
      <c r="F65" s="7" t="s">
        <v>43</v>
      </c>
      <c r="G65" s="150">
        <f t="shared" si="18"/>
        <v>5886</v>
      </c>
      <c r="H65" s="150">
        <f t="shared" si="18"/>
        <v>5886</v>
      </c>
      <c r="I65" s="150">
        <f t="shared" si="18"/>
        <v>5886</v>
      </c>
      <c r="J65" s="152"/>
    </row>
    <row r="66" spans="1:10" x14ac:dyDescent="0.3">
      <c r="A66" s="132"/>
      <c r="B66" s="132"/>
      <c r="C66" s="132"/>
      <c r="D66" s="20"/>
      <c r="E66" s="7"/>
      <c r="F66" s="7" t="s">
        <v>110</v>
      </c>
      <c r="G66" s="150">
        <f t="shared" si="18"/>
        <v>5886</v>
      </c>
      <c r="H66" s="150">
        <f t="shared" si="18"/>
        <v>5886</v>
      </c>
      <c r="I66" s="150">
        <f t="shared" si="18"/>
        <v>5886</v>
      </c>
      <c r="J66" s="152"/>
    </row>
    <row r="67" spans="1:10" x14ac:dyDescent="0.3">
      <c r="A67" s="132"/>
      <c r="B67" s="132"/>
      <c r="C67" s="132"/>
      <c r="D67" s="20"/>
      <c r="E67" s="7"/>
      <c r="F67" s="7" t="s">
        <v>111</v>
      </c>
      <c r="G67" s="150">
        <f t="shared" si="18"/>
        <v>5886</v>
      </c>
      <c r="H67" s="150">
        <f t="shared" si="18"/>
        <v>5886</v>
      </c>
      <c r="I67" s="150">
        <f t="shared" si="18"/>
        <v>5886</v>
      </c>
      <c r="J67" s="152"/>
    </row>
    <row r="68" spans="1:10" x14ac:dyDescent="0.3">
      <c r="A68" s="132"/>
      <c r="B68" s="132"/>
      <c r="C68" s="132"/>
      <c r="D68" s="20"/>
      <c r="E68" s="7"/>
      <c r="F68" s="7" t="s">
        <v>112</v>
      </c>
      <c r="G68" s="150">
        <f>'h8'!I32</f>
        <v>5886</v>
      </c>
      <c r="H68" s="150">
        <f>G68</f>
        <v>5886</v>
      </c>
      <c r="I68" s="150">
        <f>H68</f>
        <v>5886</v>
      </c>
      <c r="J68" s="152"/>
    </row>
    <row r="69" spans="1:10" x14ac:dyDescent="0.3">
      <c r="A69" s="153"/>
      <c r="B69" s="153"/>
      <c r="C69" s="91"/>
      <c r="D69" s="92"/>
      <c r="E69" s="154"/>
      <c r="F69" s="155" t="s">
        <v>178</v>
      </c>
      <c r="G69" s="156">
        <f>G70</f>
        <v>0</v>
      </c>
      <c r="H69" s="156">
        <f>G69</f>
        <v>0</v>
      </c>
      <c r="I69" s="156">
        <f>H69</f>
        <v>0</v>
      </c>
      <c r="J69" s="152"/>
    </row>
    <row r="70" spans="1:10" ht="34.5" x14ac:dyDescent="0.3">
      <c r="A70" s="153" t="s">
        <v>179</v>
      </c>
      <c r="B70" s="153"/>
      <c r="C70" s="91"/>
      <c r="D70" s="154"/>
      <c r="E70" s="154"/>
      <c r="F70" s="157" t="s">
        <v>180</v>
      </c>
      <c r="G70" s="158">
        <f>G72</f>
        <v>0</v>
      </c>
      <c r="H70" s="158">
        <f t="shared" ref="H70:I70" si="19">H72</f>
        <v>0</v>
      </c>
      <c r="I70" s="158">
        <f t="shared" si="19"/>
        <v>0</v>
      </c>
    </row>
    <row r="71" spans="1:10" x14ac:dyDescent="0.3">
      <c r="A71" s="153"/>
      <c r="B71" s="153"/>
      <c r="C71" s="91"/>
      <c r="D71" s="154"/>
      <c r="E71" s="154"/>
      <c r="F71" s="159" t="s">
        <v>6</v>
      </c>
      <c r="G71" s="70"/>
      <c r="H71" s="70"/>
      <c r="I71" s="70"/>
    </row>
    <row r="72" spans="1:10" ht="34.5" x14ac:dyDescent="0.3">
      <c r="A72" s="153"/>
      <c r="B72" s="153" t="s">
        <v>181</v>
      </c>
      <c r="C72" s="91"/>
      <c r="D72" s="154"/>
      <c r="E72" s="154"/>
      <c r="F72" s="157" t="s">
        <v>182</v>
      </c>
      <c r="G72" s="158">
        <f>G74</f>
        <v>0</v>
      </c>
      <c r="H72" s="158">
        <f t="shared" ref="H72:I72" si="20">H74</f>
        <v>0</v>
      </c>
      <c r="I72" s="158">
        <f t="shared" si="20"/>
        <v>0</v>
      </c>
    </row>
    <row r="73" spans="1:10" x14ac:dyDescent="0.3">
      <c r="A73" s="153"/>
      <c r="B73" s="153"/>
      <c r="C73" s="91"/>
      <c r="D73" s="154"/>
      <c r="E73" s="154"/>
      <c r="F73" s="159" t="s">
        <v>6</v>
      </c>
      <c r="G73" s="70"/>
      <c r="H73" s="70"/>
      <c r="I73" s="70"/>
    </row>
    <row r="74" spans="1:10" x14ac:dyDescent="0.3">
      <c r="A74" s="153"/>
      <c r="B74" s="153"/>
      <c r="C74" s="91" t="s">
        <v>37</v>
      </c>
      <c r="D74" s="154"/>
      <c r="E74" s="154"/>
      <c r="F74" s="160" t="s">
        <v>174</v>
      </c>
      <c r="G74" s="158">
        <f>G76</f>
        <v>0</v>
      </c>
      <c r="H74" s="158">
        <f t="shared" ref="H74:I74" si="21">H76</f>
        <v>0</v>
      </c>
      <c r="I74" s="158">
        <f t="shared" si="21"/>
        <v>0</v>
      </c>
    </row>
    <row r="75" spans="1:10" x14ac:dyDescent="0.3">
      <c r="A75" s="153"/>
      <c r="B75" s="153"/>
      <c r="C75" s="91"/>
      <c r="D75" s="161"/>
      <c r="E75" s="161"/>
      <c r="F75" s="161" t="s">
        <v>6</v>
      </c>
      <c r="G75" s="70"/>
      <c r="H75" s="70"/>
      <c r="I75" s="70"/>
    </row>
    <row r="76" spans="1:10" x14ac:dyDescent="0.3">
      <c r="A76" s="153"/>
      <c r="B76" s="153"/>
      <c r="C76" s="91"/>
      <c r="D76" s="161" t="s">
        <v>183</v>
      </c>
      <c r="E76" s="161"/>
      <c r="F76" s="161" t="s">
        <v>174</v>
      </c>
      <c r="G76" s="158">
        <f>G78+G86</f>
        <v>0</v>
      </c>
      <c r="H76" s="158">
        <f t="shared" ref="H76:I76" si="22">H78+H86</f>
        <v>0</v>
      </c>
      <c r="I76" s="158">
        <f t="shared" si="22"/>
        <v>0</v>
      </c>
    </row>
    <row r="77" spans="1:10" x14ac:dyDescent="0.3">
      <c r="A77" s="153"/>
      <c r="B77" s="153"/>
      <c r="C77" s="91"/>
      <c r="D77" s="161"/>
      <c r="E77" s="161"/>
      <c r="F77" s="161" t="s">
        <v>6</v>
      </c>
      <c r="G77" s="70"/>
      <c r="H77" s="70"/>
      <c r="I77" s="70"/>
    </row>
    <row r="78" spans="1:10" x14ac:dyDescent="0.3">
      <c r="A78" s="153"/>
      <c r="B78" s="153"/>
      <c r="C78" s="91"/>
      <c r="D78" s="161"/>
      <c r="E78" s="161" t="s">
        <v>141</v>
      </c>
      <c r="F78" s="161" t="s">
        <v>174</v>
      </c>
      <c r="G78" s="158">
        <f>G80</f>
        <v>17374</v>
      </c>
      <c r="H78" s="158">
        <f t="shared" ref="H78:I78" si="23">H80</f>
        <v>17374</v>
      </c>
      <c r="I78" s="158">
        <f t="shared" si="23"/>
        <v>17374</v>
      </c>
    </row>
    <row r="79" spans="1:10" x14ac:dyDescent="0.3">
      <c r="A79" s="153"/>
      <c r="B79" s="153"/>
      <c r="C79" s="91"/>
      <c r="D79" s="161"/>
      <c r="E79" s="161"/>
      <c r="F79" s="161" t="s">
        <v>23</v>
      </c>
      <c r="G79" s="70"/>
      <c r="H79" s="70"/>
      <c r="I79" s="70"/>
    </row>
    <row r="80" spans="1:10" x14ac:dyDescent="0.3">
      <c r="A80" s="153"/>
      <c r="B80" s="153"/>
      <c r="C80" s="91"/>
      <c r="D80" s="161"/>
      <c r="E80" s="161"/>
      <c r="F80" s="97" t="s">
        <v>184</v>
      </c>
      <c r="G80" s="158">
        <f>G82</f>
        <v>17374</v>
      </c>
      <c r="H80" s="158">
        <f t="shared" ref="H80:I80" si="24">H82</f>
        <v>17374</v>
      </c>
      <c r="I80" s="158">
        <f t="shared" si="24"/>
        <v>17374</v>
      </c>
    </row>
    <row r="81" spans="1:9" ht="34.5" x14ac:dyDescent="0.3">
      <c r="A81" s="153"/>
      <c r="B81" s="153"/>
      <c r="C81" s="91"/>
      <c r="D81" s="161"/>
      <c r="E81" s="161"/>
      <c r="F81" s="161" t="s">
        <v>25</v>
      </c>
      <c r="G81" s="70"/>
      <c r="H81" s="70"/>
      <c r="I81" s="70"/>
    </row>
    <row r="82" spans="1:9" x14ac:dyDescent="0.3">
      <c r="A82" s="153"/>
      <c r="B82" s="153"/>
      <c r="C82" s="91"/>
      <c r="D82" s="161"/>
      <c r="E82" s="161"/>
      <c r="F82" s="161" t="s">
        <v>7</v>
      </c>
      <c r="G82" s="158">
        <f>G83</f>
        <v>17374</v>
      </c>
      <c r="H82" s="158">
        <f t="shared" ref="H82:I84" si="25">H83</f>
        <v>17374</v>
      </c>
      <c r="I82" s="158">
        <f t="shared" si="25"/>
        <v>17374</v>
      </c>
    </row>
    <row r="83" spans="1:9" x14ac:dyDescent="0.3">
      <c r="A83" s="153"/>
      <c r="B83" s="153"/>
      <c r="C83" s="91"/>
      <c r="D83" s="161"/>
      <c r="E83" s="161"/>
      <c r="F83" s="161" t="s">
        <v>8</v>
      </c>
      <c r="G83" s="158">
        <f>G84</f>
        <v>17374</v>
      </c>
      <c r="H83" s="158">
        <f t="shared" si="25"/>
        <v>17374</v>
      </c>
      <c r="I83" s="158">
        <f t="shared" si="25"/>
        <v>17374</v>
      </c>
    </row>
    <row r="84" spans="1:9" x14ac:dyDescent="0.3">
      <c r="A84" s="162"/>
      <c r="B84" s="162"/>
      <c r="C84" s="162"/>
      <c r="D84" s="161"/>
      <c r="E84" s="161"/>
      <c r="F84" s="161" t="s">
        <v>185</v>
      </c>
      <c r="G84" s="158">
        <f>G85</f>
        <v>17374</v>
      </c>
      <c r="H84" s="158">
        <f t="shared" si="25"/>
        <v>17374</v>
      </c>
      <c r="I84" s="158">
        <f t="shared" si="25"/>
        <v>17374</v>
      </c>
    </row>
    <row r="85" spans="1:9" x14ac:dyDescent="0.3">
      <c r="A85" s="162"/>
      <c r="B85" s="162"/>
      <c r="C85" s="162"/>
      <c r="D85" s="163"/>
      <c r="E85" s="163"/>
      <c r="F85" s="161" t="s">
        <v>186</v>
      </c>
      <c r="G85" s="158">
        <f>-G86</f>
        <v>17374</v>
      </c>
      <c r="H85" s="158">
        <f t="shared" ref="H85:I85" si="26">-H86</f>
        <v>17374</v>
      </c>
      <c r="I85" s="158">
        <f t="shared" si="26"/>
        <v>17374</v>
      </c>
    </row>
    <row r="86" spans="1:9" x14ac:dyDescent="0.3">
      <c r="A86" s="70"/>
      <c r="B86" s="70"/>
      <c r="C86" s="70"/>
      <c r="D86" s="70"/>
      <c r="E86" s="161" t="s">
        <v>141</v>
      </c>
      <c r="F86" s="161" t="s">
        <v>174</v>
      </c>
      <c r="G86" s="158">
        <f>G88</f>
        <v>-17374</v>
      </c>
      <c r="H86" s="158">
        <f t="shared" ref="H86:I86" si="27">H88</f>
        <v>-17374</v>
      </c>
      <c r="I86" s="158">
        <f t="shared" si="27"/>
        <v>-17374</v>
      </c>
    </row>
    <row r="87" spans="1:9" x14ac:dyDescent="0.3">
      <c r="A87" s="70"/>
      <c r="B87" s="70"/>
      <c r="C87" s="70"/>
      <c r="D87" s="70"/>
      <c r="E87" s="161"/>
      <c r="F87" s="161" t="s">
        <v>23</v>
      </c>
      <c r="G87" s="70"/>
      <c r="H87" s="70"/>
      <c r="I87" s="70"/>
    </row>
    <row r="88" spans="1:9" x14ac:dyDescent="0.3">
      <c r="A88" s="70"/>
      <c r="B88" s="70"/>
      <c r="C88" s="70"/>
      <c r="D88" s="70"/>
      <c r="E88" s="161"/>
      <c r="F88" s="97" t="s">
        <v>184</v>
      </c>
      <c r="G88" s="158">
        <f>G90</f>
        <v>-17374</v>
      </c>
      <c r="H88" s="158">
        <f t="shared" ref="H88:I88" si="28">H90</f>
        <v>-17374</v>
      </c>
      <c r="I88" s="158">
        <f t="shared" si="28"/>
        <v>-17374</v>
      </c>
    </row>
    <row r="89" spans="1:9" ht="34.5" x14ac:dyDescent="0.3">
      <c r="A89" s="70"/>
      <c r="B89" s="70"/>
      <c r="C89" s="70"/>
      <c r="D89" s="70"/>
      <c r="E89" s="161"/>
      <c r="F89" s="161" t="s">
        <v>25</v>
      </c>
      <c r="G89" s="70"/>
      <c r="H89" s="70"/>
      <c r="I89" s="70"/>
    </row>
    <row r="90" spans="1:9" x14ac:dyDescent="0.3">
      <c r="A90" s="70"/>
      <c r="B90" s="70"/>
      <c r="C90" s="70"/>
      <c r="D90" s="70"/>
      <c r="E90" s="161"/>
      <c r="F90" s="161" t="s">
        <v>7</v>
      </c>
      <c r="G90" s="158">
        <f>G91</f>
        <v>-17374</v>
      </c>
      <c r="H90" s="158">
        <f t="shared" ref="H90:I92" si="29">H91</f>
        <v>-17374</v>
      </c>
      <c r="I90" s="158">
        <f t="shared" si="29"/>
        <v>-17374</v>
      </c>
    </row>
    <row r="91" spans="1:9" x14ac:dyDescent="0.3">
      <c r="A91" s="70"/>
      <c r="B91" s="70"/>
      <c r="C91" s="70"/>
      <c r="D91" s="70"/>
      <c r="E91" s="161"/>
      <c r="F91" s="161" t="s">
        <v>8</v>
      </c>
      <c r="G91" s="158">
        <f>G92</f>
        <v>-17374</v>
      </c>
      <c r="H91" s="158">
        <f t="shared" si="29"/>
        <v>-17374</v>
      </c>
      <c r="I91" s="158">
        <f t="shared" si="29"/>
        <v>-17374</v>
      </c>
    </row>
    <row r="92" spans="1:9" x14ac:dyDescent="0.3">
      <c r="A92" s="70"/>
      <c r="B92" s="70"/>
      <c r="C92" s="70"/>
      <c r="D92" s="70"/>
      <c r="E92" s="161"/>
      <c r="F92" s="161" t="s">
        <v>185</v>
      </c>
      <c r="G92" s="158">
        <f>G93</f>
        <v>-17374</v>
      </c>
      <c r="H92" s="158">
        <f t="shared" si="29"/>
        <v>-17374</v>
      </c>
      <c r="I92" s="158">
        <f t="shared" si="29"/>
        <v>-17374</v>
      </c>
    </row>
    <row r="93" spans="1:9" x14ac:dyDescent="0.3">
      <c r="A93" s="70"/>
      <c r="B93" s="70"/>
      <c r="C93" s="70"/>
      <c r="D93" s="70"/>
      <c r="E93" s="163"/>
      <c r="F93" s="161" t="s">
        <v>186</v>
      </c>
      <c r="G93" s="164">
        <f>'h1'!D45</f>
        <v>-17374</v>
      </c>
      <c r="H93" s="164">
        <f>'h1'!E45</f>
        <v>-17374</v>
      </c>
      <c r="I93" s="164">
        <f>'h1'!F45</f>
        <v>-17374</v>
      </c>
    </row>
    <row r="97" spans="1:6" ht="72.75" customHeight="1" x14ac:dyDescent="0.3">
      <c r="A97" s="351" t="s">
        <v>71</v>
      </c>
      <c r="B97" s="351"/>
      <c r="C97" s="351"/>
      <c r="D97" s="351"/>
      <c r="E97" s="351"/>
      <c r="F97" s="120" t="s">
        <v>70</v>
      </c>
    </row>
  </sheetData>
  <mergeCells count="10">
    <mergeCell ref="A97:E97"/>
    <mergeCell ref="J26:M26"/>
    <mergeCell ref="A5:I5"/>
    <mergeCell ref="A1:I1"/>
    <mergeCell ref="A2:I2"/>
    <mergeCell ref="A3:I3"/>
    <mergeCell ref="A8:C8"/>
    <mergeCell ref="D8:E8"/>
    <mergeCell ref="F8:F9"/>
    <mergeCell ref="G8:I8"/>
  </mergeCells>
  <pageMargins left="0.36811023599999998" right="0.36811023599999998" top="0.25" bottom="0.25" header="0.31496062992126" footer="0.31496062992126"/>
  <pageSetup paperSize="9" scale="77" orientation="landscape" r:id="rId1"/>
  <colBreaks count="1" manualBreakCount="1">
    <brk id="9" max="96" man="1"/>
  </colBreaks>
  <ignoredErrors>
    <ignoredError sqref="F18:F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3"/>
  <sheetViews>
    <sheetView topLeftCell="A13" workbookViewId="0">
      <selection activeCell="C23" sqref="C23"/>
    </sheetView>
  </sheetViews>
  <sheetFormatPr defaultRowHeight="17.25" x14ac:dyDescent="0.25"/>
  <cols>
    <col min="1" max="1" width="10.7109375" style="8" customWidth="1"/>
    <col min="2" max="2" width="16" style="8" customWidth="1"/>
    <col min="3" max="3" width="86.140625" style="8" customWidth="1"/>
    <col min="4" max="4" width="15" style="8" customWidth="1"/>
    <col min="5" max="5" width="14.140625" style="8" customWidth="1"/>
    <col min="6" max="6" width="14.42578125" style="8" customWidth="1"/>
    <col min="7" max="7" width="20.85546875" style="32" customWidth="1"/>
    <col min="8" max="8" width="17.85546875" style="32" bestFit="1" customWidth="1"/>
    <col min="9" max="256" width="9.140625" style="8"/>
    <col min="257" max="257" width="9.7109375" style="8" customWidth="1"/>
    <col min="258" max="258" width="12.42578125" style="8" customWidth="1"/>
    <col min="259" max="259" width="72.42578125" style="8" customWidth="1"/>
    <col min="260" max="260" width="22.7109375" style="8" customWidth="1"/>
    <col min="261" max="261" width="18.28515625" style="8" customWidth="1"/>
    <col min="262" max="262" width="12.28515625" style="8" bestFit="1" customWidth="1"/>
    <col min="263" max="263" width="11" style="8" bestFit="1" customWidth="1"/>
    <col min="264" max="264" width="17.85546875" style="8" bestFit="1" customWidth="1"/>
    <col min="265" max="512" width="9.140625" style="8"/>
    <col min="513" max="513" width="9.7109375" style="8" customWidth="1"/>
    <col min="514" max="514" width="12.42578125" style="8" customWidth="1"/>
    <col min="515" max="515" width="72.42578125" style="8" customWidth="1"/>
    <col min="516" max="516" width="22.7109375" style="8" customWidth="1"/>
    <col min="517" max="517" width="18.28515625" style="8" customWidth="1"/>
    <col min="518" max="518" width="12.28515625" style="8" bestFit="1" customWidth="1"/>
    <col min="519" max="519" width="11" style="8" bestFit="1" customWidth="1"/>
    <col min="520" max="520" width="17.85546875" style="8" bestFit="1" customWidth="1"/>
    <col min="521" max="768" width="9.140625" style="8"/>
    <col min="769" max="769" width="9.7109375" style="8" customWidth="1"/>
    <col min="770" max="770" width="12.42578125" style="8" customWidth="1"/>
    <col min="771" max="771" width="72.42578125" style="8" customWidth="1"/>
    <col min="772" max="772" width="22.7109375" style="8" customWidth="1"/>
    <col min="773" max="773" width="18.28515625" style="8" customWidth="1"/>
    <col min="774" max="774" width="12.28515625" style="8" bestFit="1" customWidth="1"/>
    <col min="775" max="775" width="11" style="8" bestFit="1" customWidth="1"/>
    <col min="776" max="776" width="17.85546875" style="8" bestFit="1" customWidth="1"/>
    <col min="777" max="1024" width="9.140625" style="8"/>
    <col min="1025" max="1025" width="9.7109375" style="8" customWidth="1"/>
    <col min="1026" max="1026" width="12.42578125" style="8" customWidth="1"/>
    <col min="1027" max="1027" width="72.42578125" style="8" customWidth="1"/>
    <col min="1028" max="1028" width="22.7109375" style="8" customWidth="1"/>
    <col min="1029" max="1029" width="18.28515625" style="8" customWidth="1"/>
    <col min="1030" max="1030" width="12.28515625" style="8" bestFit="1" customWidth="1"/>
    <col min="1031" max="1031" width="11" style="8" bestFit="1" customWidth="1"/>
    <col min="1032" max="1032" width="17.85546875" style="8" bestFit="1" customWidth="1"/>
    <col min="1033" max="1280" width="9.140625" style="8"/>
    <col min="1281" max="1281" width="9.7109375" style="8" customWidth="1"/>
    <col min="1282" max="1282" width="12.42578125" style="8" customWidth="1"/>
    <col min="1283" max="1283" width="72.42578125" style="8" customWidth="1"/>
    <col min="1284" max="1284" width="22.7109375" style="8" customWidth="1"/>
    <col min="1285" max="1285" width="18.28515625" style="8" customWidth="1"/>
    <col min="1286" max="1286" width="12.28515625" style="8" bestFit="1" customWidth="1"/>
    <col min="1287" max="1287" width="11" style="8" bestFit="1" customWidth="1"/>
    <col min="1288" max="1288" width="17.85546875" style="8" bestFit="1" customWidth="1"/>
    <col min="1289" max="1536" width="9.140625" style="8"/>
    <col min="1537" max="1537" width="9.7109375" style="8" customWidth="1"/>
    <col min="1538" max="1538" width="12.42578125" style="8" customWidth="1"/>
    <col min="1539" max="1539" width="72.42578125" style="8" customWidth="1"/>
    <col min="1540" max="1540" width="22.7109375" style="8" customWidth="1"/>
    <col min="1541" max="1541" width="18.28515625" style="8" customWidth="1"/>
    <col min="1542" max="1542" width="12.28515625" style="8" bestFit="1" customWidth="1"/>
    <col min="1543" max="1543" width="11" style="8" bestFit="1" customWidth="1"/>
    <col min="1544" max="1544" width="17.85546875" style="8" bestFit="1" customWidth="1"/>
    <col min="1545" max="1792" width="9.140625" style="8"/>
    <col min="1793" max="1793" width="9.7109375" style="8" customWidth="1"/>
    <col min="1794" max="1794" width="12.42578125" style="8" customWidth="1"/>
    <col min="1795" max="1795" width="72.42578125" style="8" customWidth="1"/>
    <col min="1796" max="1796" width="22.7109375" style="8" customWidth="1"/>
    <col min="1797" max="1797" width="18.28515625" style="8" customWidth="1"/>
    <col min="1798" max="1798" width="12.28515625" style="8" bestFit="1" customWidth="1"/>
    <col min="1799" max="1799" width="11" style="8" bestFit="1" customWidth="1"/>
    <col min="1800" max="1800" width="17.85546875" style="8" bestFit="1" customWidth="1"/>
    <col min="1801" max="2048" width="9.140625" style="8"/>
    <col min="2049" max="2049" width="9.7109375" style="8" customWidth="1"/>
    <col min="2050" max="2050" width="12.42578125" style="8" customWidth="1"/>
    <col min="2051" max="2051" width="72.42578125" style="8" customWidth="1"/>
    <col min="2052" max="2052" width="22.7109375" style="8" customWidth="1"/>
    <col min="2053" max="2053" width="18.28515625" style="8" customWidth="1"/>
    <col min="2054" max="2054" width="12.28515625" style="8" bestFit="1" customWidth="1"/>
    <col min="2055" max="2055" width="11" style="8" bestFit="1" customWidth="1"/>
    <col min="2056" max="2056" width="17.85546875" style="8" bestFit="1" customWidth="1"/>
    <col min="2057" max="2304" width="9.140625" style="8"/>
    <col min="2305" max="2305" width="9.7109375" style="8" customWidth="1"/>
    <col min="2306" max="2306" width="12.42578125" style="8" customWidth="1"/>
    <col min="2307" max="2307" width="72.42578125" style="8" customWidth="1"/>
    <col min="2308" max="2308" width="22.7109375" style="8" customWidth="1"/>
    <col min="2309" max="2309" width="18.28515625" style="8" customWidth="1"/>
    <col min="2310" max="2310" width="12.28515625" style="8" bestFit="1" customWidth="1"/>
    <col min="2311" max="2311" width="11" style="8" bestFit="1" customWidth="1"/>
    <col min="2312" max="2312" width="17.85546875" style="8" bestFit="1" customWidth="1"/>
    <col min="2313" max="2560" width="9.140625" style="8"/>
    <col min="2561" max="2561" width="9.7109375" style="8" customWidth="1"/>
    <col min="2562" max="2562" width="12.42578125" style="8" customWidth="1"/>
    <col min="2563" max="2563" width="72.42578125" style="8" customWidth="1"/>
    <col min="2564" max="2564" width="22.7109375" style="8" customWidth="1"/>
    <col min="2565" max="2565" width="18.28515625" style="8" customWidth="1"/>
    <col min="2566" max="2566" width="12.28515625" style="8" bestFit="1" customWidth="1"/>
    <col min="2567" max="2567" width="11" style="8" bestFit="1" customWidth="1"/>
    <col min="2568" max="2568" width="17.85546875" style="8" bestFit="1" customWidth="1"/>
    <col min="2569" max="2816" width="9.140625" style="8"/>
    <col min="2817" max="2817" width="9.7109375" style="8" customWidth="1"/>
    <col min="2818" max="2818" width="12.42578125" style="8" customWidth="1"/>
    <col min="2819" max="2819" width="72.42578125" style="8" customWidth="1"/>
    <col min="2820" max="2820" width="22.7109375" style="8" customWidth="1"/>
    <col min="2821" max="2821" width="18.28515625" style="8" customWidth="1"/>
    <col min="2822" max="2822" width="12.28515625" style="8" bestFit="1" customWidth="1"/>
    <col min="2823" max="2823" width="11" style="8" bestFit="1" customWidth="1"/>
    <col min="2824" max="2824" width="17.85546875" style="8" bestFit="1" customWidth="1"/>
    <col min="2825" max="3072" width="9.140625" style="8"/>
    <col min="3073" max="3073" width="9.7109375" style="8" customWidth="1"/>
    <col min="3074" max="3074" width="12.42578125" style="8" customWidth="1"/>
    <col min="3075" max="3075" width="72.42578125" style="8" customWidth="1"/>
    <col min="3076" max="3076" width="22.7109375" style="8" customWidth="1"/>
    <col min="3077" max="3077" width="18.28515625" style="8" customWidth="1"/>
    <col min="3078" max="3078" width="12.28515625" style="8" bestFit="1" customWidth="1"/>
    <col min="3079" max="3079" width="11" style="8" bestFit="1" customWidth="1"/>
    <col min="3080" max="3080" width="17.85546875" style="8" bestFit="1" customWidth="1"/>
    <col min="3081" max="3328" width="9.140625" style="8"/>
    <col min="3329" max="3329" width="9.7109375" style="8" customWidth="1"/>
    <col min="3330" max="3330" width="12.42578125" style="8" customWidth="1"/>
    <col min="3331" max="3331" width="72.42578125" style="8" customWidth="1"/>
    <col min="3332" max="3332" width="22.7109375" style="8" customWidth="1"/>
    <col min="3333" max="3333" width="18.28515625" style="8" customWidth="1"/>
    <col min="3334" max="3334" width="12.28515625" style="8" bestFit="1" customWidth="1"/>
    <col min="3335" max="3335" width="11" style="8" bestFit="1" customWidth="1"/>
    <col min="3336" max="3336" width="17.85546875" style="8" bestFit="1" customWidth="1"/>
    <col min="3337" max="3584" width="9.140625" style="8"/>
    <col min="3585" max="3585" width="9.7109375" style="8" customWidth="1"/>
    <col min="3586" max="3586" width="12.42578125" style="8" customWidth="1"/>
    <col min="3587" max="3587" width="72.42578125" style="8" customWidth="1"/>
    <col min="3588" max="3588" width="22.7109375" style="8" customWidth="1"/>
    <col min="3589" max="3589" width="18.28515625" style="8" customWidth="1"/>
    <col min="3590" max="3590" width="12.28515625" style="8" bestFit="1" customWidth="1"/>
    <col min="3591" max="3591" width="11" style="8" bestFit="1" customWidth="1"/>
    <col min="3592" max="3592" width="17.85546875" style="8" bestFit="1" customWidth="1"/>
    <col min="3593" max="3840" width="9.140625" style="8"/>
    <col min="3841" max="3841" width="9.7109375" style="8" customWidth="1"/>
    <col min="3842" max="3842" width="12.42578125" style="8" customWidth="1"/>
    <col min="3843" max="3843" width="72.42578125" style="8" customWidth="1"/>
    <col min="3844" max="3844" width="22.7109375" style="8" customWidth="1"/>
    <col min="3845" max="3845" width="18.28515625" style="8" customWidth="1"/>
    <col min="3846" max="3846" width="12.28515625" style="8" bestFit="1" customWidth="1"/>
    <col min="3847" max="3847" width="11" style="8" bestFit="1" customWidth="1"/>
    <col min="3848" max="3848" width="17.85546875" style="8" bestFit="1" customWidth="1"/>
    <col min="3849" max="4096" width="9.140625" style="8"/>
    <col min="4097" max="4097" width="9.7109375" style="8" customWidth="1"/>
    <col min="4098" max="4098" width="12.42578125" style="8" customWidth="1"/>
    <col min="4099" max="4099" width="72.42578125" style="8" customWidth="1"/>
    <col min="4100" max="4100" width="22.7109375" style="8" customWidth="1"/>
    <col min="4101" max="4101" width="18.28515625" style="8" customWidth="1"/>
    <col min="4102" max="4102" width="12.28515625" style="8" bestFit="1" customWidth="1"/>
    <col min="4103" max="4103" width="11" style="8" bestFit="1" customWidth="1"/>
    <col min="4104" max="4104" width="17.85546875" style="8" bestFit="1" customWidth="1"/>
    <col min="4105" max="4352" width="9.140625" style="8"/>
    <col min="4353" max="4353" width="9.7109375" style="8" customWidth="1"/>
    <col min="4354" max="4354" width="12.42578125" style="8" customWidth="1"/>
    <col min="4355" max="4355" width="72.42578125" style="8" customWidth="1"/>
    <col min="4356" max="4356" width="22.7109375" style="8" customWidth="1"/>
    <col min="4357" max="4357" width="18.28515625" style="8" customWidth="1"/>
    <col min="4358" max="4358" width="12.28515625" style="8" bestFit="1" customWidth="1"/>
    <col min="4359" max="4359" width="11" style="8" bestFit="1" customWidth="1"/>
    <col min="4360" max="4360" width="17.85546875" style="8" bestFit="1" customWidth="1"/>
    <col min="4361" max="4608" width="9.140625" style="8"/>
    <col min="4609" max="4609" width="9.7109375" style="8" customWidth="1"/>
    <col min="4610" max="4610" width="12.42578125" style="8" customWidth="1"/>
    <col min="4611" max="4611" width="72.42578125" style="8" customWidth="1"/>
    <col min="4612" max="4612" width="22.7109375" style="8" customWidth="1"/>
    <col min="4613" max="4613" width="18.28515625" style="8" customWidth="1"/>
    <col min="4614" max="4614" width="12.28515625" style="8" bestFit="1" customWidth="1"/>
    <col min="4615" max="4615" width="11" style="8" bestFit="1" customWidth="1"/>
    <col min="4616" max="4616" width="17.85546875" style="8" bestFit="1" customWidth="1"/>
    <col min="4617" max="4864" width="9.140625" style="8"/>
    <col min="4865" max="4865" width="9.7109375" style="8" customWidth="1"/>
    <col min="4866" max="4866" width="12.42578125" style="8" customWidth="1"/>
    <col min="4867" max="4867" width="72.42578125" style="8" customWidth="1"/>
    <col min="4868" max="4868" width="22.7109375" style="8" customWidth="1"/>
    <col min="4869" max="4869" width="18.28515625" style="8" customWidth="1"/>
    <col min="4870" max="4870" width="12.28515625" style="8" bestFit="1" customWidth="1"/>
    <col min="4871" max="4871" width="11" style="8" bestFit="1" customWidth="1"/>
    <col min="4872" max="4872" width="17.85546875" style="8" bestFit="1" customWidth="1"/>
    <col min="4873" max="5120" width="9.140625" style="8"/>
    <col min="5121" max="5121" width="9.7109375" style="8" customWidth="1"/>
    <col min="5122" max="5122" width="12.42578125" style="8" customWidth="1"/>
    <col min="5123" max="5123" width="72.42578125" style="8" customWidth="1"/>
    <col min="5124" max="5124" width="22.7109375" style="8" customWidth="1"/>
    <col min="5125" max="5125" width="18.28515625" style="8" customWidth="1"/>
    <col min="5126" max="5126" width="12.28515625" style="8" bestFit="1" customWidth="1"/>
    <col min="5127" max="5127" width="11" style="8" bestFit="1" customWidth="1"/>
    <col min="5128" max="5128" width="17.85546875" style="8" bestFit="1" customWidth="1"/>
    <col min="5129" max="5376" width="9.140625" style="8"/>
    <col min="5377" max="5377" width="9.7109375" style="8" customWidth="1"/>
    <col min="5378" max="5378" width="12.42578125" style="8" customWidth="1"/>
    <col min="5379" max="5379" width="72.42578125" style="8" customWidth="1"/>
    <col min="5380" max="5380" width="22.7109375" style="8" customWidth="1"/>
    <col min="5381" max="5381" width="18.28515625" style="8" customWidth="1"/>
    <col min="5382" max="5382" width="12.28515625" style="8" bestFit="1" customWidth="1"/>
    <col min="5383" max="5383" width="11" style="8" bestFit="1" customWidth="1"/>
    <col min="5384" max="5384" width="17.85546875" style="8" bestFit="1" customWidth="1"/>
    <col min="5385" max="5632" width="9.140625" style="8"/>
    <col min="5633" max="5633" width="9.7109375" style="8" customWidth="1"/>
    <col min="5634" max="5634" width="12.42578125" style="8" customWidth="1"/>
    <col min="5635" max="5635" width="72.42578125" style="8" customWidth="1"/>
    <col min="5636" max="5636" width="22.7109375" style="8" customWidth="1"/>
    <col min="5637" max="5637" width="18.28515625" style="8" customWidth="1"/>
    <col min="5638" max="5638" width="12.28515625" style="8" bestFit="1" customWidth="1"/>
    <col min="5639" max="5639" width="11" style="8" bestFit="1" customWidth="1"/>
    <col min="5640" max="5640" width="17.85546875" style="8" bestFit="1" customWidth="1"/>
    <col min="5641" max="5888" width="9.140625" style="8"/>
    <col min="5889" max="5889" width="9.7109375" style="8" customWidth="1"/>
    <col min="5890" max="5890" width="12.42578125" style="8" customWidth="1"/>
    <col min="5891" max="5891" width="72.42578125" style="8" customWidth="1"/>
    <col min="5892" max="5892" width="22.7109375" style="8" customWidth="1"/>
    <col min="5893" max="5893" width="18.28515625" style="8" customWidth="1"/>
    <col min="5894" max="5894" width="12.28515625" style="8" bestFit="1" customWidth="1"/>
    <col min="5895" max="5895" width="11" style="8" bestFit="1" customWidth="1"/>
    <col min="5896" max="5896" width="17.85546875" style="8" bestFit="1" customWidth="1"/>
    <col min="5897" max="6144" width="9.140625" style="8"/>
    <col min="6145" max="6145" width="9.7109375" style="8" customWidth="1"/>
    <col min="6146" max="6146" width="12.42578125" style="8" customWidth="1"/>
    <col min="6147" max="6147" width="72.42578125" style="8" customWidth="1"/>
    <col min="6148" max="6148" width="22.7109375" style="8" customWidth="1"/>
    <col min="6149" max="6149" width="18.28515625" style="8" customWidth="1"/>
    <col min="6150" max="6150" width="12.28515625" style="8" bestFit="1" customWidth="1"/>
    <col min="6151" max="6151" width="11" style="8" bestFit="1" customWidth="1"/>
    <col min="6152" max="6152" width="17.85546875" style="8" bestFit="1" customWidth="1"/>
    <col min="6153" max="6400" width="9.140625" style="8"/>
    <col min="6401" max="6401" width="9.7109375" style="8" customWidth="1"/>
    <col min="6402" max="6402" width="12.42578125" style="8" customWidth="1"/>
    <col min="6403" max="6403" width="72.42578125" style="8" customWidth="1"/>
    <col min="6404" max="6404" width="22.7109375" style="8" customWidth="1"/>
    <col min="6405" max="6405" width="18.28515625" style="8" customWidth="1"/>
    <col min="6406" max="6406" width="12.28515625" style="8" bestFit="1" customWidth="1"/>
    <col min="6407" max="6407" width="11" style="8" bestFit="1" customWidth="1"/>
    <col min="6408" max="6408" width="17.85546875" style="8" bestFit="1" customWidth="1"/>
    <col min="6409" max="6656" width="9.140625" style="8"/>
    <col min="6657" max="6657" width="9.7109375" style="8" customWidth="1"/>
    <col min="6658" max="6658" width="12.42578125" style="8" customWidth="1"/>
    <col min="6659" max="6659" width="72.42578125" style="8" customWidth="1"/>
    <col min="6660" max="6660" width="22.7109375" style="8" customWidth="1"/>
    <col min="6661" max="6661" width="18.28515625" style="8" customWidth="1"/>
    <col min="6662" max="6662" width="12.28515625" style="8" bestFit="1" customWidth="1"/>
    <col min="6663" max="6663" width="11" style="8" bestFit="1" customWidth="1"/>
    <col min="6664" max="6664" width="17.85546875" style="8" bestFit="1" customWidth="1"/>
    <col min="6665" max="6912" width="9.140625" style="8"/>
    <col min="6913" max="6913" width="9.7109375" style="8" customWidth="1"/>
    <col min="6914" max="6914" width="12.42578125" style="8" customWidth="1"/>
    <col min="6915" max="6915" width="72.42578125" style="8" customWidth="1"/>
    <col min="6916" max="6916" width="22.7109375" style="8" customWidth="1"/>
    <col min="6917" max="6917" width="18.28515625" style="8" customWidth="1"/>
    <col min="6918" max="6918" width="12.28515625" style="8" bestFit="1" customWidth="1"/>
    <col min="6919" max="6919" width="11" style="8" bestFit="1" customWidth="1"/>
    <col min="6920" max="6920" width="17.85546875" style="8" bestFit="1" customWidth="1"/>
    <col min="6921" max="7168" width="9.140625" style="8"/>
    <col min="7169" max="7169" width="9.7109375" style="8" customWidth="1"/>
    <col min="7170" max="7170" width="12.42578125" style="8" customWidth="1"/>
    <col min="7171" max="7171" width="72.42578125" style="8" customWidth="1"/>
    <col min="7172" max="7172" width="22.7109375" style="8" customWidth="1"/>
    <col min="7173" max="7173" width="18.28515625" style="8" customWidth="1"/>
    <col min="7174" max="7174" width="12.28515625" style="8" bestFit="1" customWidth="1"/>
    <col min="7175" max="7175" width="11" style="8" bestFit="1" customWidth="1"/>
    <col min="7176" max="7176" width="17.85546875" style="8" bestFit="1" customWidth="1"/>
    <col min="7177" max="7424" width="9.140625" style="8"/>
    <col min="7425" max="7425" width="9.7109375" style="8" customWidth="1"/>
    <col min="7426" max="7426" width="12.42578125" style="8" customWidth="1"/>
    <col min="7427" max="7427" width="72.42578125" style="8" customWidth="1"/>
    <col min="7428" max="7428" width="22.7109375" style="8" customWidth="1"/>
    <col min="7429" max="7429" width="18.28515625" style="8" customWidth="1"/>
    <col min="7430" max="7430" width="12.28515625" style="8" bestFit="1" customWidth="1"/>
    <col min="7431" max="7431" width="11" style="8" bestFit="1" customWidth="1"/>
    <col min="7432" max="7432" width="17.85546875" style="8" bestFit="1" customWidth="1"/>
    <col min="7433" max="7680" width="9.140625" style="8"/>
    <col min="7681" max="7681" width="9.7109375" style="8" customWidth="1"/>
    <col min="7682" max="7682" width="12.42578125" style="8" customWidth="1"/>
    <col min="7683" max="7683" width="72.42578125" style="8" customWidth="1"/>
    <col min="7684" max="7684" width="22.7109375" style="8" customWidth="1"/>
    <col min="7685" max="7685" width="18.28515625" style="8" customWidth="1"/>
    <col min="7686" max="7686" width="12.28515625" style="8" bestFit="1" customWidth="1"/>
    <col min="7687" max="7687" width="11" style="8" bestFit="1" customWidth="1"/>
    <col min="7688" max="7688" width="17.85546875" style="8" bestFit="1" customWidth="1"/>
    <col min="7689" max="7936" width="9.140625" style="8"/>
    <col min="7937" max="7937" width="9.7109375" style="8" customWidth="1"/>
    <col min="7938" max="7938" width="12.42578125" style="8" customWidth="1"/>
    <col min="7939" max="7939" width="72.42578125" style="8" customWidth="1"/>
    <col min="7940" max="7940" width="22.7109375" style="8" customWidth="1"/>
    <col min="7941" max="7941" width="18.28515625" style="8" customWidth="1"/>
    <col min="7942" max="7942" width="12.28515625" style="8" bestFit="1" customWidth="1"/>
    <col min="7943" max="7943" width="11" style="8" bestFit="1" customWidth="1"/>
    <col min="7944" max="7944" width="17.85546875" style="8" bestFit="1" customWidth="1"/>
    <col min="7945" max="8192" width="9.140625" style="8"/>
    <col min="8193" max="8193" width="9.7109375" style="8" customWidth="1"/>
    <col min="8194" max="8194" width="12.42578125" style="8" customWidth="1"/>
    <col min="8195" max="8195" width="72.42578125" style="8" customWidth="1"/>
    <col min="8196" max="8196" width="22.7109375" style="8" customWidth="1"/>
    <col min="8197" max="8197" width="18.28515625" style="8" customWidth="1"/>
    <col min="8198" max="8198" width="12.28515625" style="8" bestFit="1" customWidth="1"/>
    <col min="8199" max="8199" width="11" style="8" bestFit="1" customWidth="1"/>
    <col min="8200" max="8200" width="17.85546875" style="8" bestFit="1" customWidth="1"/>
    <col min="8201" max="8448" width="9.140625" style="8"/>
    <col min="8449" max="8449" width="9.7109375" style="8" customWidth="1"/>
    <col min="8450" max="8450" width="12.42578125" style="8" customWidth="1"/>
    <col min="8451" max="8451" width="72.42578125" style="8" customWidth="1"/>
    <col min="8452" max="8452" width="22.7109375" style="8" customWidth="1"/>
    <col min="8453" max="8453" width="18.28515625" style="8" customWidth="1"/>
    <col min="8454" max="8454" width="12.28515625" style="8" bestFit="1" customWidth="1"/>
    <col min="8455" max="8455" width="11" style="8" bestFit="1" customWidth="1"/>
    <col min="8456" max="8456" width="17.85546875" style="8" bestFit="1" customWidth="1"/>
    <col min="8457" max="8704" width="9.140625" style="8"/>
    <col min="8705" max="8705" width="9.7109375" style="8" customWidth="1"/>
    <col min="8706" max="8706" width="12.42578125" style="8" customWidth="1"/>
    <col min="8707" max="8707" width="72.42578125" style="8" customWidth="1"/>
    <col min="8708" max="8708" width="22.7109375" style="8" customWidth="1"/>
    <col min="8709" max="8709" width="18.28515625" style="8" customWidth="1"/>
    <col min="8710" max="8710" width="12.28515625" style="8" bestFit="1" customWidth="1"/>
    <col min="8711" max="8711" width="11" style="8" bestFit="1" customWidth="1"/>
    <col min="8712" max="8712" width="17.85546875" style="8" bestFit="1" customWidth="1"/>
    <col min="8713" max="8960" width="9.140625" style="8"/>
    <col min="8961" max="8961" width="9.7109375" style="8" customWidth="1"/>
    <col min="8962" max="8962" width="12.42578125" style="8" customWidth="1"/>
    <col min="8963" max="8963" width="72.42578125" style="8" customWidth="1"/>
    <col min="8964" max="8964" width="22.7109375" style="8" customWidth="1"/>
    <col min="8965" max="8965" width="18.28515625" style="8" customWidth="1"/>
    <col min="8966" max="8966" width="12.28515625" style="8" bestFit="1" customWidth="1"/>
    <col min="8967" max="8967" width="11" style="8" bestFit="1" customWidth="1"/>
    <col min="8968" max="8968" width="17.85546875" style="8" bestFit="1" customWidth="1"/>
    <col min="8969" max="9216" width="9.140625" style="8"/>
    <col min="9217" max="9217" width="9.7109375" style="8" customWidth="1"/>
    <col min="9218" max="9218" width="12.42578125" style="8" customWidth="1"/>
    <col min="9219" max="9219" width="72.42578125" style="8" customWidth="1"/>
    <col min="9220" max="9220" width="22.7109375" style="8" customWidth="1"/>
    <col min="9221" max="9221" width="18.28515625" style="8" customWidth="1"/>
    <col min="9222" max="9222" width="12.28515625" style="8" bestFit="1" customWidth="1"/>
    <col min="9223" max="9223" width="11" style="8" bestFit="1" customWidth="1"/>
    <col min="9224" max="9224" width="17.85546875" style="8" bestFit="1" customWidth="1"/>
    <col min="9225" max="9472" width="9.140625" style="8"/>
    <col min="9473" max="9473" width="9.7109375" style="8" customWidth="1"/>
    <col min="9474" max="9474" width="12.42578125" style="8" customWidth="1"/>
    <col min="9475" max="9475" width="72.42578125" style="8" customWidth="1"/>
    <col min="9476" max="9476" width="22.7109375" style="8" customWidth="1"/>
    <col min="9477" max="9477" width="18.28515625" style="8" customWidth="1"/>
    <col min="9478" max="9478" width="12.28515625" style="8" bestFit="1" customWidth="1"/>
    <col min="9479" max="9479" width="11" style="8" bestFit="1" customWidth="1"/>
    <col min="9480" max="9480" width="17.85546875" style="8" bestFit="1" customWidth="1"/>
    <col min="9481" max="9728" width="9.140625" style="8"/>
    <col min="9729" max="9729" width="9.7109375" style="8" customWidth="1"/>
    <col min="9730" max="9730" width="12.42578125" style="8" customWidth="1"/>
    <col min="9731" max="9731" width="72.42578125" style="8" customWidth="1"/>
    <col min="9732" max="9732" width="22.7109375" style="8" customWidth="1"/>
    <col min="9733" max="9733" width="18.28515625" style="8" customWidth="1"/>
    <col min="9734" max="9734" width="12.28515625" style="8" bestFit="1" customWidth="1"/>
    <col min="9735" max="9735" width="11" style="8" bestFit="1" customWidth="1"/>
    <col min="9736" max="9736" width="17.85546875" style="8" bestFit="1" customWidth="1"/>
    <col min="9737" max="9984" width="9.140625" style="8"/>
    <col min="9985" max="9985" width="9.7109375" style="8" customWidth="1"/>
    <col min="9986" max="9986" width="12.42578125" style="8" customWidth="1"/>
    <col min="9987" max="9987" width="72.42578125" style="8" customWidth="1"/>
    <col min="9988" max="9988" width="22.7109375" style="8" customWidth="1"/>
    <col min="9989" max="9989" width="18.28515625" style="8" customWidth="1"/>
    <col min="9990" max="9990" width="12.28515625" style="8" bestFit="1" customWidth="1"/>
    <col min="9991" max="9991" width="11" style="8" bestFit="1" customWidth="1"/>
    <col min="9992" max="9992" width="17.85546875" style="8" bestFit="1" customWidth="1"/>
    <col min="9993" max="10240" width="9.140625" style="8"/>
    <col min="10241" max="10241" width="9.7109375" style="8" customWidth="1"/>
    <col min="10242" max="10242" width="12.42578125" style="8" customWidth="1"/>
    <col min="10243" max="10243" width="72.42578125" style="8" customWidth="1"/>
    <col min="10244" max="10244" width="22.7109375" style="8" customWidth="1"/>
    <col min="10245" max="10245" width="18.28515625" style="8" customWidth="1"/>
    <col min="10246" max="10246" width="12.28515625" style="8" bestFit="1" customWidth="1"/>
    <col min="10247" max="10247" width="11" style="8" bestFit="1" customWidth="1"/>
    <col min="10248" max="10248" width="17.85546875" style="8" bestFit="1" customWidth="1"/>
    <col min="10249" max="10496" width="9.140625" style="8"/>
    <col min="10497" max="10497" width="9.7109375" style="8" customWidth="1"/>
    <col min="10498" max="10498" width="12.42578125" style="8" customWidth="1"/>
    <col min="10499" max="10499" width="72.42578125" style="8" customWidth="1"/>
    <col min="10500" max="10500" width="22.7109375" style="8" customWidth="1"/>
    <col min="10501" max="10501" width="18.28515625" style="8" customWidth="1"/>
    <col min="10502" max="10502" width="12.28515625" style="8" bestFit="1" customWidth="1"/>
    <col min="10503" max="10503" width="11" style="8" bestFit="1" customWidth="1"/>
    <col min="10504" max="10504" width="17.85546875" style="8" bestFit="1" customWidth="1"/>
    <col min="10505" max="10752" width="9.140625" style="8"/>
    <col min="10753" max="10753" width="9.7109375" style="8" customWidth="1"/>
    <col min="10754" max="10754" width="12.42578125" style="8" customWidth="1"/>
    <col min="10755" max="10755" width="72.42578125" style="8" customWidth="1"/>
    <col min="10756" max="10756" width="22.7109375" style="8" customWidth="1"/>
    <col min="10757" max="10757" width="18.28515625" style="8" customWidth="1"/>
    <col min="10758" max="10758" width="12.28515625" style="8" bestFit="1" customWidth="1"/>
    <col min="10759" max="10759" width="11" style="8" bestFit="1" customWidth="1"/>
    <col min="10760" max="10760" width="17.85546875" style="8" bestFit="1" customWidth="1"/>
    <col min="10761" max="11008" width="9.140625" style="8"/>
    <col min="11009" max="11009" width="9.7109375" style="8" customWidth="1"/>
    <col min="11010" max="11010" width="12.42578125" style="8" customWidth="1"/>
    <col min="11011" max="11011" width="72.42578125" style="8" customWidth="1"/>
    <col min="11012" max="11012" width="22.7109375" style="8" customWidth="1"/>
    <col min="11013" max="11013" width="18.28515625" style="8" customWidth="1"/>
    <col min="11014" max="11014" width="12.28515625" style="8" bestFit="1" customWidth="1"/>
    <col min="11015" max="11015" width="11" style="8" bestFit="1" customWidth="1"/>
    <col min="11016" max="11016" width="17.85546875" style="8" bestFit="1" customWidth="1"/>
    <col min="11017" max="11264" width="9.140625" style="8"/>
    <col min="11265" max="11265" width="9.7109375" style="8" customWidth="1"/>
    <col min="11266" max="11266" width="12.42578125" style="8" customWidth="1"/>
    <col min="11267" max="11267" width="72.42578125" style="8" customWidth="1"/>
    <col min="11268" max="11268" width="22.7109375" style="8" customWidth="1"/>
    <col min="11269" max="11269" width="18.28515625" style="8" customWidth="1"/>
    <col min="11270" max="11270" width="12.28515625" style="8" bestFit="1" customWidth="1"/>
    <col min="11271" max="11271" width="11" style="8" bestFit="1" customWidth="1"/>
    <col min="11272" max="11272" width="17.85546875" style="8" bestFit="1" customWidth="1"/>
    <col min="11273" max="11520" width="9.140625" style="8"/>
    <col min="11521" max="11521" width="9.7109375" style="8" customWidth="1"/>
    <col min="11522" max="11522" width="12.42578125" style="8" customWidth="1"/>
    <col min="11523" max="11523" width="72.42578125" style="8" customWidth="1"/>
    <col min="11524" max="11524" width="22.7109375" style="8" customWidth="1"/>
    <col min="11525" max="11525" width="18.28515625" style="8" customWidth="1"/>
    <col min="11526" max="11526" width="12.28515625" style="8" bestFit="1" customWidth="1"/>
    <col min="11527" max="11527" width="11" style="8" bestFit="1" customWidth="1"/>
    <col min="11528" max="11528" width="17.85546875" style="8" bestFit="1" customWidth="1"/>
    <col min="11529" max="11776" width="9.140625" style="8"/>
    <col min="11777" max="11777" width="9.7109375" style="8" customWidth="1"/>
    <col min="11778" max="11778" width="12.42578125" style="8" customWidth="1"/>
    <col min="11779" max="11779" width="72.42578125" style="8" customWidth="1"/>
    <col min="11780" max="11780" width="22.7109375" style="8" customWidth="1"/>
    <col min="11781" max="11781" width="18.28515625" style="8" customWidth="1"/>
    <col min="11782" max="11782" width="12.28515625" style="8" bestFit="1" customWidth="1"/>
    <col min="11783" max="11783" width="11" style="8" bestFit="1" customWidth="1"/>
    <col min="11784" max="11784" width="17.85546875" style="8" bestFit="1" customWidth="1"/>
    <col min="11785" max="12032" width="9.140625" style="8"/>
    <col min="12033" max="12033" width="9.7109375" style="8" customWidth="1"/>
    <col min="12034" max="12034" width="12.42578125" style="8" customWidth="1"/>
    <col min="12035" max="12035" width="72.42578125" style="8" customWidth="1"/>
    <col min="12036" max="12036" width="22.7109375" style="8" customWidth="1"/>
    <col min="12037" max="12037" width="18.28515625" style="8" customWidth="1"/>
    <col min="12038" max="12038" width="12.28515625" style="8" bestFit="1" customWidth="1"/>
    <col min="12039" max="12039" width="11" style="8" bestFit="1" customWidth="1"/>
    <col min="12040" max="12040" width="17.85546875" style="8" bestFit="1" customWidth="1"/>
    <col min="12041" max="12288" width="9.140625" style="8"/>
    <col min="12289" max="12289" width="9.7109375" style="8" customWidth="1"/>
    <col min="12290" max="12290" width="12.42578125" style="8" customWidth="1"/>
    <col min="12291" max="12291" width="72.42578125" style="8" customWidth="1"/>
    <col min="12292" max="12292" width="22.7109375" style="8" customWidth="1"/>
    <col min="12293" max="12293" width="18.28515625" style="8" customWidth="1"/>
    <col min="12294" max="12294" width="12.28515625" style="8" bestFit="1" customWidth="1"/>
    <col min="12295" max="12295" width="11" style="8" bestFit="1" customWidth="1"/>
    <col min="12296" max="12296" width="17.85546875" style="8" bestFit="1" customWidth="1"/>
    <col min="12297" max="12544" width="9.140625" style="8"/>
    <col min="12545" max="12545" width="9.7109375" style="8" customWidth="1"/>
    <col min="12546" max="12546" width="12.42578125" style="8" customWidth="1"/>
    <col min="12547" max="12547" width="72.42578125" style="8" customWidth="1"/>
    <col min="12548" max="12548" width="22.7109375" style="8" customWidth="1"/>
    <col min="12549" max="12549" width="18.28515625" style="8" customWidth="1"/>
    <col min="12550" max="12550" width="12.28515625" style="8" bestFit="1" customWidth="1"/>
    <col min="12551" max="12551" width="11" style="8" bestFit="1" customWidth="1"/>
    <col min="12552" max="12552" width="17.85546875" style="8" bestFit="1" customWidth="1"/>
    <col min="12553" max="12800" width="9.140625" style="8"/>
    <col min="12801" max="12801" width="9.7109375" style="8" customWidth="1"/>
    <col min="12802" max="12802" width="12.42578125" style="8" customWidth="1"/>
    <col min="12803" max="12803" width="72.42578125" style="8" customWidth="1"/>
    <col min="12804" max="12804" width="22.7109375" style="8" customWidth="1"/>
    <col min="12805" max="12805" width="18.28515625" style="8" customWidth="1"/>
    <col min="12806" max="12806" width="12.28515625" style="8" bestFit="1" customWidth="1"/>
    <col min="12807" max="12807" width="11" style="8" bestFit="1" customWidth="1"/>
    <col min="12808" max="12808" width="17.85546875" style="8" bestFit="1" customWidth="1"/>
    <col min="12809" max="13056" width="9.140625" style="8"/>
    <col min="13057" max="13057" width="9.7109375" style="8" customWidth="1"/>
    <col min="13058" max="13058" width="12.42578125" style="8" customWidth="1"/>
    <col min="13059" max="13059" width="72.42578125" style="8" customWidth="1"/>
    <col min="13060" max="13060" width="22.7109375" style="8" customWidth="1"/>
    <col min="13061" max="13061" width="18.28515625" style="8" customWidth="1"/>
    <col min="13062" max="13062" width="12.28515625" style="8" bestFit="1" customWidth="1"/>
    <col min="13063" max="13063" width="11" style="8" bestFit="1" customWidth="1"/>
    <col min="13064" max="13064" width="17.85546875" style="8" bestFit="1" customWidth="1"/>
    <col min="13065" max="13312" width="9.140625" style="8"/>
    <col min="13313" max="13313" width="9.7109375" style="8" customWidth="1"/>
    <col min="13314" max="13314" width="12.42578125" style="8" customWidth="1"/>
    <col min="13315" max="13315" width="72.42578125" style="8" customWidth="1"/>
    <col min="13316" max="13316" width="22.7109375" style="8" customWidth="1"/>
    <col min="13317" max="13317" width="18.28515625" style="8" customWidth="1"/>
    <col min="13318" max="13318" width="12.28515625" style="8" bestFit="1" customWidth="1"/>
    <col min="13319" max="13319" width="11" style="8" bestFit="1" customWidth="1"/>
    <col min="13320" max="13320" width="17.85546875" style="8" bestFit="1" customWidth="1"/>
    <col min="13321" max="13568" width="9.140625" style="8"/>
    <col min="13569" max="13569" width="9.7109375" style="8" customWidth="1"/>
    <col min="13570" max="13570" width="12.42578125" style="8" customWidth="1"/>
    <col min="13571" max="13571" width="72.42578125" style="8" customWidth="1"/>
    <col min="13572" max="13572" width="22.7109375" style="8" customWidth="1"/>
    <col min="13573" max="13573" width="18.28515625" style="8" customWidth="1"/>
    <col min="13574" max="13574" width="12.28515625" style="8" bestFit="1" customWidth="1"/>
    <col min="13575" max="13575" width="11" style="8" bestFit="1" customWidth="1"/>
    <col min="13576" max="13576" width="17.85546875" style="8" bestFit="1" customWidth="1"/>
    <col min="13577" max="13824" width="9.140625" style="8"/>
    <col min="13825" max="13825" width="9.7109375" style="8" customWidth="1"/>
    <col min="13826" max="13826" width="12.42578125" style="8" customWidth="1"/>
    <col min="13827" max="13827" width="72.42578125" style="8" customWidth="1"/>
    <col min="13828" max="13828" width="22.7109375" style="8" customWidth="1"/>
    <col min="13829" max="13829" width="18.28515625" style="8" customWidth="1"/>
    <col min="13830" max="13830" width="12.28515625" style="8" bestFit="1" customWidth="1"/>
    <col min="13831" max="13831" width="11" style="8" bestFit="1" customWidth="1"/>
    <col min="13832" max="13832" width="17.85546875" style="8" bestFit="1" customWidth="1"/>
    <col min="13833" max="14080" width="9.140625" style="8"/>
    <col min="14081" max="14081" width="9.7109375" style="8" customWidth="1"/>
    <col min="14082" max="14082" width="12.42578125" style="8" customWidth="1"/>
    <col min="14083" max="14083" width="72.42578125" style="8" customWidth="1"/>
    <col min="14084" max="14084" width="22.7109375" style="8" customWidth="1"/>
    <col min="14085" max="14085" width="18.28515625" style="8" customWidth="1"/>
    <col min="14086" max="14086" width="12.28515625" style="8" bestFit="1" customWidth="1"/>
    <col min="14087" max="14087" width="11" style="8" bestFit="1" customWidth="1"/>
    <col min="14088" max="14088" width="17.85546875" style="8" bestFit="1" customWidth="1"/>
    <col min="14089" max="14336" width="9.140625" style="8"/>
    <col min="14337" max="14337" width="9.7109375" style="8" customWidth="1"/>
    <col min="14338" max="14338" width="12.42578125" style="8" customWidth="1"/>
    <col min="14339" max="14339" width="72.42578125" style="8" customWidth="1"/>
    <col min="14340" max="14340" width="22.7109375" style="8" customWidth="1"/>
    <col min="14341" max="14341" width="18.28515625" style="8" customWidth="1"/>
    <col min="14342" max="14342" width="12.28515625" style="8" bestFit="1" customWidth="1"/>
    <col min="14343" max="14343" width="11" style="8" bestFit="1" customWidth="1"/>
    <col min="14344" max="14344" width="17.85546875" style="8" bestFit="1" customWidth="1"/>
    <col min="14345" max="14592" width="9.140625" style="8"/>
    <col min="14593" max="14593" width="9.7109375" style="8" customWidth="1"/>
    <col min="14594" max="14594" width="12.42578125" style="8" customWidth="1"/>
    <col min="14595" max="14595" width="72.42578125" style="8" customWidth="1"/>
    <col min="14596" max="14596" width="22.7109375" style="8" customWidth="1"/>
    <col min="14597" max="14597" width="18.28515625" style="8" customWidth="1"/>
    <col min="14598" max="14598" width="12.28515625" style="8" bestFit="1" customWidth="1"/>
    <col min="14599" max="14599" width="11" style="8" bestFit="1" customWidth="1"/>
    <col min="14600" max="14600" width="17.85546875" style="8" bestFit="1" customWidth="1"/>
    <col min="14601" max="14848" width="9.140625" style="8"/>
    <col min="14849" max="14849" width="9.7109375" style="8" customWidth="1"/>
    <col min="14850" max="14850" width="12.42578125" style="8" customWidth="1"/>
    <col min="14851" max="14851" width="72.42578125" style="8" customWidth="1"/>
    <col min="14852" max="14852" width="22.7109375" style="8" customWidth="1"/>
    <col min="14853" max="14853" width="18.28515625" style="8" customWidth="1"/>
    <col min="14854" max="14854" width="12.28515625" style="8" bestFit="1" customWidth="1"/>
    <col min="14855" max="14855" width="11" style="8" bestFit="1" customWidth="1"/>
    <col min="14856" max="14856" width="17.85546875" style="8" bestFit="1" customWidth="1"/>
    <col min="14857" max="15104" width="9.140625" style="8"/>
    <col min="15105" max="15105" width="9.7109375" style="8" customWidth="1"/>
    <col min="15106" max="15106" width="12.42578125" style="8" customWidth="1"/>
    <col min="15107" max="15107" width="72.42578125" style="8" customWidth="1"/>
    <col min="15108" max="15108" width="22.7109375" style="8" customWidth="1"/>
    <col min="15109" max="15109" width="18.28515625" style="8" customWidth="1"/>
    <col min="15110" max="15110" width="12.28515625" style="8" bestFit="1" customWidth="1"/>
    <col min="15111" max="15111" width="11" style="8" bestFit="1" customWidth="1"/>
    <col min="15112" max="15112" width="17.85546875" style="8" bestFit="1" customWidth="1"/>
    <col min="15113" max="15360" width="9.140625" style="8"/>
    <col min="15361" max="15361" width="9.7109375" style="8" customWidth="1"/>
    <col min="15362" max="15362" width="12.42578125" style="8" customWidth="1"/>
    <col min="15363" max="15363" width="72.42578125" style="8" customWidth="1"/>
    <col min="15364" max="15364" width="22.7109375" style="8" customWidth="1"/>
    <col min="15365" max="15365" width="18.28515625" style="8" customWidth="1"/>
    <col min="15366" max="15366" width="12.28515625" style="8" bestFit="1" customWidth="1"/>
    <col min="15367" max="15367" width="11" style="8" bestFit="1" customWidth="1"/>
    <col min="15368" max="15368" width="17.85546875" style="8" bestFit="1" customWidth="1"/>
    <col min="15369" max="15616" width="9.140625" style="8"/>
    <col min="15617" max="15617" width="9.7109375" style="8" customWidth="1"/>
    <col min="15618" max="15618" width="12.42578125" style="8" customWidth="1"/>
    <col min="15619" max="15619" width="72.42578125" style="8" customWidth="1"/>
    <col min="15620" max="15620" width="22.7109375" style="8" customWidth="1"/>
    <col min="15621" max="15621" width="18.28515625" style="8" customWidth="1"/>
    <col min="15622" max="15622" width="12.28515625" style="8" bestFit="1" customWidth="1"/>
    <col min="15623" max="15623" width="11" style="8" bestFit="1" customWidth="1"/>
    <col min="15624" max="15624" width="17.85546875" style="8" bestFit="1" customWidth="1"/>
    <col min="15625" max="15872" width="9.140625" style="8"/>
    <col min="15873" max="15873" width="9.7109375" style="8" customWidth="1"/>
    <col min="15874" max="15874" width="12.42578125" style="8" customWidth="1"/>
    <col min="15875" max="15875" width="72.42578125" style="8" customWidth="1"/>
    <col min="15876" max="15876" width="22.7109375" style="8" customWidth="1"/>
    <col min="15877" max="15877" width="18.28515625" style="8" customWidth="1"/>
    <col min="15878" max="15878" width="12.28515625" style="8" bestFit="1" customWidth="1"/>
    <col min="15879" max="15879" width="11" style="8" bestFit="1" customWidth="1"/>
    <col min="15880" max="15880" width="17.85546875" style="8" bestFit="1" customWidth="1"/>
    <col min="15881" max="16128" width="9.140625" style="8"/>
    <col min="16129" max="16129" width="9.7109375" style="8" customWidth="1"/>
    <col min="16130" max="16130" width="12.42578125" style="8" customWidth="1"/>
    <col min="16131" max="16131" width="72.42578125" style="8" customWidth="1"/>
    <col min="16132" max="16132" width="22.7109375" style="8" customWidth="1"/>
    <col min="16133" max="16133" width="18.28515625" style="8" customWidth="1"/>
    <col min="16134" max="16134" width="12.28515625" style="8" bestFit="1" customWidth="1"/>
    <col min="16135" max="16135" width="11" style="8" bestFit="1" customWidth="1"/>
    <col min="16136" max="16136" width="17.85546875" style="8" bestFit="1" customWidth="1"/>
    <col min="16137" max="16384" width="9.140625" style="8"/>
  </cols>
  <sheetData>
    <row r="1" spans="1:8" x14ac:dyDescent="0.25">
      <c r="C1" s="165"/>
      <c r="D1" s="165"/>
      <c r="E1" s="165"/>
      <c r="F1" s="166" t="s">
        <v>61</v>
      </c>
      <c r="G1" s="167"/>
      <c r="H1" s="166"/>
    </row>
    <row r="2" spans="1:8" ht="17.25" customHeight="1" x14ac:dyDescent="0.25">
      <c r="C2" s="357" t="s">
        <v>90</v>
      </c>
      <c r="D2" s="357"/>
      <c r="E2" s="357"/>
      <c r="F2" s="357"/>
      <c r="G2" s="165"/>
      <c r="H2" s="28"/>
    </row>
    <row r="3" spans="1:8" ht="17.25" customHeight="1" x14ac:dyDescent="0.25">
      <c r="C3" s="357" t="s">
        <v>0</v>
      </c>
      <c r="D3" s="357"/>
      <c r="E3" s="357"/>
      <c r="F3" s="357"/>
      <c r="G3" s="165"/>
      <c r="H3" s="28"/>
    </row>
    <row r="4" spans="1:8" x14ac:dyDescent="0.25">
      <c r="G4" s="29"/>
      <c r="H4" s="29"/>
    </row>
    <row r="5" spans="1:8" ht="45.75" customHeight="1" x14ac:dyDescent="0.25">
      <c r="A5" s="358" t="s">
        <v>85</v>
      </c>
      <c r="B5" s="358"/>
      <c r="C5" s="358"/>
      <c r="D5" s="358"/>
      <c r="E5" s="358"/>
      <c r="F5" s="358"/>
      <c r="G5" s="9"/>
      <c r="H5" s="8"/>
    </row>
    <row r="6" spans="1:8" x14ac:dyDescent="0.3">
      <c r="A6" s="88"/>
      <c r="B6" s="88"/>
      <c r="C6" s="88"/>
      <c r="D6" s="88"/>
      <c r="E6" s="88"/>
      <c r="F6" s="30" t="s">
        <v>62</v>
      </c>
      <c r="G6" s="31"/>
    </row>
    <row r="7" spans="1:8" ht="87.75" customHeight="1" x14ac:dyDescent="0.25">
      <c r="A7" s="346" t="s">
        <v>63</v>
      </c>
      <c r="B7" s="346"/>
      <c r="C7" s="345" t="s">
        <v>64</v>
      </c>
      <c r="D7" s="359" t="s">
        <v>40</v>
      </c>
      <c r="E7" s="359"/>
      <c r="F7" s="360"/>
      <c r="G7" s="33"/>
      <c r="H7" s="8"/>
    </row>
    <row r="8" spans="1:8" ht="34.5" x14ac:dyDescent="0.25">
      <c r="A8" s="118" t="s">
        <v>52</v>
      </c>
      <c r="B8" s="169" t="s">
        <v>65</v>
      </c>
      <c r="C8" s="345"/>
      <c r="D8" s="19" t="s">
        <v>91</v>
      </c>
      <c r="E8" s="19" t="s">
        <v>92</v>
      </c>
      <c r="F8" s="168" t="s">
        <v>38</v>
      </c>
      <c r="G8" s="170"/>
      <c r="H8" s="8"/>
    </row>
    <row r="9" spans="1:8" s="174" customFormat="1" x14ac:dyDescent="0.25">
      <c r="A9" s="121"/>
      <c r="B9" s="171"/>
      <c r="C9" s="172" t="s">
        <v>66</v>
      </c>
      <c r="D9" s="173">
        <f t="shared" ref="D9:F9" si="0">D11</f>
        <v>17374</v>
      </c>
      <c r="E9" s="173">
        <f t="shared" si="0"/>
        <v>17374</v>
      </c>
      <c r="F9" s="173">
        <f t="shared" si="0"/>
        <v>17374</v>
      </c>
    </row>
    <row r="10" spans="1:8" x14ac:dyDescent="0.25">
      <c r="A10" s="118"/>
      <c r="B10" s="169"/>
      <c r="C10" s="168" t="s">
        <v>60</v>
      </c>
      <c r="D10" s="168"/>
      <c r="E10" s="168"/>
      <c r="F10" s="168"/>
      <c r="G10" s="8"/>
      <c r="H10" s="8"/>
    </row>
    <row r="11" spans="1:8" s="174" customFormat="1" ht="21.75" customHeight="1" x14ac:dyDescent="0.25">
      <c r="A11" s="121"/>
      <c r="B11" s="175"/>
      <c r="C11" s="121" t="str">
        <f>'h2'!C11</f>
        <v xml:space="preserve"> ՀՀ տարածքային կառավարման և ենթակառուցվածքների նախարարություն</v>
      </c>
      <c r="D11" s="173">
        <f>D13</f>
        <v>17374</v>
      </c>
      <c r="E11" s="173">
        <f t="shared" ref="E11:F11" si="1">E13</f>
        <v>17374</v>
      </c>
      <c r="F11" s="173">
        <f t="shared" si="1"/>
        <v>17374</v>
      </c>
    </row>
    <row r="12" spans="1:8" x14ac:dyDescent="0.25">
      <c r="A12" s="118"/>
      <c r="B12" s="118"/>
      <c r="C12" s="118" t="s">
        <v>60</v>
      </c>
      <c r="D12" s="118"/>
      <c r="E12" s="118"/>
      <c r="F12" s="58"/>
      <c r="G12" s="8"/>
      <c r="H12" s="8"/>
    </row>
    <row r="13" spans="1:8" s="174" customFormat="1" ht="25.5" customHeight="1" x14ac:dyDescent="0.25">
      <c r="A13" s="121">
        <v>1049</v>
      </c>
      <c r="B13" s="121"/>
      <c r="C13" s="176" t="s">
        <v>94</v>
      </c>
      <c r="D13" s="173">
        <f t="shared" ref="D13:F13" si="2">D15</f>
        <v>17374</v>
      </c>
      <c r="E13" s="173">
        <f t="shared" si="2"/>
        <v>17374</v>
      </c>
      <c r="F13" s="173">
        <f t="shared" si="2"/>
        <v>17374</v>
      </c>
    </row>
    <row r="14" spans="1:8" x14ac:dyDescent="0.25">
      <c r="A14" s="177" t="s">
        <v>67</v>
      </c>
      <c r="B14" s="178"/>
      <c r="C14" s="178" t="s">
        <v>68</v>
      </c>
      <c r="D14" s="179"/>
      <c r="E14" s="179"/>
      <c r="F14" s="58"/>
      <c r="G14" s="8"/>
      <c r="H14" s="8"/>
    </row>
    <row r="15" spans="1:8" s="292" customFormat="1" ht="22.5" customHeight="1" x14ac:dyDescent="0.25">
      <c r="A15" s="121"/>
      <c r="B15" s="291">
        <v>21022</v>
      </c>
      <c r="C15" s="119" t="s">
        <v>168</v>
      </c>
      <c r="D15" s="173">
        <f>D17+D20+D23+D26+D29</f>
        <v>17374</v>
      </c>
      <c r="E15" s="173">
        <f t="shared" ref="E15:F15" si="3">E17+E20+E23+E26+E29</f>
        <v>17374</v>
      </c>
      <c r="F15" s="173">
        <f t="shared" si="3"/>
        <v>17374</v>
      </c>
    </row>
    <row r="16" spans="1:8" x14ac:dyDescent="0.25">
      <c r="A16" s="7"/>
      <c r="B16" s="7"/>
      <c r="C16" s="180" t="s">
        <v>23</v>
      </c>
      <c r="D16" s="118"/>
      <c r="E16" s="118"/>
      <c r="F16" s="118"/>
      <c r="H16" s="8"/>
    </row>
    <row r="17" spans="1:8" x14ac:dyDescent="0.25">
      <c r="A17" s="298"/>
      <c r="B17" s="298"/>
      <c r="C17" s="307" t="s">
        <v>228</v>
      </c>
      <c r="D17" s="308">
        <f>D19</f>
        <v>3168</v>
      </c>
      <c r="E17" s="308">
        <f>E19</f>
        <v>3168</v>
      </c>
      <c r="F17" s="308">
        <f>F19</f>
        <v>3168</v>
      </c>
      <c r="H17" s="8"/>
    </row>
    <row r="18" spans="1:8" x14ac:dyDescent="0.25">
      <c r="A18" s="298"/>
      <c r="B18" s="298"/>
      <c r="C18" s="307" t="s">
        <v>232</v>
      </c>
      <c r="D18" s="308"/>
      <c r="E18" s="308"/>
      <c r="F18" s="308"/>
      <c r="H18" s="8"/>
    </row>
    <row r="19" spans="1:8" ht="51.75" x14ac:dyDescent="0.25">
      <c r="A19" s="298"/>
      <c r="B19" s="298"/>
      <c r="C19" s="307" t="s">
        <v>229</v>
      </c>
      <c r="D19" s="308">
        <f>'h8'!I38</f>
        <v>3168</v>
      </c>
      <c r="E19" s="308">
        <f>D19</f>
        <v>3168</v>
      </c>
      <c r="F19" s="308">
        <f>E19</f>
        <v>3168</v>
      </c>
      <c r="H19" s="8"/>
    </row>
    <row r="20" spans="1:8" x14ac:dyDescent="0.25">
      <c r="A20" s="7"/>
      <c r="B20" s="7"/>
      <c r="C20" s="59" t="s">
        <v>106</v>
      </c>
      <c r="D20" s="58">
        <f>'h3'!G41</f>
        <v>2930</v>
      </c>
      <c r="E20" s="58">
        <f>'h3'!H41</f>
        <v>2930</v>
      </c>
      <c r="F20" s="58">
        <f>'h3'!I41</f>
        <v>2930</v>
      </c>
      <c r="G20" s="60"/>
    </row>
    <row r="21" spans="1:8" x14ac:dyDescent="0.25">
      <c r="A21" s="7"/>
      <c r="B21" s="7"/>
      <c r="C21" s="7" t="s">
        <v>113</v>
      </c>
      <c r="D21" s="58"/>
      <c r="E21" s="58"/>
      <c r="F21" s="58"/>
      <c r="G21" s="60"/>
    </row>
    <row r="22" spans="1:8" ht="69" x14ac:dyDescent="0.25">
      <c r="A22" s="7"/>
      <c r="B22" s="7"/>
      <c r="C22" s="7" t="str">
        <f>'h2'!C17</f>
        <v>ՀՀ Լոռու մարզի Ստեփանավան համայնքի Ուրասար բնակավայրից դեպի &lt;&lt;Ջրաշուշաններրի լիճ&gt;&gt; և &lt;&lt;Ալպյան&gt;&gt; մարգագետիներ տանող գրունտային ճանապարհի կառուցման  համար, նախագծանախահաշվային փաստաթղթերի ձեռքբերում</v>
      </c>
      <c r="D22" s="58">
        <f>D20</f>
        <v>2930</v>
      </c>
      <c r="E22" s="58">
        <f t="shared" ref="E22:F22" si="4">E20</f>
        <v>2930</v>
      </c>
      <c r="F22" s="58">
        <f t="shared" si="4"/>
        <v>2930</v>
      </c>
      <c r="G22" s="60"/>
    </row>
    <row r="23" spans="1:8" x14ac:dyDescent="0.25">
      <c r="A23" s="7"/>
      <c r="B23" s="7"/>
      <c r="C23" s="7" t="s">
        <v>107</v>
      </c>
      <c r="D23" s="58">
        <f>'h3'!G48</f>
        <v>2090</v>
      </c>
      <c r="E23" s="58">
        <f>'h3'!H48</f>
        <v>2090</v>
      </c>
      <c r="F23" s="58">
        <f>'h3'!I48</f>
        <v>2090</v>
      </c>
      <c r="G23" s="60"/>
    </row>
    <row r="24" spans="1:8" x14ac:dyDescent="0.25">
      <c r="A24" s="7"/>
      <c r="B24" s="7"/>
      <c r="C24" s="7" t="s">
        <v>113</v>
      </c>
      <c r="D24" s="58"/>
      <c r="E24" s="58"/>
      <c r="F24" s="58"/>
      <c r="G24" s="60"/>
    </row>
    <row r="25" spans="1:8" ht="69" x14ac:dyDescent="0.25">
      <c r="A25" s="7"/>
      <c r="B25" s="7"/>
      <c r="C25" s="7" t="str">
        <f>'h2'!C19</f>
        <v>ՀՀ Կոտայքի մարզ, Սոլակ, Գեղաշեն, Զովաշեն, Գառնի գյուղերից դեպի &lt;&lt;Ալպյան&gt;&gt; մարգագետիներ տանող
 գրունտային ճանապարհի կառուցման աշխատանքների կառուցման  համար, նախագծանախահաշվային փաստաթղթերի ձեռքբերում</v>
      </c>
      <c r="D25" s="58">
        <f>D23</f>
        <v>2090</v>
      </c>
      <c r="E25" s="58">
        <f t="shared" ref="E25:F25" si="5">E23</f>
        <v>2090</v>
      </c>
      <c r="F25" s="58">
        <f t="shared" si="5"/>
        <v>2090</v>
      </c>
      <c r="G25" s="60"/>
    </row>
    <row r="26" spans="1:8" x14ac:dyDescent="0.25">
      <c r="A26" s="7"/>
      <c r="B26" s="7"/>
      <c r="C26" s="59" t="s">
        <v>108</v>
      </c>
      <c r="D26" s="58">
        <f>'h3'!G55</f>
        <v>3300</v>
      </c>
      <c r="E26" s="58">
        <f>'h3'!H55</f>
        <v>3300</v>
      </c>
      <c r="F26" s="58">
        <f>'h3'!I55</f>
        <v>3300</v>
      </c>
      <c r="G26" s="60"/>
    </row>
    <row r="27" spans="1:8" x14ac:dyDescent="0.25">
      <c r="A27" s="7"/>
      <c r="B27" s="7"/>
      <c r="C27" s="59" t="s">
        <v>113</v>
      </c>
      <c r="D27" s="58"/>
      <c r="E27" s="58"/>
      <c r="F27" s="58"/>
      <c r="G27" s="60"/>
    </row>
    <row r="28" spans="1:8" ht="51.75" x14ac:dyDescent="0.25">
      <c r="A28" s="7"/>
      <c r="B28" s="7"/>
      <c r="C28" s="59" t="str">
        <f>'h2'!C21</f>
        <v xml:space="preserve"> ՀՀ Վայոց ձորի մարզի  Ջերմուկ համայնքից դեպի Կարմրաշեն տանող գրունտային ճանապարհի   կառուցման  համար նախագծանախահաշվային փաստաթղթերի ձեռքբերում</v>
      </c>
      <c r="D28" s="58">
        <f>D26</f>
        <v>3300</v>
      </c>
      <c r="E28" s="58">
        <f>E26</f>
        <v>3300</v>
      </c>
      <c r="F28" s="58">
        <f>F26</f>
        <v>3300</v>
      </c>
      <c r="G28" s="60"/>
    </row>
    <row r="29" spans="1:8" x14ac:dyDescent="0.25">
      <c r="A29" s="7"/>
      <c r="B29" s="7"/>
      <c r="C29" s="59" t="s">
        <v>109</v>
      </c>
      <c r="D29" s="58">
        <f>'h3'!G62</f>
        <v>5886</v>
      </c>
      <c r="E29" s="58">
        <f>'h3'!H62</f>
        <v>5886</v>
      </c>
      <c r="F29" s="58">
        <f>'h3'!I62</f>
        <v>5886</v>
      </c>
      <c r="G29" s="60"/>
    </row>
    <row r="30" spans="1:8" x14ac:dyDescent="0.25">
      <c r="A30" s="7"/>
      <c r="B30" s="7"/>
      <c r="C30" s="7" t="str">
        <f>C27</f>
        <v>այդ թվում` ըստ ուղղությունների</v>
      </c>
      <c r="D30" s="58"/>
      <c r="E30" s="58"/>
      <c r="F30" s="58"/>
      <c r="G30" s="60"/>
    </row>
    <row r="31" spans="1:8" ht="69" x14ac:dyDescent="0.25">
      <c r="A31" s="7"/>
      <c r="B31" s="7"/>
      <c r="C31" s="7" t="str">
        <f>'h2'!C23</f>
        <v>Սևքար և Աչաջուր համայնքներից - Ֆիդայինների հովիտ /Սուլթանի ուրթ/-Աղբղա - Հ-26 հանրապետական նշանակության ավտոճանապարհի  հատում  տանող գրունտային ճանապարհի կառուցման  համար, նախագծանախահաշվային փաստաթղթերի ձեռքբերում</v>
      </c>
      <c r="D31" s="181">
        <f>D29</f>
        <v>5886</v>
      </c>
      <c r="E31" s="181">
        <f>E29</f>
        <v>5886</v>
      </c>
      <c r="F31" s="181">
        <f>F29</f>
        <v>5886</v>
      </c>
      <c r="G31" s="60"/>
    </row>
    <row r="33" spans="3:6" s="1" customFormat="1" ht="45.75" customHeight="1" x14ac:dyDescent="0.3">
      <c r="C33" s="46" t="s">
        <v>71</v>
      </c>
      <c r="D33" s="46"/>
      <c r="E33" s="46"/>
      <c r="F33" s="28" t="s">
        <v>70</v>
      </c>
    </row>
  </sheetData>
  <mergeCells count="6">
    <mergeCell ref="C2:F2"/>
    <mergeCell ref="C3:F3"/>
    <mergeCell ref="A5:F5"/>
    <mergeCell ref="A7:B7"/>
    <mergeCell ref="C7:C8"/>
    <mergeCell ref="D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2AE15-71B0-4AAC-AE2C-6BB00B6F0361}">
  <dimension ref="A1:J13"/>
  <sheetViews>
    <sheetView workbookViewId="0">
      <selection activeCell="C11" sqref="C11"/>
    </sheetView>
  </sheetViews>
  <sheetFormatPr defaultRowHeight="17.25" x14ac:dyDescent="0.3"/>
  <cols>
    <col min="1" max="1" width="11.42578125" style="1" customWidth="1"/>
    <col min="2" max="2" width="15.28515625" style="1" customWidth="1"/>
    <col min="3" max="3" width="80.42578125" style="1" customWidth="1"/>
    <col min="4" max="4" width="17.140625" style="1" customWidth="1"/>
    <col min="5" max="5" width="15.5703125" style="1" customWidth="1"/>
    <col min="6" max="6" width="16.85546875" style="1" customWidth="1"/>
    <col min="7" max="7" width="11.5703125" style="1" customWidth="1"/>
    <col min="8" max="8" width="11.140625" style="1" customWidth="1"/>
    <col min="9" max="9" width="9.140625" style="1"/>
    <col min="10" max="10" width="12.5703125" style="1" bestFit="1" customWidth="1"/>
    <col min="11" max="16384" width="9.140625" style="1"/>
  </cols>
  <sheetData>
    <row r="1" spans="1:10" x14ac:dyDescent="0.3">
      <c r="C1" s="72"/>
      <c r="D1" s="72"/>
      <c r="E1" s="72"/>
      <c r="F1" s="72" t="s">
        <v>41</v>
      </c>
    </row>
    <row r="2" spans="1:10" s="73" customFormat="1" ht="17.25" customHeight="1" x14ac:dyDescent="0.3">
      <c r="A2" s="69"/>
      <c r="B2" s="322" t="s">
        <v>89</v>
      </c>
      <c r="C2" s="322"/>
      <c r="D2" s="322"/>
      <c r="E2" s="322"/>
      <c r="F2" s="322"/>
      <c r="G2" s="1"/>
      <c r="H2" s="1"/>
      <c r="I2" s="1"/>
    </row>
    <row r="3" spans="1:10" s="73" customFormat="1" ht="17.25" customHeight="1" x14ac:dyDescent="0.3">
      <c r="A3" s="69"/>
      <c r="B3" s="322" t="s">
        <v>0</v>
      </c>
      <c r="C3" s="322"/>
      <c r="D3" s="322"/>
      <c r="E3" s="322"/>
      <c r="F3" s="322"/>
      <c r="G3" s="1"/>
      <c r="H3" s="1"/>
      <c r="I3" s="1"/>
    </row>
    <row r="5" spans="1:10" ht="57" customHeight="1" x14ac:dyDescent="0.3">
      <c r="A5" s="327" t="s">
        <v>156</v>
      </c>
      <c r="B5" s="327"/>
      <c r="C5" s="327"/>
      <c r="D5" s="327"/>
      <c r="E5" s="327"/>
      <c r="F5" s="327"/>
      <c r="G5" s="33"/>
      <c r="H5" s="33"/>
    </row>
    <row r="6" spans="1:10" ht="17.25" customHeight="1" x14ac:dyDescent="0.3">
      <c r="A6" s="71"/>
      <c r="B6" s="71"/>
      <c r="C6" s="71"/>
      <c r="D6" s="71"/>
      <c r="E6" s="71"/>
      <c r="F6" s="71"/>
      <c r="G6" s="71"/>
      <c r="H6" s="71"/>
    </row>
    <row r="7" spans="1:10" x14ac:dyDescent="0.3">
      <c r="F7" s="16" t="s">
        <v>157</v>
      </c>
    </row>
    <row r="8" spans="1:10" ht="45.75" customHeight="1" x14ac:dyDescent="0.3">
      <c r="A8" s="365" t="s">
        <v>63</v>
      </c>
      <c r="B8" s="366"/>
      <c r="C8" s="367" t="s">
        <v>158</v>
      </c>
      <c r="D8" s="369" t="s">
        <v>91</v>
      </c>
      <c r="E8" s="369" t="s">
        <v>92</v>
      </c>
      <c r="F8" s="369" t="s">
        <v>38</v>
      </c>
      <c r="G8" s="361"/>
    </row>
    <row r="9" spans="1:10" ht="35.25" customHeight="1" x14ac:dyDescent="0.3">
      <c r="A9" s="66" t="s">
        <v>52</v>
      </c>
      <c r="B9" s="66" t="s">
        <v>53</v>
      </c>
      <c r="C9" s="368"/>
      <c r="D9" s="369"/>
      <c r="E9" s="369"/>
      <c r="F9" s="369"/>
      <c r="G9" s="361"/>
    </row>
    <row r="10" spans="1:10" ht="39.75" customHeight="1" x14ac:dyDescent="0.3">
      <c r="A10" s="74">
        <v>1049</v>
      </c>
      <c r="B10" s="75"/>
      <c r="C10" s="362" t="s">
        <v>124</v>
      </c>
      <c r="D10" s="363"/>
      <c r="E10" s="363"/>
      <c r="F10" s="364"/>
      <c r="G10" s="76"/>
    </row>
    <row r="11" spans="1:10" ht="51.75" x14ac:dyDescent="0.3">
      <c r="A11" s="70"/>
      <c r="B11" s="74">
        <v>11001</v>
      </c>
      <c r="C11" s="77" t="s">
        <v>159</v>
      </c>
      <c r="D11" s="83">
        <f>D12</f>
        <v>-17374</v>
      </c>
      <c r="E11" s="83">
        <f t="shared" ref="E11:F11" si="0">E12</f>
        <v>-17374</v>
      </c>
      <c r="F11" s="83">
        <f t="shared" si="0"/>
        <v>-17374</v>
      </c>
      <c r="G11" s="76"/>
      <c r="J11" s="78"/>
    </row>
    <row r="12" spans="1:10" ht="34.5" x14ac:dyDescent="0.3">
      <c r="A12" s="70"/>
      <c r="B12" s="70"/>
      <c r="C12" s="82" t="s">
        <v>160</v>
      </c>
      <c r="D12" s="80">
        <f>D13</f>
        <v>-17374</v>
      </c>
      <c r="E12" s="80">
        <f t="shared" ref="E12:F12" si="1">E13</f>
        <v>-17374</v>
      </c>
      <c r="F12" s="80">
        <f t="shared" si="1"/>
        <v>-17374</v>
      </c>
      <c r="G12" s="76"/>
    </row>
    <row r="13" spans="1:10" ht="34.5" x14ac:dyDescent="0.3">
      <c r="A13" s="70"/>
      <c r="B13" s="70"/>
      <c r="C13" s="79" t="s">
        <v>205</v>
      </c>
      <c r="D13" s="80">
        <f>'h3'!G23</f>
        <v>-17374</v>
      </c>
      <c r="E13" s="80">
        <f>'h3'!H23</f>
        <v>-17374</v>
      </c>
      <c r="F13" s="80">
        <f>'h3'!I23</f>
        <v>-17374</v>
      </c>
      <c r="G13" s="81"/>
    </row>
  </sheetData>
  <mergeCells count="10">
    <mergeCell ref="G8:G9"/>
    <mergeCell ref="C10:F10"/>
    <mergeCell ref="B2:F2"/>
    <mergeCell ref="B3:F3"/>
    <mergeCell ref="A5:F5"/>
    <mergeCell ref="A8:B8"/>
    <mergeCell ref="C8:C9"/>
    <mergeCell ref="F8:F9"/>
    <mergeCell ref="D8:D9"/>
    <mergeCell ref="E8:E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4"/>
  <sheetViews>
    <sheetView topLeftCell="A28" zoomScaleSheetLayoutView="100" workbookViewId="0">
      <selection activeCell="C52" sqref="C52:E52"/>
    </sheetView>
  </sheetViews>
  <sheetFormatPr defaultRowHeight="17.25" x14ac:dyDescent="0.3"/>
  <cols>
    <col min="1" max="1" width="27" style="5" customWidth="1"/>
    <col min="2" max="2" width="70.7109375" style="5" customWidth="1"/>
    <col min="3" max="3" width="18.42578125" style="5" customWidth="1"/>
    <col min="4" max="4" width="14" style="5" customWidth="1"/>
    <col min="5" max="5" width="17.85546875" style="5" customWidth="1"/>
    <col min="6" max="8" width="9" style="5" customWidth="1"/>
    <col min="9" max="252" width="9.140625" style="5"/>
    <col min="253" max="253" width="4.7109375" style="5" customWidth="1"/>
    <col min="254" max="254" width="19.85546875" style="5" customWidth="1"/>
    <col min="255" max="255" width="72.140625" style="5" customWidth="1"/>
    <col min="256" max="256" width="0" style="5" hidden="1" customWidth="1"/>
    <col min="257" max="257" width="18.28515625" style="5" customWidth="1"/>
    <col min="258" max="258" width="17.5703125" style="5" customWidth="1"/>
    <col min="259" max="264" width="9" style="5" customWidth="1"/>
    <col min="265" max="508" width="9.140625" style="5"/>
    <col min="509" max="509" width="4.7109375" style="5" customWidth="1"/>
    <col min="510" max="510" width="19.85546875" style="5" customWidth="1"/>
    <col min="511" max="511" width="72.140625" style="5" customWidth="1"/>
    <col min="512" max="512" width="0" style="5" hidden="1" customWidth="1"/>
    <col min="513" max="513" width="18.28515625" style="5" customWidth="1"/>
    <col min="514" max="514" width="17.5703125" style="5" customWidth="1"/>
    <col min="515" max="520" width="9" style="5" customWidth="1"/>
    <col min="521" max="764" width="9.140625" style="5"/>
    <col min="765" max="765" width="4.7109375" style="5" customWidth="1"/>
    <col min="766" max="766" width="19.85546875" style="5" customWidth="1"/>
    <col min="767" max="767" width="72.140625" style="5" customWidth="1"/>
    <col min="768" max="768" width="0" style="5" hidden="1" customWidth="1"/>
    <col min="769" max="769" width="18.28515625" style="5" customWidth="1"/>
    <col min="770" max="770" width="17.5703125" style="5" customWidth="1"/>
    <col min="771" max="776" width="9" style="5" customWidth="1"/>
    <col min="777" max="1020" width="9.140625" style="5"/>
    <col min="1021" max="1021" width="4.7109375" style="5" customWidth="1"/>
    <col min="1022" max="1022" width="19.85546875" style="5" customWidth="1"/>
    <col min="1023" max="1023" width="72.140625" style="5" customWidth="1"/>
    <col min="1024" max="1024" width="0" style="5" hidden="1" customWidth="1"/>
    <col min="1025" max="1025" width="18.28515625" style="5" customWidth="1"/>
    <col min="1026" max="1026" width="17.5703125" style="5" customWidth="1"/>
    <col min="1027" max="1032" width="9" style="5" customWidth="1"/>
    <col min="1033" max="1276" width="9.140625" style="5"/>
    <col min="1277" max="1277" width="4.7109375" style="5" customWidth="1"/>
    <col min="1278" max="1278" width="19.85546875" style="5" customWidth="1"/>
    <col min="1279" max="1279" width="72.140625" style="5" customWidth="1"/>
    <col min="1280" max="1280" width="0" style="5" hidden="1" customWidth="1"/>
    <col min="1281" max="1281" width="18.28515625" style="5" customWidth="1"/>
    <col min="1282" max="1282" width="17.5703125" style="5" customWidth="1"/>
    <col min="1283" max="1288" width="9" style="5" customWidth="1"/>
    <col min="1289" max="1532" width="9.140625" style="5"/>
    <col min="1533" max="1533" width="4.7109375" style="5" customWidth="1"/>
    <col min="1534" max="1534" width="19.85546875" style="5" customWidth="1"/>
    <col min="1535" max="1535" width="72.140625" style="5" customWidth="1"/>
    <col min="1536" max="1536" width="0" style="5" hidden="1" customWidth="1"/>
    <col min="1537" max="1537" width="18.28515625" style="5" customWidth="1"/>
    <col min="1538" max="1538" width="17.5703125" style="5" customWidth="1"/>
    <col min="1539" max="1544" width="9" style="5" customWidth="1"/>
    <col min="1545" max="1788" width="9.140625" style="5"/>
    <col min="1789" max="1789" width="4.7109375" style="5" customWidth="1"/>
    <col min="1790" max="1790" width="19.85546875" style="5" customWidth="1"/>
    <col min="1791" max="1791" width="72.140625" style="5" customWidth="1"/>
    <col min="1792" max="1792" width="0" style="5" hidden="1" customWidth="1"/>
    <col min="1793" max="1793" width="18.28515625" style="5" customWidth="1"/>
    <col min="1794" max="1794" width="17.5703125" style="5" customWidth="1"/>
    <col min="1795" max="1800" width="9" style="5" customWidth="1"/>
    <col min="1801" max="2044" width="9.140625" style="5"/>
    <col min="2045" max="2045" width="4.7109375" style="5" customWidth="1"/>
    <col min="2046" max="2046" width="19.85546875" style="5" customWidth="1"/>
    <col min="2047" max="2047" width="72.140625" style="5" customWidth="1"/>
    <col min="2048" max="2048" width="0" style="5" hidden="1" customWidth="1"/>
    <col min="2049" max="2049" width="18.28515625" style="5" customWidth="1"/>
    <col min="2050" max="2050" width="17.5703125" style="5" customWidth="1"/>
    <col min="2051" max="2056" width="9" style="5" customWidth="1"/>
    <col min="2057" max="2300" width="9.140625" style="5"/>
    <col min="2301" max="2301" width="4.7109375" style="5" customWidth="1"/>
    <col min="2302" max="2302" width="19.85546875" style="5" customWidth="1"/>
    <col min="2303" max="2303" width="72.140625" style="5" customWidth="1"/>
    <col min="2304" max="2304" width="0" style="5" hidden="1" customWidth="1"/>
    <col min="2305" max="2305" width="18.28515625" style="5" customWidth="1"/>
    <col min="2306" max="2306" width="17.5703125" style="5" customWidth="1"/>
    <col min="2307" max="2312" width="9" style="5" customWidth="1"/>
    <col min="2313" max="2556" width="9.140625" style="5"/>
    <col min="2557" max="2557" width="4.7109375" style="5" customWidth="1"/>
    <col min="2558" max="2558" width="19.85546875" style="5" customWidth="1"/>
    <col min="2559" max="2559" width="72.140625" style="5" customWidth="1"/>
    <col min="2560" max="2560" width="0" style="5" hidden="1" customWidth="1"/>
    <col min="2561" max="2561" width="18.28515625" style="5" customWidth="1"/>
    <col min="2562" max="2562" width="17.5703125" style="5" customWidth="1"/>
    <col min="2563" max="2568" width="9" style="5" customWidth="1"/>
    <col min="2569" max="2812" width="9.140625" style="5"/>
    <col min="2813" max="2813" width="4.7109375" style="5" customWidth="1"/>
    <col min="2814" max="2814" width="19.85546875" style="5" customWidth="1"/>
    <col min="2815" max="2815" width="72.140625" style="5" customWidth="1"/>
    <col min="2816" max="2816" width="0" style="5" hidden="1" customWidth="1"/>
    <col min="2817" max="2817" width="18.28515625" style="5" customWidth="1"/>
    <col min="2818" max="2818" width="17.5703125" style="5" customWidth="1"/>
    <col min="2819" max="2824" width="9" style="5" customWidth="1"/>
    <col min="2825" max="3068" width="9.140625" style="5"/>
    <col min="3069" max="3069" width="4.7109375" style="5" customWidth="1"/>
    <col min="3070" max="3070" width="19.85546875" style="5" customWidth="1"/>
    <col min="3071" max="3071" width="72.140625" style="5" customWidth="1"/>
    <col min="3072" max="3072" width="0" style="5" hidden="1" customWidth="1"/>
    <col min="3073" max="3073" width="18.28515625" style="5" customWidth="1"/>
    <col min="3074" max="3074" width="17.5703125" style="5" customWidth="1"/>
    <col min="3075" max="3080" width="9" style="5" customWidth="1"/>
    <col min="3081" max="3324" width="9.140625" style="5"/>
    <col min="3325" max="3325" width="4.7109375" style="5" customWidth="1"/>
    <col min="3326" max="3326" width="19.85546875" style="5" customWidth="1"/>
    <col min="3327" max="3327" width="72.140625" style="5" customWidth="1"/>
    <col min="3328" max="3328" width="0" style="5" hidden="1" customWidth="1"/>
    <col min="3329" max="3329" width="18.28515625" style="5" customWidth="1"/>
    <col min="3330" max="3330" width="17.5703125" style="5" customWidth="1"/>
    <col min="3331" max="3336" width="9" style="5" customWidth="1"/>
    <col min="3337" max="3580" width="9.140625" style="5"/>
    <col min="3581" max="3581" width="4.7109375" style="5" customWidth="1"/>
    <col min="3582" max="3582" width="19.85546875" style="5" customWidth="1"/>
    <col min="3583" max="3583" width="72.140625" style="5" customWidth="1"/>
    <col min="3584" max="3584" width="0" style="5" hidden="1" customWidth="1"/>
    <col min="3585" max="3585" width="18.28515625" style="5" customWidth="1"/>
    <col min="3586" max="3586" width="17.5703125" style="5" customWidth="1"/>
    <col min="3587" max="3592" width="9" style="5" customWidth="1"/>
    <col min="3593" max="3836" width="9.140625" style="5"/>
    <col min="3837" max="3837" width="4.7109375" style="5" customWidth="1"/>
    <col min="3838" max="3838" width="19.85546875" style="5" customWidth="1"/>
    <col min="3839" max="3839" width="72.140625" style="5" customWidth="1"/>
    <col min="3840" max="3840" width="0" style="5" hidden="1" customWidth="1"/>
    <col min="3841" max="3841" width="18.28515625" style="5" customWidth="1"/>
    <col min="3842" max="3842" width="17.5703125" style="5" customWidth="1"/>
    <col min="3843" max="3848" width="9" style="5" customWidth="1"/>
    <col min="3849" max="4092" width="9.140625" style="5"/>
    <col min="4093" max="4093" width="4.7109375" style="5" customWidth="1"/>
    <col min="4094" max="4094" width="19.85546875" style="5" customWidth="1"/>
    <col min="4095" max="4095" width="72.140625" style="5" customWidth="1"/>
    <col min="4096" max="4096" width="0" style="5" hidden="1" customWidth="1"/>
    <col min="4097" max="4097" width="18.28515625" style="5" customWidth="1"/>
    <col min="4098" max="4098" width="17.5703125" style="5" customWidth="1"/>
    <col min="4099" max="4104" width="9" style="5" customWidth="1"/>
    <col min="4105" max="4348" width="9.140625" style="5"/>
    <col min="4349" max="4349" width="4.7109375" style="5" customWidth="1"/>
    <col min="4350" max="4350" width="19.85546875" style="5" customWidth="1"/>
    <col min="4351" max="4351" width="72.140625" style="5" customWidth="1"/>
    <col min="4352" max="4352" width="0" style="5" hidden="1" customWidth="1"/>
    <col min="4353" max="4353" width="18.28515625" style="5" customWidth="1"/>
    <col min="4354" max="4354" width="17.5703125" style="5" customWidth="1"/>
    <col min="4355" max="4360" width="9" style="5" customWidth="1"/>
    <col min="4361" max="4604" width="9.140625" style="5"/>
    <col min="4605" max="4605" width="4.7109375" style="5" customWidth="1"/>
    <col min="4606" max="4606" width="19.85546875" style="5" customWidth="1"/>
    <col min="4607" max="4607" width="72.140625" style="5" customWidth="1"/>
    <col min="4608" max="4608" width="0" style="5" hidden="1" customWidth="1"/>
    <col min="4609" max="4609" width="18.28515625" style="5" customWidth="1"/>
    <col min="4610" max="4610" width="17.5703125" style="5" customWidth="1"/>
    <col min="4611" max="4616" width="9" style="5" customWidth="1"/>
    <col min="4617" max="4860" width="9.140625" style="5"/>
    <col min="4861" max="4861" width="4.7109375" style="5" customWidth="1"/>
    <col min="4862" max="4862" width="19.85546875" style="5" customWidth="1"/>
    <col min="4863" max="4863" width="72.140625" style="5" customWidth="1"/>
    <col min="4864" max="4864" width="0" style="5" hidden="1" customWidth="1"/>
    <col min="4865" max="4865" width="18.28515625" style="5" customWidth="1"/>
    <col min="4866" max="4866" width="17.5703125" style="5" customWidth="1"/>
    <col min="4867" max="4872" width="9" style="5" customWidth="1"/>
    <col min="4873" max="5116" width="9.140625" style="5"/>
    <col min="5117" max="5117" width="4.7109375" style="5" customWidth="1"/>
    <col min="5118" max="5118" width="19.85546875" style="5" customWidth="1"/>
    <col min="5119" max="5119" width="72.140625" style="5" customWidth="1"/>
    <col min="5120" max="5120" width="0" style="5" hidden="1" customWidth="1"/>
    <col min="5121" max="5121" width="18.28515625" style="5" customWidth="1"/>
    <col min="5122" max="5122" width="17.5703125" style="5" customWidth="1"/>
    <col min="5123" max="5128" width="9" style="5" customWidth="1"/>
    <col min="5129" max="5372" width="9.140625" style="5"/>
    <col min="5373" max="5373" width="4.7109375" style="5" customWidth="1"/>
    <col min="5374" max="5374" width="19.85546875" style="5" customWidth="1"/>
    <col min="5375" max="5375" width="72.140625" style="5" customWidth="1"/>
    <col min="5376" max="5376" width="0" style="5" hidden="1" customWidth="1"/>
    <col min="5377" max="5377" width="18.28515625" style="5" customWidth="1"/>
    <col min="5378" max="5378" width="17.5703125" style="5" customWidth="1"/>
    <col min="5379" max="5384" width="9" style="5" customWidth="1"/>
    <col min="5385" max="5628" width="9.140625" style="5"/>
    <col min="5629" max="5629" width="4.7109375" style="5" customWidth="1"/>
    <col min="5630" max="5630" width="19.85546875" style="5" customWidth="1"/>
    <col min="5631" max="5631" width="72.140625" style="5" customWidth="1"/>
    <col min="5632" max="5632" width="0" style="5" hidden="1" customWidth="1"/>
    <col min="5633" max="5633" width="18.28515625" style="5" customWidth="1"/>
    <col min="5634" max="5634" width="17.5703125" style="5" customWidth="1"/>
    <col min="5635" max="5640" width="9" style="5" customWidth="1"/>
    <col min="5641" max="5884" width="9.140625" style="5"/>
    <col min="5885" max="5885" width="4.7109375" style="5" customWidth="1"/>
    <col min="5886" max="5886" width="19.85546875" style="5" customWidth="1"/>
    <col min="5887" max="5887" width="72.140625" style="5" customWidth="1"/>
    <col min="5888" max="5888" width="0" style="5" hidden="1" customWidth="1"/>
    <col min="5889" max="5889" width="18.28515625" style="5" customWidth="1"/>
    <col min="5890" max="5890" width="17.5703125" style="5" customWidth="1"/>
    <col min="5891" max="5896" width="9" style="5" customWidth="1"/>
    <col min="5897" max="6140" width="9.140625" style="5"/>
    <col min="6141" max="6141" width="4.7109375" style="5" customWidth="1"/>
    <col min="6142" max="6142" width="19.85546875" style="5" customWidth="1"/>
    <col min="6143" max="6143" width="72.140625" style="5" customWidth="1"/>
    <col min="6144" max="6144" width="0" style="5" hidden="1" customWidth="1"/>
    <col min="6145" max="6145" width="18.28515625" style="5" customWidth="1"/>
    <col min="6146" max="6146" width="17.5703125" style="5" customWidth="1"/>
    <col min="6147" max="6152" width="9" style="5" customWidth="1"/>
    <col min="6153" max="6396" width="9.140625" style="5"/>
    <col min="6397" max="6397" width="4.7109375" style="5" customWidth="1"/>
    <col min="6398" max="6398" width="19.85546875" style="5" customWidth="1"/>
    <col min="6399" max="6399" width="72.140625" style="5" customWidth="1"/>
    <col min="6400" max="6400" width="0" style="5" hidden="1" customWidth="1"/>
    <col min="6401" max="6401" width="18.28515625" style="5" customWidth="1"/>
    <col min="6402" max="6402" width="17.5703125" style="5" customWidth="1"/>
    <col min="6403" max="6408" width="9" style="5" customWidth="1"/>
    <col min="6409" max="6652" width="9.140625" style="5"/>
    <col min="6653" max="6653" width="4.7109375" style="5" customWidth="1"/>
    <col min="6654" max="6654" width="19.85546875" style="5" customWidth="1"/>
    <col min="6655" max="6655" width="72.140625" style="5" customWidth="1"/>
    <col min="6656" max="6656" width="0" style="5" hidden="1" customWidth="1"/>
    <col min="6657" max="6657" width="18.28515625" style="5" customWidth="1"/>
    <col min="6658" max="6658" width="17.5703125" style="5" customWidth="1"/>
    <col min="6659" max="6664" width="9" style="5" customWidth="1"/>
    <col min="6665" max="6908" width="9.140625" style="5"/>
    <col min="6909" max="6909" width="4.7109375" style="5" customWidth="1"/>
    <col min="6910" max="6910" width="19.85546875" style="5" customWidth="1"/>
    <col min="6911" max="6911" width="72.140625" style="5" customWidth="1"/>
    <col min="6912" max="6912" width="0" style="5" hidden="1" customWidth="1"/>
    <col min="6913" max="6913" width="18.28515625" style="5" customWidth="1"/>
    <col min="6914" max="6914" width="17.5703125" style="5" customWidth="1"/>
    <col min="6915" max="6920" width="9" style="5" customWidth="1"/>
    <col min="6921" max="7164" width="9.140625" style="5"/>
    <col min="7165" max="7165" width="4.7109375" style="5" customWidth="1"/>
    <col min="7166" max="7166" width="19.85546875" style="5" customWidth="1"/>
    <col min="7167" max="7167" width="72.140625" style="5" customWidth="1"/>
    <col min="7168" max="7168" width="0" style="5" hidden="1" customWidth="1"/>
    <col min="7169" max="7169" width="18.28515625" style="5" customWidth="1"/>
    <col min="7170" max="7170" width="17.5703125" style="5" customWidth="1"/>
    <col min="7171" max="7176" width="9" style="5" customWidth="1"/>
    <col min="7177" max="7420" width="9.140625" style="5"/>
    <col min="7421" max="7421" width="4.7109375" style="5" customWidth="1"/>
    <col min="7422" max="7422" width="19.85546875" style="5" customWidth="1"/>
    <col min="7423" max="7423" width="72.140625" style="5" customWidth="1"/>
    <col min="7424" max="7424" width="0" style="5" hidden="1" customWidth="1"/>
    <col min="7425" max="7425" width="18.28515625" style="5" customWidth="1"/>
    <col min="7426" max="7426" width="17.5703125" style="5" customWidth="1"/>
    <col min="7427" max="7432" width="9" style="5" customWidth="1"/>
    <col min="7433" max="7676" width="9.140625" style="5"/>
    <col min="7677" max="7677" width="4.7109375" style="5" customWidth="1"/>
    <col min="7678" max="7678" width="19.85546875" style="5" customWidth="1"/>
    <col min="7679" max="7679" width="72.140625" style="5" customWidth="1"/>
    <col min="7680" max="7680" width="0" style="5" hidden="1" customWidth="1"/>
    <col min="7681" max="7681" width="18.28515625" style="5" customWidth="1"/>
    <col min="7682" max="7682" width="17.5703125" style="5" customWidth="1"/>
    <col min="7683" max="7688" width="9" style="5" customWidth="1"/>
    <col min="7689" max="7932" width="9.140625" style="5"/>
    <col min="7933" max="7933" width="4.7109375" style="5" customWidth="1"/>
    <col min="7934" max="7934" width="19.85546875" style="5" customWidth="1"/>
    <col min="7935" max="7935" width="72.140625" style="5" customWidth="1"/>
    <col min="7936" max="7936" width="0" style="5" hidden="1" customWidth="1"/>
    <col min="7937" max="7937" width="18.28515625" style="5" customWidth="1"/>
    <col min="7938" max="7938" width="17.5703125" style="5" customWidth="1"/>
    <col min="7939" max="7944" width="9" style="5" customWidth="1"/>
    <col min="7945" max="8188" width="9.140625" style="5"/>
    <col min="8189" max="8189" width="4.7109375" style="5" customWidth="1"/>
    <col min="8190" max="8190" width="19.85546875" style="5" customWidth="1"/>
    <col min="8191" max="8191" width="72.140625" style="5" customWidth="1"/>
    <col min="8192" max="8192" width="0" style="5" hidden="1" customWidth="1"/>
    <col min="8193" max="8193" width="18.28515625" style="5" customWidth="1"/>
    <col min="8194" max="8194" width="17.5703125" style="5" customWidth="1"/>
    <col min="8195" max="8200" width="9" style="5" customWidth="1"/>
    <col min="8201" max="8444" width="9.140625" style="5"/>
    <col min="8445" max="8445" width="4.7109375" style="5" customWidth="1"/>
    <col min="8446" max="8446" width="19.85546875" style="5" customWidth="1"/>
    <col min="8447" max="8447" width="72.140625" style="5" customWidth="1"/>
    <col min="8448" max="8448" width="0" style="5" hidden="1" customWidth="1"/>
    <col min="8449" max="8449" width="18.28515625" style="5" customWidth="1"/>
    <col min="8450" max="8450" width="17.5703125" style="5" customWidth="1"/>
    <col min="8451" max="8456" width="9" style="5" customWidth="1"/>
    <col min="8457" max="8700" width="9.140625" style="5"/>
    <col min="8701" max="8701" width="4.7109375" style="5" customWidth="1"/>
    <col min="8702" max="8702" width="19.85546875" style="5" customWidth="1"/>
    <col min="8703" max="8703" width="72.140625" style="5" customWidth="1"/>
    <col min="8704" max="8704" width="0" style="5" hidden="1" customWidth="1"/>
    <col min="8705" max="8705" width="18.28515625" style="5" customWidth="1"/>
    <col min="8706" max="8706" width="17.5703125" style="5" customWidth="1"/>
    <col min="8707" max="8712" width="9" style="5" customWidth="1"/>
    <col min="8713" max="8956" width="9.140625" style="5"/>
    <col min="8957" max="8957" width="4.7109375" style="5" customWidth="1"/>
    <col min="8958" max="8958" width="19.85546875" style="5" customWidth="1"/>
    <col min="8959" max="8959" width="72.140625" style="5" customWidth="1"/>
    <col min="8960" max="8960" width="0" style="5" hidden="1" customWidth="1"/>
    <col min="8961" max="8961" width="18.28515625" style="5" customWidth="1"/>
    <col min="8962" max="8962" width="17.5703125" style="5" customWidth="1"/>
    <col min="8963" max="8968" width="9" style="5" customWidth="1"/>
    <col min="8969" max="9212" width="9.140625" style="5"/>
    <col min="9213" max="9213" width="4.7109375" style="5" customWidth="1"/>
    <col min="9214" max="9214" width="19.85546875" style="5" customWidth="1"/>
    <col min="9215" max="9215" width="72.140625" style="5" customWidth="1"/>
    <col min="9216" max="9216" width="0" style="5" hidden="1" customWidth="1"/>
    <col min="9217" max="9217" width="18.28515625" style="5" customWidth="1"/>
    <col min="9218" max="9218" width="17.5703125" style="5" customWidth="1"/>
    <col min="9219" max="9224" width="9" style="5" customWidth="1"/>
    <col min="9225" max="9468" width="9.140625" style="5"/>
    <col min="9469" max="9469" width="4.7109375" style="5" customWidth="1"/>
    <col min="9470" max="9470" width="19.85546875" style="5" customWidth="1"/>
    <col min="9471" max="9471" width="72.140625" style="5" customWidth="1"/>
    <col min="9472" max="9472" width="0" style="5" hidden="1" customWidth="1"/>
    <col min="9473" max="9473" width="18.28515625" style="5" customWidth="1"/>
    <col min="9474" max="9474" width="17.5703125" style="5" customWidth="1"/>
    <col min="9475" max="9480" width="9" style="5" customWidth="1"/>
    <col min="9481" max="9724" width="9.140625" style="5"/>
    <col min="9725" max="9725" width="4.7109375" style="5" customWidth="1"/>
    <col min="9726" max="9726" width="19.85546875" style="5" customWidth="1"/>
    <col min="9727" max="9727" width="72.140625" style="5" customWidth="1"/>
    <col min="9728" max="9728" width="0" style="5" hidden="1" customWidth="1"/>
    <col min="9729" max="9729" width="18.28515625" style="5" customWidth="1"/>
    <col min="9730" max="9730" width="17.5703125" style="5" customWidth="1"/>
    <col min="9731" max="9736" width="9" style="5" customWidth="1"/>
    <col min="9737" max="9980" width="9.140625" style="5"/>
    <col min="9981" max="9981" width="4.7109375" style="5" customWidth="1"/>
    <col min="9982" max="9982" width="19.85546875" style="5" customWidth="1"/>
    <col min="9983" max="9983" width="72.140625" style="5" customWidth="1"/>
    <col min="9984" max="9984" width="0" style="5" hidden="1" customWidth="1"/>
    <col min="9985" max="9985" width="18.28515625" style="5" customWidth="1"/>
    <col min="9986" max="9986" width="17.5703125" style="5" customWidth="1"/>
    <col min="9987" max="9992" width="9" style="5" customWidth="1"/>
    <col min="9993" max="10236" width="9.140625" style="5"/>
    <col min="10237" max="10237" width="4.7109375" style="5" customWidth="1"/>
    <col min="10238" max="10238" width="19.85546875" style="5" customWidth="1"/>
    <col min="10239" max="10239" width="72.140625" style="5" customWidth="1"/>
    <col min="10240" max="10240" width="0" style="5" hidden="1" customWidth="1"/>
    <col min="10241" max="10241" width="18.28515625" style="5" customWidth="1"/>
    <col min="10242" max="10242" width="17.5703125" style="5" customWidth="1"/>
    <col min="10243" max="10248" width="9" style="5" customWidth="1"/>
    <col min="10249" max="10492" width="9.140625" style="5"/>
    <col min="10493" max="10493" width="4.7109375" style="5" customWidth="1"/>
    <col min="10494" max="10494" width="19.85546875" style="5" customWidth="1"/>
    <col min="10495" max="10495" width="72.140625" style="5" customWidth="1"/>
    <col min="10496" max="10496" width="0" style="5" hidden="1" customWidth="1"/>
    <col min="10497" max="10497" width="18.28515625" style="5" customWidth="1"/>
    <col min="10498" max="10498" width="17.5703125" style="5" customWidth="1"/>
    <col min="10499" max="10504" width="9" style="5" customWidth="1"/>
    <col min="10505" max="10748" width="9.140625" style="5"/>
    <col min="10749" max="10749" width="4.7109375" style="5" customWidth="1"/>
    <col min="10750" max="10750" width="19.85546875" style="5" customWidth="1"/>
    <col min="10751" max="10751" width="72.140625" style="5" customWidth="1"/>
    <col min="10752" max="10752" width="0" style="5" hidden="1" customWidth="1"/>
    <col min="10753" max="10753" width="18.28515625" style="5" customWidth="1"/>
    <col min="10754" max="10754" width="17.5703125" style="5" customWidth="1"/>
    <col min="10755" max="10760" width="9" style="5" customWidth="1"/>
    <col min="10761" max="11004" width="9.140625" style="5"/>
    <col min="11005" max="11005" width="4.7109375" style="5" customWidth="1"/>
    <col min="11006" max="11006" width="19.85546875" style="5" customWidth="1"/>
    <col min="11007" max="11007" width="72.140625" style="5" customWidth="1"/>
    <col min="11008" max="11008" width="0" style="5" hidden="1" customWidth="1"/>
    <col min="11009" max="11009" width="18.28515625" style="5" customWidth="1"/>
    <col min="11010" max="11010" width="17.5703125" style="5" customWidth="1"/>
    <col min="11011" max="11016" width="9" style="5" customWidth="1"/>
    <col min="11017" max="11260" width="9.140625" style="5"/>
    <col min="11261" max="11261" width="4.7109375" style="5" customWidth="1"/>
    <col min="11262" max="11262" width="19.85546875" style="5" customWidth="1"/>
    <col min="11263" max="11263" width="72.140625" style="5" customWidth="1"/>
    <col min="11264" max="11264" width="0" style="5" hidden="1" customWidth="1"/>
    <col min="11265" max="11265" width="18.28515625" style="5" customWidth="1"/>
    <col min="11266" max="11266" width="17.5703125" style="5" customWidth="1"/>
    <col min="11267" max="11272" width="9" style="5" customWidth="1"/>
    <col min="11273" max="11516" width="9.140625" style="5"/>
    <col min="11517" max="11517" width="4.7109375" style="5" customWidth="1"/>
    <col min="11518" max="11518" width="19.85546875" style="5" customWidth="1"/>
    <col min="11519" max="11519" width="72.140625" style="5" customWidth="1"/>
    <col min="11520" max="11520" width="0" style="5" hidden="1" customWidth="1"/>
    <col min="11521" max="11521" width="18.28515625" style="5" customWidth="1"/>
    <col min="11522" max="11522" width="17.5703125" style="5" customWidth="1"/>
    <col min="11523" max="11528" width="9" style="5" customWidth="1"/>
    <col min="11529" max="11772" width="9.140625" style="5"/>
    <col min="11773" max="11773" width="4.7109375" style="5" customWidth="1"/>
    <col min="11774" max="11774" width="19.85546875" style="5" customWidth="1"/>
    <col min="11775" max="11775" width="72.140625" style="5" customWidth="1"/>
    <col min="11776" max="11776" width="0" style="5" hidden="1" customWidth="1"/>
    <col min="11777" max="11777" width="18.28515625" style="5" customWidth="1"/>
    <col min="11778" max="11778" width="17.5703125" style="5" customWidth="1"/>
    <col min="11779" max="11784" width="9" style="5" customWidth="1"/>
    <col min="11785" max="12028" width="9.140625" style="5"/>
    <col min="12029" max="12029" width="4.7109375" style="5" customWidth="1"/>
    <col min="12030" max="12030" width="19.85546875" style="5" customWidth="1"/>
    <col min="12031" max="12031" width="72.140625" style="5" customWidth="1"/>
    <col min="12032" max="12032" width="0" style="5" hidden="1" customWidth="1"/>
    <col min="12033" max="12033" width="18.28515625" style="5" customWidth="1"/>
    <col min="12034" max="12034" width="17.5703125" style="5" customWidth="1"/>
    <col min="12035" max="12040" width="9" style="5" customWidth="1"/>
    <col min="12041" max="12284" width="9.140625" style="5"/>
    <col min="12285" max="12285" width="4.7109375" style="5" customWidth="1"/>
    <col min="12286" max="12286" width="19.85546875" style="5" customWidth="1"/>
    <col min="12287" max="12287" width="72.140625" style="5" customWidth="1"/>
    <col min="12288" max="12288" width="0" style="5" hidden="1" customWidth="1"/>
    <col min="12289" max="12289" width="18.28515625" style="5" customWidth="1"/>
    <col min="12290" max="12290" width="17.5703125" style="5" customWidth="1"/>
    <col min="12291" max="12296" width="9" style="5" customWidth="1"/>
    <col min="12297" max="12540" width="9.140625" style="5"/>
    <col min="12541" max="12541" width="4.7109375" style="5" customWidth="1"/>
    <col min="12542" max="12542" width="19.85546875" style="5" customWidth="1"/>
    <col min="12543" max="12543" width="72.140625" style="5" customWidth="1"/>
    <col min="12544" max="12544" width="0" style="5" hidden="1" customWidth="1"/>
    <col min="12545" max="12545" width="18.28515625" style="5" customWidth="1"/>
    <col min="12546" max="12546" width="17.5703125" style="5" customWidth="1"/>
    <col min="12547" max="12552" width="9" style="5" customWidth="1"/>
    <col min="12553" max="12796" width="9.140625" style="5"/>
    <col min="12797" max="12797" width="4.7109375" style="5" customWidth="1"/>
    <col min="12798" max="12798" width="19.85546875" style="5" customWidth="1"/>
    <col min="12799" max="12799" width="72.140625" style="5" customWidth="1"/>
    <col min="12800" max="12800" width="0" style="5" hidden="1" customWidth="1"/>
    <col min="12801" max="12801" width="18.28515625" style="5" customWidth="1"/>
    <col min="12802" max="12802" width="17.5703125" style="5" customWidth="1"/>
    <col min="12803" max="12808" width="9" style="5" customWidth="1"/>
    <col min="12809" max="13052" width="9.140625" style="5"/>
    <col min="13053" max="13053" width="4.7109375" style="5" customWidth="1"/>
    <col min="13054" max="13054" width="19.85546875" style="5" customWidth="1"/>
    <col min="13055" max="13055" width="72.140625" style="5" customWidth="1"/>
    <col min="13056" max="13056" width="0" style="5" hidden="1" customWidth="1"/>
    <col min="13057" max="13057" width="18.28515625" style="5" customWidth="1"/>
    <col min="13058" max="13058" width="17.5703125" style="5" customWidth="1"/>
    <col min="13059" max="13064" width="9" style="5" customWidth="1"/>
    <col min="13065" max="13308" width="9.140625" style="5"/>
    <col min="13309" max="13309" width="4.7109375" style="5" customWidth="1"/>
    <col min="13310" max="13310" width="19.85546875" style="5" customWidth="1"/>
    <col min="13311" max="13311" width="72.140625" style="5" customWidth="1"/>
    <col min="13312" max="13312" width="0" style="5" hidden="1" customWidth="1"/>
    <col min="13313" max="13313" width="18.28515625" style="5" customWidth="1"/>
    <col min="13314" max="13314" width="17.5703125" style="5" customWidth="1"/>
    <col min="13315" max="13320" width="9" style="5" customWidth="1"/>
    <col min="13321" max="13564" width="9.140625" style="5"/>
    <col min="13565" max="13565" width="4.7109375" style="5" customWidth="1"/>
    <col min="13566" max="13566" width="19.85546875" style="5" customWidth="1"/>
    <col min="13567" max="13567" width="72.140625" style="5" customWidth="1"/>
    <col min="13568" max="13568" width="0" style="5" hidden="1" customWidth="1"/>
    <col min="13569" max="13569" width="18.28515625" style="5" customWidth="1"/>
    <col min="13570" max="13570" width="17.5703125" style="5" customWidth="1"/>
    <col min="13571" max="13576" width="9" style="5" customWidth="1"/>
    <col min="13577" max="13820" width="9.140625" style="5"/>
    <col min="13821" max="13821" width="4.7109375" style="5" customWidth="1"/>
    <col min="13822" max="13822" width="19.85546875" style="5" customWidth="1"/>
    <col min="13823" max="13823" width="72.140625" style="5" customWidth="1"/>
    <col min="13824" max="13824" width="0" style="5" hidden="1" customWidth="1"/>
    <col min="13825" max="13825" width="18.28515625" style="5" customWidth="1"/>
    <col min="13826" max="13826" width="17.5703125" style="5" customWidth="1"/>
    <col min="13827" max="13832" width="9" style="5" customWidth="1"/>
    <col min="13833" max="14076" width="9.140625" style="5"/>
    <col min="14077" max="14077" width="4.7109375" style="5" customWidth="1"/>
    <col min="14078" max="14078" width="19.85546875" style="5" customWidth="1"/>
    <col min="14079" max="14079" width="72.140625" style="5" customWidth="1"/>
    <col min="14080" max="14080" width="0" style="5" hidden="1" customWidth="1"/>
    <col min="14081" max="14081" width="18.28515625" style="5" customWidth="1"/>
    <col min="14082" max="14082" width="17.5703125" style="5" customWidth="1"/>
    <col min="14083" max="14088" width="9" style="5" customWidth="1"/>
    <col min="14089" max="14332" width="9.140625" style="5"/>
    <col min="14333" max="14333" width="4.7109375" style="5" customWidth="1"/>
    <col min="14334" max="14334" width="19.85546875" style="5" customWidth="1"/>
    <col min="14335" max="14335" width="72.140625" style="5" customWidth="1"/>
    <col min="14336" max="14336" width="0" style="5" hidden="1" customWidth="1"/>
    <col min="14337" max="14337" width="18.28515625" style="5" customWidth="1"/>
    <col min="14338" max="14338" width="17.5703125" style="5" customWidth="1"/>
    <col min="14339" max="14344" width="9" style="5" customWidth="1"/>
    <col min="14345" max="14588" width="9.140625" style="5"/>
    <col min="14589" max="14589" width="4.7109375" style="5" customWidth="1"/>
    <col min="14590" max="14590" width="19.85546875" style="5" customWidth="1"/>
    <col min="14591" max="14591" width="72.140625" style="5" customWidth="1"/>
    <col min="14592" max="14592" width="0" style="5" hidden="1" customWidth="1"/>
    <col min="14593" max="14593" width="18.28515625" style="5" customWidth="1"/>
    <col min="14594" max="14594" width="17.5703125" style="5" customWidth="1"/>
    <col min="14595" max="14600" width="9" style="5" customWidth="1"/>
    <col min="14601" max="14844" width="9.140625" style="5"/>
    <col min="14845" max="14845" width="4.7109375" style="5" customWidth="1"/>
    <col min="14846" max="14846" width="19.85546875" style="5" customWidth="1"/>
    <col min="14847" max="14847" width="72.140625" style="5" customWidth="1"/>
    <col min="14848" max="14848" width="0" style="5" hidden="1" customWidth="1"/>
    <col min="14849" max="14849" width="18.28515625" style="5" customWidth="1"/>
    <col min="14850" max="14850" width="17.5703125" style="5" customWidth="1"/>
    <col min="14851" max="14856" width="9" style="5" customWidth="1"/>
    <col min="14857" max="15100" width="9.140625" style="5"/>
    <col min="15101" max="15101" width="4.7109375" style="5" customWidth="1"/>
    <col min="15102" max="15102" width="19.85546875" style="5" customWidth="1"/>
    <col min="15103" max="15103" width="72.140625" style="5" customWidth="1"/>
    <col min="15104" max="15104" width="0" style="5" hidden="1" customWidth="1"/>
    <col min="15105" max="15105" width="18.28515625" style="5" customWidth="1"/>
    <col min="15106" max="15106" width="17.5703125" style="5" customWidth="1"/>
    <col min="15107" max="15112" width="9" style="5" customWidth="1"/>
    <col min="15113" max="15356" width="9.140625" style="5"/>
    <col min="15357" max="15357" width="4.7109375" style="5" customWidth="1"/>
    <col min="15358" max="15358" width="19.85546875" style="5" customWidth="1"/>
    <col min="15359" max="15359" width="72.140625" style="5" customWidth="1"/>
    <col min="15360" max="15360" width="0" style="5" hidden="1" customWidth="1"/>
    <col min="15361" max="15361" width="18.28515625" style="5" customWidth="1"/>
    <col min="15362" max="15362" width="17.5703125" style="5" customWidth="1"/>
    <col min="15363" max="15368" width="9" style="5" customWidth="1"/>
    <col min="15369" max="15612" width="9.140625" style="5"/>
    <col min="15613" max="15613" width="4.7109375" style="5" customWidth="1"/>
    <col min="15614" max="15614" width="19.85546875" style="5" customWidth="1"/>
    <col min="15615" max="15615" width="72.140625" style="5" customWidth="1"/>
    <col min="15616" max="15616" width="0" style="5" hidden="1" customWidth="1"/>
    <col min="15617" max="15617" width="18.28515625" style="5" customWidth="1"/>
    <col min="15618" max="15618" width="17.5703125" style="5" customWidth="1"/>
    <col min="15619" max="15624" width="9" style="5" customWidth="1"/>
    <col min="15625" max="15868" width="9.140625" style="5"/>
    <col min="15869" max="15869" width="4.7109375" style="5" customWidth="1"/>
    <col min="15870" max="15870" width="19.85546875" style="5" customWidth="1"/>
    <col min="15871" max="15871" width="72.140625" style="5" customWidth="1"/>
    <col min="15872" max="15872" width="0" style="5" hidden="1" customWidth="1"/>
    <col min="15873" max="15873" width="18.28515625" style="5" customWidth="1"/>
    <col min="15874" max="15874" width="17.5703125" style="5" customWidth="1"/>
    <col min="15875" max="15880" width="9" style="5" customWidth="1"/>
    <col min="15881" max="16124" width="9.140625" style="5"/>
    <col min="16125" max="16125" width="4.7109375" style="5" customWidth="1"/>
    <col min="16126" max="16126" width="19.85546875" style="5" customWidth="1"/>
    <col min="16127" max="16127" width="72.140625" style="5" customWidth="1"/>
    <col min="16128" max="16128" width="0" style="5" hidden="1" customWidth="1"/>
    <col min="16129" max="16129" width="18.28515625" style="5" customWidth="1"/>
    <col min="16130" max="16130" width="17.5703125" style="5" customWidth="1"/>
    <col min="16131" max="16136" width="9" style="5" customWidth="1"/>
    <col min="16137" max="16384" width="9.140625" style="5"/>
  </cols>
  <sheetData>
    <row r="1" spans="1:8" ht="15.75" customHeight="1" x14ac:dyDescent="0.3">
      <c r="E1" s="6" t="s">
        <v>75</v>
      </c>
    </row>
    <row r="2" spans="1:8" x14ac:dyDescent="0.3">
      <c r="E2" s="6" t="s">
        <v>84</v>
      </c>
    </row>
    <row r="3" spans="1:8" x14ac:dyDescent="0.3">
      <c r="E3" s="6" t="s">
        <v>0</v>
      </c>
    </row>
    <row r="5" spans="1:8" s="10" customFormat="1" ht="64.5" customHeight="1" x14ac:dyDescent="0.3">
      <c r="A5" s="373" t="s">
        <v>224</v>
      </c>
      <c r="B5" s="373"/>
      <c r="C5" s="373"/>
      <c r="D5" s="373"/>
      <c r="E5" s="373"/>
    </row>
    <row r="6" spans="1:8" s="10" customFormat="1" ht="17.25" customHeight="1" x14ac:dyDescent="0.3">
      <c r="A6" s="34"/>
      <c r="B6" s="34"/>
      <c r="C6" s="34"/>
      <c r="D6" s="34"/>
      <c r="E6" s="35"/>
      <c r="F6" s="34"/>
      <c r="G6" s="34"/>
      <c r="H6" s="34"/>
    </row>
    <row r="7" spans="1:8" s="10" customFormat="1" ht="15.75" customHeight="1" x14ac:dyDescent="0.3">
      <c r="A7" s="34"/>
      <c r="B7" s="34"/>
      <c r="C7" s="34"/>
      <c r="D7" s="34"/>
      <c r="E7" s="35" t="s">
        <v>149</v>
      </c>
      <c r="F7" s="34"/>
      <c r="G7" s="34"/>
      <c r="H7" s="34"/>
    </row>
    <row r="8" spans="1:8" s="10" customFormat="1" x14ac:dyDescent="0.3">
      <c r="A8" s="375" t="s">
        <v>26</v>
      </c>
      <c r="B8" s="375"/>
      <c r="C8" s="375"/>
      <c r="D8" s="375"/>
      <c r="E8" s="375"/>
      <c r="F8" s="39"/>
      <c r="G8" s="39"/>
      <c r="H8" s="39"/>
    </row>
    <row r="9" spans="1:8" s="36" customFormat="1" ht="17.25" customHeight="1" x14ac:dyDescent="0.3">
      <c r="A9" s="374" t="s">
        <v>44</v>
      </c>
      <c r="B9" s="374"/>
      <c r="C9" s="374"/>
      <c r="D9" s="374"/>
      <c r="E9" s="374"/>
      <c r="F9" s="374"/>
      <c r="G9" s="374"/>
      <c r="H9" s="374"/>
    </row>
    <row r="10" spans="1:8" s="10" customFormat="1" x14ac:dyDescent="0.3">
      <c r="A10" s="5"/>
    </row>
    <row r="11" spans="1:8" s="10" customFormat="1" x14ac:dyDescent="0.3"/>
    <row r="12" spans="1:8" s="23" customFormat="1" x14ac:dyDescent="0.3">
      <c r="A12" s="24" t="s">
        <v>27</v>
      </c>
      <c r="B12" s="24" t="s">
        <v>28</v>
      </c>
      <c r="C12" s="22"/>
      <c r="D12" s="22"/>
    </row>
    <row r="13" spans="1:8" x14ac:dyDescent="0.3">
      <c r="A13" s="14">
        <v>1049</v>
      </c>
      <c r="B13" s="15" t="str">
        <f>'h1'!C14</f>
        <v xml:space="preserve"> Ճանապարհային ցանցի բարելավում</v>
      </c>
      <c r="C13" s="37"/>
      <c r="D13" s="37"/>
    </row>
    <row r="14" spans="1:8" x14ac:dyDescent="0.3">
      <c r="A14" s="37"/>
      <c r="B14" s="37"/>
      <c r="C14" s="37"/>
      <c r="D14" s="37"/>
    </row>
    <row r="15" spans="1:8" s="23" customFormat="1" ht="21.75" customHeight="1" x14ac:dyDescent="0.3">
      <c r="A15" s="21" t="s">
        <v>29</v>
      </c>
      <c r="B15" s="22"/>
      <c r="C15" s="22"/>
      <c r="D15" s="22"/>
    </row>
    <row r="16" spans="1:8" ht="37.5" customHeight="1" x14ac:dyDescent="0.3">
      <c r="A16" s="26" t="s">
        <v>30</v>
      </c>
      <c r="B16" s="25" t="s">
        <v>116</v>
      </c>
      <c r="C16" s="376" t="s">
        <v>122</v>
      </c>
      <c r="D16" s="377"/>
      <c r="E16" s="378"/>
    </row>
    <row r="17" spans="1:5" ht="34.5" x14ac:dyDescent="0.3">
      <c r="A17" s="26" t="s">
        <v>31</v>
      </c>
      <c r="B17" s="25" t="s">
        <v>143</v>
      </c>
      <c r="C17" s="42" t="s">
        <v>91</v>
      </c>
      <c r="D17" s="42" t="s">
        <v>92</v>
      </c>
      <c r="E17" s="41" t="s">
        <v>38</v>
      </c>
    </row>
    <row r="18" spans="1:5" ht="36" customHeight="1" x14ac:dyDescent="0.3">
      <c r="A18" s="26" t="s">
        <v>32</v>
      </c>
      <c r="B18" s="25" t="s">
        <v>144</v>
      </c>
      <c r="C18" s="25"/>
      <c r="D18" s="25"/>
      <c r="E18" s="40"/>
    </row>
    <row r="19" spans="1:5" ht="58.5" customHeight="1" x14ac:dyDescent="0.3">
      <c r="A19" s="26" t="s">
        <v>33</v>
      </c>
      <c r="B19" s="25" t="s">
        <v>117</v>
      </c>
      <c r="C19" s="25"/>
      <c r="D19" s="25"/>
      <c r="E19" s="40"/>
    </row>
    <row r="20" spans="1:5" ht="38.25" customHeight="1" x14ac:dyDescent="0.3">
      <c r="A20" s="26" t="s">
        <v>34</v>
      </c>
      <c r="B20" s="25" t="s">
        <v>118</v>
      </c>
      <c r="C20" s="25"/>
      <c r="D20" s="25"/>
      <c r="E20" s="40"/>
    </row>
    <row r="21" spans="1:5" ht="54.75" customHeight="1" x14ac:dyDescent="0.3">
      <c r="A21" s="26" t="s">
        <v>45</v>
      </c>
      <c r="B21" s="25" t="s">
        <v>145</v>
      </c>
      <c r="C21" s="25"/>
      <c r="D21" s="25"/>
      <c r="E21" s="40"/>
    </row>
    <row r="22" spans="1:5" ht="26.25" customHeight="1" x14ac:dyDescent="0.3">
      <c r="A22" s="372" t="s">
        <v>119</v>
      </c>
      <c r="B22" s="372"/>
      <c r="C22" s="43"/>
      <c r="D22" s="43"/>
      <c r="E22" s="40"/>
    </row>
    <row r="23" spans="1:5" x14ac:dyDescent="0.3">
      <c r="A23" s="371" t="s">
        <v>35</v>
      </c>
      <c r="B23" s="371"/>
      <c r="C23" s="44">
        <f>'h3'!G23</f>
        <v>-17374</v>
      </c>
      <c r="D23" s="44">
        <f>'h3'!H23</f>
        <v>-17374</v>
      </c>
      <c r="E23" s="44">
        <f>'h3'!I23</f>
        <v>-17374</v>
      </c>
    </row>
    <row r="26" spans="1:5" ht="36.75" customHeight="1" x14ac:dyDescent="0.3">
      <c r="A26" s="26" t="s">
        <v>30</v>
      </c>
      <c r="B26" s="25" t="s">
        <v>116</v>
      </c>
      <c r="C26" s="376" t="s">
        <v>40</v>
      </c>
      <c r="D26" s="377"/>
      <c r="E26" s="378"/>
    </row>
    <row r="27" spans="1:5" ht="41.25" customHeight="1" x14ac:dyDescent="0.3">
      <c r="A27" s="26" t="s">
        <v>31</v>
      </c>
      <c r="B27" s="25">
        <v>21022</v>
      </c>
      <c r="C27" s="42" t="s">
        <v>91</v>
      </c>
      <c r="D27" s="42" t="s">
        <v>92</v>
      </c>
      <c r="E27" s="41" t="s">
        <v>38</v>
      </c>
    </row>
    <row r="28" spans="1:5" ht="34.5" x14ac:dyDescent="0.3">
      <c r="A28" s="26" t="s">
        <v>32</v>
      </c>
      <c r="B28" s="25" t="s">
        <v>168</v>
      </c>
      <c r="C28" s="25"/>
      <c r="D28" s="25"/>
      <c r="E28" s="40"/>
    </row>
    <row r="29" spans="1:5" ht="34.5" x14ac:dyDescent="0.3">
      <c r="A29" s="26" t="s">
        <v>33</v>
      </c>
      <c r="B29" s="25" t="s">
        <v>170</v>
      </c>
      <c r="C29" s="25"/>
      <c r="D29" s="25"/>
      <c r="E29" s="40"/>
    </row>
    <row r="30" spans="1:5" ht="34.5" x14ac:dyDescent="0.3">
      <c r="A30" s="26" t="s">
        <v>34</v>
      </c>
      <c r="B30" s="25" t="s">
        <v>218</v>
      </c>
      <c r="C30" s="25"/>
      <c r="D30" s="25"/>
      <c r="E30" s="40"/>
    </row>
    <row r="31" spans="1:5" ht="51.75" x14ac:dyDescent="0.3">
      <c r="A31" s="26" t="s">
        <v>45</v>
      </c>
      <c r="B31" s="25" t="s">
        <v>120</v>
      </c>
      <c r="C31" s="25"/>
      <c r="D31" s="25"/>
      <c r="E31" s="40"/>
    </row>
    <row r="32" spans="1:5" ht="17.25" customHeight="1" x14ac:dyDescent="0.3">
      <c r="A32" s="372" t="s">
        <v>119</v>
      </c>
      <c r="B32" s="372"/>
      <c r="C32" s="65"/>
      <c r="D32" s="65"/>
      <c r="E32" s="65"/>
    </row>
    <row r="33" spans="1:6" ht="17.25" customHeight="1" x14ac:dyDescent="0.3">
      <c r="A33" s="379" t="s">
        <v>165</v>
      </c>
      <c r="B33" s="380"/>
      <c r="C33" s="64">
        <f>'h7.'!C120+'h7.'!C101+'h7.'!C81+'h7.'!C60+'h7.'!C42</f>
        <v>41.5</v>
      </c>
      <c r="D33" s="64"/>
      <c r="E33" s="64">
        <f>C33</f>
        <v>41.5</v>
      </c>
    </row>
    <row r="34" spans="1:6" ht="17.25" customHeight="1" x14ac:dyDescent="0.3">
      <c r="A34" s="371" t="s">
        <v>35</v>
      </c>
      <c r="B34" s="371"/>
      <c r="C34" s="44">
        <f>'h3'!G32</f>
        <v>17374</v>
      </c>
      <c r="D34" s="44">
        <f>'h3'!H32</f>
        <v>17374</v>
      </c>
      <c r="E34" s="44">
        <f>'h3'!I32</f>
        <v>17374</v>
      </c>
    </row>
    <row r="36" spans="1:6" x14ac:dyDescent="0.3">
      <c r="A36" s="98"/>
      <c r="B36" s="98"/>
      <c r="C36" s="98"/>
      <c r="D36" s="98"/>
      <c r="E36" s="98"/>
      <c r="F36" s="6" t="s">
        <v>187</v>
      </c>
    </row>
    <row r="37" spans="1:6" x14ac:dyDescent="0.3">
      <c r="A37" s="98"/>
      <c r="B37" s="98"/>
      <c r="C37" s="98"/>
      <c r="D37" s="98"/>
      <c r="E37" s="98"/>
      <c r="F37" s="6"/>
    </row>
    <row r="38" spans="1:6" x14ac:dyDescent="0.3">
      <c r="A38" s="100"/>
      <c r="B38" s="294" t="s">
        <v>173</v>
      </c>
      <c r="C38" s="294"/>
      <c r="D38" s="294"/>
      <c r="E38" s="294"/>
    </row>
    <row r="39" spans="1:6" x14ac:dyDescent="0.3">
      <c r="A39" s="100" t="s">
        <v>188</v>
      </c>
      <c r="B39" s="100"/>
      <c r="C39" s="100"/>
      <c r="D39" s="100"/>
      <c r="E39" s="100"/>
    </row>
    <row r="40" spans="1:6" x14ac:dyDescent="0.3">
      <c r="A40" s="102"/>
      <c r="B40" s="102"/>
      <c r="C40" s="102"/>
      <c r="D40" s="102"/>
      <c r="E40" s="102"/>
    </row>
    <row r="41" spans="1:6" x14ac:dyDescent="0.3">
      <c r="A41" s="91" t="s">
        <v>189</v>
      </c>
      <c r="B41" s="91" t="s">
        <v>190</v>
      </c>
      <c r="C41" s="103"/>
      <c r="D41" s="103"/>
      <c r="E41" s="103"/>
    </row>
    <row r="42" spans="1:6" x14ac:dyDescent="0.3">
      <c r="A42" s="97">
        <v>1139</v>
      </c>
      <c r="B42" s="104" t="s">
        <v>191</v>
      </c>
      <c r="C42" s="9"/>
      <c r="D42" s="9"/>
      <c r="E42" s="9"/>
    </row>
    <row r="43" spans="1:6" x14ac:dyDescent="0.3">
      <c r="A43" s="8"/>
      <c r="B43" s="9"/>
      <c r="C43" s="9"/>
      <c r="D43" s="9"/>
      <c r="E43" s="9"/>
    </row>
    <row r="44" spans="1:6" x14ac:dyDescent="0.3">
      <c r="A44" s="21" t="s">
        <v>192</v>
      </c>
      <c r="B44" s="9"/>
      <c r="C44" s="9"/>
      <c r="D44" s="9"/>
      <c r="E44" s="9"/>
    </row>
    <row r="45" spans="1:6" ht="46.5" customHeight="1" x14ac:dyDescent="0.3">
      <c r="A45" s="104" t="s">
        <v>193</v>
      </c>
      <c r="B45" s="97">
        <v>1139</v>
      </c>
      <c r="C45" s="381" t="s">
        <v>194</v>
      </c>
      <c r="D45" s="381"/>
      <c r="E45" s="381"/>
      <c r="F45" s="106"/>
    </row>
    <row r="46" spans="1:6" ht="34.5" x14ac:dyDescent="0.3">
      <c r="A46" s="107" t="s">
        <v>195</v>
      </c>
      <c r="B46" s="108">
        <v>11001</v>
      </c>
      <c r="C46" s="109" t="s">
        <v>91</v>
      </c>
      <c r="D46" s="109" t="s">
        <v>92</v>
      </c>
      <c r="E46" s="110" t="s">
        <v>38</v>
      </c>
    </row>
    <row r="47" spans="1:6" ht="34.5" x14ac:dyDescent="0.3">
      <c r="A47" s="107" t="s">
        <v>196</v>
      </c>
      <c r="B47" s="93" t="s">
        <v>191</v>
      </c>
      <c r="C47" s="93"/>
      <c r="D47" s="93"/>
      <c r="E47" s="104"/>
    </row>
    <row r="48" spans="1:6" ht="69" x14ac:dyDescent="0.3">
      <c r="A48" s="107" t="s">
        <v>197</v>
      </c>
      <c r="B48" s="93" t="s">
        <v>198</v>
      </c>
      <c r="C48" s="93"/>
      <c r="D48" s="93"/>
      <c r="E48" s="104"/>
    </row>
    <row r="49" spans="1:6" ht="20.25" customHeight="1" x14ac:dyDescent="0.3">
      <c r="A49" s="107" t="s">
        <v>199</v>
      </c>
      <c r="B49" s="93" t="s">
        <v>200</v>
      </c>
      <c r="C49" s="93"/>
      <c r="D49" s="93"/>
      <c r="E49" s="104"/>
    </row>
    <row r="50" spans="1:6" ht="51.75" x14ac:dyDescent="0.3">
      <c r="A50" s="111" t="s">
        <v>201</v>
      </c>
      <c r="B50" s="93" t="s">
        <v>173</v>
      </c>
      <c r="C50" s="93"/>
      <c r="D50" s="93"/>
      <c r="E50" s="104"/>
    </row>
    <row r="51" spans="1:6" x14ac:dyDescent="0.3">
      <c r="A51" s="112"/>
      <c r="B51" s="113" t="s">
        <v>202</v>
      </c>
      <c r="C51" s="113"/>
      <c r="D51" s="113"/>
      <c r="E51" s="104"/>
    </row>
    <row r="52" spans="1:6" x14ac:dyDescent="0.3">
      <c r="A52" s="382" t="s">
        <v>203</v>
      </c>
      <c r="B52" s="382"/>
      <c r="C52" s="114">
        <f>'h1'!D45</f>
        <v>-17374</v>
      </c>
      <c r="D52" s="114">
        <f>'h1'!E45</f>
        <v>-17374</v>
      </c>
      <c r="E52" s="114">
        <f>'h1'!F45</f>
        <v>-17374</v>
      </c>
    </row>
    <row r="55" spans="1:6" ht="44.25" customHeight="1" x14ac:dyDescent="0.3">
      <c r="A55" s="104" t="s">
        <v>193</v>
      </c>
      <c r="B55" s="97">
        <v>1139</v>
      </c>
      <c r="C55" s="381" t="str">
        <f>C26</f>
        <v>Ցուցանիշների փոփոխությունը
(ավելացումները նշված են դրական նշանով)</v>
      </c>
      <c r="D55" s="381"/>
      <c r="E55" s="381"/>
    </row>
    <row r="56" spans="1:6" ht="34.5" x14ac:dyDescent="0.3">
      <c r="A56" s="107" t="s">
        <v>195</v>
      </c>
      <c r="B56" s="108">
        <v>11001</v>
      </c>
      <c r="C56" s="109" t="s">
        <v>91</v>
      </c>
      <c r="D56" s="109" t="s">
        <v>92</v>
      </c>
      <c r="E56" s="110" t="s">
        <v>38</v>
      </c>
    </row>
    <row r="57" spans="1:6" ht="34.5" x14ac:dyDescent="0.3">
      <c r="A57" s="107" t="s">
        <v>196</v>
      </c>
      <c r="B57" s="93" t="s">
        <v>191</v>
      </c>
      <c r="C57" s="93"/>
      <c r="D57" s="93"/>
      <c r="E57" s="104"/>
    </row>
    <row r="58" spans="1:6" ht="69" x14ac:dyDescent="0.3">
      <c r="A58" s="107" t="s">
        <v>197</v>
      </c>
      <c r="B58" s="93" t="s">
        <v>198</v>
      </c>
      <c r="C58" s="93"/>
      <c r="D58" s="93"/>
      <c r="E58" s="104"/>
    </row>
    <row r="59" spans="1:6" x14ac:dyDescent="0.3">
      <c r="A59" s="107" t="s">
        <v>199</v>
      </c>
      <c r="B59" s="93" t="s">
        <v>200</v>
      </c>
      <c r="C59" s="93"/>
      <c r="D59" s="93"/>
      <c r="E59" s="104"/>
    </row>
    <row r="60" spans="1:6" ht="51.75" x14ac:dyDescent="0.3">
      <c r="A60" s="111" t="s">
        <v>201</v>
      </c>
      <c r="B60" s="93" t="s">
        <v>173</v>
      </c>
      <c r="C60" s="93"/>
      <c r="D60" s="93"/>
      <c r="E60" s="104"/>
    </row>
    <row r="61" spans="1:6" x14ac:dyDescent="0.3">
      <c r="A61" s="112"/>
      <c r="B61" s="113" t="s">
        <v>202</v>
      </c>
      <c r="C61" s="113"/>
      <c r="D61" s="113"/>
      <c r="E61" s="104"/>
    </row>
    <row r="62" spans="1:6" x14ac:dyDescent="0.3">
      <c r="A62" s="382" t="s">
        <v>203</v>
      </c>
      <c r="B62" s="382"/>
      <c r="C62" s="114">
        <f>'h1'!D39</f>
        <v>17374</v>
      </c>
      <c r="D62" s="114">
        <f>'h1'!E39</f>
        <v>17374</v>
      </c>
      <c r="E62" s="114">
        <f>'h1'!F39</f>
        <v>17374</v>
      </c>
    </row>
    <row r="64" spans="1:6" s="115" customFormat="1" ht="45.75" customHeight="1" x14ac:dyDescent="0.3">
      <c r="B64" s="370" t="s">
        <v>71</v>
      </c>
      <c r="C64" s="370"/>
      <c r="D64" s="116"/>
      <c r="E64" s="116"/>
      <c r="F64" s="117" t="s">
        <v>70</v>
      </c>
    </row>
  </sheetData>
  <mergeCells count="15">
    <mergeCell ref="B64:C64"/>
    <mergeCell ref="A23:B23"/>
    <mergeCell ref="A32:B32"/>
    <mergeCell ref="A34:B34"/>
    <mergeCell ref="A5:E5"/>
    <mergeCell ref="A9:H9"/>
    <mergeCell ref="A8:E8"/>
    <mergeCell ref="C26:E26"/>
    <mergeCell ref="C16:E16"/>
    <mergeCell ref="A22:B22"/>
    <mergeCell ref="A33:B33"/>
    <mergeCell ref="C45:E45"/>
    <mergeCell ref="A52:B52"/>
    <mergeCell ref="C55:E55"/>
    <mergeCell ref="A62:B62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5D412-1CE7-4E4B-B6C5-3783A6DDC905}">
  <dimension ref="A1:G152"/>
  <sheetViews>
    <sheetView zoomScaleNormal="100" workbookViewId="0">
      <selection activeCell="L48" sqref="J48:L50"/>
    </sheetView>
  </sheetViews>
  <sheetFormatPr defaultRowHeight="17.25" x14ac:dyDescent="0.3"/>
  <cols>
    <col min="1" max="1" width="27" style="5" customWidth="1"/>
    <col min="2" max="2" width="70.7109375" style="5" customWidth="1"/>
    <col min="3" max="3" width="18.42578125" style="5" customWidth="1"/>
    <col min="4" max="4" width="14" style="5" customWidth="1"/>
    <col min="5" max="5" width="20.5703125" style="5" customWidth="1"/>
    <col min="6" max="7" width="9" style="5" customWidth="1"/>
    <col min="8" max="238" width="9.140625" style="5"/>
    <col min="239" max="239" width="4.7109375" style="5" customWidth="1"/>
    <col min="240" max="240" width="19.85546875" style="5" customWidth="1"/>
    <col min="241" max="241" width="72.140625" style="5" customWidth="1"/>
    <col min="242" max="242" width="0" style="5" hidden="1" customWidth="1"/>
    <col min="243" max="243" width="18.28515625" style="5" customWidth="1"/>
    <col min="244" max="244" width="17.5703125" style="5" customWidth="1"/>
    <col min="245" max="250" width="9" style="5" customWidth="1"/>
    <col min="251" max="494" width="9.140625" style="5"/>
    <col min="495" max="495" width="4.7109375" style="5" customWidth="1"/>
    <col min="496" max="496" width="19.85546875" style="5" customWidth="1"/>
    <col min="497" max="497" width="72.140625" style="5" customWidth="1"/>
    <col min="498" max="498" width="0" style="5" hidden="1" customWidth="1"/>
    <col min="499" max="499" width="18.28515625" style="5" customWidth="1"/>
    <col min="500" max="500" width="17.5703125" style="5" customWidth="1"/>
    <col min="501" max="506" width="9" style="5" customWidth="1"/>
    <col min="507" max="750" width="9.140625" style="5"/>
    <col min="751" max="751" width="4.7109375" style="5" customWidth="1"/>
    <col min="752" max="752" width="19.85546875" style="5" customWidth="1"/>
    <col min="753" max="753" width="72.140625" style="5" customWidth="1"/>
    <col min="754" max="754" width="0" style="5" hidden="1" customWidth="1"/>
    <col min="755" max="755" width="18.28515625" style="5" customWidth="1"/>
    <col min="756" max="756" width="17.5703125" style="5" customWidth="1"/>
    <col min="757" max="762" width="9" style="5" customWidth="1"/>
    <col min="763" max="1006" width="9.140625" style="5"/>
    <col min="1007" max="1007" width="4.7109375" style="5" customWidth="1"/>
    <col min="1008" max="1008" width="19.85546875" style="5" customWidth="1"/>
    <col min="1009" max="1009" width="72.140625" style="5" customWidth="1"/>
    <col min="1010" max="1010" width="0" style="5" hidden="1" customWidth="1"/>
    <col min="1011" max="1011" width="18.28515625" style="5" customWidth="1"/>
    <col min="1012" max="1012" width="17.5703125" style="5" customWidth="1"/>
    <col min="1013" max="1018" width="9" style="5" customWidth="1"/>
    <col min="1019" max="1262" width="9.140625" style="5"/>
    <col min="1263" max="1263" width="4.7109375" style="5" customWidth="1"/>
    <col min="1264" max="1264" width="19.85546875" style="5" customWidth="1"/>
    <col min="1265" max="1265" width="72.140625" style="5" customWidth="1"/>
    <col min="1266" max="1266" width="0" style="5" hidden="1" customWidth="1"/>
    <col min="1267" max="1267" width="18.28515625" style="5" customWidth="1"/>
    <col min="1268" max="1268" width="17.5703125" style="5" customWidth="1"/>
    <col min="1269" max="1274" width="9" style="5" customWidth="1"/>
    <col min="1275" max="1518" width="9.140625" style="5"/>
    <col min="1519" max="1519" width="4.7109375" style="5" customWidth="1"/>
    <col min="1520" max="1520" width="19.85546875" style="5" customWidth="1"/>
    <col min="1521" max="1521" width="72.140625" style="5" customWidth="1"/>
    <col min="1522" max="1522" width="0" style="5" hidden="1" customWidth="1"/>
    <col min="1523" max="1523" width="18.28515625" style="5" customWidth="1"/>
    <col min="1524" max="1524" width="17.5703125" style="5" customWidth="1"/>
    <col min="1525" max="1530" width="9" style="5" customWidth="1"/>
    <col min="1531" max="1774" width="9.140625" style="5"/>
    <col min="1775" max="1775" width="4.7109375" style="5" customWidth="1"/>
    <col min="1776" max="1776" width="19.85546875" style="5" customWidth="1"/>
    <col min="1777" max="1777" width="72.140625" style="5" customWidth="1"/>
    <col min="1778" max="1778" width="0" style="5" hidden="1" customWidth="1"/>
    <col min="1779" max="1779" width="18.28515625" style="5" customWidth="1"/>
    <col min="1780" max="1780" width="17.5703125" style="5" customWidth="1"/>
    <col min="1781" max="1786" width="9" style="5" customWidth="1"/>
    <col min="1787" max="2030" width="9.140625" style="5"/>
    <col min="2031" max="2031" width="4.7109375" style="5" customWidth="1"/>
    <col min="2032" max="2032" width="19.85546875" style="5" customWidth="1"/>
    <col min="2033" max="2033" width="72.140625" style="5" customWidth="1"/>
    <col min="2034" max="2034" width="0" style="5" hidden="1" customWidth="1"/>
    <col min="2035" max="2035" width="18.28515625" style="5" customWidth="1"/>
    <col min="2036" max="2036" width="17.5703125" style="5" customWidth="1"/>
    <col min="2037" max="2042" width="9" style="5" customWidth="1"/>
    <col min="2043" max="2286" width="9.140625" style="5"/>
    <col min="2287" max="2287" width="4.7109375" style="5" customWidth="1"/>
    <col min="2288" max="2288" width="19.85546875" style="5" customWidth="1"/>
    <col min="2289" max="2289" width="72.140625" style="5" customWidth="1"/>
    <col min="2290" max="2290" width="0" style="5" hidden="1" customWidth="1"/>
    <col min="2291" max="2291" width="18.28515625" style="5" customWidth="1"/>
    <col min="2292" max="2292" width="17.5703125" style="5" customWidth="1"/>
    <col min="2293" max="2298" width="9" style="5" customWidth="1"/>
    <col min="2299" max="2542" width="9.140625" style="5"/>
    <col min="2543" max="2543" width="4.7109375" style="5" customWidth="1"/>
    <col min="2544" max="2544" width="19.85546875" style="5" customWidth="1"/>
    <col min="2545" max="2545" width="72.140625" style="5" customWidth="1"/>
    <col min="2546" max="2546" width="0" style="5" hidden="1" customWidth="1"/>
    <col min="2547" max="2547" width="18.28515625" style="5" customWidth="1"/>
    <col min="2548" max="2548" width="17.5703125" style="5" customWidth="1"/>
    <col min="2549" max="2554" width="9" style="5" customWidth="1"/>
    <col min="2555" max="2798" width="9.140625" style="5"/>
    <col min="2799" max="2799" width="4.7109375" style="5" customWidth="1"/>
    <col min="2800" max="2800" width="19.85546875" style="5" customWidth="1"/>
    <col min="2801" max="2801" width="72.140625" style="5" customWidth="1"/>
    <col min="2802" max="2802" width="0" style="5" hidden="1" customWidth="1"/>
    <col min="2803" max="2803" width="18.28515625" style="5" customWidth="1"/>
    <col min="2804" max="2804" width="17.5703125" style="5" customWidth="1"/>
    <col min="2805" max="2810" width="9" style="5" customWidth="1"/>
    <col min="2811" max="3054" width="9.140625" style="5"/>
    <col min="3055" max="3055" width="4.7109375" style="5" customWidth="1"/>
    <col min="3056" max="3056" width="19.85546875" style="5" customWidth="1"/>
    <col min="3057" max="3057" width="72.140625" style="5" customWidth="1"/>
    <col min="3058" max="3058" width="0" style="5" hidden="1" customWidth="1"/>
    <col min="3059" max="3059" width="18.28515625" style="5" customWidth="1"/>
    <col min="3060" max="3060" width="17.5703125" style="5" customWidth="1"/>
    <col min="3061" max="3066" width="9" style="5" customWidth="1"/>
    <col min="3067" max="3310" width="9.140625" style="5"/>
    <col min="3311" max="3311" width="4.7109375" style="5" customWidth="1"/>
    <col min="3312" max="3312" width="19.85546875" style="5" customWidth="1"/>
    <col min="3313" max="3313" width="72.140625" style="5" customWidth="1"/>
    <col min="3314" max="3314" width="0" style="5" hidden="1" customWidth="1"/>
    <col min="3315" max="3315" width="18.28515625" style="5" customWidth="1"/>
    <col min="3316" max="3316" width="17.5703125" style="5" customWidth="1"/>
    <col min="3317" max="3322" width="9" style="5" customWidth="1"/>
    <col min="3323" max="3566" width="9.140625" style="5"/>
    <col min="3567" max="3567" width="4.7109375" style="5" customWidth="1"/>
    <col min="3568" max="3568" width="19.85546875" style="5" customWidth="1"/>
    <col min="3569" max="3569" width="72.140625" style="5" customWidth="1"/>
    <col min="3570" max="3570" width="0" style="5" hidden="1" customWidth="1"/>
    <col min="3571" max="3571" width="18.28515625" style="5" customWidth="1"/>
    <col min="3572" max="3572" width="17.5703125" style="5" customWidth="1"/>
    <col min="3573" max="3578" width="9" style="5" customWidth="1"/>
    <col min="3579" max="3822" width="9.140625" style="5"/>
    <col min="3823" max="3823" width="4.7109375" style="5" customWidth="1"/>
    <col min="3824" max="3824" width="19.85546875" style="5" customWidth="1"/>
    <col min="3825" max="3825" width="72.140625" style="5" customWidth="1"/>
    <col min="3826" max="3826" width="0" style="5" hidden="1" customWidth="1"/>
    <col min="3827" max="3827" width="18.28515625" style="5" customWidth="1"/>
    <col min="3828" max="3828" width="17.5703125" style="5" customWidth="1"/>
    <col min="3829" max="3834" width="9" style="5" customWidth="1"/>
    <col min="3835" max="4078" width="9.140625" style="5"/>
    <col min="4079" max="4079" width="4.7109375" style="5" customWidth="1"/>
    <col min="4080" max="4080" width="19.85546875" style="5" customWidth="1"/>
    <col min="4081" max="4081" width="72.140625" style="5" customWidth="1"/>
    <col min="4082" max="4082" width="0" style="5" hidden="1" customWidth="1"/>
    <col min="4083" max="4083" width="18.28515625" style="5" customWidth="1"/>
    <col min="4084" max="4084" width="17.5703125" style="5" customWidth="1"/>
    <col min="4085" max="4090" width="9" style="5" customWidth="1"/>
    <col min="4091" max="4334" width="9.140625" style="5"/>
    <col min="4335" max="4335" width="4.7109375" style="5" customWidth="1"/>
    <col min="4336" max="4336" width="19.85546875" style="5" customWidth="1"/>
    <col min="4337" max="4337" width="72.140625" style="5" customWidth="1"/>
    <col min="4338" max="4338" width="0" style="5" hidden="1" customWidth="1"/>
    <col min="4339" max="4339" width="18.28515625" style="5" customWidth="1"/>
    <col min="4340" max="4340" width="17.5703125" style="5" customWidth="1"/>
    <col min="4341" max="4346" width="9" style="5" customWidth="1"/>
    <col min="4347" max="4590" width="9.140625" style="5"/>
    <col min="4591" max="4591" width="4.7109375" style="5" customWidth="1"/>
    <col min="4592" max="4592" width="19.85546875" style="5" customWidth="1"/>
    <col min="4593" max="4593" width="72.140625" style="5" customWidth="1"/>
    <col min="4594" max="4594" width="0" style="5" hidden="1" customWidth="1"/>
    <col min="4595" max="4595" width="18.28515625" style="5" customWidth="1"/>
    <col min="4596" max="4596" width="17.5703125" style="5" customWidth="1"/>
    <col min="4597" max="4602" width="9" style="5" customWidth="1"/>
    <col min="4603" max="4846" width="9.140625" style="5"/>
    <col min="4847" max="4847" width="4.7109375" style="5" customWidth="1"/>
    <col min="4848" max="4848" width="19.85546875" style="5" customWidth="1"/>
    <col min="4849" max="4849" width="72.140625" style="5" customWidth="1"/>
    <col min="4850" max="4850" width="0" style="5" hidden="1" customWidth="1"/>
    <col min="4851" max="4851" width="18.28515625" style="5" customWidth="1"/>
    <col min="4852" max="4852" width="17.5703125" style="5" customWidth="1"/>
    <col min="4853" max="4858" width="9" style="5" customWidth="1"/>
    <col min="4859" max="5102" width="9.140625" style="5"/>
    <col min="5103" max="5103" width="4.7109375" style="5" customWidth="1"/>
    <col min="5104" max="5104" width="19.85546875" style="5" customWidth="1"/>
    <col min="5105" max="5105" width="72.140625" style="5" customWidth="1"/>
    <col min="5106" max="5106" width="0" style="5" hidden="1" customWidth="1"/>
    <col min="5107" max="5107" width="18.28515625" style="5" customWidth="1"/>
    <col min="5108" max="5108" width="17.5703125" style="5" customWidth="1"/>
    <col min="5109" max="5114" width="9" style="5" customWidth="1"/>
    <col min="5115" max="5358" width="9.140625" style="5"/>
    <col min="5359" max="5359" width="4.7109375" style="5" customWidth="1"/>
    <col min="5360" max="5360" width="19.85546875" style="5" customWidth="1"/>
    <col min="5361" max="5361" width="72.140625" style="5" customWidth="1"/>
    <col min="5362" max="5362" width="0" style="5" hidden="1" customWidth="1"/>
    <col min="5363" max="5363" width="18.28515625" style="5" customWidth="1"/>
    <col min="5364" max="5364" width="17.5703125" style="5" customWidth="1"/>
    <col min="5365" max="5370" width="9" style="5" customWidth="1"/>
    <col min="5371" max="5614" width="9.140625" style="5"/>
    <col min="5615" max="5615" width="4.7109375" style="5" customWidth="1"/>
    <col min="5616" max="5616" width="19.85546875" style="5" customWidth="1"/>
    <col min="5617" max="5617" width="72.140625" style="5" customWidth="1"/>
    <col min="5618" max="5618" width="0" style="5" hidden="1" customWidth="1"/>
    <col min="5619" max="5619" width="18.28515625" style="5" customWidth="1"/>
    <col min="5620" max="5620" width="17.5703125" style="5" customWidth="1"/>
    <col min="5621" max="5626" width="9" style="5" customWidth="1"/>
    <col min="5627" max="5870" width="9.140625" style="5"/>
    <col min="5871" max="5871" width="4.7109375" style="5" customWidth="1"/>
    <col min="5872" max="5872" width="19.85546875" style="5" customWidth="1"/>
    <col min="5873" max="5873" width="72.140625" style="5" customWidth="1"/>
    <col min="5874" max="5874" width="0" style="5" hidden="1" customWidth="1"/>
    <col min="5875" max="5875" width="18.28515625" style="5" customWidth="1"/>
    <col min="5876" max="5876" width="17.5703125" style="5" customWidth="1"/>
    <col min="5877" max="5882" width="9" style="5" customWidth="1"/>
    <col min="5883" max="6126" width="9.140625" style="5"/>
    <col min="6127" max="6127" width="4.7109375" style="5" customWidth="1"/>
    <col min="6128" max="6128" width="19.85546875" style="5" customWidth="1"/>
    <col min="6129" max="6129" width="72.140625" style="5" customWidth="1"/>
    <col min="6130" max="6130" width="0" style="5" hidden="1" customWidth="1"/>
    <col min="6131" max="6131" width="18.28515625" style="5" customWidth="1"/>
    <col min="6132" max="6132" width="17.5703125" style="5" customWidth="1"/>
    <col min="6133" max="6138" width="9" style="5" customWidth="1"/>
    <col min="6139" max="6382" width="9.140625" style="5"/>
    <col min="6383" max="6383" width="4.7109375" style="5" customWidth="1"/>
    <col min="6384" max="6384" width="19.85546875" style="5" customWidth="1"/>
    <col min="6385" max="6385" width="72.140625" style="5" customWidth="1"/>
    <col min="6386" max="6386" width="0" style="5" hidden="1" customWidth="1"/>
    <col min="6387" max="6387" width="18.28515625" style="5" customWidth="1"/>
    <col min="6388" max="6388" width="17.5703125" style="5" customWidth="1"/>
    <col min="6389" max="6394" width="9" style="5" customWidth="1"/>
    <col min="6395" max="6638" width="9.140625" style="5"/>
    <col min="6639" max="6639" width="4.7109375" style="5" customWidth="1"/>
    <col min="6640" max="6640" width="19.85546875" style="5" customWidth="1"/>
    <col min="6641" max="6641" width="72.140625" style="5" customWidth="1"/>
    <col min="6642" max="6642" width="0" style="5" hidden="1" customWidth="1"/>
    <col min="6643" max="6643" width="18.28515625" style="5" customWidth="1"/>
    <col min="6644" max="6644" width="17.5703125" style="5" customWidth="1"/>
    <col min="6645" max="6650" width="9" style="5" customWidth="1"/>
    <col min="6651" max="6894" width="9.140625" style="5"/>
    <col min="6895" max="6895" width="4.7109375" style="5" customWidth="1"/>
    <col min="6896" max="6896" width="19.85546875" style="5" customWidth="1"/>
    <col min="6897" max="6897" width="72.140625" style="5" customWidth="1"/>
    <col min="6898" max="6898" width="0" style="5" hidden="1" customWidth="1"/>
    <col min="6899" max="6899" width="18.28515625" style="5" customWidth="1"/>
    <col min="6900" max="6900" width="17.5703125" style="5" customWidth="1"/>
    <col min="6901" max="6906" width="9" style="5" customWidth="1"/>
    <col min="6907" max="7150" width="9.140625" style="5"/>
    <col min="7151" max="7151" width="4.7109375" style="5" customWidth="1"/>
    <col min="7152" max="7152" width="19.85546875" style="5" customWidth="1"/>
    <col min="7153" max="7153" width="72.140625" style="5" customWidth="1"/>
    <col min="7154" max="7154" width="0" style="5" hidden="1" customWidth="1"/>
    <col min="7155" max="7155" width="18.28515625" style="5" customWidth="1"/>
    <col min="7156" max="7156" width="17.5703125" style="5" customWidth="1"/>
    <col min="7157" max="7162" width="9" style="5" customWidth="1"/>
    <col min="7163" max="7406" width="9.140625" style="5"/>
    <col min="7407" max="7407" width="4.7109375" style="5" customWidth="1"/>
    <col min="7408" max="7408" width="19.85546875" style="5" customWidth="1"/>
    <col min="7409" max="7409" width="72.140625" style="5" customWidth="1"/>
    <col min="7410" max="7410" width="0" style="5" hidden="1" customWidth="1"/>
    <col min="7411" max="7411" width="18.28515625" style="5" customWidth="1"/>
    <col min="7412" max="7412" width="17.5703125" style="5" customWidth="1"/>
    <col min="7413" max="7418" width="9" style="5" customWidth="1"/>
    <col min="7419" max="7662" width="9.140625" style="5"/>
    <col min="7663" max="7663" width="4.7109375" style="5" customWidth="1"/>
    <col min="7664" max="7664" width="19.85546875" style="5" customWidth="1"/>
    <col min="7665" max="7665" width="72.140625" style="5" customWidth="1"/>
    <col min="7666" max="7666" width="0" style="5" hidden="1" customWidth="1"/>
    <col min="7667" max="7667" width="18.28515625" style="5" customWidth="1"/>
    <col min="7668" max="7668" width="17.5703125" style="5" customWidth="1"/>
    <col min="7669" max="7674" width="9" style="5" customWidth="1"/>
    <col min="7675" max="7918" width="9.140625" style="5"/>
    <col min="7919" max="7919" width="4.7109375" style="5" customWidth="1"/>
    <col min="7920" max="7920" width="19.85546875" style="5" customWidth="1"/>
    <col min="7921" max="7921" width="72.140625" style="5" customWidth="1"/>
    <col min="7922" max="7922" width="0" style="5" hidden="1" customWidth="1"/>
    <col min="7923" max="7923" width="18.28515625" style="5" customWidth="1"/>
    <col min="7924" max="7924" width="17.5703125" style="5" customWidth="1"/>
    <col min="7925" max="7930" width="9" style="5" customWidth="1"/>
    <col min="7931" max="8174" width="9.140625" style="5"/>
    <col min="8175" max="8175" width="4.7109375" style="5" customWidth="1"/>
    <col min="8176" max="8176" width="19.85546875" style="5" customWidth="1"/>
    <col min="8177" max="8177" width="72.140625" style="5" customWidth="1"/>
    <col min="8178" max="8178" width="0" style="5" hidden="1" customWidth="1"/>
    <col min="8179" max="8179" width="18.28515625" style="5" customWidth="1"/>
    <col min="8180" max="8180" width="17.5703125" style="5" customWidth="1"/>
    <col min="8181" max="8186" width="9" style="5" customWidth="1"/>
    <col min="8187" max="8430" width="9.140625" style="5"/>
    <col min="8431" max="8431" width="4.7109375" style="5" customWidth="1"/>
    <col min="8432" max="8432" width="19.85546875" style="5" customWidth="1"/>
    <col min="8433" max="8433" width="72.140625" style="5" customWidth="1"/>
    <col min="8434" max="8434" width="0" style="5" hidden="1" customWidth="1"/>
    <col min="8435" max="8435" width="18.28515625" style="5" customWidth="1"/>
    <col min="8436" max="8436" width="17.5703125" style="5" customWidth="1"/>
    <col min="8437" max="8442" width="9" style="5" customWidth="1"/>
    <col min="8443" max="8686" width="9.140625" style="5"/>
    <col min="8687" max="8687" width="4.7109375" style="5" customWidth="1"/>
    <col min="8688" max="8688" width="19.85546875" style="5" customWidth="1"/>
    <col min="8689" max="8689" width="72.140625" style="5" customWidth="1"/>
    <col min="8690" max="8690" width="0" style="5" hidden="1" customWidth="1"/>
    <col min="8691" max="8691" width="18.28515625" style="5" customWidth="1"/>
    <col min="8692" max="8692" width="17.5703125" style="5" customWidth="1"/>
    <col min="8693" max="8698" width="9" style="5" customWidth="1"/>
    <col min="8699" max="8942" width="9.140625" style="5"/>
    <col min="8943" max="8943" width="4.7109375" style="5" customWidth="1"/>
    <col min="8944" max="8944" width="19.85546875" style="5" customWidth="1"/>
    <col min="8945" max="8945" width="72.140625" style="5" customWidth="1"/>
    <col min="8946" max="8946" width="0" style="5" hidden="1" customWidth="1"/>
    <col min="8947" max="8947" width="18.28515625" style="5" customWidth="1"/>
    <col min="8948" max="8948" width="17.5703125" style="5" customWidth="1"/>
    <col min="8949" max="8954" width="9" style="5" customWidth="1"/>
    <col min="8955" max="9198" width="9.140625" style="5"/>
    <col min="9199" max="9199" width="4.7109375" style="5" customWidth="1"/>
    <col min="9200" max="9200" width="19.85546875" style="5" customWidth="1"/>
    <col min="9201" max="9201" width="72.140625" style="5" customWidth="1"/>
    <col min="9202" max="9202" width="0" style="5" hidden="1" customWidth="1"/>
    <col min="9203" max="9203" width="18.28515625" style="5" customWidth="1"/>
    <col min="9204" max="9204" width="17.5703125" style="5" customWidth="1"/>
    <col min="9205" max="9210" width="9" style="5" customWidth="1"/>
    <col min="9211" max="9454" width="9.140625" style="5"/>
    <col min="9455" max="9455" width="4.7109375" style="5" customWidth="1"/>
    <col min="9456" max="9456" width="19.85546875" style="5" customWidth="1"/>
    <col min="9457" max="9457" width="72.140625" style="5" customWidth="1"/>
    <col min="9458" max="9458" width="0" style="5" hidden="1" customWidth="1"/>
    <col min="9459" max="9459" width="18.28515625" style="5" customWidth="1"/>
    <col min="9460" max="9460" width="17.5703125" style="5" customWidth="1"/>
    <col min="9461" max="9466" width="9" style="5" customWidth="1"/>
    <col min="9467" max="9710" width="9.140625" style="5"/>
    <col min="9711" max="9711" width="4.7109375" style="5" customWidth="1"/>
    <col min="9712" max="9712" width="19.85546875" style="5" customWidth="1"/>
    <col min="9713" max="9713" width="72.140625" style="5" customWidth="1"/>
    <col min="9714" max="9714" width="0" style="5" hidden="1" customWidth="1"/>
    <col min="9715" max="9715" width="18.28515625" style="5" customWidth="1"/>
    <col min="9716" max="9716" width="17.5703125" style="5" customWidth="1"/>
    <col min="9717" max="9722" width="9" style="5" customWidth="1"/>
    <col min="9723" max="9966" width="9.140625" style="5"/>
    <col min="9967" max="9967" width="4.7109375" style="5" customWidth="1"/>
    <col min="9968" max="9968" width="19.85546875" style="5" customWidth="1"/>
    <col min="9969" max="9969" width="72.140625" style="5" customWidth="1"/>
    <col min="9970" max="9970" width="0" style="5" hidden="1" customWidth="1"/>
    <col min="9971" max="9971" width="18.28515625" style="5" customWidth="1"/>
    <col min="9972" max="9972" width="17.5703125" style="5" customWidth="1"/>
    <col min="9973" max="9978" width="9" style="5" customWidth="1"/>
    <col min="9979" max="10222" width="9.140625" style="5"/>
    <col min="10223" max="10223" width="4.7109375" style="5" customWidth="1"/>
    <col min="10224" max="10224" width="19.85546875" style="5" customWidth="1"/>
    <col min="10225" max="10225" width="72.140625" style="5" customWidth="1"/>
    <col min="10226" max="10226" width="0" style="5" hidden="1" customWidth="1"/>
    <col min="10227" max="10227" width="18.28515625" style="5" customWidth="1"/>
    <col min="10228" max="10228" width="17.5703125" style="5" customWidth="1"/>
    <col min="10229" max="10234" width="9" style="5" customWidth="1"/>
    <col min="10235" max="10478" width="9.140625" style="5"/>
    <col min="10479" max="10479" width="4.7109375" style="5" customWidth="1"/>
    <col min="10480" max="10480" width="19.85546875" style="5" customWidth="1"/>
    <col min="10481" max="10481" width="72.140625" style="5" customWidth="1"/>
    <col min="10482" max="10482" width="0" style="5" hidden="1" customWidth="1"/>
    <col min="10483" max="10483" width="18.28515625" style="5" customWidth="1"/>
    <col min="10484" max="10484" width="17.5703125" style="5" customWidth="1"/>
    <col min="10485" max="10490" width="9" style="5" customWidth="1"/>
    <col min="10491" max="10734" width="9.140625" style="5"/>
    <col min="10735" max="10735" width="4.7109375" style="5" customWidth="1"/>
    <col min="10736" max="10736" width="19.85546875" style="5" customWidth="1"/>
    <col min="10737" max="10737" width="72.140625" style="5" customWidth="1"/>
    <col min="10738" max="10738" width="0" style="5" hidden="1" customWidth="1"/>
    <col min="10739" max="10739" width="18.28515625" style="5" customWidth="1"/>
    <col min="10740" max="10740" width="17.5703125" style="5" customWidth="1"/>
    <col min="10741" max="10746" width="9" style="5" customWidth="1"/>
    <col min="10747" max="10990" width="9.140625" style="5"/>
    <col min="10991" max="10991" width="4.7109375" style="5" customWidth="1"/>
    <col min="10992" max="10992" width="19.85546875" style="5" customWidth="1"/>
    <col min="10993" max="10993" width="72.140625" style="5" customWidth="1"/>
    <col min="10994" max="10994" width="0" style="5" hidden="1" customWidth="1"/>
    <col min="10995" max="10995" width="18.28515625" style="5" customWidth="1"/>
    <col min="10996" max="10996" width="17.5703125" style="5" customWidth="1"/>
    <col min="10997" max="11002" width="9" style="5" customWidth="1"/>
    <col min="11003" max="11246" width="9.140625" style="5"/>
    <col min="11247" max="11247" width="4.7109375" style="5" customWidth="1"/>
    <col min="11248" max="11248" width="19.85546875" style="5" customWidth="1"/>
    <col min="11249" max="11249" width="72.140625" style="5" customWidth="1"/>
    <col min="11250" max="11250" width="0" style="5" hidden="1" customWidth="1"/>
    <col min="11251" max="11251" width="18.28515625" style="5" customWidth="1"/>
    <col min="11252" max="11252" width="17.5703125" style="5" customWidth="1"/>
    <col min="11253" max="11258" width="9" style="5" customWidth="1"/>
    <col min="11259" max="11502" width="9.140625" style="5"/>
    <col min="11503" max="11503" width="4.7109375" style="5" customWidth="1"/>
    <col min="11504" max="11504" width="19.85546875" style="5" customWidth="1"/>
    <col min="11505" max="11505" width="72.140625" style="5" customWidth="1"/>
    <col min="11506" max="11506" width="0" style="5" hidden="1" customWidth="1"/>
    <col min="11507" max="11507" width="18.28515625" style="5" customWidth="1"/>
    <col min="11508" max="11508" width="17.5703125" style="5" customWidth="1"/>
    <col min="11509" max="11514" width="9" style="5" customWidth="1"/>
    <col min="11515" max="11758" width="9.140625" style="5"/>
    <col min="11759" max="11759" width="4.7109375" style="5" customWidth="1"/>
    <col min="11760" max="11760" width="19.85546875" style="5" customWidth="1"/>
    <col min="11761" max="11761" width="72.140625" style="5" customWidth="1"/>
    <col min="11762" max="11762" width="0" style="5" hidden="1" customWidth="1"/>
    <col min="11763" max="11763" width="18.28515625" style="5" customWidth="1"/>
    <col min="11764" max="11764" width="17.5703125" style="5" customWidth="1"/>
    <col min="11765" max="11770" width="9" style="5" customWidth="1"/>
    <col min="11771" max="12014" width="9.140625" style="5"/>
    <col min="12015" max="12015" width="4.7109375" style="5" customWidth="1"/>
    <col min="12016" max="12016" width="19.85546875" style="5" customWidth="1"/>
    <col min="12017" max="12017" width="72.140625" style="5" customWidth="1"/>
    <col min="12018" max="12018" width="0" style="5" hidden="1" customWidth="1"/>
    <col min="12019" max="12019" width="18.28515625" style="5" customWidth="1"/>
    <col min="12020" max="12020" width="17.5703125" style="5" customWidth="1"/>
    <col min="12021" max="12026" width="9" style="5" customWidth="1"/>
    <col min="12027" max="12270" width="9.140625" style="5"/>
    <col min="12271" max="12271" width="4.7109375" style="5" customWidth="1"/>
    <col min="12272" max="12272" width="19.85546875" style="5" customWidth="1"/>
    <col min="12273" max="12273" width="72.140625" style="5" customWidth="1"/>
    <col min="12274" max="12274" width="0" style="5" hidden="1" customWidth="1"/>
    <col min="12275" max="12275" width="18.28515625" style="5" customWidth="1"/>
    <col min="12276" max="12276" width="17.5703125" style="5" customWidth="1"/>
    <col min="12277" max="12282" width="9" style="5" customWidth="1"/>
    <col min="12283" max="12526" width="9.140625" style="5"/>
    <col min="12527" max="12527" width="4.7109375" style="5" customWidth="1"/>
    <col min="12528" max="12528" width="19.85546875" style="5" customWidth="1"/>
    <col min="12529" max="12529" width="72.140625" style="5" customWidth="1"/>
    <col min="12530" max="12530" width="0" style="5" hidden="1" customWidth="1"/>
    <col min="12531" max="12531" width="18.28515625" style="5" customWidth="1"/>
    <col min="12532" max="12532" width="17.5703125" style="5" customWidth="1"/>
    <col min="12533" max="12538" width="9" style="5" customWidth="1"/>
    <col min="12539" max="12782" width="9.140625" style="5"/>
    <col min="12783" max="12783" width="4.7109375" style="5" customWidth="1"/>
    <col min="12784" max="12784" width="19.85546875" style="5" customWidth="1"/>
    <col min="12785" max="12785" width="72.140625" style="5" customWidth="1"/>
    <col min="12786" max="12786" width="0" style="5" hidden="1" customWidth="1"/>
    <col min="12787" max="12787" width="18.28515625" style="5" customWidth="1"/>
    <col min="12788" max="12788" width="17.5703125" style="5" customWidth="1"/>
    <col min="12789" max="12794" width="9" style="5" customWidth="1"/>
    <col min="12795" max="13038" width="9.140625" style="5"/>
    <col min="13039" max="13039" width="4.7109375" style="5" customWidth="1"/>
    <col min="13040" max="13040" width="19.85546875" style="5" customWidth="1"/>
    <col min="13041" max="13041" width="72.140625" style="5" customWidth="1"/>
    <col min="13042" max="13042" width="0" style="5" hidden="1" customWidth="1"/>
    <col min="13043" max="13043" width="18.28515625" style="5" customWidth="1"/>
    <col min="13044" max="13044" width="17.5703125" style="5" customWidth="1"/>
    <col min="13045" max="13050" width="9" style="5" customWidth="1"/>
    <col min="13051" max="13294" width="9.140625" style="5"/>
    <col min="13295" max="13295" width="4.7109375" style="5" customWidth="1"/>
    <col min="13296" max="13296" width="19.85546875" style="5" customWidth="1"/>
    <col min="13297" max="13297" width="72.140625" style="5" customWidth="1"/>
    <col min="13298" max="13298" width="0" style="5" hidden="1" customWidth="1"/>
    <col min="13299" max="13299" width="18.28515625" style="5" customWidth="1"/>
    <col min="13300" max="13300" width="17.5703125" style="5" customWidth="1"/>
    <col min="13301" max="13306" width="9" style="5" customWidth="1"/>
    <col min="13307" max="13550" width="9.140625" style="5"/>
    <col min="13551" max="13551" width="4.7109375" style="5" customWidth="1"/>
    <col min="13552" max="13552" width="19.85546875" style="5" customWidth="1"/>
    <col min="13553" max="13553" width="72.140625" style="5" customWidth="1"/>
    <col min="13554" max="13554" width="0" style="5" hidden="1" customWidth="1"/>
    <col min="13555" max="13555" width="18.28515625" style="5" customWidth="1"/>
    <col min="13556" max="13556" width="17.5703125" style="5" customWidth="1"/>
    <col min="13557" max="13562" width="9" style="5" customWidth="1"/>
    <col min="13563" max="13806" width="9.140625" style="5"/>
    <col min="13807" max="13807" width="4.7109375" style="5" customWidth="1"/>
    <col min="13808" max="13808" width="19.85546875" style="5" customWidth="1"/>
    <col min="13809" max="13809" width="72.140625" style="5" customWidth="1"/>
    <col min="13810" max="13810" width="0" style="5" hidden="1" customWidth="1"/>
    <col min="13811" max="13811" width="18.28515625" style="5" customWidth="1"/>
    <col min="13812" max="13812" width="17.5703125" style="5" customWidth="1"/>
    <col min="13813" max="13818" width="9" style="5" customWidth="1"/>
    <col min="13819" max="14062" width="9.140625" style="5"/>
    <col min="14063" max="14063" width="4.7109375" style="5" customWidth="1"/>
    <col min="14064" max="14064" width="19.85546875" style="5" customWidth="1"/>
    <col min="14065" max="14065" width="72.140625" style="5" customWidth="1"/>
    <col min="14066" max="14066" width="0" style="5" hidden="1" customWidth="1"/>
    <col min="14067" max="14067" width="18.28515625" style="5" customWidth="1"/>
    <col min="14068" max="14068" width="17.5703125" style="5" customWidth="1"/>
    <col min="14069" max="14074" width="9" style="5" customWidth="1"/>
    <col min="14075" max="14318" width="9.140625" style="5"/>
    <col min="14319" max="14319" width="4.7109375" style="5" customWidth="1"/>
    <col min="14320" max="14320" width="19.85546875" style="5" customWidth="1"/>
    <col min="14321" max="14321" width="72.140625" style="5" customWidth="1"/>
    <col min="14322" max="14322" width="0" style="5" hidden="1" customWidth="1"/>
    <col min="14323" max="14323" width="18.28515625" style="5" customWidth="1"/>
    <col min="14324" max="14324" width="17.5703125" style="5" customWidth="1"/>
    <col min="14325" max="14330" width="9" style="5" customWidth="1"/>
    <col min="14331" max="14574" width="9.140625" style="5"/>
    <col min="14575" max="14575" width="4.7109375" style="5" customWidth="1"/>
    <col min="14576" max="14576" width="19.85546875" style="5" customWidth="1"/>
    <col min="14577" max="14577" width="72.140625" style="5" customWidth="1"/>
    <col min="14578" max="14578" width="0" style="5" hidden="1" customWidth="1"/>
    <col min="14579" max="14579" width="18.28515625" style="5" customWidth="1"/>
    <col min="14580" max="14580" width="17.5703125" style="5" customWidth="1"/>
    <col min="14581" max="14586" width="9" style="5" customWidth="1"/>
    <col min="14587" max="14830" width="9.140625" style="5"/>
    <col min="14831" max="14831" width="4.7109375" style="5" customWidth="1"/>
    <col min="14832" max="14832" width="19.85546875" style="5" customWidth="1"/>
    <col min="14833" max="14833" width="72.140625" style="5" customWidth="1"/>
    <col min="14834" max="14834" width="0" style="5" hidden="1" customWidth="1"/>
    <col min="14835" max="14835" width="18.28515625" style="5" customWidth="1"/>
    <col min="14836" max="14836" width="17.5703125" style="5" customWidth="1"/>
    <col min="14837" max="14842" width="9" style="5" customWidth="1"/>
    <col min="14843" max="15086" width="9.140625" style="5"/>
    <col min="15087" max="15087" width="4.7109375" style="5" customWidth="1"/>
    <col min="15088" max="15088" width="19.85546875" style="5" customWidth="1"/>
    <col min="15089" max="15089" width="72.140625" style="5" customWidth="1"/>
    <col min="15090" max="15090" width="0" style="5" hidden="1" customWidth="1"/>
    <col min="15091" max="15091" width="18.28515625" style="5" customWidth="1"/>
    <col min="15092" max="15092" width="17.5703125" style="5" customWidth="1"/>
    <col min="15093" max="15098" width="9" style="5" customWidth="1"/>
    <col min="15099" max="15342" width="9.140625" style="5"/>
    <col min="15343" max="15343" width="4.7109375" style="5" customWidth="1"/>
    <col min="15344" max="15344" width="19.85546875" style="5" customWidth="1"/>
    <col min="15345" max="15345" width="72.140625" style="5" customWidth="1"/>
    <col min="15346" max="15346" width="0" style="5" hidden="1" customWidth="1"/>
    <col min="15347" max="15347" width="18.28515625" style="5" customWidth="1"/>
    <col min="15348" max="15348" width="17.5703125" style="5" customWidth="1"/>
    <col min="15349" max="15354" width="9" style="5" customWidth="1"/>
    <col min="15355" max="15598" width="9.140625" style="5"/>
    <col min="15599" max="15599" width="4.7109375" style="5" customWidth="1"/>
    <col min="15600" max="15600" width="19.85546875" style="5" customWidth="1"/>
    <col min="15601" max="15601" width="72.140625" style="5" customWidth="1"/>
    <col min="15602" max="15602" width="0" style="5" hidden="1" customWidth="1"/>
    <col min="15603" max="15603" width="18.28515625" style="5" customWidth="1"/>
    <col min="15604" max="15604" width="17.5703125" style="5" customWidth="1"/>
    <col min="15605" max="15610" width="9" style="5" customWidth="1"/>
    <col min="15611" max="15854" width="9.140625" style="5"/>
    <col min="15855" max="15855" width="4.7109375" style="5" customWidth="1"/>
    <col min="15856" max="15856" width="19.85546875" style="5" customWidth="1"/>
    <col min="15857" max="15857" width="72.140625" style="5" customWidth="1"/>
    <col min="15858" max="15858" width="0" style="5" hidden="1" customWidth="1"/>
    <col min="15859" max="15859" width="18.28515625" style="5" customWidth="1"/>
    <col min="15860" max="15860" width="17.5703125" style="5" customWidth="1"/>
    <col min="15861" max="15866" width="9" style="5" customWidth="1"/>
    <col min="15867" max="16110" width="9.140625" style="5"/>
    <col min="16111" max="16111" width="4.7109375" style="5" customWidth="1"/>
    <col min="16112" max="16112" width="19.85546875" style="5" customWidth="1"/>
    <col min="16113" max="16113" width="72.140625" style="5" customWidth="1"/>
    <col min="16114" max="16114" width="0" style="5" hidden="1" customWidth="1"/>
    <col min="16115" max="16115" width="18.28515625" style="5" customWidth="1"/>
    <col min="16116" max="16116" width="17.5703125" style="5" customWidth="1"/>
    <col min="16117" max="16122" width="9" style="5" customWidth="1"/>
    <col min="16123" max="16384" width="9.140625" style="5"/>
  </cols>
  <sheetData>
    <row r="1" spans="1:7" ht="15.75" customHeight="1" x14ac:dyDescent="0.3">
      <c r="E1" s="6" t="s">
        <v>121</v>
      </c>
    </row>
    <row r="2" spans="1:7" x14ac:dyDescent="0.3">
      <c r="E2" s="6" t="s">
        <v>84</v>
      </c>
    </row>
    <row r="3" spans="1:7" x14ac:dyDescent="0.3">
      <c r="E3" s="6" t="s">
        <v>0</v>
      </c>
    </row>
    <row r="5" spans="1:7" s="10" customFormat="1" ht="64.5" customHeight="1" x14ac:dyDescent="0.3">
      <c r="A5" s="373" t="s">
        <v>231</v>
      </c>
      <c r="B5" s="373"/>
      <c r="C5" s="373"/>
      <c r="D5" s="373"/>
      <c r="E5" s="373"/>
    </row>
    <row r="6" spans="1:7" s="10" customFormat="1" ht="17.25" customHeight="1" x14ac:dyDescent="0.3">
      <c r="A6" s="34"/>
      <c r="B6" s="34"/>
      <c r="C6" s="34"/>
      <c r="D6" s="34"/>
      <c r="E6" s="35"/>
      <c r="F6" s="34"/>
      <c r="G6" s="34"/>
    </row>
    <row r="7" spans="1:7" x14ac:dyDescent="0.3">
      <c r="A7" s="34"/>
      <c r="B7" s="34"/>
      <c r="C7" s="34"/>
      <c r="D7" s="34"/>
      <c r="E7" s="55" t="s">
        <v>146</v>
      </c>
      <c r="F7" s="34"/>
      <c r="G7" s="34"/>
    </row>
    <row r="8" spans="1:7" ht="24.75" customHeight="1" x14ac:dyDescent="0.3">
      <c r="A8" s="375" t="s">
        <v>147</v>
      </c>
      <c r="B8" s="375"/>
      <c r="C8" s="375"/>
      <c r="D8" s="375"/>
      <c r="E8" s="375"/>
      <c r="F8" s="39"/>
      <c r="G8" s="39"/>
    </row>
    <row r="9" spans="1:7" x14ac:dyDescent="0.3">
      <c r="A9" s="374" t="s">
        <v>123</v>
      </c>
      <c r="B9" s="374"/>
      <c r="C9" s="374"/>
      <c r="D9" s="374"/>
      <c r="E9" s="374"/>
      <c r="F9" s="374"/>
      <c r="G9" s="374"/>
    </row>
    <row r="10" spans="1:7" x14ac:dyDescent="0.3">
      <c r="B10" s="10"/>
      <c r="C10" s="10"/>
      <c r="D10" s="10"/>
      <c r="E10" s="10"/>
      <c r="F10" s="10"/>
      <c r="G10" s="10"/>
    </row>
    <row r="11" spans="1:7" x14ac:dyDescent="0.3">
      <c r="A11" s="10"/>
      <c r="B11" s="10"/>
      <c r="C11" s="10"/>
      <c r="D11" s="10"/>
      <c r="E11" s="10"/>
      <c r="F11" s="10"/>
      <c r="G11" s="10"/>
    </row>
    <row r="12" spans="1:7" x14ac:dyDescent="0.3">
      <c r="A12" s="24" t="s">
        <v>27</v>
      </c>
      <c r="B12" s="24" t="s">
        <v>28</v>
      </c>
      <c r="C12" s="22"/>
      <c r="D12" s="22"/>
      <c r="E12" s="23"/>
      <c r="F12" s="23"/>
      <c r="G12" s="23"/>
    </row>
    <row r="13" spans="1:7" x14ac:dyDescent="0.3">
      <c r="A13" s="14">
        <v>1049</v>
      </c>
      <c r="B13" s="15" t="s">
        <v>124</v>
      </c>
      <c r="C13" s="37"/>
      <c r="D13" s="37"/>
    </row>
    <row r="14" spans="1:7" x14ac:dyDescent="0.3">
      <c r="A14" s="182"/>
      <c r="B14" s="182"/>
      <c r="C14" s="182"/>
      <c r="D14" s="182"/>
    </row>
    <row r="15" spans="1:7" x14ac:dyDescent="0.3">
      <c r="A15" s="21" t="s">
        <v>29</v>
      </c>
      <c r="B15" s="22"/>
      <c r="C15" s="22"/>
      <c r="D15" s="22"/>
      <c r="E15" s="23"/>
      <c r="F15" s="23"/>
      <c r="G15" s="23"/>
    </row>
    <row r="16" spans="1:7" ht="38.25" customHeight="1" x14ac:dyDescent="0.3">
      <c r="A16" s="26" t="s">
        <v>30</v>
      </c>
      <c r="B16" s="25" t="s">
        <v>116</v>
      </c>
      <c r="C16" s="376" t="s">
        <v>122</v>
      </c>
      <c r="D16" s="377"/>
      <c r="E16" s="378"/>
    </row>
    <row r="17" spans="1:7" ht="34.5" x14ac:dyDescent="0.3">
      <c r="A17" s="26" t="s">
        <v>31</v>
      </c>
      <c r="B17" s="25" t="s">
        <v>143</v>
      </c>
      <c r="C17" s="42" t="s">
        <v>91</v>
      </c>
      <c r="D17" s="42" t="s">
        <v>92</v>
      </c>
      <c r="E17" s="41" t="s">
        <v>38</v>
      </c>
    </row>
    <row r="18" spans="1:7" ht="51.75" x14ac:dyDescent="0.3">
      <c r="A18" s="26" t="s">
        <v>32</v>
      </c>
      <c r="B18" s="25" t="s">
        <v>144</v>
      </c>
      <c r="C18" s="25"/>
      <c r="D18" s="25"/>
      <c r="E18" s="40"/>
    </row>
    <row r="19" spans="1:7" ht="51.75" x14ac:dyDescent="0.3">
      <c r="A19" s="26" t="s">
        <v>33</v>
      </c>
      <c r="B19" s="25" t="s">
        <v>117</v>
      </c>
      <c r="C19" s="25"/>
      <c r="D19" s="25"/>
      <c r="E19" s="40"/>
    </row>
    <row r="20" spans="1:7" ht="34.5" x14ac:dyDescent="0.3">
      <c r="A20" s="26" t="s">
        <v>34</v>
      </c>
      <c r="B20" s="25" t="s">
        <v>118</v>
      </c>
      <c r="C20" s="25"/>
      <c r="D20" s="25"/>
      <c r="E20" s="40"/>
    </row>
    <row r="21" spans="1:7" ht="51.75" x14ac:dyDescent="0.3">
      <c r="A21" s="26" t="s">
        <v>45</v>
      </c>
      <c r="B21" s="25" t="s">
        <v>145</v>
      </c>
      <c r="C21" s="25"/>
      <c r="D21" s="25"/>
      <c r="E21" s="40"/>
    </row>
    <row r="22" spans="1:7" ht="17.25" customHeight="1" x14ac:dyDescent="0.3">
      <c r="A22" s="390" t="s">
        <v>119</v>
      </c>
      <c r="B22" s="390"/>
      <c r="C22" s="43"/>
      <c r="D22" s="43"/>
      <c r="E22" s="40"/>
    </row>
    <row r="23" spans="1:7" x14ac:dyDescent="0.3">
      <c r="A23" s="371" t="s">
        <v>35</v>
      </c>
      <c r="B23" s="371"/>
      <c r="C23" s="183">
        <f>'h6.'!C23</f>
        <v>-17374</v>
      </c>
      <c r="D23" s="183">
        <f>'h6.'!D23</f>
        <v>-17374</v>
      </c>
      <c r="E23" s="183">
        <f>'h6.'!E23</f>
        <v>-17374</v>
      </c>
      <c r="F23" s="184"/>
    </row>
    <row r="24" spans="1:7" x14ac:dyDescent="0.3">
      <c r="A24" s="34"/>
      <c r="B24" s="34"/>
      <c r="C24" s="185"/>
      <c r="D24" s="185"/>
      <c r="E24" s="185"/>
      <c r="F24" s="184"/>
    </row>
    <row r="25" spans="1:7" x14ac:dyDescent="0.3">
      <c r="A25" s="34"/>
      <c r="B25" s="34"/>
      <c r="C25" s="34"/>
      <c r="D25" s="34"/>
      <c r="E25" s="55" t="s">
        <v>127</v>
      </c>
      <c r="F25" s="34"/>
      <c r="G25" s="34"/>
    </row>
    <row r="26" spans="1:7" ht="26.25" customHeight="1" x14ac:dyDescent="0.3">
      <c r="A26" s="375" t="s">
        <v>106</v>
      </c>
      <c r="B26" s="375"/>
      <c r="C26" s="375"/>
      <c r="D26" s="375"/>
      <c r="E26" s="375"/>
      <c r="F26" s="39"/>
      <c r="G26" s="39"/>
    </row>
    <row r="27" spans="1:7" x14ac:dyDescent="0.3">
      <c r="A27" s="374" t="s">
        <v>123</v>
      </c>
      <c r="B27" s="374"/>
      <c r="C27" s="374"/>
      <c r="D27" s="374"/>
      <c r="E27" s="374"/>
      <c r="F27" s="374"/>
      <c r="G27" s="374"/>
    </row>
    <row r="28" spans="1:7" x14ac:dyDescent="0.3">
      <c r="B28" s="10"/>
      <c r="C28" s="10"/>
      <c r="D28" s="10"/>
      <c r="E28" s="10"/>
      <c r="F28" s="10"/>
      <c r="G28" s="10"/>
    </row>
    <row r="29" spans="1:7" x14ac:dyDescent="0.3">
      <c r="A29" s="10"/>
      <c r="B29" s="10"/>
      <c r="C29" s="10"/>
      <c r="D29" s="10"/>
      <c r="E29" s="10"/>
      <c r="F29" s="10"/>
      <c r="G29" s="10"/>
    </row>
    <row r="30" spans="1:7" x14ac:dyDescent="0.3">
      <c r="A30" s="24" t="s">
        <v>27</v>
      </c>
      <c r="B30" s="24" t="s">
        <v>28</v>
      </c>
      <c r="C30" s="22"/>
      <c r="D30" s="22"/>
      <c r="E30" s="23"/>
      <c r="F30" s="23"/>
      <c r="G30" s="23"/>
    </row>
    <row r="31" spans="1:7" x14ac:dyDescent="0.3">
      <c r="A31" s="14">
        <v>1049</v>
      </c>
      <c r="B31" s="15" t="s">
        <v>124</v>
      </c>
      <c r="C31" s="37"/>
      <c r="D31" s="37"/>
    </row>
    <row r="32" spans="1:7" x14ac:dyDescent="0.3">
      <c r="A32" s="182"/>
      <c r="B32" s="182"/>
      <c r="C32" s="182"/>
      <c r="D32" s="182"/>
    </row>
    <row r="33" spans="1:7" x14ac:dyDescent="0.3">
      <c r="A33" s="21" t="s">
        <v>29</v>
      </c>
      <c r="B33" s="22"/>
      <c r="C33" s="22"/>
      <c r="D33" s="22"/>
      <c r="E33" s="23"/>
      <c r="F33" s="23"/>
      <c r="G33" s="23"/>
    </row>
    <row r="35" spans="1:7" ht="50.25" customHeight="1" x14ac:dyDescent="0.3">
      <c r="A35" s="26" t="s">
        <v>30</v>
      </c>
      <c r="B35" s="25" t="s">
        <v>116</v>
      </c>
      <c r="C35" s="376" t="s">
        <v>40</v>
      </c>
      <c r="D35" s="377"/>
      <c r="E35" s="378"/>
    </row>
    <row r="36" spans="1:7" ht="34.5" x14ac:dyDescent="0.3">
      <c r="A36" s="26" t="s">
        <v>31</v>
      </c>
      <c r="B36" s="25">
        <v>21022</v>
      </c>
      <c r="C36" s="42" t="s">
        <v>91</v>
      </c>
      <c r="D36" s="42" t="s">
        <v>92</v>
      </c>
      <c r="E36" s="41" t="s">
        <v>38</v>
      </c>
    </row>
    <row r="37" spans="1:7" ht="34.5" x14ac:dyDescent="0.3">
      <c r="A37" s="26" t="s">
        <v>32</v>
      </c>
      <c r="B37" s="25" t="s">
        <v>168</v>
      </c>
      <c r="C37" s="25"/>
      <c r="D37" s="25"/>
      <c r="E37" s="40"/>
    </row>
    <row r="38" spans="1:7" ht="34.5" x14ac:dyDescent="0.3">
      <c r="A38" s="26" t="s">
        <v>33</v>
      </c>
      <c r="B38" s="25" t="s">
        <v>170</v>
      </c>
      <c r="C38" s="25"/>
      <c r="D38" s="25"/>
      <c r="E38" s="40"/>
    </row>
    <row r="39" spans="1:7" ht="34.5" x14ac:dyDescent="0.3">
      <c r="A39" s="26" t="s">
        <v>34</v>
      </c>
      <c r="B39" s="25" t="s">
        <v>218</v>
      </c>
      <c r="C39" s="25"/>
      <c r="D39" s="25"/>
      <c r="E39" s="40"/>
    </row>
    <row r="40" spans="1:7" ht="51.75" x14ac:dyDescent="0.3">
      <c r="A40" s="26" t="s">
        <v>45</v>
      </c>
      <c r="B40" s="25" t="s">
        <v>120</v>
      </c>
      <c r="C40" s="25"/>
      <c r="D40" s="25"/>
      <c r="E40" s="40"/>
    </row>
    <row r="41" spans="1:7" x14ac:dyDescent="0.3">
      <c r="A41" s="372" t="s">
        <v>119</v>
      </c>
      <c r="B41" s="372"/>
      <c r="C41" s="43"/>
      <c r="D41" s="43"/>
      <c r="E41" s="40"/>
    </row>
    <row r="42" spans="1:7" ht="21.75" customHeight="1" x14ac:dyDescent="0.3">
      <c r="A42" s="379" t="s">
        <v>165</v>
      </c>
      <c r="B42" s="380"/>
      <c r="C42" s="64">
        <v>5</v>
      </c>
      <c r="D42" s="64"/>
      <c r="E42" s="64">
        <f>C42</f>
        <v>5</v>
      </c>
    </row>
    <row r="43" spans="1:7" x14ac:dyDescent="0.3">
      <c r="A43" s="371" t="s">
        <v>35</v>
      </c>
      <c r="B43" s="371"/>
      <c r="C43" s="186">
        <f>'h3'!G41</f>
        <v>2930</v>
      </c>
      <c r="D43" s="186">
        <f>'h3'!H41</f>
        <v>2930</v>
      </c>
      <c r="E43" s="186">
        <f>'h3'!I41</f>
        <v>2930</v>
      </c>
    </row>
    <row r="45" spans="1:7" x14ac:dyDescent="0.3">
      <c r="A45" s="34"/>
      <c r="B45" s="34"/>
      <c r="C45" s="34"/>
      <c r="D45" s="34"/>
      <c r="E45" s="55" t="s">
        <v>230</v>
      </c>
      <c r="F45" s="34"/>
      <c r="G45" s="34"/>
    </row>
    <row r="46" spans="1:7" x14ac:dyDescent="0.3">
      <c r="A46" s="375" t="s">
        <v>228</v>
      </c>
      <c r="B46" s="375"/>
      <c r="C46" s="375"/>
      <c r="D46" s="375"/>
      <c r="E46" s="375"/>
      <c r="F46" s="39"/>
      <c r="G46" s="39"/>
    </row>
    <row r="47" spans="1:7" x14ac:dyDescent="0.3">
      <c r="A47" s="374" t="s">
        <v>123</v>
      </c>
      <c r="B47" s="374"/>
      <c r="C47" s="374"/>
      <c r="D47" s="374"/>
      <c r="E47" s="374"/>
      <c r="F47" s="374"/>
      <c r="G47" s="374"/>
    </row>
    <row r="49" spans="1:7" x14ac:dyDescent="0.3">
      <c r="A49" s="310" t="s">
        <v>27</v>
      </c>
      <c r="B49" s="310" t="s">
        <v>28</v>
      </c>
    </row>
    <row r="50" spans="1:7" x14ac:dyDescent="0.3">
      <c r="A50" s="311">
        <v>1049</v>
      </c>
      <c r="B50" s="312" t="s">
        <v>124</v>
      </c>
    </row>
    <row r="51" spans="1:7" x14ac:dyDescent="0.3">
      <c r="A51" s="182"/>
      <c r="B51" s="182"/>
    </row>
    <row r="52" spans="1:7" x14ac:dyDescent="0.3">
      <c r="A52" s="21" t="s">
        <v>29</v>
      </c>
      <c r="B52" s="22"/>
    </row>
    <row r="53" spans="1:7" ht="48" customHeight="1" x14ac:dyDescent="0.3">
      <c r="A53" s="26" t="s">
        <v>30</v>
      </c>
      <c r="B53" s="25" t="s">
        <v>116</v>
      </c>
      <c r="C53" s="387" t="s">
        <v>40</v>
      </c>
      <c r="D53" s="388"/>
      <c r="E53" s="389"/>
    </row>
    <row r="54" spans="1:7" ht="34.5" x14ac:dyDescent="0.3">
      <c r="A54" s="26" t="s">
        <v>31</v>
      </c>
      <c r="B54" s="25">
        <v>21022</v>
      </c>
      <c r="C54" s="244" t="s">
        <v>91</v>
      </c>
      <c r="D54" s="244" t="s">
        <v>92</v>
      </c>
      <c r="E54" s="314" t="s">
        <v>38</v>
      </c>
    </row>
    <row r="55" spans="1:7" ht="34.5" x14ac:dyDescent="0.3">
      <c r="A55" s="26" t="s">
        <v>32</v>
      </c>
      <c r="B55" s="25" t="s">
        <v>168</v>
      </c>
      <c r="C55" s="313"/>
      <c r="D55" s="313"/>
      <c r="E55" s="315"/>
    </row>
    <row r="56" spans="1:7" ht="34.5" x14ac:dyDescent="0.3">
      <c r="A56" s="26" t="s">
        <v>33</v>
      </c>
      <c r="B56" s="25" t="s">
        <v>170</v>
      </c>
      <c r="C56" s="313"/>
      <c r="D56" s="313"/>
      <c r="E56" s="315"/>
    </row>
    <row r="57" spans="1:7" ht="34.5" x14ac:dyDescent="0.3">
      <c r="A57" s="26" t="s">
        <v>34</v>
      </c>
      <c r="B57" s="25" t="s">
        <v>218</v>
      </c>
      <c r="C57" s="313"/>
      <c r="D57" s="313"/>
      <c r="E57" s="315"/>
    </row>
    <row r="58" spans="1:7" ht="51.75" x14ac:dyDescent="0.3">
      <c r="A58" s="26" t="s">
        <v>45</v>
      </c>
      <c r="B58" s="25" t="s">
        <v>120</v>
      </c>
      <c r="C58" s="313"/>
      <c r="D58" s="313"/>
      <c r="E58" s="315"/>
    </row>
    <row r="59" spans="1:7" x14ac:dyDescent="0.3">
      <c r="A59" s="386" t="s">
        <v>119</v>
      </c>
      <c r="B59" s="386"/>
      <c r="C59" s="316"/>
      <c r="D59" s="316"/>
      <c r="E59" s="315"/>
    </row>
    <row r="60" spans="1:7" ht="21.75" customHeight="1" x14ac:dyDescent="0.3">
      <c r="A60" s="384" t="s">
        <v>165</v>
      </c>
      <c r="B60" s="385"/>
      <c r="C60" s="317">
        <v>9</v>
      </c>
      <c r="D60" s="317"/>
      <c r="E60" s="317">
        <v>9</v>
      </c>
    </row>
    <row r="61" spans="1:7" x14ac:dyDescent="0.3">
      <c r="A61" s="383" t="s">
        <v>35</v>
      </c>
      <c r="B61" s="383"/>
      <c r="C61" s="318">
        <f>'h3'!G34</f>
        <v>3168</v>
      </c>
      <c r="D61" s="318">
        <f>'h3'!H34</f>
        <v>3168</v>
      </c>
      <c r="E61" s="318">
        <f>'h3'!I34</f>
        <v>3168</v>
      </c>
    </row>
    <row r="64" spans="1:7" x14ac:dyDescent="0.3">
      <c r="A64" s="34"/>
      <c r="B64" s="34"/>
      <c r="C64" s="34"/>
      <c r="D64" s="34"/>
      <c r="E64" s="55" t="s">
        <v>128</v>
      </c>
      <c r="F64" s="34"/>
      <c r="G64" s="34"/>
    </row>
    <row r="65" spans="1:7" x14ac:dyDescent="0.3">
      <c r="A65" s="375" t="s">
        <v>148</v>
      </c>
      <c r="B65" s="375"/>
      <c r="C65" s="375"/>
      <c r="D65" s="375"/>
      <c r="E65" s="375"/>
      <c r="F65" s="39"/>
      <c r="G65" s="39"/>
    </row>
    <row r="66" spans="1:7" x14ac:dyDescent="0.3">
      <c r="A66" s="374" t="s">
        <v>123</v>
      </c>
      <c r="B66" s="374"/>
      <c r="C66" s="374"/>
      <c r="D66" s="374"/>
      <c r="E66" s="374"/>
      <c r="F66" s="374"/>
      <c r="G66" s="374"/>
    </row>
    <row r="67" spans="1:7" x14ac:dyDescent="0.3">
      <c r="B67" s="10"/>
      <c r="C67" s="10"/>
      <c r="D67" s="10"/>
      <c r="E67" s="10"/>
      <c r="F67" s="10"/>
      <c r="G67" s="10"/>
    </row>
    <row r="68" spans="1:7" x14ac:dyDescent="0.3">
      <c r="A68" s="10"/>
      <c r="B68" s="10"/>
      <c r="C68" s="10"/>
      <c r="D68" s="10"/>
      <c r="E68" s="10"/>
      <c r="F68" s="10"/>
      <c r="G68" s="10"/>
    </row>
    <row r="69" spans="1:7" x14ac:dyDescent="0.3">
      <c r="A69" s="24" t="s">
        <v>27</v>
      </c>
      <c r="B69" s="24" t="s">
        <v>28</v>
      </c>
      <c r="C69" s="22"/>
      <c r="D69" s="22"/>
      <c r="E69" s="23"/>
      <c r="F69" s="23"/>
      <c r="G69" s="23"/>
    </row>
    <row r="70" spans="1:7" x14ac:dyDescent="0.3">
      <c r="A70" s="14">
        <v>1049</v>
      </c>
      <c r="B70" s="15" t="s">
        <v>124</v>
      </c>
      <c r="C70" s="37"/>
      <c r="D70" s="37"/>
    </row>
    <row r="71" spans="1:7" x14ac:dyDescent="0.3">
      <c r="A71" s="182"/>
      <c r="B71" s="182"/>
      <c r="C71" s="182"/>
      <c r="D71" s="182"/>
    </row>
    <row r="72" spans="1:7" x14ac:dyDescent="0.3">
      <c r="A72" s="21" t="s">
        <v>29</v>
      </c>
      <c r="B72" s="22"/>
      <c r="C72" s="22"/>
      <c r="D72" s="22"/>
      <c r="E72" s="23"/>
      <c r="F72" s="23"/>
      <c r="G72" s="23"/>
    </row>
    <row r="74" spans="1:7" ht="39" customHeight="1" x14ac:dyDescent="0.3">
      <c r="A74" s="26" t="s">
        <v>30</v>
      </c>
      <c r="B74" s="25" t="s">
        <v>116</v>
      </c>
      <c r="C74" s="376" t="s">
        <v>40</v>
      </c>
      <c r="D74" s="377"/>
      <c r="E74" s="378"/>
    </row>
    <row r="75" spans="1:7" ht="34.5" x14ac:dyDescent="0.3">
      <c r="A75" s="26" t="s">
        <v>31</v>
      </c>
      <c r="B75" s="25">
        <v>21022</v>
      </c>
      <c r="C75" s="42" t="s">
        <v>91</v>
      </c>
      <c r="D75" s="42" t="s">
        <v>92</v>
      </c>
      <c r="E75" s="41" t="s">
        <v>38</v>
      </c>
    </row>
    <row r="76" spans="1:7" ht="35.25" customHeight="1" x14ac:dyDescent="0.3">
      <c r="A76" s="26" t="s">
        <v>32</v>
      </c>
      <c r="B76" s="25" t="s">
        <v>168</v>
      </c>
      <c r="C76" s="25"/>
      <c r="D76" s="25"/>
      <c r="E76" s="40"/>
    </row>
    <row r="77" spans="1:7" ht="38.25" customHeight="1" x14ac:dyDescent="0.3">
      <c r="A77" s="26" t="s">
        <v>33</v>
      </c>
      <c r="B77" s="25" t="s">
        <v>170</v>
      </c>
      <c r="C77" s="25"/>
      <c r="D77" s="25"/>
      <c r="E77" s="40"/>
    </row>
    <row r="78" spans="1:7" ht="33.75" customHeight="1" x14ac:dyDescent="0.3">
      <c r="A78" s="26" t="s">
        <v>34</v>
      </c>
      <c r="B78" s="25" t="s">
        <v>218</v>
      </c>
      <c r="C78" s="25"/>
      <c r="D78" s="25"/>
      <c r="E78" s="40"/>
    </row>
    <row r="79" spans="1:7" ht="51.75" x14ac:dyDescent="0.3">
      <c r="A79" s="26" t="s">
        <v>45</v>
      </c>
      <c r="B79" s="25" t="s">
        <v>120</v>
      </c>
      <c r="C79" s="25"/>
      <c r="D79" s="25"/>
      <c r="E79" s="40"/>
    </row>
    <row r="80" spans="1:7" x14ac:dyDescent="0.3">
      <c r="A80" s="372" t="s">
        <v>119</v>
      </c>
      <c r="B80" s="372"/>
      <c r="C80" s="43"/>
      <c r="D80" s="43"/>
      <c r="E80" s="40"/>
    </row>
    <row r="81" spans="1:7" ht="21.75" customHeight="1" x14ac:dyDescent="0.3">
      <c r="A81" s="379" t="s">
        <v>165</v>
      </c>
      <c r="B81" s="380"/>
      <c r="C81" s="64">
        <v>6</v>
      </c>
      <c r="D81" s="64"/>
      <c r="E81" s="64">
        <v>6</v>
      </c>
    </row>
    <row r="82" spans="1:7" x14ac:dyDescent="0.3">
      <c r="A82" s="371" t="s">
        <v>35</v>
      </c>
      <c r="B82" s="371"/>
      <c r="C82" s="186">
        <f>'h3'!G48</f>
        <v>2090</v>
      </c>
      <c r="D82" s="186">
        <f>'h3'!H48</f>
        <v>2090</v>
      </c>
      <c r="E82" s="186">
        <f>'h3'!I48</f>
        <v>2090</v>
      </c>
    </row>
    <row r="84" spans="1:7" x14ac:dyDescent="0.3">
      <c r="A84" s="34"/>
      <c r="B84" s="34"/>
      <c r="C84" s="34"/>
      <c r="D84" s="34"/>
      <c r="E84" s="55" t="s">
        <v>125</v>
      </c>
      <c r="F84" s="34"/>
      <c r="G84" s="34"/>
    </row>
    <row r="85" spans="1:7" x14ac:dyDescent="0.3">
      <c r="A85" s="375" t="s">
        <v>129</v>
      </c>
      <c r="B85" s="375"/>
      <c r="C85" s="375"/>
      <c r="D85" s="375"/>
      <c r="E85" s="375"/>
      <c r="F85" s="39"/>
      <c r="G85" s="39"/>
    </row>
    <row r="86" spans="1:7" x14ac:dyDescent="0.3">
      <c r="A86" s="374" t="s">
        <v>123</v>
      </c>
      <c r="B86" s="374"/>
      <c r="C86" s="374"/>
      <c r="D86" s="374"/>
      <c r="E86" s="374"/>
      <c r="F86" s="374"/>
      <c r="G86" s="374"/>
    </row>
    <row r="87" spans="1:7" x14ac:dyDescent="0.3">
      <c r="B87" s="10"/>
      <c r="C87" s="10"/>
      <c r="D87" s="10"/>
      <c r="E87" s="10"/>
      <c r="F87" s="10"/>
      <c r="G87" s="10"/>
    </row>
    <row r="88" spans="1:7" x14ac:dyDescent="0.3">
      <c r="A88" s="10"/>
      <c r="B88" s="10"/>
      <c r="C88" s="10"/>
      <c r="D88" s="10"/>
      <c r="E88" s="10"/>
      <c r="F88" s="10"/>
      <c r="G88" s="10"/>
    </row>
    <row r="89" spans="1:7" x14ac:dyDescent="0.3">
      <c r="A89" s="24" t="s">
        <v>27</v>
      </c>
      <c r="B89" s="24" t="s">
        <v>28</v>
      </c>
      <c r="C89" s="22"/>
      <c r="D89" s="22"/>
      <c r="E89" s="23"/>
      <c r="F89" s="23"/>
      <c r="G89" s="23"/>
    </row>
    <row r="90" spans="1:7" x14ac:dyDescent="0.3">
      <c r="A90" s="14">
        <v>1049</v>
      </c>
      <c r="B90" s="15" t="s">
        <v>124</v>
      </c>
      <c r="C90" s="37"/>
      <c r="D90" s="37"/>
    </row>
    <row r="91" spans="1:7" x14ac:dyDescent="0.3">
      <c r="A91" s="182"/>
      <c r="B91" s="182"/>
      <c r="C91" s="182"/>
      <c r="D91" s="182"/>
    </row>
    <row r="92" spans="1:7" x14ac:dyDescent="0.3">
      <c r="A92" s="21" t="s">
        <v>29</v>
      </c>
      <c r="B92" s="22"/>
      <c r="C92" s="22"/>
      <c r="D92" s="22"/>
      <c r="E92" s="23"/>
      <c r="F92" s="23"/>
      <c r="G92" s="23"/>
    </row>
    <row r="94" spans="1:7" ht="54" customHeight="1" x14ac:dyDescent="0.3">
      <c r="A94" s="26" t="s">
        <v>30</v>
      </c>
      <c r="B94" s="25" t="s">
        <v>116</v>
      </c>
      <c r="C94" s="376" t="s">
        <v>40</v>
      </c>
      <c r="D94" s="377"/>
      <c r="E94" s="378"/>
    </row>
    <row r="95" spans="1:7" ht="34.5" x14ac:dyDescent="0.3">
      <c r="A95" s="26" t="s">
        <v>31</v>
      </c>
      <c r="B95" s="25">
        <v>21022</v>
      </c>
      <c r="C95" s="42" t="s">
        <v>91</v>
      </c>
      <c r="D95" s="42" t="s">
        <v>92</v>
      </c>
      <c r="E95" s="41" t="s">
        <v>38</v>
      </c>
    </row>
    <row r="96" spans="1:7" ht="34.5" x14ac:dyDescent="0.3">
      <c r="A96" s="26" t="s">
        <v>32</v>
      </c>
      <c r="B96" s="25" t="s">
        <v>168</v>
      </c>
      <c r="C96" s="25"/>
      <c r="D96" s="25"/>
      <c r="E96" s="40"/>
    </row>
    <row r="97" spans="1:7" ht="34.5" x14ac:dyDescent="0.3">
      <c r="A97" s="26" t="s">
        <v>33</v>
      </c>
      <c r="B97" s="25" t="s">
        <v>170</v>
      </c>
      <c r="C97" s="25"/>
      <c r="D97" s="25"/>
      <c r="E97" s="40"/>
    </row>
    <row r="98" spans="1:7" ht="35.25" customHeight="1" x14ac:dyDescent="0.3">
      <c r="A98" s="26" t="s">
        <v>34</v>
      </c>
      <c r="B98" s="25" t="s">
        <v>218</v>
      </c>
      <c r="C98" s="25"/>
      <c r="D98" s="25"/>
      <c r="E98" s="40"/>
    </row>
    <row r="99" spans="1:7" ht="51.75" x14ac:dyDescent="0.3">
      <c r="A99" s="26" t="s">
        <v>45</v>
      </c>
      <c r="B99" s="25" t="str">
        <f>B118</f>
        <v xml:space="preserve">  Մասնագիտացված միավոր </v>
      </c>
      <c r="C99" s="25"/>
      <c r="D99" s="25"/>
      <c r="E99" s="40"/>
    </row>
    <row r="100" spans="1:7" x14ac:dyDescent="0.3">
      <c r="A100" s="372" t="s">
        <v>119</v>
      </c>
      <c r="B100" s="372"/>
      <c r="C100" s="43"/>
      <c r="D100" s="43"/>
      <c r="E100" s="40"/>
    </row>
    <row r="101" spans="1:7" ht="21.75" customHeight="1" x14ac:dyDescent="0.3">
      <c r="A101" s="379" t="s">
        <v>165</v>
      </c>
      <c r="B101" s="380"/>
      <c r="C101" s="187">
        <v>5</v>
      </c>
      <c r="D101" s="187"/>
      <c r="E101" s="188">
        <v>5</v>
      </c>
    </row>
    <row r="102" spans="1:7" x14ac:dyDescent="0.3">
      <c r="A102" s="371" t="s">
        <v>35</v>
      </c>
      <c r="B102" s="371"/>
      <c r="C102" s="183">
        <f>'h3'!G55</f>
        <v>3300</v>
      </c>
      <c r="D102" s="183">
        <f>'h3'!H55</f>
        <v>3300</v>
      </c>
      <c r="E102" s="183">
        <f>'h3'!I55</f>
        <v>3300</v>
      </c>
    </row>
    <row r="104" spans="1:7" x14ac:dyDescent="0.3">
      <c r="A104" s="34"/>
      <c r="B104" s="34"/>
      <c r="C104" s="34"/>
      <c r="D104" s="34"/>
      <c r="E104" s="55" t="s">
        <v>126</v>
      </c>
      <c r="F104" s="34"/>
      <c r="G104" s="34"/>
    </row>
    <row r="105" spans="1:7" x14ac:dyDescent="0.3">
      <c r="A105" s="375" t="s">
        <v>109</v>
      </c>
      <c r="B105" s="375"/>
      <c r="C105" s="375"/>
      <c r="D105" s="375"/>
      <c r="E105" s="375"/>
      <c r="F105" s="39"/>
      <c r="G105" s="39"/>
    </row>
    <row r="106" spans="1:7" x14ac:dyDescent="0.3">
      <c r="A106" s="374" t="s">
        <v>123</v>
      </c>
      <c r="B106" s="374"/>
      <c r="C106" s="374"/>
      <c r="D106" s="374"/>
      <c r="E106" s="374"/>
      <c r="F106" s="374"/>
      <c r="G106" s="374"/>
    </row>
    <row r="107" spans="1:7" x14ac:dyDescent="0.3">
      <c r="B107" s="10"/>
      <c r="C107" s="10"/>
      <c r="D107" s="10"/>
      <c r="E107" s="10"/>
      <c r="F107" s="10"/>
      <c r="G107" s="10"/>
    </row>
    <row r="108" spans="1:7" x14ac:dyDescent="0.3">
      <c r="A108" s="10"/>
      <c r="B108" s="10"/>
      <c r="C108" s="10"/>
      <c r="D108" s="10"/>
      <c r="E108" s="10"/>
      <c r="F108" s="10"/>
      <c r="G108" s="10"/>
    </row>
    <row r="109" spans="1:7" x14ac:dyDescent="0.3">
      <c r="A109" s="24" t="s">
        <v>27</v>
      </c>
      <c r="B109" s="24" t="s">
        <v>28</v>
      </c>
      <c r="C109" s="22"/>
      <c r="D109" s="22"/>
      <c r="E109" s="23"/>
      <c r="F109" s="23"/>
      <c r="G109" s="23"/>
    </row>
    <row r="110" spans="1:7" x14ac:dyDescent="0.3">
      <c r="A110" s="14">
        <v>1049</v>
      </c>
      <c r="B110" s="15" t="s">
        <v>124</v>
      </c>
      <c r="C110" s="37"/>
      <c r="D110" s="37"/>
    </row>
    <row r="111" spans="1:7" x14ac:dyDescent="0.3">
      <c r="A111" s="182"/>
      <c r="B111" s="182"/>
      <c r="C111" s="182"/>
      <c r="D111" s="182"/>
    </row>
    <row r="112" spans="1:7" x14ac:dyDescent="0.3">
      <c r="A112" s="21" t="s">
        <v>29</v>
      </c>
      <c r="B112" s="22"/>
      <c r="C112" s="22"/>
      <c r="D112" s="22"/>
      <c r="E112" s="23"/>
      <c r="F112" s="23"/>
      <c r="G112" s="23"/>
    </row>
    <row r="113" spans="1:6" ht="36.75" customHeight="1" x14ac:dyDescent="0.3">
      <c r="A113" s="26" t="s">
        <v>30</v>
      </c>
      <c r="B113" s="25" t="s">
        <v>116</v>
      </c>
      <c r="C113" s="376" t="s">
        <v>40</v>
      </c>
      <c r="D113" s="377"/>
      <c r="E113" s="378"/>
    </row>
    <row r="114" spans="1:6" ht="34.5" x14ac:dyDescent="0.3">
      <c r="A114" s="26" t="s">
        <v>31</v>
      </c>
      <c r="B114" s="25">
        <v>21022</v>
      </c>
      <c r="C114" s="42" t="s">
        <v>91</v>
      </c>
      <c r="D114" s="42" t="s">
        <v>92</v>
      </c>
      <c r="E114" s="41" t="s">
        <v>38</v>
      </c>
    </row>
    <row r="115" spans="1:6" ht="34.5" x14ac:dyDescent="0.3">
      <c r="A115" s="26" t="s">
        <v>32</v>
      </c>
      <c r="B115" s="25" t="s">
        <v>168</v>
      </c>
      <c r="C115" s="25"/>
      <c r="D115" s="25"/>
      <c r="E115" s="40"/>
    </row>
    <row r="116" spans="1:6" ht="34.5" x14ac:dyDescent="0.3">
      <c r="A116" s="26" t="s">
        <v>33</v>
      </c>
      <c r="B116" s="25" t="s">
        <v>170</v>
      </c>
      <c r="C116" s="25"/>
      <c r="D116" s="25"/>
      <c r="E116" s="40"/>
    </row>
    <row r="117" spans="1:6" ht="34.5" x14ac:dyDescent="0.3">
      <c r="A117" s="26" t="s">
        <v>34</v>
      </c>
      <c r="B117" s="25" t="s">
        <v>218</v>
      </c>
      <c r="C117" s="25"/>
      <c r="D117" s="25"/>
      <c r="E117" s="40"/>
    </row>
    <row r="118" spans="1:6" ht="51.75" x14ac:dyDescent="0.3">
      <c r="A118" s="26" t="s">
        <v>45</v>
      </c>
      <c r="B118" s="25" t="s">
        <v>120</v>
      </c>
      <c r="C118" s="25"/>
      <c r="D118" s="25"/>
      <c r="E118" s="40"/>
    </row>
    <row r="119" spans="1:6" x14ac:dyDescent="0.3">
      <c r="A119" s="372" t="s">
        <v>119</v>
      </c>
      <c r="B119" s="372"/>
      <c r="C119" s="43"/>
      <c r="D119" s="43"/>
      <c r="E119" s="40"/>
    </row>
    <row r="120" spans="1:6" ht="21.75" customHeight="1" x14ac:dyDescent="0.3">
      <c r="A120" s="379" t="s">
        <v>165</v>
      </c>
      <c r="B120" s="380"/>
      <c r="C120" s="64">
        <v>16.5</v>
      </c>
      <c r="D120" s="64"/>
      <c r="E120" s="64">
        <v>16.5</v>
      </c>
    </row>
    <row r="121" spans="1:6" x14ac:dyDescent="0.3">
      <c r="A121" s="371" t="s">
        <v>35</v>
      </c>
      <c r="B121" s="371"/>
      <c r="C121" s="183">
        <f>'h3'!G62</f>
        <v>5886</v>
      </c>
      <c r="D121" s="186">
        <f>'h3'!H62</f>
        <v>5886</v>
      </c>
      <c r="E121" s="186">
        <f>'h3'!I62</f>
        <v>5886</v>
      </c>
    </row>
    <row r="123" spans="1:6" x14ac:dyDescent="0.3">
      <c r="A123" s="98"/>
      <c r="B123" s="98"/>
      <c r="C123" s="98"/>
      <c r="D123" s="98"/>
      <c r="E123" s="98"/>
      <c r="F123" s="99" t="s">
        <v>204</v>
      </c>
    </row>
    <row r="124" spans="1:6" x14ac:dyDescent="0.3">
      <c r="A124" s="98"/>
      <c r="B124" s="98"/>
      <c r="C124" s="98"/>
      <c r="D124" s="98"/>
      <c r="E124" s="98"/>
      <c r="F124" s="99"/>
    </row>
    <row r="125" spans="1:6" ht="20.25" x14ac:dyDescent="0.3">
      <c r="A125" s="100"/>
      <c r="B125" s="101" t="s">
        <v>173</v>
      </c>
      <c r="C125" s="101"/>
      <c r="D125" s="101"/>
      <c r="E125" s="101"/>
    </row>
    <row r="126" spans="1:6" s="23" customFormat="1" x14ac:dyDescent="0.3">
      <c r="A126" s="102" t="s">
        <v>188</v>
      </c>
      <c r="B126" s="102"/>
      <c r="C126" s="102"/>
      <c r="D126" s="102"/>
      <c r="E126" s="102"/>
    </row>
    <row r="127" spans="1:6" x14ac:dyDescent="0.3">
      <c r="A127" s="102"/>
      <c r="B127" s="102"/>
      <c r="C127" s="102"/>
      <c r="D127" s="102"/>
      <c r="E127" s="102"/>
    </row>
    <row r="128" spans="1:6" x14ac:dyDescent="0.3">
      <c r="A128" s="91" t="s">
        <v>189</v>
      </c>
      <c r="B128" s="91" t="s">
        <v>190</v>
      </c>
      <c r="C128" s="103"/>
      <c r="D128" s="103"/>
      <c r="E128" s="103"/>
    </row>
    <row r="129" spans="1:6" x14ac:dyDescent="0.3">
      <c r="A129" s="97">
        <v>1139</v>
      </c>
      <c r="B129" s="104" t="s">
        <v>191</v>
      </c>
      <c r="C129" s="9"/>
      <c r="D129" s="9"/>
      <c r="E129" s="9"/>
    </row>
    <row r="130" spans="1:6" x14ac:dyDescent="0.3">
      <c r="A130" s="8"/>
      <c r="B130" s="9"/>
      <c r="C130" s="9"/>
      <c r="D130" s="9"/>
      <c r="E130" s="9"/>
    </row>
    <row r="131" spans="1:6" x14ac:dyDescent="0.3">
      <c r="A131" s="21" t="s">
        <v>192</v>
      </c>
      <c r="B131" s="9"/>
      <c r="C131" s="9"/>
      <c r="D131" s="9"/>
      <c r="E131" s="9"/>
    </row>
    <row r="132" spans="1:6" ht="55.5" customHeight="1" x14ac:dyDescent="0.3">
      <c r="A132" s="104" t="s">
        <v>193</v>
      </c>
      <c r="B132" s="97">
        <v>1139</v>
      </c>
      <c r="C132" s="381" t="s">
        <v>194</v>
      </c>
      <c r="D132" s="381"/>
      <c r="E132" s="381"/>
      <c r="F132" s="106"/>
    </row>
    <row r="133" spans="1:6" ht="34.5" x14ac:dyDescent="0.3">
      <c r="A133" s="107" t="s">
        <v>195</v>
      </c>
      <c r="B133" s="108">
        <v>11001</v>
      </c>
      <c r="C133" s="109" t="s">
        <v>91</v>
      </c>
      <c r="D133" s="109" t="s">
        <v>92</v>
      </c>
      <c r="E133" s="110" t="s">
        <v>38</v>
      </c>
    </row>
    <row r="134" spans="1:6" ht="34.5" x14ac:dyDescent="0.3">
      <c r="A134" s="107" t="s">
        <v>196</v>
      </c>
      <c r="B134" s="93" t="s">
        <v>191</v>
      </c>
      <c r="C134" s="93"/>
      <c r="D134" s="93"/>
      <c r="E134" s="104"/>
    </row>
    <row r="135" spans="1:6" ht="69" x14ac:dyDescent="0.3">
      <c r="A135" s="107" t="s">
        <v>197</v>
      </c>
      <c r="B135" s="93" t="s">
        <v>198</v>
      </c>
      <c r="C135" s="93"/>
      <c r="D135" s="93"/>
      <c r="E135" s="104"/>
    </row>
    <row r="136" spans="1:6" x14ac:dyDescent="0.3">
      <c r="A136" s="107" t="s">
        <v>199</v>
      </c>
      <c r="B136" s="93" t="s">
        <v>200</v>
      </c>
      <c r="C136" s="93"/>
      <c r="D136" s="93"/>
      <c r="E136" s="104"/>
    </row>
    <row r="137" spans="1:6" ht="51.75" x14ac:dyDescent="0.3">
      <c r="A137" s="111" t="s">
        <v>201</v>
      </c>
      <c r="B137" s="93" t="s">
        <v>173</v>
      </c>
      <c r="C137" s="93"/>
      <c r="D137" s="93"/>
      <c r="E137" s="104"/>
    </row>
    <row r="138" spans="1:6" x14ac:dyDescent="0.3">
      <c r="A138" s="112"/>
      <c r="B138" s="113" t="s">
        <v>202</v>
      </c>
      <c r="C138" s="113"/>
      <c r="D138" s="113"/>
      <c r="E138" s="104"/>
    </row>
    <row r="139" spans="1:6" x14ac:dyDescent="0.3">
      <c r="A139" s="382" t="s">
        <v>203</v>
      </c>
      <c r="B139" s="382"/>
      <c r="C139" s="189">
        <f>'h6.'!C52</f>
        <v>-17374</v>
      </c>
      <c r="D139" s="189">
        <f>'h6.'!D52</f>
        <v>-17374</v>
      </c>
      <c r="E139" s="189">
        <f>'h6.'!E52</f>
        <v>-17374</v>
      </c>
    </row>
    <row r="142" spans="1:6" ht="37.5" customHeight="1" x14ac:dyDescent="0.3">
      <c r="A142" s="104" t="s">
        <v>193</v>
      </c>
      <c r="B142" s="97">
        <v>1139</v>
      </c>
      <c r="C142" s="381" t="str">
        <f>C113</f>
        <v>Ցուցանիշների փոփոխությունը
(ավելացումները նշված են դրական նշանով)</v>
      </c>
      <c r="D142" s="381"/>
      <c r="E142" s="381"/>
    </row>
    <row r="143" spans="1:6" ht="34.5" x14ac:dyDescent="0.3">
      <c r="A143" s="107" t="s">
        <v>195</v>
      </c>
      <c r="B143" s="108">
        <v>11001</v>
      </c>
      <c r="C143" s="109" t="s">
        <v>91</v>
      </c>
      <c r="D143" s="109" t="s">
        <v>92</v>
      </c>
      <c r="E143" s="110" t="s">
        <v>38</v>
      </c>
    </row>
    <row r="144" spans="1:6" ht="34.5" x14ac:dyDescent="0.3">
      <c r="A144" s="107" t="s">
        <v>196</v>
      </c>
      <c r="B144" s="93" t="s">
        <v>191</v>
      </c>
      <c r="C144" s="93"/>
      <c r="D144" s="93"/>
      <c r="E144" s="104"/>
    </row>
    <row r="145" spans="1:7" ht="69" x14ac:dyDescent="0.3">
      <c r="A145" s="107" t="s">
        <v>197</v>
      </c>
      <c r="B145" s="93" t="s">
        <v>198</v>
      </c>
      <c r="C145" s="93"/>
      <c r="D145" s="93"/>
      <c r="E145" s="104"/>
    </row>
    <row r="146" spans="1:7" x14ac:dyDescent="0.3">
      <c r="A146" s="107" t="s">
        <v>199</v>
      </c>
      <c r="B146" s="93" t="s">
        <v>200</v>
      </c>
      <c r="C146" s="93"/>
      <c r="D146" s="93"/>
      <c r="E146" s="104"/>
    </row>
    <row r="147" spans="1:7" ht="51.75" x14ac:dyDescent="0.3">
      <c r="A147" s="111" t="s">
        <v>201</v>
      </c>
      <c r="B147" s="93" t="s">
        <v>173</v>
      </c>
      <c r="C147" s="93"/>
      <c r="D147" s="93"/>
      <c r="E147" s="104"/>
    </row>
    <row r="148" spans="1:7" x14ac:dyDescent="0.3">
      <c r="A148" s="112"/>
      <c r="B148" s="113" t="s">
        <v>202</v>
      </c>
      <c r="C148" s="113"/>
      <c r="D148" s="113"/>
      <c r="E148" s="104"/>
    </row>
    <row r="149" spans="1:7" x14ac:dyDescent="0.3">
      <c r="A149" s="382" t="s">
        <v>203</v>
      </c>
      <c r="B149" s="382"/>
      <c r="C149" s="189">
        <f>'h6.'!C62</f>
        <v>17374</v>
      </c>
      <c r="D149" s="189">
        <f>'h6.'!D62</f>
        <v>17374</v>
      </c>
      <c r="E149" s="189">
        <f>'h6.'!E62</f>
        <v>17374</v>
      </c>
    </row>
    <row r="152" spans="1:7" ht="63.75" customHeight="1" x14ac:dyDescent="0.3">
      <c r="A152" s="115"/>
      <c r="B152" s="370" t="s">
        <v>71</v>
      </c>
      <c r="C152" s="370"/>
      <c r="D152" s="116"/>
      <c r="E152" s="116"/>
      <c r="F152" s="117" t="s">
        <v>70</v>
      </c>
      <c r="G152" s="115"/>
    </row>
  </sheetData>
  <mergeCells count="41">
    <mergeCell ref="C142:E142"/>
    <mergeCell ref="A149:B149"/>
    <mergeCell ref="B152:C152"/>
    <mergeCell ref="C35:E35"/>
    <mergeCell ref="A26:E26"/>
    <mergeCell ref="A27:G27"/>
    <mergeCell ref="C132:E132"/>
    <mergeCell ref="A139:B139"/>
    <mergeCell ref="A101:B101"/>
    <mergeCell ref="A100:B100"/>
    <mergeCell ref="A85:E85"/>
    <mergeCell ref="A86:G86"/>
    <mergeCell ref="C94:E94"/>
    <mergeCell ref="A82:B82"/>
    <mergeCell ref="A80:B80"/>
    <mergeCell ref="A81:B81"/>
    <mergeCell ref="A5:E5"/>
    <mergeCell ref="A8:E8"/>
    <mergeCell ref="A9:G9"/>
    <mergeCell ref="A23:B23"/>
    <mergeCell ref="C16:E16"/>
    <mergeCell ref="A22:B22"/>
    <mergeCell ref="A41:B41"/>
    <mergeCell ref="A43:B43"/>
    <mergeCell ref="A65:E65"/>
    <mergeCell ref="A66:G66"/>
    <mergeCell ref="C74:E74"/>
    <mergeCell ref="A42:B42"/>
    <mergeCell ref="A46:E46"/>
    <mergeCell ref="A61:B61"/>
    <mergeCell ref="A60:B60"/>
    <mergeCell ref="A59:B59"/>
    <mergeCell ref="C53:E53"/>
    <mergeCell ref="A47:G47"/>
    <mergeCell ref="A121:B121"/>
    <mergeCell ref="A102:B102"/>
    <mergeCell ref="A105:E105"/>
    <mergeCell ref="A106:G106"/>
    <mergeCell ref="C113:E113"/>
    <mergeCell ref="A120:B120"/>
    <mergeCell ref="A119:B1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3"/>
  <sheetViews>
    <sheetView topLeftCell="A31" zoomScaleNormal="100" workbookViewId="0">
      <selection activeCell="A41" sqref="A41"/>
    </sheetView>
  </sheetViews>
  <sheetFormatPr defaultRowHeight="17.25" x14ac:dyDescent="0.3"/>
  <cols>
    <col min="1" max="1" width="23.28515625" style="5" customWidth="1"/>
    <col min="2" max="2" width="23.7109375" style="5" customWidth="1"/>
    <col min="3" max="3" width="12.85546875" style="5" customWidth="1"/>
    <col min="4" max="4" width="9.140625" style="5" customWidth="1"/>
    <col min="5" max="5" width="11.5703125" style="5" customWidth="1"/>
    <col min="6" max="6" width="12.7109375" style="5" customWidth="1"/>
    <col min="7" max="7" width="19.28515625" style="5" bestFit="1" customWidth="1"/>
    <col min="8" max="8" width="13" style="5" customWidth="1"/>
    <col min="9" max="9" width="27.5703125" style="5" customWidth="1"/>
    <col min="10" max="10" width="25" style="5" customWidth="1"/>
    <col min="11" max="11" width="12.5703125" style="5" bestFit="1" customWidth="1"/>
    <col min="12" max="249" width="9.140625" style="5"/>
    <col min="250" max="250" width="4.7109375" style="5" customWidth="1"/>
    <col min="251" max="251" width="19.85546875" style="5" customWidth="1"/>
    <col min="252" max="252" width="72.140625" style="5" customWidth="1"/>
    <col min="253" max="253" width="0" style="5" hidden="1" customWidth="1"/>
    <col min="254" max="254" width="18.28515625" style="5" customWidth="1"/>
    <col min="255" max="255" width="17.5703125" style="5" customWidth="1"/>
    <col min="256" max="261" width="9" style="5" customWidth="1"/>
    <col min="262" max="505" width="9.140625" style="5"/>
    <col min="506" max="506" width="4.7109375" style="5" customWidth="1"/>
    <col min="507" max="507" width="19.85546875" style="5" customWidth="1"/>
    <col min="508" max="508" width="72.140625" style="5" customWidth="1"/>
    <col min="509" max="509" width="0" style="5" hidden="1" customWidth="1"/>
    <col min="510" max="510" width="18.28515625" style="5" customWidth="1"/>
    <col min="511" max="511" width="17.5703125" style="5" customWidth="1"/>
    <col min="512" max="517" width="9" style="5" customWidth="1"/>
    <col min="518" max="761" width="9.140625" style="5"/>
    <col min="762" max="762" width="4.7109375" style="5" customWidth="1"/>
    <col min="763" max="763" width="19.85546875" style="5" customWidth="1"/>
    <col min="764" max="764" width="72.140625" style="5" customWidth="1"/>
    <col min="765" max="765" width="0" style="5" hidden="1" customWidth="1"/>
    <col min="766" max="766" width="18.28515625" style="5" customWidth="1"/>
    <col min="767" max="767" width="17.5703125" style="5" customWidth="1"/>
    <col min="768" max="773" width="9" style="5" customWidth="1"/>
    <col min="774" max="1017" width="9.140625" style="5"/>
    <col min="1018" max="1018" width="4.7109375" style="5" customWidth="1"/>
    <col min="1019" max="1019" width="19.85546875" style="5" customWidth="1"/>
    <col min="1020" max="1020" width="72.140625" style="5" customWidth="1"/>
    <col min="1021" max="1021" width="0" style="5" hidden="1" customWidth="1"/>
    <col min="1022" max="1022" width="18.28515625" style="5" customWidth="1"/>
    <col min="1023" max="1023" width="17.5703125" style="5" customWidth="1"/>
    <col min="1024" max="1029" width="9" style="5" customWidth="1"/>
    <col min="1030" max="1273" width="9.140625" style="5"/>
    <col min="1274" max="1274" width="4.7109375" style="5" customWidth="1"/>
    <col min="1275" max="1275" width="19.85546875" style="5" customWidth="1"/>
    <col min="1276" max="1276" width="72.140625" style="5" customWidth="1"/>
    <col min="1277" max="1277" width="0" style="5" hidden="1" customWidth="1"/>
    <col min="1278" max="1278" width="18.28515625" style="5" customWidth="1"/>
    <col min="1279" max="1279" width="17.5703125" style="5" customWidth="1"/>
    <col min="1280" max="1285" width="9" style="5" customWidth="1"/>
    <col min="1286" max="1529" width="9.140625" style="5"/>
    <col min="1530" max="1530" width="4.7109375" style="5" customWidth="1"/>
    <col min="1531" max="1531" width="19.85546875" style="5" customWidth="1"/>
    <col min="1532" max="1532" width="72.140625" style="5" customWidth="1"/>
    <col min="1533" max="1533" width="0" style="5" hidden="1" customWidth="1"/>
    <col min="1534" max="1534" width="18.28515625" style="5" customWidth="1"/>
    <col min="1535" max="1535" width="17.5703125" style="5" customWidth="1"/>
    <col min="1536" max="1541" width="9" style="5" customWidth="1"/>
    <col min="1542" max="1785" width="9.140625" style="5"/>
    <col min="1786" max="1786" width="4.7109375" style="5" customWidth="1"/>
    <col min="1787" max="1787" width="19.85546875" style="5" customWidth="1"/>
    <col min="1788" max="1788" width="72.140625" style="5" customWidth="1"/>
    <col min="1789" max="1789" width="0" style="5" hidden="1" customWidth="1"/>
    <col min="1790" max="1790" width="18.28515625" style="5" customWidth="1"/>
    <col min="1791" max="1791" width="17.5703125" style="5" customWidth="1"/>
    <col min="1792" max="1797" width="9" style="5" customWidth="1"/>
    <col min="1798" max="2041" width="9.140625" style="5"/>
    <col min="2042" max="2042" width="4.7109375" style="5" customWidth="1"/>
    <col min="2043" max="2043" width="19.85546875" style="5" customWidth="1"/>
    <col min="2044" max="2044" width="72.140625" style="5" customWidth="1"/>
    <col min="2045" max="2045" width="0" style="5" hidden="1" customWidth="1"/>
    <col min="2046" max="2046" width="18.28515625" style="5" customWidth="1"/>
    <col min="2047" max="2047" width="17.5703125" style="5" customWidth="1"/>
    <col min="2048" max="2053" width="9" style="5" customWidth="1"/>
    <col min="2054" max="2297" width="9.140625" style="5"/>
    <col min="2298" max="2298" width="4.7109375" style="5" customWidth="1"/>
    <col min="2299" max="2299" width="19.85546875" style="5" customWidth="1"/>
    <col min="2300" max="2300" width="72.140625" style="5" customWidth="1"/>
    <col min="2301" max="2301" width="0" style="5" hidden="1" customWidth="1"/>
    <col min="2302" max="2302" width="18.28515625" style="5" customWidth="1"/>
    <col min="2303" max="2303" width="17.5703125" style="5" customWidth="1"/>
    <col min="2304" max="2309" width="9" style="5" customWidth="1"/>
    <col min="2310" max="2553" width="9.140625" style="5"/>
    <col min="2554" max="2554" width="4.7109375" style="5" customWidth="1"/>
    <col min="2555" max="2555" width="19.85546875" style="5" customWidth="1"/>
    <col min="2556" max="2556" width="72.140625" style="5" customWidth="1"/>
    <col min="2557" max="2557" width="0" style="5" hidden="1" customWidth="1"/>
    <col min="2558" max="2558" width="18.28515625" style="5" customWidth="1"/>
    <col min="2559" max="2559" width="17.5703125" style="5" customWidth="1"/>
    <col min="2560" max="2565" width="9" style="5" customWidth="1"/>
    <col min="2566" max="2809" width="9.140625" style="5"/>
    <col min="2810" max="2810" width="4.7109375" style="5" customWidth="1"/>
    <col min="2811" max="2811" width="19.85546875" style="5" customWidth="1"/>
    <col min="2812" max="2812" width="72.140625" style="5" customWidth="1"/>
    <col min="2813" max="2813" width="0" style="5" hidden="1" customWidth="1"/>
    <col min="2814" max="2814" width="18.28515625" style="5" customWidth="1"/>
    <col min="2815" max="2815" width="17.5703125" style="5" customWidth="1"/>
    <col min="2816" max="2821" width="9" style="5" customWidth="1"/>
    <col min="2822" max="3065" width="9.140625" style="5"/>
    <col min="3066" max="3066" width="4.7109375" style="5" customWidth="1"/>
    <col min="3067" max="3067" width="19.85546875" style="5" customWidth="1"/>
    <col min="3068" max="3068" width="72.140625" style="5" customWidth="1"/>
    <col min="3069" max="3069" width="0" style="5" hidden="1" customWidth="1"/>
    <col min="3070" max="3070" width="18.28515625" style="5" customWidth="1"/>
    <col min="3071" max="3071" width="17.5703125" style="5" customWidth="1"/>
    <col min="3072" max="3077" width="9" style="5" customWidth="1"/>
    <col min="3078" max="3321" width="9.140625" style="5"/>
    <col min="3322" max="3322" width="4.7109375" style="5" customWidth="1"/>
    <col min="3323" max="3323" width="19.85546875" style="5" customWidth="1"/>
    <col min="3324" max="3324" width="72.140625" style="5" customWidth="1"/>
    <col min="3325" max="3325" width="0" style="5" hidden="1" customWidth="1"/>
    <col min="3326" max="3326" width="18.28515625" style="5" customWidth="1"/>
    <col min="3327" max="3327" width="17.5703125" style="5" customWidth="1"/>
    <col min="3328" max="3333" width="9" style="5" customWidth="1"/>
    <col min="3334" max="3577" width="9.140625" style="5"/>
    <col min="3578" max="3578" width="4.7109375" style="5" customWidth="1"/>
    <col min="3579" max="3579" width="19.85546875" style="5" customWidth="1"/>
    <col min="3580" max="3580" width="72.140625" style="5" customWidth="1"/>
    <col min="3581" max="3581" width="0" style="5" hidden="1" customWidth="1"/>
    <col min="3582" max="3582" width="18.28515625" style="5" customWidth="1"/>
    <col min="3583" max="3583" width="17.5703125" style="5" customWidth="1"/>
    <col min="3584" max="3589" width="9" style="5" customWidth="1"/>
    <col min="3590" max="3833" width="9.140625" style="5"/>
    <col min="3834" max="3834" width="4.7109375" style="5" customWidth="1"/>
    <col min="3835" max="3835" width="19.85546875" style="5" customWidth="1"/>
    <col min="3836" max="3836" width="72.140625" style="5" customWidth="1"/>
    <col min="3837" max="3837" width="0" style="5" hidden="1" customWidth="1"/>
    <col min="3838" max="3838" width="18.28515625" style="5" customWidth="1"/>
    <col min="3839" max="3839" width="17.5703125" style="5" customWidth="1"/>
    <col min="3840" max="3845" width="9" style="5" customWidth="1"/>
    <col min="3846" max="4089" width="9.140625" style="5"/>
    <col min="4090" max="4090" width="4.7109375" style="5" customWidth="1"/>
    <col min="4091" max="4091" width="19.85546875" style="5" customWidth="1"/>
    <col min="4092" max="4092" width="72.140625" style="5" customWidth="1"/>
    <col min="4093" max="4093" width="0" style="5" hidden="1" customWidth="1"/>
    <col min="4094" max="4094" width="18.28515625" style="5" customWidth="1"/>
    <col min="4095" max="4095" width="17.5703125" style="5" customWidth="1"/>
    <col min="4096" max="4101" width="9" style="5" customWidth="1"/>
    <col min="4102" max="4345" width="9.140625" style="5"/>
    <col min="4346" max="4346" width="4.7109375" style="5" customWidth="1"/>
    <col min="4347" max="4347" width="19.85546875" style="5" customWidth="1"/>
    <col min="4348" max="4348" width="72.140625" style="5" customWidth="1"/>
    <col min="4349" max="4349" width="0" style="5" hidden="1" customWidth="1"/>
    <col min="4350" max="4350" width="18.28515625" style="5" customWidth="1"/>
    <col min="4351" max="4351" width="17.5703125" style="5" customWidth="1"/>
    <col min="4352" max="4357" width="9" style="5" customWidth="1"/>
    <col min="4358" max="4601" width="9.140625" style="5"/>
    <col min="4602" max="4602" width="4.7109375" style="5" customWidth="1"/>
    <col min="4603" max="4603" width="19.85546875" style="5" customWidth="1"/>
    <col min="4604" max="4604" width="72.140625" style="5" customWidth="1"/>
    <col min="4605" max="4605" width="0" style="5" hidden="1" customWidth="1"/>
    <col min="4606" max="4606" width="18.28515625" style="5" customWidth="1"/>
    <col min="4607" max="4607" width="17.5703125" style="5" customWidth="1"/>
    <col min="4608" max="4613" width="9" style="5" customWidth="1"/>
    <col min="4614" max="4857" width="9.140625" style="5"/>
    <col min="4858" max="4858" width="4.7109375" style="5" customWidth="1"/>
    <col min="4859" max="4859" width="19.85546875" style="5" customWidth="1"/>
    <col min="4860" max="4860" width="72.140625" style="5" customWidth="1"/>
    <col min="4861" max="4861" width="0" style="5" hidden="1" customWidth="1"/>
    <col min="4862" max="4862" width="18.28515625" style="5" customWidth="1"/>
    <col min="4863" max="4863" width="17.5703125" style="5" customWidth="1"/>
    <col min="4864" max="4869" width="9" style="5" customWidth="1"/>
    <col min="4870" max="5113" width="9.140625" style="5"/>
    <col min="5114" max="5114" width="4.7109375" style="5" customWidth="1"/>
    <col min="5115" max="5115" width="19.85546875" style="5" customWidth="1"/>
    <col min="5116" max="5116" width="72.140625" style="5" customWidth="1"/>
    <col min="5117" max="5117" width="0" style="5" hidden="1" customWidth="1"/>
    <col min="5118" max="5118" width="18.28515625" style="5" customWidth="1"/>
    <col min="5119" max="5119" width="17.5703125" style="5" customWidth="1"/>
    <col min="5120" max="5125" width="9" style="5" customWidth="1"/>
    <col min="5126" max="5369" width="9.140625" style="5"/>
    <col min="5370" max="5370" width="4.7109375" style="5" customWidth="1"/>
    <col min="5371" max="5371" width="19.85546875" style="5" customWidth="1"/>
    <col min="5372" max="5372" width="72.140625" style="5" customWidth="1"/>
    <col min="5373" max="5373" width="0" style="5" hidden="1" customWidth="1"/>
    <col min="5374" max="5374" width="18.28515625" style="5" customWidth="1"/>
    <col min="5375" max="5375" width="17.5703125" style="5" customWidth="1"/>
    <col min="5376" max="5381" width="9" style="5" customWidth="1"/>
    <col min="5382" max="5625" width="9.140625" style="5"/>
    <col min="5626" max="5626" width="4.7109375" style="5" customWidth="1"/>
    <col min="5627" max="5627" width="19.85546875" style="5" customWidth="1"/>
    <col min="5628" max="5628" width="72.140625" style="5" customWidth="1"/>
    <col min="5629" max="5629" width="0" style="5" hidden="1" customWidth="1"/>
    <col min="5630" max="5630" width="18.28515625" style="5" customWidth="1"/>
    <col min="5631" max="5631" width="17.5703125" style="5" customWidth="1"/>
    <col min="5632" max="5637" width="9" style="5" customWidth="1"/>
    <col min="5638" max="5881" width="9.140625" style="5"/>
    <col min="5882" max="5882" width="4.7109375" style="5" customWidth="1"/>
    <col min="5883" max="5883" width="19.85546875" style="5" customWidth="1"/>
    <col min="5884" max="5884" width="72.140625" style="5" customWidth="1"/>
    <col min="5885" max="5885" width="0" style="5" hidden="1" customWidth="1"/>
    <col min="5886" max="5886" width="18.28515625" style="5" customWidth="1"/>
    <col min="5887" max="5887" width="17.5703125" style="5" customWidth="1"/>
    <col min="5888" max="5893" width="9" style="5" customWidth="1"/>
    <col min="5894" max="6137" width="9.140625" style="5"/>
    <col min="6138" max="6138" width="4.7109375" style="5" customWidth="1"/>
    <col min="6139" max="6139" width="19.85546875" style="5" customWidth="1"/>
    <col min="6140" max="6140" width="72.140625" style="5" customWidth="1"/>
    <col min="6141" max="6141" width="0" style="5" hidden="1" customWidth="1"/>
    <col min="6142" max="6142" width="18.28515625" style="5" customWidth="1"/>
    <col min="6143" max="6143" width="17.5703125" style="5" customWidth="1"/>
    <col min="6144" max="6149" width="9" style="5" customWidth="1"/>
    <col min="6150" max="6393" width="9.140625" style="5"/>
    <col min="6394" max="6394" width="4.7109375" style="5" customWidth="1"/>
    <col min="6395" max="6395" width="19.85546875" style="5" customWidth="1"/>
    <col min="6396" max="6396" width="72.140625" style="5" customWidth="1"/>
    <col min="6397" max="6397" width="0" style="5" hidden="1" customWidth="1"/>
    <col min="6398" max="6398" width="18.28515625" style="5" customWidth="1"/>
    <col min="6399" max="6399" width="17.5703125" style="5" customWidth="1"/>
    <col min="6400" max="6405" width="9" style="5" customWidth="1"/>
    <col min="6406" max="6649" width="9.140625" style="5"/>
    <col min="6650" max="6650" width="4.7109375" style="5" customWidth="1"/>
    <col min="6651" max="6651" width="19.85546875" style="5" customWidth="1"/>
    <col min="6652" max="6652" width="72.140625" style="5" customWidth="1"/>
    <col min="6653" max="6653" width="0" style="5" hidden="1" customWidth="1"/>
    <col min="6654" max="6654" width="18.28515625" style="5" customWidth="1"/>
    <col min="6655" max="6655" width="17.5703125" style="5" customWidth="1"/>
    <col min="6656" max="6661" width="9" style="5" customWidth="1"/>
    <col min="6662" max="6905" width="9.140625" style="5"/>
    <col min="6906" max="6906" width="4.7109375" style="5" customWidth="1"/>
    <col min="6907" max="6907" width="19.85546875" style="5" customWidth="1"/>
    <col min="6908" max="6908" width="72.140625" style="5" customWidth="1"/>
    <col min="6909" max="6909" width="0" style="5" hidden="1" customWidth="1"/>
    <col min="6910" max="6910" width="18.28515625" style="5" customWidth="1"/>
    <col min="6911" max="6911" width="17.5703125" style="5" customWidth="1"/>
    <col min="6912" max="6917" width="9" style="5" customWidth="1"/>
    <col min="6918" max="7161" width="9.140625" style="5"/>
    <col min="7162" max="7162" width="4.7109375" style="5" customWidth="1"/>
    <col min="7163" max="7163" width="19.85546875" style="5" customWidth="1"/>
    <col min="7164" max="7164" width="72.140625" style="5" customWidth="1"/>
    <col min="7165" max="7165" width="0" style="5" hidden="1" customWidth="1"/>
    <col min="7166" max="7166" width="18.28515625" style="5" customWidth="1"/>
    <col min="7167" max="7167" width="17.5703125" style="5" customWidth="1"/>
    <col min="7168" max="7173" width="9" style="5" customWidth="1"/>
    <col min="7174" max="7417" width="9.140625" style="5"/>
    <col min="7418" max="7418" width="4.7109375" style="5" customWidth="1"/>
    <col min="7419" max="7419" width="19.85546875" style="5" customWidth="1"/>
    <col min="7420" max="7420" width="72.140625" style="5" customWidth="1"/>
    <col min="7421" max="7421" width="0" style="5" hidden="1" customWidth="1"/>
    <col min="7422" max="7422" width="18.28515625" style="5" customWidth="1"/>
    <col min="7423" max="7423" width="17.5703125" style="5" customWidth="1"/>
    <col min="7424" max="7429" width="9" style="5" customWidth="1"/>
    <col min="7430" max="7673" width="9.140625" style="5"/>
    <col min="7674" max="7674" width="4.7109375" style="5" customWidth="1"/>
    <col min="7675" max="7675" width="19.85546875" style="5" customWidth="1"/>
    <col min="7676" max="7676" width="72.140625" style="5" customWidth="1"/>
    <col min="7677" max="7677" width="0" style="5" hidden="1" customWidth="1"/>
    <col min="7678" max="7678" width="18.28515625" style="5" customWidth="1"/>
    <col min="7679" max="7679" width="17.5703125" style="5" customWidth="1"/>
    <col min="7680" max="7685" width="9" style="5" customWidth="1"/>
    <col min="7686" max="7929" width="9.140625" style="5"/>
    <col min="7930" max="7930" width="4.7109375" style="5" customWidth="1"/>
    <col min="7931" max="7931" width="19.85546875" style="5" customWidth="1"/>
    <col min="7932" max="7932" width="72.140625" style="5" customWidth="1"/>
    <col min="7933" max="7933" width="0" style="5" hidden="1" customWidth="1"/>
    <col min="7934" max="7934" width="18.28515625" style="5" customWidth="1"/>
    <col min="7935" max="7935" width="17.5703125" style="5" customWidth="1"/>
    <col min="7936" max="7941" width="9" style="5" customWidth="1"/>
    <col min="7942" max="8185" width="9.140625" style="5"/>
    <col min="8186" max="8186" width="4.7109375" style="5" customWidth="1"/>
    <col min="8187" max="8187" width="19.85546875" style="5" customWidth="1"/>
    <col min="8188" max="8188" width="72.140625" style="5" customWidth="1"/>
    <col min="8189" max="8189" width="0" style="5" hidden="1" customWidth="1"/>
    <col min="8190" max="8190" width="18.28515625" style="5" customWidth="1"/>
    <col min="8191" max="8191" width="17.5703125" style="5" customWidth="1"/>
    <col min="8192" max="8197" width="9" style="5" customWidth="1"/>
    <col min="8198" max="8441" width="9.140625" style="5"/>
    <col min="8442" max="8442" width="4.7109375" style="5" customWidth="1"/>
    <col min="8443" max="8443" width="19.85546875" style="5" customWidth="1"/>
    <col min="8444" max="8444" width="72.140625" style="5" customWidth="1"/>
    <col min="8445" max="8445" width="0" style="5" hidden="1" customWidth="1"/>
    <col min="8446" max="8446" width="18.28515625" style="5" customWidth="1"/>
    <col min="8447" max="8447" width="17.5703125" style="5" customWidth="1"/>
    <col min="8448" max="8453" width="9" style="5" customWidth="1"/>
    <col min="8454" max="8697" width="9.140625" style="5"/>
    <col min="8698" max="8698" width="4.7109375" style="5" customWidth="1"/>
    <col min="8699" max="8699" width="19.85546875" style="5" customWidth="1"/>
    <col min="8700" max="8700" width="72.140625" style="5" customWidth="1"/>
    <col min="8701" max="8701" width="0" style="5" hidden="1" customWidth="1"/>
    <col min="8702" max="8702" width="18.28515625" style="5" customWidth="1"/>
    <col min="8703" max="8703" width="17.5703125" style="5" customWidth="1"/>
    <col min="8704" max="8709" width="9" style="5" customWidth="1"/>
    <col min="8710" max="8953" width="9.140625" style="5"/>
    <col min="8954" max="8954" width="4.7109375" style="5" customWidth="1"/>
    <col min="8955" max="8955" width="19.85546875" style="5" customWidth="1"/>
    <col min="8956" max="8956" width="72.140625" style="5" customWidth="1"/>
    <col min="8957" max="8957" width="0" style="5" hidden="1" customWidth="1"/>
    <col min="8958" max="8958" width="18.28515625" style="5" customWidth="1"/>
    <col min="8959" max="8959" width="17.5703125" style="5" customWidth="1"/>
    <col min="8960" max="8965" width="9" style="5" customWidth="1"/>
    <col min="8966" max="9209" width="9.140625" style="5"/>
    <col min="9210" max="9210" width="4.7109375" style="5" customWidth="1"/>
    <col min="9211" max="9211" width="19.85546875" style="5" customWidth="1"/>
    <col min="9212" max="9212" width="72.140625" style="5" customWidth="1"/>
    <col min="9213" max="9213" width="0" style="5" hidden="1" customWidth="1"/>
    <col min="9214" max="9214" width="18.28515625" style="5" customWidth="1"/>
    <col min="9215" max="9215" width="17.5703125" style="5" customWidth="1"/>
    <col min="9216" max="9221" width="9" style="5" customWidth="1"/>
    <col min="9222" max="9465" width="9.140625" style="5"/>
    <col min="9466" max="9466" width="4.7109375" style="5" customWidth="1"/>
    <col min="9467" max="9467" width="19.85546875" style="5" customWidth="1"/>
    <col min="9468" max="9468" width="72.140625" style="5" customWidth="1"/>
    <col min="9469" max="9469" width="0" style="5" hidden="1" customWidth="1"/>
    <col min="9470" max="9470" width="18.28515625" style="5" customWidth="1"/>
    <col min="9471" max="9471" width="17.5703125" style="5" customWidth="1"/>
    <col min="9472" max="9477" width="9" style="5" customWidth="1"/>
    <col min="9478" max="9721" width="9.140625" style="5"/>
    <col min="9722" max="9722" width="4.7109375" style="5" customWidth="1"/>
    <col min="9723" max="9723" width="19.85546875" style="5" customWidth="1"/>
    <col min="9724" max="9724" width="72.140625" style="5" customWidth="1"/>
    <col min="9725" max="9725" width="0" style="5" hidden="1" customWidth="1"/>
    <col min="9726" max="9726" width="18.28515625" style="5" customWidth="1"/>
    <col min="9727" max="9727" width="17.5703125" style="5" customWidth="1"/>
    <col min="9728" max="9733" width="9" style="5" customWidth="1"/>
    <col min="9734" max="9977" width="9.140625" style="5"/>
    <col min="9978" max="9978" width="4.7109375" style="5" customWidth="1"/>
    <col min="9979" max="9979" width="19.85546875" style="5" customWidth="1"/>
    <col min="9980" max="9980" width="72.140625" style="5" customWidth="1"/>
    <col min="9981" max="9981" width="0" style="5" hidden="1" customWidth="1"/>
    <col min="9982" max="9982" width="18.28515625" style="5" customWidth="1"/>
    <col min="9983" max="9983" width="17.5703125" style="5" customWidth="1"/>
    <col min="9984" max="9989" width="9" style="5" customWidth="1"/>
    <col min="9990" max="10233" width="9.140625" style="5"/>
    <col min="10234" max="10234" width="4.7109375" style="5" customWidth="1"/>
    <col min="10235" max="10235" width="19.85546875" style="5" customWidth="1"/>
    <col min="10236" max="10236" width="72.140625" style="5" customWidth="1"/>
    <col min="10237" max="10237" width="0" style="5" hidden="1" customWidth="1"/>
    <col min="10238" max="10238" width="18.28515625" style="5" customWidth="1"/>
    <col min="10239" max="10239" width="17.5703125" style="5" customWidth="1"/>
    <col min="10240" max="10245" width="9" style="5" customWidth="1"/>
    <col min="10246" max="10489" width="9.140625" style="5"/>
    <col min="10490" max="10490" width="4.7109375" style="5" customWidth="1"/>
    <col min="10491" max="10491" width="19.85546875" style="5" customWidth="1"/>
    <col min="10492" max="10492" width="72.140625" style="5" customWidth="1"/>
    <col min="10493" max="10493" width="0" style="5" hidden="1" customWidth="1"/>
    <col min="10494" max="10494" width="18.28515625" style="5" customWidth="1"/>
    <col min="10495" max="10495" width="17.5703125" style="5" customWidth="1"/>
    <col min="10496" max="10501" width="9" style="5" customWidth="1"/>
    <col min="10502" max="10745" width="9.140625" style="5"/>
    <col min="10746" max="10746" width="4.7109375" style="5" customWidth="1"/>
    <col min="10747" max="10747" width="19.85546875" style="5" customWidth="1"/>
    <col min="10748" max="10748" width="72.140625" style="5" customWidth="1"/>
    <col min="10749" max="10749" width="0" style="5" hidden="1" customWidth="1"/>
    <col min="10750" max="10750" width="18.28515625" style="5" customWidth="1"/>
    <col min="10751" max="10751" width="17.5703125" style="5" customWidth="1"/>
    <col min="10752" max="10757" width="9" style="5" customWidth="1"/>
    <col min="10758" max="11001" width="9.140625" style="5"/>
    <col min="11002" max="11002" width="4.7109375" style="5" customWidth="1"/>
    <col min="11003" max="11003" width="19.85546875" style="5" customWidth="1"/>
    <col min="11004" max="11004" width="72.140625" style="5" customWidth="1"/>
    <col min="11005" max="11005" width="0" style="5" hidden="1" customWidth="1"/>
    <col min="11006" max="11006" width="18.28515625" style="5" customWidth="1"/>
    <col min="11007" max="11007" width="17.5703125" style="5" customWidth="1"/>
    <col min="11008" max="11013" width="9" style="5" customWidth="1"/>
    <col min="11014" max="11257" width="9.140625" style="5"/>
    <col min="11258" max="11258" width="4.7109375" style="5" customWidth="1"/>
    <col min="11259" max="11259" width="19.85546875" style="5" customWidth="1"/>
    <col min="11260" max="11260" width="72.140625" style="5" customWidth="1"/>
    <col min="11261" max="11261" width="0" style="5" hidden="1" customWidth="1"/>
    <col min="11262" max="11262" width="18.28515625" style="5" customWidth="1"/>
    <col min="11263" max="11263" width="17.5703125" style="5" customWidth="1"/>
    <col min="11264" max="11269" width="9" style="5" customWidth="1"/>
    <col min="11270" max="11513" width="9.140625" style="5"/>
    <col min="11514" max="11514" width="4.7109375" style="5" customWidth="1"/>
    <col min="11515" max="11515" width="19.85546875" style="5" customWidth="1"/>
    <col min="11516" max="11516" width="72.140625" style="5" customWidth="1"/>
    <col min="11517" max="11517" width="0" style="5" hidden="1" customWidth="1"/>
    <col min="11518" max="11518" width="18.28515625" style="5" customWidth="1"/>
    <col min="11519" max="11519" width="17.5703125" style="5" customWidth="1"/>
    <col min="11520" max="11525" width="9" style="5" customWidth="1"/>
    <col min="11526" max="11769" width="9.140625" style="5"/>
    <col min="11770" max="11770" width="4.7109375" style="5" customWidth="1"/>
    <col min="11771" max="11771" width="19.85546875" style="5" customWidth="1"/>
    <col min="11772" max="11772" width="72.140625" style="5" customWidth="1"/>
    <col min="11773" max="11773" width="0" style="5" hidden="1" customWidth="1"/>
    <col min="11774" max="11774" width="18.28515625" style="5" customWidth="1"/>
    <col min="11775" max="11775" width="17.5703125" style="5" customWidth="1"/>
    <col min="11776" max="11781" width="9" style="5" customWidth="1"/>
    <col min="11782" max="12025" width="9.140625" style="5"/>
    <col min="12026" max="12026" width="4.7109375" style="5" customWidth="1"/>
    <col min="12027" max="12027" width="19.85546875" style="5" customWidth="1"/>
    <col min="12028" max="12028" width="72.140625" style="5" customWidth="1"/>
    <col min="12029" max="12029" width="0" style="5" hidden="1" customWidth="1"/>
    <col min="12030" max="12030" width="18.28515625" style="5" customWidth="1"/>
    <col min="12031" max="12031" width="17.5703125" style="5" customWidth="1"/>
    <col min="12032" max="12037" width="9" style="5" customWidth="1"/>
    <col min="12038" max="12281" width="9.140625" style="5"/>
    <col min="12282" max="12282" width="4.7109375" style="5" customWidth="1"/>
    <col min="12283" max="12283" width="19.85546875" style="5" customWidth="1"/>
    <col min="12284" max="12284" width="72.140625" style="5" customWidth="1"/>
    <col min="12285" max="12285" width="0" style="5" hidden="1" customWidth="1"/>
    <col min="12286" max="12286" width="18.28515625" style="5" customWidth="1"/>
    <col min="12287" max="12287" width="17.5703125" style="5" customWidth="1"/>
    <col min="12288" max="12293" width="9" style="5" customWidth="1"/>
    <col min="12294" max="12537" width="9.140625" style="5"/>
    <col min="12538" max="12538" width="4.7109375" style="5" customWidth="1"/>
    <col min="12539" max="12539" width="19.85546875" style="5" customWidth="1"/>
    <col min="12540" max="12540" width="72.140625" style="5" customWidth="1"/>
    <col min="12541" max="12541" width="0" style="5" hidden="1" customWidth="1"/>
    <col min="12542" max="12542" width="18.28515625" style="5" customWidth="1"/>
    <col min="12543" max="12543" width="17.5703125" style="5" customWidth="1"/>
    <col min="12544" max="12549" width="9" style="5" customWidth="1"/>
    <col min="12550" max="12793" width="9.140625" style="5"/>
    <col min="12794" max="12794" width="4.7109375" style="5" customWidth="1"/>
    <col min="12795" max="12795" width="19.85546875" style="5" customWidth="1"/>
    <col min="12796" max="12796" width="72.140625" style="5" customWidth="1"/>
    <col min="12797" max="12797" width="0" style="5" hidden="1" customWidth="1"/>
    <col min="12798" max="12798" width="18.28515625" style="5" customWidth="1"/>
    <col min="12799" max="12799" width="17.5703125" style="5" customWidth="1"/>
    <col min="12800" max="12805" width="9" style="5" customWidth="1"/>
    <col min="12806" max="13049" width="9.140625" style="5"/>
    <col min="13050" max="13050" width="4.7109375" style="5" customWidth="1"/>
    <col min="13051" max="13051" width="19.85546875" style="5" customWidth="1"/>
    <col min="13052" max="13052" width="72.140625" style="5" customWidth="1"/>
    <col min="13053" max="13053" width="0" style="5" hidden="1" customWidth="1"/>
    <col min="13054" max="13054" width="18.28515625" style="5" customWidth="1"/>
    <col min="13055" max="13055" width="17.5703125" style="5" customWidth="1"/>
    <col min="13056" max="13061" width="9" style="5" customWidth="1"/>
    <col min="13062" max="13305" width="9.140625" style="5"/>
    <col min="13306" max="13306" width="4.7109375" style="5" customWidth="1"/>
    <col min="13307" max="13307" width="19.85546875" style="5" customWidth="1"/>
    <col min="13308" max="13308" width="72.140625" style="5" customWidth="1"/>
    <col min="13309" max="13309" width="0" style="5" hidden="1" customWidth="1"/>
    <col min="13310" max="13310" width="18.28515625" style="5" customWidth="1"/>
    <col min="13311" max="13311" width="17.5703125" style="5" customWidth="1"/>
    <col min="13312" max="13317" width="9" style="5" customWidth="1"/>
    <col min="13318" max="13561" width="9.140625" style="5"/>
    <col min="13562" max="13562" width="4.7109375" style="5" customWidth="1"/>
    <col min="13563" max="13563" width="19.85546875" style="5" customWidth="1"/>
    <col min="13564" max="13564" width="72.140625" style="5" customWidth="1"/>
    <col min="13565" max="13565" width="0" style="5" hidden="1" customWidth="1"/>
    <col min="13566" max="13566" width="18.28515625" style="5" customWidth="1"/>
    <col min="13567" max="13567" width="17.5703125" style="5" customWidth="1"/>
    <col min="13568" max="13573" width="9" style="5" customWidth="1"/>
    <col min="13574" max="13817" width="9.140625" style="5"/>
    <col min="13818" max="13818" width="4.7109375" style="5" customWidth="1"/>
    <col min="13819" max="13819" width="19.85546875" style="5" customWidth="1"/>
    <col min="13820" max="13820" width="72.140625" style="5" customWidth="1"/>
    <col min="13821" max="13821" width="0" style="5" hidden="1" customWidth="1"/>
    <col min="13822" max="13822" width="18.28515625" style="5" customWidth="1"/>
    <col min="13823" max="13823" width="17.5703125" style="5" customWidth="1"/>
    <col min="13824" max="13829" width="9" style="5" customWidth="1"/>
    <col min="13830" max="14073" width="9.140625" style="5"/>
    <col min="14074" max="14074" width="4.7109375" style="5" customWidth="1"/>
    <col min="14075" max="14075" width="19.85546875" style="5" customWidth="1"/>
    <col min="14076" max="14076" width="72.140625" style="5" customWidth="1"/>
    <col min="14077" max="14077" width="0" style="5" hidden="1" customWidth="1"/>
    <col min="14078" max="14078" width="18.28515625" style="5" customWidth="1"/>
    <col min="14079" max="14079" width="17.5703125" style="5" customWidth="1"/>
    <col min="14080" max="14085" width="9" style="5" customWidth="1"/>
    <col min="14086" max="14329" width="9.140625" style="5"/>
    <col min="14330" max="14330" width="4.7109375" style="5" customWidth="1"/>
    <col min="14331" max="14331" width="19.85546875" style="5" customWidth="1"/>
    <col min="14332" max="14332" width="72.140625" style="5" customWidth="1"/>
    <col min="14333" max="14333" width="0" style="5" hidden="1" customWidth="1"/>
    <col min="14334" max="14334" width="18.28515625" style="5" customWidth="1"/>
    <col min="14335" max="14335" width="17.5703125" style="5" customWidth="1"/>
    <col min="14336" max="14341" width="9" style="5" customWidth="1"/>
    <col min="14342" max="14585" width="9.140625" style="5"/>
    <col min="14586" max="14586" width="4.7109375" style="5" customWidth="1"/>
    <col min="14587" max="14587" width="19.85546875" style="5" customWidth="1"/>
    <col min="14588" max="14588" width="72.140625" style="5" customWidth="1"/>
    <col min="14589" max="14589" width="0" style="5" hidden="1" customWidth="1"/>
    <col min="14590" max="14590" width="18.28515625" style="5" customWidth="1"/>
    <col min="14591" max="14591" width="17.5703125" style="5" customWidth="1"/>
    <col min="14592" max="14597" width="9" style="5" customWidth="1"/>
    <col min="14598" max="14841" width="9.140625" style="5"/>
    <col min="14842" max="14842" width="4.7109375" style="5" customWidth="1"/>
    <col min="14843" max="14843" width="19.85546875" style="5" customWidth="1"/>
    <col min="14844" max="14844" width="72.140625" style="5" customWidth="1"/>
    <col min="14845" max="14845" width="0" style="5" hidden="1" customWidth="1"/>
    <col min="14846" max="14846" width="18.28515625" style="5" customWidth="1"/>
    <col min="14847" max="14847" width="17.5703125" style="5" customWidth="1"/>
    <col min="14848" max="14853" width="9" style="5" customWidth="1"/>
    <col min="14854" max="15097" width="9.140625" style="5"/>
    <col min="15098" max="15098" width="4.7109375" style="5" customWidth="1"/>
    <col min="15099" max="15099" width="19.85546875" style="5" customWidth="1"/>
    <col min="15100" max="15100" width="72.140625" style="5" customWidth="1"/>
    <col min="15101" max="15101" width="0" style="5" hidden="1" customWidth="1"/>
    <col min="15102" max="15102" width="18.28515625" style="5" customWidth="1"/>
    <col min="15103" max="15103" width="17.5703125" style="5" customWidth="1"/>
    <col min="15104" max="15109" width="9" style="5" customWidth="1"/>
    <col min="15110" max="15353" width="9.140625" style="5"/>
    <col min="15354" max="15354" width="4.7109375" style="5" customWidth="1"/>
    <col min="15355" max="15355" width="19.85546875" style="5" customWidth="1"/>
    <col min="15356" max="15356" width="72.140625" style="5" customWidth="1"/>
    <col min="15357" max="15357" width="0" style="5" hidden="1" customWidth="1"/>
    <col min="15358" max="15358" width="18.28515625" style="5" customWidth="1"/>
    <col min="15359" max="15359" width="17.5703125" style="5" customWidth="1"/>
    <col min="15360" max="15365" width="9" style="5" customWidth="1"/>
    <col min="15366" max="15609" width="9.140625" style="5"/>
    <col min="15610" max="15610" width="4.7109375" style="5" customWidth="1"/>
    <col min="15611" max="15611" width="19.85546875" style="5" customWidth="1"/>
    <col min="15612" max="15612" width="72.140625" style="5" customWidth="1"/>
    <col min="15613" max="15613" width="0" style="5" hidden="1" customWidth="1"/>
    <col min="15614" max="15614" width="18.28515625" style="5" customWidth="1"/>
    <col min="15615" max="15615" width="17.5703125" style="5" customWidth="1"/>
    <col min="15616" max="15621" width="9" style="5" customWidth="1"/>
    <col min="15622" max="15865" width="9.140625" style="5"/>
    <col min="15866" max="15866" width="4.7109375" style="5" customWidth="1"/>
    <col min="15867" max="15867" width="19.85546875" style="5" customWidth="1"/>
    <col min="15868" max="15868" width="72.140625" style="5" customWidth="1"/>
    <col min="15869" max="15869" width="0" style="5" hidden="1" customWidth="1"/>
    <col min="15870" max="15870" width="18.28515625" style="5" customWidth="1"/>
    <col min="15871" max="15871" width="17.5703125" style="5" customWidth="1"/>
    <col min="15872" max="15877" width="9" style="5" customWidth="1"/>
    <col min="15878" max="16121" width="9.140625" style="5"/>
    <col min="16122" max="16122" width="4.7109375" style="5" customWidth="1"/>
    <col min="16123" max="16123" width="19.85546875" style="5" customWidth="1"/>
    <col min="16124" max="16124" width="72.140625" style="5" customWidth="1"/>
    <col min="16125" max="16125" width="0" style="5" hidden="1" customWidth="1"/>
    <col min="16126" max="16126" width="18.28515625" style="5" customWidth="1"/>
    <col min="16127" max="16127" width="17.5703125" style="5" customWidth="1"/>
    <col min="16128" max="16133" width="9" style="5" customWidth="1"/>
    <col min="16134" max="16384" width="9.140625" style="5"/>
  </cols>
  <sheetData>
    <row r="1" spans="1:9" x14ac:dyDescent="0.3">
      <c r="I1" s="6" t="s">
        <v>161</v>
      </c>
    </row>
    <row r="2" spans="1:9" x14ac:dyDescent="0.3">
      <c r="I2" s="6" t="s">
        <v>84</v>
      </c>
    </row>
    <row r="3" spans="1:9" x14ac:dyDescent="0.3">
      <c r="I3" s="6" t="s">
        <v>0</v>
      </c>
    </row>
    <row r="5" spans="1:9" s="10" customFormat="1" ht="44.25" customHeight="1" x14ac:dyDescent="0.3">
      <c r="A5" s="373" t="s">
        <v>217</v>
      </c>
      <c r="B5" s="373"/>
      <c r="C5" s="373"/>
      <c r="D5" s="373"/>
      <c r="E5" s="373"/>
      <c r="F5" s="373"/>
      <c r="G5" s="373"/>
      <c r="H5" s="373"/>
      <c r="I5" s="373"/>
    </row>
    <row r="6" spans="1:9" s="10" customFormat="1" x14ac:dyDescent="0.3">
      <c r="A6" s="34"/>
      <c r="B6" s="34"/>
      <c r="C6" s="35"/>
      <c r="D6" s="34"/>
      <c r="E6" s="34"/>
      <c r="F6" s="34"/>
    </row>
    <row r="7" spans="1:9" s="10" customFormat="1" ht="146.25" customHeight="1" x14ac:dyDescent="0.3">
      <c r="A7" s="190" t="s">
        <v>77</v>
      </c>
      <c r="B7" s="398" t="s">
        <v>78</v>
      </c>
      <c r="C7" s="398"/>
      <c r="D7" s="398"/>
      <c r="E7" s="190" t="s">
        <v>79</v>
      </c>
      <c r="F7" s="190" t="s">
        <v>80</v>
      </c>
      <c r="G7" s="190" t="s">
        <v>81</v>
      </c>
      <c r="H7" s="190" t="s">
        <v>82</v>
      </c>
      <c r="I7" s="105" t="s">
        <v>83</v>
      </c>
    </row>
    <row r="8" spans="1:9" s="36" customFormat="1" ht="20.25" customHeight="1" x14ac:dyDescent="0.3">
      <c r="A8" s="191"/>
      <c r="B8" s="399" t="s">
        <v>66</v>
      </c>
      <c r="C8" s="399"/>
      <c r="D8" s="399"/>
      <c r="E8" s="399"/>
      <c r="F8" s="399"/>
      <c r="G8" s="191"/>
      <c r="H8" s="191"/>
      <c r="I8" s="192">
        <f>I10+I14+I20+I26+I32+I38</f>
        <v>0</v>
      </c>
    </row>
    <row r="9" spans="1:9" s="36" customFormat="1" ht="20.25" customHeight="1" x14ac:dyDescent="0.3">
      <c r="A9" s="394" t="s">
        <v>26</v>
      </c>
      <c r="B9" s="394"/>
      <c r="C9" s="394"/>
      <c r="D9" s="394"/>
      <c r="E9" s="394"/>
      <c r="F9" s="394"/>
      <c r="G9" s="394"/>
      <c r="H9" s="394"/>
      <c r="I9" s="192">
        <f>I10</f>
        <v>-17374</v>
      </c>
    </row>
    <row r="10" spans="1:9" s="36" customFormat="1" ht="20.25" customHeight="1" x14ac:dyDescent="0.3">
      <c r="A10" s="194" t="s">
        <v>114</v>
      </c>
      <c r="B10" s="194" t="s">
        <v>115</v>
      </c>
      <c r="C10" s="194" t="s">
        <v>76</v>
      </c>
      <c r="D10" s="395" t="s">
        <v>98</v>
      </c>
      <c r="E10" s="395"/>
      <c r="F10" s="395"/>
      <c r="G10" s="395"/>
      <c r="H10" s="395"/>
      <c r="I10" s="192">
        <f>I11</f>
        <v>-17374</v>
      </c>
    </row>
    <row r="11" spans="1:9" s="36" customFormat="1" ht="39" customHeight="1" x14ac:dyDescent="0.3">
      <c r="A11" s="193" t="s">
        <v>150</v>
      </c>
      <c r="B11" s="396" t="s">
        <v>142</v>
      </c>
      <c r="C11" s="396"/>
      <c r="D11" s="396"/>
      <c r="E11" s="396"/>
      <c r="F11" s="396"/>
      <c r="G11" s="396"/>
      <c r="H11" s="396"/>
      <c r="I11" s="192">
        <f>I12</f>
        <v>-17374</v>
      </c>
    </row>
    <row r="12" spans="1:9" s="36" customFormat="1" ht="20.25" customHeight="1" x14ac:dyDescent="0.3">
      <c r="A12" s="193"/>
      <c r="B12" s="394" t="s">
        <v>151</v>
      </c>
      <c r="C12" s="394"/>
      <c r="D12" s="394"/>
      <c r="E12" s="394"/>
      <c r="F12" s="97"/>
      <c r="G12" s="97"/>
      <c r="H12" s="97"/>
      <c r="I12" s="192">
        <f>I13</f>
        <v>-17374</v>
      </c>
    </row>
    <row r="13" spans="1:9" s="10" customFormat="1" ht="20.25" customHeight="1" x14ac:dyDescent="0.3">
      <c r="A13" s="195" t="s">
        <v>153</v>
      </c>
      <c r="B13" s="397" t="s">
        <v>152</v>
      </c>
      <c r="C13" s="397"/>
      <c r="D13" s="397"/>
      <c r="E13" s="196" t="s">
        <v>154</v>
      </c>
      <c r="F13" s="196" t="s">
        <v>155</v>
      </c>
      <c r="G13" s="197"/>
      <c r="H13" s="190"/>
      <c r="I13" s="198">
        <f>'h1'!D20</f>
        <v>-17374</v>
      </c>
    </row>
    <row r="14" spans="1:9" ht="19.5" customHeight="1" x14ac:dyDescent="0.3">
      <c r="A14" s="394" t="s">
        <v>106</v>
      </c>
      <c r="B14" s="394"/>
      <c r="C14" s="394"/>
      <c r="D14" s="394"/>
      <c r="E14" s="394"/>
      <c r="F14" s="394"/>
      <c r="G14" s="394"/>
      <c r="H14" s="394"/>
      <c r="I14" s="199">
        <f>I15</f>
        <v>2930</v>
      </c>
    </row>
    <row r="15" spans="1:9" x14ac:dyDescent="0.3">
      <c r="A15" s="194" t="s">
        <v>114</v>
      </c>
      <c r="B15" s="194" t="s">
        <v>115</v>
      </c>
      <c r="C15" s="194" t="s">
        <v>76</v>
      </c>
      <c r="D15" s="395" t="s">
        <v>98</v>
      </c>
      <c r="E15" s="395"/>
      <c r="F15" s="395"/>
      <c r="G15" s="395"/>
      <c r="H15" s="395"/>
      <c r="I15" s="199">
        <f>I16</f>
        <v>2930</v>
      </c>
    </row>
    <row r="16" spans="1:9" x14ac:dyDescent="0.3">
      <c r="A16" s="193" t="s">
        <v>219</v>
      </c>
      <c r="B16" s="396" t="s">
        <v>168</v>
      </c>
      <c r="C16" s="396"/>
      <c r="D16" s="396"/>
      <c r="E16" s="396"/>
      <c r="F16" s="396"/>
      <c r="G16" s="396"/>
      <c r="H16" s="396"/>
      <c r="I16" s="200">
        <f>I17</f>
        <v>2930</v>
      </c>
    </row>
    <row r="17" spans="1:9" x14ac:dyDescent="0.3">
      <c r="A17" s="194" t="s">
        <v>67</v>
      </c>
      <c r="B17" s="395" t="s">
        <v>130</v>
      </c>
      <c r="C17" s="395"/>
      <c r="D17" s="395"/>
      <c r="E17" s="193" t="s">
        <v>67</v>
      </c>
      <c r="F17" s="193" t="s">
        <v>67</v>
      </c>
      <c r="G17" s="194" t="s">
        <v>67</v>
      </c>
      <c r="H17" s="194" t="s">
        <v>67</v>
      </c>
      <c r="I17" s="199">
        <f>I18+I19</f>
        <v>2930</v>
      </c>
    </row>
    <row r="18" spans="1:9" s="23" customFormat="1" ht="33" customHeight="1" x14ac:dyDescent="0.3">
      <c r="A18" s="195" t="s">
        <v>131</v>
      </c>
      <c r="B18" s="394" t="s">
        <v>132</v>
      </c>
      <c r="C18" s="394"/>
      <c r="D18" s="394"/>
      <c r="E18" s="191" t="s">
        <v>137</v>
      </c>
      <c r="F18" s="196" t="s">
        <v>136</v>
      </c>
      <c r="G18" s="204">
        <f>I18*1000</f>
        <v>2700000</v>
      </c>
      <c r="H18" s="193">
        <v>1</v>
      </c>
      <c r="I18" s="199">
        <v>2700</v>
      </c>
    </row>
    <row r="19" spans="1:9" ht="23.25" customHeight="1" x14ac:dyDescent="0.3">
      <c r="A19" s="202" t="s">
        <v>133</v>
      </c>
      <c r="B19" s="396" t="s">
        <v>134</v>
      </c>
      <c r="C19" s="396"/>
      <c r="D19" s="396"/>
      <c r="E19" s="196" t="s">
        <v>135</v>
      </c>
      <c r="F19" s="196" t="s">
        <v>136</v>
      </c>
      <c r="G19" s="200">
        <f>I19*1000</f>
        <v>230000</v>
      </c>
      <c r="H19" s="205">
        <v>1</v>
      </c>
      <c r="I19" s="200">
        <v>230</v>
      </c>
    </row>
    <row r="20" spans="1:9" x14ac:dyDescent="0.3">
      <c r="A20" s="394" t="s">
        <v>107</v>
      </c>
      <c r="B20" s="394"/>
      <c r="C20" s="394"/>
      <c r="D20" s="394"/>
      <c r="E20" s="394"/>
      <c r="F20" s="394"/>
      <c r="G20" s="394"/>
      <c r="H20" s="394"/>
      <c r="I20" s="199">
        <f>I21</f>
        <v>2090</v>
      </c>
    </row>
    <row r="21" spans="1:9" x14ac:dyDescent="0.3">
      <c r="A21" s="194" t="s">
        <v>114</v>
      </c>
      <c r="B21" s="194" t="s">
        <v>115</v>
      </c>
      <c r="C21" s="194" t="s">
        <v>76</v>
      </c>
      <c r="D21" s="395" t="s">
        <v>98</v>
      </c>
      <c r="E21" s="395"/>
      <c r="F21" s="395"/>
      <c r="G21" s="395"/>
      <c r="H21" s="395"/>
      <c r="I21" s="199">
        <f>I22</f>
        <v>2090</v>
      </c>
    </row>
    <row r="22" spans="1:9" x14ac:dyDescent="0.3">
      <c r="A22" s="193" t="s">
        <v>219</v>
      </c>
      <c r="B22" s="396" t="s">
        <v>168</v>
      </c>
      <c r="C22" s="396"/>
      <c r="D22" s="396"/>
      <c r="E22" s="396"/>
      <c r="F22" s="396"/>
      <c r="G22" s="396"/>
      <c r="H22" s="396"/>
      <c r="I22" s="200">
        <f>I23</f>
        <v>2090</v>
      </c>
    </row>
    <row r="23" spans="1:9" x14ac:dyDescent="0.3">
      <c r="A23" s="194" t="s">
        <v>67</v>
      </c>
      <c r="B23" s="395" t="s">
        <v>130</v>
      </c>
      <c r="C23" s="395"/>
      <c r="D23" s="395"/>
      <c r="E23" s="193" t="s">
        <v>67</v>
      </c>
      <c r="F23" s="193" t="s">
        <v>67</v>
      </c>
      <c r="G23" s="194" t="s">
        <v>67</v>
      </c>
      <c r="H23" s="194" t="s">
        <v>67</v>
      </c>
      <c r="I23" s="199">
        <f>I24+I25</f>
        <v>2090</v>
      </c>
    </row>
    <row r="24" spans="1:9" s="23" customFormat="1" ht="33" customHeight="1" x14ac:dyDescent="0.3">
      <c r="A24" s="195" t="s">
        <v>131</v>
      </c>
      <c r="B24" s="394" t="s">
        <v>132</v>
      </c>
      <c r="C24" s="394"/>
      <c r="D24" s="394"/>
      <c r="E24" s="191" t="s">
        <v>140</v>
      </c>
      <c r="F24" s="196" t="s">
        <v>136</v>
      </c>
      <c r="G24" s="201">
        <f>I24*1000</f>
        <v>1900000</v>
      </c>
      <c r="H24" s="191">
        <v>1</v>
      </c>
      <c r="I24" s="199">
        <v>1900</v>
      </c>
    </row>
    <row r="25" spans="1:9" ht="23.25" customHeight="1" x14ac:dyDescent="0.3">
      <c r="A25" s="202" t="s">
        <v>133</v>
      </c>
      <c r="B25" s="396" t="s">
        <v>134</v>
      </c>
      <c r="C25" s="396"/>
      <c r="D25" s="396"/>
      <c r="E25" s="190" t="s">
        <v>135</v>
      </c>
      <c r="F25" s="196" t="s">
        <v>136</v>
      </c>
      <c r="G25" s="206">
        <f>I25*1000</f>
        <v>190000</v>
      </c>
      <c r="H25" s="203">
        <v>1</v>
      </c>
      <c r="I25" s="200">
        <v>190</v>
      </c>
    </row>
    <row r="26" spans="1:9" x14ac:dyDescent="0.3">
      <c r="A26" s="394" t="s">
        <v>129</v>
      </c>
      <c r="B26" s="394"/>
      <c r="C26" s="394"/>
      <c r="D26" s="394"/>
      <c r="E26" s="394"/>
      <c r="F26" s="394"/>
      <c r="G26" s="394"/>
      <c r="H26" s="394"/>
      <c r="I26" s="207">
        <f>I27</f>
        <v>3300</v>
      </c>
    </row>
    <row r="27" spans="1:9" x14ac:dyDescent="0.3">
      <c r="A27" s="194" t="s">
        <v>114</v>
      </c>
      <c r="B27" s="194" t="s">
        <v>115</v>
      </c>
      <c r="C27" s="194" t="s">
        <v>76</v>
      </c>
      <c r="D27" s="395" t="s">
        <v>98</v>
      </c>
      <c r="E27" s="395"/>
      <c r="F27" s="395"/>
      <c r="G27" s="395"/>
      <c r="H27" s="395"/>
      <c r="I27" s="207">
        <f>I28</f>
        <v>3300</v>
      </c>
    </row>
    <row r="28" spans="1:9" ht="20.25" customHeight="1" x14ac:dyDescent="0.3">
      <c r="A28" s="193" t="s">
        <v>219</v>
      </c>
      <c r="B28" s="396" t="s">
        <v>168</v>
      </c>
      <c r="C28" s="396"/>
      <c r="D28" s="396"/>
      <c r="E28" s="396"/>
      <c r="F28" s="396"/>
      <c r="G28" s="396"/>
      <c r="H28" s="396"/>
      <c r="I28" s="208">
        <f>I29</f>
        <v>3300</v>
      </c>
    </row>
    <row r="29" spans="1:9" ht="18.75" customHeight="1" x14ac:dyDescent="0.3">
      <c r="A29" s="194" t="s">
        <v>67</v>
      </c>
      <c r="B29" s="395" t="s">
        <v>130</v>
      </c>
      <c r="C29" s="395"/>
      <c r="D29" s="395"/>
      <c r="E29" s="193" t="s">
        <v>67</v>
      </c>
      <c r="F29" s="193" t="s">
        <v>67</v>
      </c>
      <c r="G29" s="194" t="s">
        <v>67</v>
      </c>
      <c r="H29" s="194" t="s">
        <v>67</v>
      </c>
      <c r="I29" s="207">
        <f>I30+I31</f>
        <v>3300</v>
      </c>
    </row>
    <row r="30" spans="1:9" ht="33" customHeight="1" x14ac:dyDescent="0.3">
      <c r="A30" s="195" t="s">
        <v>131</v>
      </c>
      <c r="B30" s="397" t="s">
        <v>132</v>
      </c>
      <c r="C30" s="397"/>
      <c r="D30" s="397"/>
      <c r="E30" s="191" t="s">
        <v>137</v>
      </c>
      <c r="F30" s="196" t="s">
        <v>136</v>
      </c>
      <c r="G30" s="209">
        <f>I30*1000</f>
        <v>3000000</v>
      </c>
      <c r="H30" s="190">
        <v>1</v>
      </c>
      <c r="I30" s="208">
        <v>3000</v>
      </c>
    </row>
    <row r="31" spans="1:9" ht="23.25" customHeight="1" x14ac:dyDescent="0.3">
      <c r="A31" s="202" t="s">
        <v>133</v>
      </c>
      <c r="B31" s="396" t="s">
        <v>134</v>
      </c>
      <c r="C31" s="396"/>
      <c r="D31" s="396"/>
      <c r="E31" s="196" t="s">
        <v>135</v>
      </c>
      <c r="F31" s="196" t="s">
        <v>136</v>
      </c>
      <c r="G31" s="210">
        <f>I31*1000</f>
        <v>300000</v>
      </c>
      <c r="H31" s="203">
        <v>1</v>
      </c>
      <c r="I31" s="208">
        <v>300</v>
      </c>
    </row>
    <row r="32" spans="1:9" x14ac:dyDescent="0.3">
      <c r="A32" s="394" t="s">
        <v>109</v>
      </c>
      <c r="B32" s="394"/>
      <c r="C32" s="394"/>
      <c r="D32" s="394"/>
      <c r="E32" s="394"/>
      <c r="F32" s="394"/>
      <c r="G32" s="394"/>
      <c r="H32" s="394"/>
      <c r="I32" s="199">
        <f>I33</f>
        <v>5886</v>
      </c>
    </row>
    <row r="33" spans="1:9" ht="19.5" customHeight="1" x14ac:dyDescent="0.3">
      <c r="A33" s="194" t="s">
        <v>114</v>
      </c>
      <c r="B33" s="194" t="s">
        <v>115</v>
      </c>
      <c r="C33" s="194" t="s">
        <v>76</v>
      </c>
      <c r="D33" s="395" t="s">
        <v>98</v>
      </c>
      <c r="E33" s="395"/>
      <c r="F33" s="395"/>
      <c r="G33" s="395"/>
      <c r="H33" s="395"/>
      <c r="I33" s="199">
        <f>I34</f>
        <v>5886</v>
      </c>
    </row>
    <row r="34" spans="1:9" ht="20.25" customHeight="1" x14ac:dyDescent="0.3">
      <c r="A34" s="193" t="s">
        <v>219</v>
      </c>
      <c r="B34" s="396" t="s">
        <v>168</v>
      </c>
      <c r="C34" s="396"/>
      <c r="D34" s="396"/>
      <c r="E34" s="396"/>
      <c r="F34" s="396"/>
      <c r="G34" s="396"/>
      <c r="H34" s="396"/>
      <c r="I34" s="200">
        <f>I35</f>
        <v>5886</v>
      </c>
    </row>
    <row r="35" spans="1:9" ht="19.5" customHeight="1" x14ac:dyDescent="0.3">
      <c r="A35" s="194" t="s">
        <v>67</v>
      </c>
      <c r="B35" s="395" t="s">
        <v>130</v>
      </c>
      <c r="C35" s="395"/>
      <c r="D35" s="395"/>
      <c r="E35" s="193" t="s">
        <v>67</v>
      </c>
      <c r="F35" s="193" t="s">
        <v>67</v>
      </c>
      <c r="G35" s="194" t="s">
        <v>67</v>
      </c>
      <c r="H35" s="194" t="s">
        <v>67</v>
      </c>
      <c r="I35" s="199">
        <f>I36+I37</f>
        <v>5886</v>
      </c>
    </row>
    <row r="36" spans="1:9" s="23" customFormat="1" ht="33" customHeight="1" x14ac:dyDescent="0.3">
      <c r="A36" s="195" t="s">
        <v>138</v>
      </c>
      <c r="B36" s="394" t="s">
        <v>132</v>
      </c>
      <c r="C36" s="394"/>
      <c r="D36" s="394"/>
      <c r="E36" s="191" t="s">
        <v>139</v>
      </c>
      <c r="F36" s="196" t="s">
        <v>136</v>
      </c>
      <c r="G36" s="211">
        <f>I36*1000</f>
        <v>5400000</v>
      </c>
      <c r="H36" s="191">
        <v>1</v>
      </c>
      <c r="I36" s="199">
        <v>5400</v>
      </c>
    </row>
    <row r="37" spans="1:9" ht="23.25" customHeight="1" x14ac:dyDescent="0.3">
      <c r="A37" s="202" t="s">
        <v>133</v>
      </c>
      <c r="B37" s="396" t="s">
        <v>134</v>
      </c>
      <c r="C37" s="396"/>
      <c r="D37" s="396"/>
      <c r="E37" s="196" t="s">
        <v>135</v>
      </c>
      <c r="F37" s="196" t="s">
        <v>136</v>
      </c>
      <c r="G37" s="210">
        <f>I37*1000</f>
        <v>486000</v>
      </c>
      <c r="H37" s="205">
        <v>1</v>
      </c>
      <c r="I37" s="200">
        <v>486</v>
      </c>
    </row>
    <row r="38" spans="1:9" x14ac:dyDescent="0.3">
      <c r="A38" s="392" t="s">
        <v>226</v>
      </c>
      <c r="B38" s="392"/>
      <c r="C38" s="392"/>
      <c r="D38" s="392"/>
      <c r="E38" s="392"/>
      <c r="F38" s="392"/>
      <c r="G38" s="392"/>
      <c r="H38" s="392"/>
      <c r="I38" s="297">
        <f>I39</f>
        <v>3168</v>
      </c>
    </row>
    <row r="39" spans="1:9" x14ac:dyDescent="0.3">
      <c r="A39" s="258" t="s">
        <v>114</v>
      </c>
      <c r="B39" s="258" t="s">
        <v>115</v>
      </c>
      <c r="C39" s="258" t="s">
        <v>76</v>
      </c>
      <c r="D39" s="393" t="s">
        <v>98</v>
      </c>
      <c r="E39" s="393"/>
      <c r="F39" s="393"/>
      <c r="G39" s="393"/>
      <c r="H39" s="393"/>
      <c r="I39" s="297">
        <f>I40</f>
        <v>3168</v>
      </c>
    </row>
    <row r="40" spans="1:9" x14ac:dyDescent="0.3">
      <c r="A40" s="296" t="s">
        <v>219</v>
      </c>
      <c r="B40" s="391" t="s">
        <v>168</v>
      </c>
      <c r="C40" s="391"/>
      <c r="D40" s="391"/>
      <c r="E40" s="391"/>
      <c r="F40" s="391"/>
      <c r="G40" s="391"/>
      <c r="H40" s="391"/>
      <c r="I40" s="299">
        <f>I41</f>
        <v>3168</v>
      </c>
    </row>
    <row r="41" spans="1:9" x14ac:dyDescent="0.3">
      <c r="A41" s="296"/>
      <c r="B41" s="392" t="s">
        <v>130</v>
      </c>
      <c r="C41" s="392"/>
      <c r="D41" s="392"/>
      <c r="E41" s="392"/>
      <c r="F41" s="298"/>
      <c r="G41" s="298"/>
      <c r="H41" s="298"/>
      <c r="I41" s="299">
        <f>I42+I43</f>
        <v>3168</v>
      </c>
    </row>
    <row r="42" spans="1:9" ht="35.25" customHeight="1" x14ac:dyDescent="0.3">
      <c r="A42" s="247" t="s">
        <v>138</v>
      </c>
      <c r="B42" s="391" t="s">
        <v>132</v>
      </c>
      <c r="C42" s="391"/>
      <c r="D42" s="391"/>
      <c r="E42" s="300" t="s">
        <v>140</v>
      </c>
      <c r="F42" s="295" t="s">
        <v>136</v>
      </c>
      <c r="G42" s="301">
        <f>I42*1000</f>
        <v>2880000</v>
      </c>
      <c r="H42" s="300">
        <v>1</v>
      </c>
      <c r="I42" s="297">
        <v>2880</v>
      </c>
    </row>
    <row r="43" spans="1:9" x14ac:dyDescent="0.3">
      <c r="A43" s="302" t="s">
        <v>133</v>
      </c>
      <c r="B43" s="391" t="s">
        <v>134</v>
      </c>
      <c r="C43" s="391"/>
      <c r="D43" s="391"/>
      <c r="E43" s="295" t="s">
        <v>135</v>
      </c>
      <c r="F43" s="295" t="s">
        <v>136</v>
      </c>
      <c r="G43" s="303">
        <f>I43*1000</f>
        <v>288000</v>
      </c>
      <c r="H43" s="304">
        <v>1</v>
      </c>
      <c r="I43" s="299">
        <v>288</v>
      </c>
    </row>
  </sheetData>
  <mergeCells count="38">
    <mergeCell ref="A14:H14"/>
    <mergeCell ref="A5:I5"/>
    <mergeCell ref="B7:D7"/>
    <mergeCell ref="B8:F8"/>
    <mergeCell ref="A9:H9"/>
    <mergeCell ref="D10:H10"/>
    <mergeCell ref="B11:H11"/>
    <mergeCell ref="B12:E12"/>
    <mergeCell ref="B13:D13"/>
    <mergeCell ref="D15:H15"/>
    <mergeCell ref="B16:H16"/>
    <mergeCell ref="B17:D17"/>
    <mergeCell ref="B19:D19"/>
    <mergeCell ref="B18:D18"/>
    <mergeCell ref="A20:H20"/>
    <mergeCell ref="D21:H21"/>
    <mergeCell ref="B22:H22"/>
    <mergeCell ref="B23:D23"/>
    <mergeCell ref="B25:D25"/>
    <mergeCell ref="B24:D24"/>
    <mergeCell ref="A26:H26"/>
    <mergeCell ref="D27:H27"/>
    <mergeCell ref="B28:H28"/>
    <mergeCell ref="B29:D29"/>
    <mergeCell ref="B31:D31"/>
    <mergeCell ref="B30:D30"/>
    <mergeCell ref="A32:H32"/>
    <mergeCell ref="D33:H33"/>
    <mergeCell ref="B34:H34"/>
    <mergeCell ref="B35:D35"/>
    <mergeCell ref="B37:D37"/>
    <mergeCell ref="B36:D36"/>
    <mergeCell ref="B43:D43"/>
    <mergeCell ref="A38:H38"/>
    <mergeCell ref="D39:H39"/>
    <mergeCell ref="B40:H40"/>
    <mergeCell ref="B41:E41"/>
    <mergeCell ref="B42:D42"/>
  </mergeCells>
  <pageMargins left="0.7" right="0.7" top="0.75" bottom="0.75" header="0.3" footer="0.3"/>
  <pageSetup scale="61" orientation="portrait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C8AF2-F944-4CD6-80E9-B0CF4C7584F7}">
  <dimension ref="A1:M72"/>
  <sheetViews>
    <sheetView topLeftCell="A55" zoomScaleNormal="100" workbookViewId="0">
      <selection activeCell="G19" sqref="G19:I19"/>
    </sheetView>
  </sheetViews>
  <sheetFormatPr defaultRowHeight="17.25" x14ac:dyDescent="0.3"/>
  <cols>
    <col min="1" max="1" width="7" style="1" customWidth="1"/>
    <col min="2" max="2" width="6.5703125" style="1" customWidth="1"/>
    <col min="3" max="3" width="7" style="1" customWidth="1"/>
    <col min="4" max="4" width="11.28515625" style="1" customWidth="1"/>
    <col min="5" max="5" width="13.7109375" style="1" customWidth="1"/>
    <col min="6" max="6" width="58.7109375" style="1" customWidth="1"/>
    <col min="7" max="7" width="18" style="1" customWidth="1"/>
    <col min="8" max="8" width="14.5703125" style="1" customWidth="1"/>
    <col min="9" max="9" width="20.85546875" style="1" customWidth="1"/>
    <col min="10" max="10" width="22.42578125" style="1" customWidth="1"/>
    <col min="11" max="16384" width="9.140625" style="1"/>
  </cols>
  <sheetData>
    <row r="1" spans="1:10" x14ac:dyDescent="0.3">
      <c r="B1" s="401" t="s">
        <v>206</v>
      </c>
      <c r="C1" s="401"/>
      <c r="D1" s="401"/>
      <c r="E1" s="401"/>
      <c r="F1" s="401"/>
      <c r="G1" s="401"/>
      <c r="H1" s="401"/>
      <c r="I1" s="401"/>
    </row>
    <row r="2" spans="1:10" x14ac:dyDescent="0.3">
      <c r="F2" s="322" t="s">
        <v>207</v>
      </c>
      <c r="G2" s="322"/>
      <c r="H2" s="322"/>
      <c r="I2" s="322"/>
    </row>
    <row r="3" spans="1:10" x14ac:dyDescent="0.3">
      <c r="F3" s="322" t="s">
        <v>0</v>
      </c>
      <c r="G3" s="322"/>
      <c r="H3" s="322"/>
      <c r="I3" s="322"/>
    </row>
    <row r="4" spans="1:10" ht="39.75" customHeight="1" x14ac:dyDescent="0.3">
      <c r="B4" s="402" t="s">
        <v>208</v>
      </c>
      <c r="C4" s="402"/>
      <c r="D4" s="402"/>
      <c r="E4" s="402"/>
      <c r="F4" s="402"/>
      <c r="G4" s="402"/>
      <c r="H4" s="402"/>
      <c r="I4" s="402"/>
      <c r="J4" s="76"/>
    </row>
    <row r="5" spans="1:10" x14ac:dyDescent="0.3">
      <c r="I5" s="16" t="s">
        <v>157</v>
      </c>
    </row>
    <row r="6" spans="1:10" ht="60.75" customHeight="1" x14ac:dyDescent="0.3">
      <c r="A6" s="400" t="s">
        <v>10</v>
      </c>
      <c r="B6" s="400"/>
      <c r="C6" s="400"/>
      <c r="D6" s="400" t="s">
        <v>1</v>
      </c>
      <c r="E6" s="400"/>
      <c r="F6" s="400" t="s">
        <v>5</v>
      </c>
      <c r="G6" s="403" t="s">
        <v>209</v>
      </c>
      <c r="H6" s="404"/>
      <c r="I6" s="405"/>
      <c r="J6" s="245"/>
    </row>
    <row r="7" spans="1:10" x14ac:dyDescent="0.3">
      <c r="A7" s="406" t="s">
        <v>210</v>
      </c>
      <c r="B7" s="406" t="s">
        <v>211</v>
      </c>
      <c r="C7" s="406" t="s">
        <v>212</v>
      </c>
      <c r="D7" s="400" t="s">
        <v>213</v>
      </c>
      <c r="E7" s="407" t="s">
        <v>214</v>
      </c>
      <c r="F7" s="400"/>
      <c r="G7" s="400" t="str">
        <f>[1]h1!E9</f>
        <v xml:space="preserve"> Առաջին կիսամյակ</v>
      </c>
      <c r="H7" s="400" t="str">
        <f>[1]h1!F9</f>
        <v xml:space="preserve"> Ինն ամիս</v>
      </c>
      <c r="I7" s="400" t="str">
        <f>[1]h1!G9</f>
        <v xml:space="preserve"> Տարի</v>
      </c>
    </row>
    <row r="8" spans="1:10" x14ac:dyDescent="0.3">
      <c r="A8" s="406"/>
      <c r="B8" s="406"/>
      <c r="C8" s="406"/>
      <c r="D8" s="400"/>
      <c r="E8" s="407"/>
      <c r="F8" s="400"/>
      <c r="G8" s="400"/>
      <c r="H8" s="400"/>
      <c r="I8" s="400"/>
    </row>
    <row r="9" spans="1:10" x14ac:dyDescent="0.3">
      <c r="A9" s="246"/>
      <c r="B9" s="246"/>
      <c r="C9" s="246"/>
      <c r="D9" s="244"/>
      <c r="E9" s="247"/>
      <c r="F9" s="248" t="s">
        <v>215</v>
      </c>
      <c r="G9" s="249">
        <f>G10+G56</f>
        <v>0</v>
      </c>
      <c r="H9" s="249">
        <f>H10+H56</f>
        <v>0</v>
      </c>
      <c r="I9" s="249">
        <f>I10+I56</f>
        <v>0</v>
      </c>
    </row>
    <row r="10" spans="1:10" s="115" customFormat="1" ht="34.5" x14ac:dyDescent="0.3">
      <c r="A10" s="250"/>
      <c r="B10" s="251"/>
      <c r="C10" s="251"/>
      <c r="D10" s="252"/>
      <c r="E10" s="248"/>
      <c r="F10" s="253" t="s">
        <v>147</v>
      </c>
      <c r="G10" s="257">
        <f>G11</f>
        <v>17374</v>
      </c>
      <c r="H10" s="257">
        <f>H11</f>
        <v>17374</v>
      </c>
      <c r="I10" s="254">
        <f>I11</f>
        <v>17374</v>
      </c>
    </row>
    <row r="11" spans="1:10" s="115" customFormat="1" x14ac:dyDescent="0.3">
      <c r="A11" s="250" t="s">
        <v>101</v>
      </c>
      <c r="B11" s="252"/>
      <c r="C11" s="251"/>
      <c r="D11" s="252"/>
      <c r="E11" s="248"/>
      <c r="F11" s="255" t="s">
        <v>102</v>
      </c>
      <c r="G11" s="257">
        <f>G13</f>
        <v>17374</v>
      </c>
      <c r="H11" s="257">
        <f>H13</f>
        <v>17374</v>
      </c>
      <c r="I11" s="254">
        <f>I13</f>
        <v>17374</v>
      </c>
    </row>
    <row r="12" spans="1:10" s="115" customFormat="1" x14ac:dyDescent="0.3">
      <c r="A12" s="250"/>
      <c r="B12" s="250"/>
      <c r="C12" s="251"/>
      <c r="D12" s="252"/>
      <c r="E12" s="248"/>
      <c r="F12" s="256" t="s">
        <v>6</v>
      </c>
      <c r="G12" s="257"/>
      <c r="H12" s="257"/>
      <c r="I12" s="257"/>
    </row>
    <row r="13" spans="1:10" s="115" customFormat="1" x14ac:dyDescent="0.3">
      <c r="A13" s="250"/>
      <c r="B13" s="250" t="s">
        <v>100</v>
      </c>
      <c r="C13" s="251"/>
      <c r="D13" s="252"/>
      <c r="E13" s="248"/>
      <c r="F13" s="258" t="s">
        <v>99</v>
      </c>
      <c r="G13" s="257">
        <f>G15</f>
        <v>17374</v>
      </c>
      <c r="H13" s="257">
        <f>H15</f>
        <v>17374</v>
      </c>
      <c r="I13" s="254">
        <f>I15</f>
        <v>17374</v>
      </c>
    </row>
    <row r="14" spans="1:10" s="115" customFormat="1" x14ac:dyDescent="0.3">
      <c r="A14" s="250"/>
      <c r="B14" s="250"/>
      <c r="C14" s="259"/>
      <c r="D14" s="252"/>
      <c r="E14" s="248"/>
      <c r="F14" s="256" t="s">
        <v>6</v>
      </c>
      <c r="G14" s="257"/>
      <c r="H14" s="257"/>
      <c r="I14" s="257"/>
    </row>
    <row r="15" spans="1:10" s="115" customFormat="1" x14ac:dyDescent="0.3">
      <c r="A15" s="250"/>
      <c r="B15" s="250"/>
      <c r="C15" s="259" t="s">
        <v>37</v>
      </c>
      <c r="D15" s="252"/>
      <c r="E15" s="248"/>
      <c r="F15" s="258" t="s">
        <v>98</v>
      </c>
      <c r="G15" s="257">
        <f>G17</f>
        <v>17374</v>
      </c>
      <c r="H15" s="257">
        <f>H17</f>
        <v>17374</v>
      </c>
      <c r="I15" s="254">
        <f>I17</f>
        <v>17374</v>
      </c>
    </row>
    <row r="16" spans="1:10" s="115" customFormat="1" x14ac:dyDescent="0.3">
      <c r="A16" s="260"/>
      <c r="B16" s="260"/>
      <c r="C16" s="261"/>
      <c r="D16" s="262"/>
      <c r="E16" s="263"/>
      <c r="F16" s="256" t="s">
        <v>6</v>
      </c>
      <c r="G16" s="257"/>
      <c r="H16" s="257"/>
      <c r="I16" s="257"/>
    </row>
    <row r="17" spans="1:13" s="115" customFormat="1" x14ac:dyDescent="0.3">
      <c r="A17" s="250"/>
      <c r="B17" s="250"/>
      <c r="C17" s="259"/>
      <c r="D17" s="264">
        <v>1049</v>
      </c>
      <c r="E17" s="264"/>
      <c r="F17" s="253" t="s">
        <v>94</v>
      </c>
      <c r="G17" s="257">
        <f>G19</f>
        <v>17374</v>
      </c>
      <c r="H17" s="257">
        <f>H19</f>
        <v>17374</v>
      </c>
      <c r="I17" s="254">
        <f>I19</f>
        <v>17374</v>
      </c>
    </row>
    <row r="18" spans="1:13" s="115" customFormat="1" x14ac:dyDescent="0.3">
      <c r="A18" s="265"/>
      <c r="B18" s="265"/>
      <c r="C18" s="265"/>
      <c r="D18" s="265"/>
      <c r="E18" s="256"/>
      <c r="F18" s="256" t="s">
        <v>6</v>
      </c>
      <c r="G18" s="257"/>
      <c r="H18" s="257"/>
      <c r="I18" s="257"/>
    </row>
    <row r="19" spans="1:13" s="115" customFormat="1" ht="34.5" x14ac:dyDescent="0.3">
      <c r="A19" s="252"/>
      <c r="B19" s="252"/>
      <c r="C19" s="252"/>
      <c r="D19" s="252"/>
      <c r="E19" s="119">
        <v>21022</v>
      </c>
      <c r="F19" s="119" t="s">
        <v>168</v>
      </c>
      <c r="G19" s="293">
        <f>G20+G28+G35+G42+G49</f>
        <v>17374</v>
      </c>
      <c r="H19" s="293">
        <f t="shared" ref="H19:I19" si="0">H20+H28+H35+H42+H49</f>
        <v>17374</v>
      </c>
      <c r="I19" s="293">
        <f t="shared" si="0"/>
        <v>17374</v>
      </c>
    </row>
    <row r="20" spans="1:13" s="115" customFormat="1" x14ac:dyDescent="0.3">
      <c r="A20" s="265"/>
      <c r="B20" s="265"/>
      <c r="C20" s="265"/>
      <c r="D20" s="265"/>
      <c r="E20" s="7"/>
      <c r="F20" s="7" t="s">
        <v>23</v>
      </c>
      <c r="G20" s="281">
        <f t="shared" ref="G20:G25" si="1">G21</f>
        <v>3168</v>
      </c>
      <c r="H20" s="281">
        <f t="shared" ref="H20" si="2">H21</f>
        <v>3168</v>
      </c>
      <c r="I20" s="281">
        <f t="shared" ref="I20" si="3">I21</f>
        <v>3168</v>
      </c>
    </row>
    <row r="21" spans="1:13" s="115" customFormat="1" x14ac:dyDescent="0.3">
      <c r="A21" s="265"/>
      <c r="B21" s="265"/>
      <c r="C21" s="265"/>
      <c r="D21" s="265"/>
      <c r="E21" s="298"/>
      <c r="F21" s="59" t="s">
        <v>225</v>
      </c>
      <c r="G21" s="281">
        <f>G23</f>
        <v>3168</v>
      </c>
      <c r="H21" s="281">
        <f t="shared" ref="H21:I21" si="4">H23</f>
        <v>3168</v>
      </c>
      <c r="I21" s="281">
        <f t="shared" si="4"/>
        <v>3168</v>
      </c>
    </row>
    <row r="22" spans="1:13" s="115" customFormat="1" ht="34.5" x14ac:dyDescent="0.3">
      <c r="A22" s="265"/>
      <c r="B22" s="265"/>
      <c r="C22" s="265"/>
      <c r="D22" s="265"/>
      <c r="E22" s="298"/>
      <c r="F22" s="7" t="s">
        <v>25</v>
      </c>
      <c r="G22" s="281"/>
      <c r="H22" s="281"/>
      <c r="I22" s="281"/>
    </row>
    <row r="23" spans="1:13" s="115" customFormat="1" x14ac:dyDescent="0.3">
      <c r="A23" s="265"/>
      <c r="B23" s="265"/>
      <c r="C23" s="265"/>
      <c r="D23" s="265"/>
      <c r="E23" s="298"/>
      <c r="F23" s="7" t="s">
        <v>7</v>
      </c>
      <c r="G23" s="281">
        <f t="shared" si="1"/>
        <v>3168</v>
      </c>
      <c r="H23" s="281">
        <f t="shared" ref="H23:H26" si="5">H24</f>
        <v>3168</v>
      </c>
      <c r="I23" s="281">
        <f t="shared" ref="I23:I26" si="6">I24</f>
        <v>3168</v>
      </c>
    </row>
    <row r="24" spans="1:13" s="115" customFormat="1" x14ac:dyDescent="0.3">
      <c r="A24" s="265"/>
      <c r="B24" s="265"/>
      <c r="C24" s="265"/>
      <c r="D24" s="265"/>
      <c r="E24" s="298"/>
      <c r="F24" s="7" t="s">
        <v>43</v>
      </c>
      <c r="G24" s="281">
        <f t="shared" si="1"/>
        <v>3168</v>
      </c>
      <c r="H24" s="281">
        <f t="shared" si="5"/>
        <v>3168</v>
      </c>
      <c r="I24" s="281">
        <f t="shared" si="6"/>
        <v>3168</v>
      </c>
    </row>
    <row r="25" spans="1:13" s="115" customFormat="1" x14ac:dyDescent="0.3">
      <c r="A25" s="265"/>
      <c r="B25" s="265"/>
      <c r="C25" s="265"/>
      <c r="D25" s="265"/>
      <c r="E25" s="298"/>
      <c r="F25" s="7" t="s">
        <v>110</v>
      </c>
      <c r="G25" s="281">
        <f t="shared" si="1"/>
        <v>3168</v>
      </c>
      <c r="H25" s="281">
        <f t="shared" si="5"/>
        <v>3168</v>
      </c>
      <c r="I25" s="281">
        <f t="shared" si="6"/>
        <v>3168</v>
      </c>
    </row>
    <row r="26" spans="1:13" s="115" customFormat="1" x14ac:dyDescent="0.3">
      <c r="A26" s="265"/>
      <c r="B26" s="265"/>
      <c r="C26" s="265"/>
      <c r="D26" s="265"/>
      <c r="E26" s="298"/>
      <c r="F26" s="7" t="s">
        <v>111</v>
      </c>
      <c r="G26" s="281">
        <f>G27</f>
        <v>3168</v>
      </c>
      <c r="H26" s="281">
        <f t="shared" si="5"/>
        <v>3168</v>
      </c>
      <c r="I26" s="281">
        <f t="shared" si="6"/>
        <v>3168</v>
      </c>
    </row>
    <row r="27" spans="1:13" s="115" customFormat="1" x14ac:dyDescent="0.3">
      <c r="A27" s="265"/>
      <c r="B27" s="265"/>
      <c r="C27" s="265"/>
      <c r="D27" s="265"/>
      <c r="E27" s="298"/>
      <c r="F27" s="7" t="s">
        <v>112</v>
      </c>
      <c r="G27" s="281">
        <f>'h3'!G34</f>
        <v>3168</v>
      </c>
      <c r="H27" s="281">
        <f>'h3'!H34</f>
        <v>3168</v>
      </c>
      <c r="I27" s="281">
        <f>'h3'!I34</f>
        <v>3168</v>
      </c>
    </row>
    <row r="28" spans="1:13" s="115" customFormat="1" x14ac:dyDescent="0.3">
      <c r="A28" s="265"/>
      <c r="B28" s="265"/>
      <c r="C28" s="265"/>
      <c r="D28" s="265"/>
      <c r="E28" s="7"/>
      <c r="F28" s="59" t="s">
        <v>106</v>
      </c>
      <c r="G28" s="283">
        <f t="shared" ref="G28:I28" si="7">G30</f>
        <v>2930</v>
      </c>
      <c r="H28" s="283">
        <f t="shared" si="7"/>
        <v>2930</v>
      </c>
      <c r="I28" s="283">
        <f t="shared" si="7"/>
        <v>2930</v>
      </c>
      <c r="M28" s="288"/>
    </row>
    <row r="29" spans="1:13" s="115" customFormat="1" ht="34.5" x14ac:dyDescent="0.3">
      <c r="A29" s="265"/>
      <c r="B29" s="265"/>
      <c r="C29" s="265"/>
      <c r="D29" s="265"/>
      <c r="E29" s="7"/>
      <c r="F29" s="7" t="s">
        <v>25</v>
      </c>
      <c r="G29" s="283"/>
      <c r="H29" s="283"/>
      <c r="I29" s="283"/>
      <c r="M29" s="288"/>
    </row>
    <row r="30" spans="1:13" s="115" customFormat="1" x14ac:dyDescent="0.3">
      <c r="A30" s="265"/>
      <c r="B30" s="265"/>
      <c r="C30" s="265"/>
      <c r="D30" s="265"/>
      <c r="E30" s="7"/>
      <c r="F30" s="7" t="s">
        <v>7</v>
      </c>
      <c r="G30" s="283">
        <f t="shared" ref="G30:I33" si="8">G31</f>
        <v>2930</v>
      </c>
      <c r="H30" s="283">
        <f t="shared" si="8"/>
        <v>2930</v>
      </c>
      <c r="I30" s="283">
        <f t="shared" si="8"/>
        <v>2930</v>
      </c>
    </row>
    <row r="31" spans="1:13" s="115" customFormat="1" x14ac:dyDescent="0.3">
      <c r="A31" s="265"/>
      <c r="B31" s="265"/>
      <c r="C31" s="265"/>
      <c r="D31" s="265"/>
      <c r="E31" s="7"/>
      <c r="F31" s="7" t="s">
        <v>43</v>
      </c>
      <c r="G31" s="283">
        <f t="shared" si="8"/>
        <v>2930</v>
      </c>
      <c r="H31" s="283">
        <f t="shared" si="8"/>
        <v>2930</v>
      </c>
      <c r="I31" s="283">
        <f t="shared" si="8"/>
        <v>2930</v>
      </c>
    </row>
    <row r="32" spans="1:13" s="115" customFormat="1" x14ac:dyDescent="0.3">
      <c r="A32" s="265"/>
      <c r="B32" s="265"/>
      <c r="C32" s="265"/>
      <c r="D32" s="265"/>
      <c r="E32" s="7"/>
      <c r="F32" s="7" t="s">
        <v>110</v>
      </c>
      <c r="G32" s="283">
        <f t="shared" si="8"/>
        <v>2930</v>
      </c>
      <c r="H32" s="283">
        <f t="shared" si="8"/>
        <v>2930</v>
      </c>
      <c r="I32" s="283">
        <f t="shared" si="8"/>
        <v>2930</v>
      </c>
    </row>
    <row r="33" spans="1:9" s="115" customFormat="1" x14ac:dyDescent="0.3">
      <c r="A33" s="265"/>
      <c r="B33" s="265"/>
      <c r="C33" s="265"/>
      <c r="D33" s="265"/>
      <c r="E33" s="7"/>
      <c r="F33" s="7" t="s">
        <v>111</v>
      </c>
      <c r="G33" s="283">
        <f t="shared" si="8"/>
        <v>2930</v>
      </c>
      <c r="H33" s="283">
        <f t="shared" si="8"/>
        <v>2930</v>
      </c>
      <c r="I33" s="283">
        <f t="shared" si="8"/>
        <v>2930</v>
      </c>
    </row>
    <row r="34" spans="1:9" s="115" customFormat="1" x14ac:dyDescent="0.3">
      <c r="A34" s="265"/>
      <c r="B34" s="265"/>
      <c r="C34" s="265"/>
      <c r="D34" s="265"/>
      <c r="E34" s="7"/>
      <c r="F34" s="7" t="s">
        <v>112</v>
      </c>
      <c r="G34" s="284">
        <f>'h3'!G41</f>
        <v>2930</v>
      </c>
      <c r="H34" s="284">
        <f>G34</f>
        <v>2930</v>
      </c>
      <c r="I34" s="284">
        <f>H34</f>
        <v>2930</v>
      </c>
    </row>
    <row r="35" spans="1:9" s="115" customFormat="1" x14ac:dyDescent="0.3">
      <c r="A35" s="265"/>
      <c r="B35" s="265"/>
      <c r="C35" s="265"/>
      <c r="D35" s="265"/>
      <c r="E35" s="7"/>
      <c r="F35" s="59" t="s">
        <v>107</v>
      </c>
      <c r="G35" s="283">
        <f t="shared" ref="G35:I35" si="9">G37</f>
        <v>2090</v>
      </c>
      <c r="H35" s="283">
        <f t="shared" si="9"/>
        <v>2090</v>
      </c>
      <c r="I35" s="283">
        <f t="shared" si="9"/>
        <v>2090</v>
      </c>
    </row>
    <row r="36" spans="1:9" s="115" customFormat="1" ht="34.5" x14ac:dyDescent="0.3">
      <c r="A36" s="265"/>
      <c r="B36" s="265"/>
      <c r="C36" s="265"/>
      <c r="D36" s="265"/>
      <c r="E36" s="7"/>
      <c r="F36" s="7" t="s">
        <v>25</v>
      </c>
      <c r="G36" s="283"/>
      <c r="H36" s="283"/>
      <c r="I36" s="283"/>
    </row>
    <row r="37" spans="1:9" s="115" customFormat="1" x14ac:dyDescent="0.3">
      <c r="A37" s="265"/>
      <c r="B37" s="265"/>
      <c r="C37" s="265"/>
      <c r="D37" s="265"/>
      <c r="E37" s="7"/>
      <c r="F37" s="7" t="s">
        <v>7</v>
      </c>
      <c r="G37" s="283">
        <f t="shared" ref="G37:I40" si="10">G38</f>
        <v>2090</v>
      </c>
      <c r="H37" s="283">
        <f t="shared" si="10"/>
        <v>2090</v>
      </c>
      <c r="I37" s="283">
        <f t="shared" si="10"/>
        <v>2090</v>
      </c>
    </row>
    <row r="38" spans="1:9" s="115" customFormat="1" x14ac:dyDescent="0.3">
      <c r="A38" s="265"/>
      <c r="B38" s="265"/>
      <c r="C38" s="265"/>
      <c r="D38" s="265"/>
      <c r="E38" s="7"/>
      <c r="F38" s="7" t="s">
        <v>43</v>
      </c>
      <c r="G38" s="283">
        <f t="shared" si="10"/>
        <v>2090</v>
      </c>
      <c r="H38" s="283">
        <f t="shared" si="10"/>
        <v>2090</v>
      </c>
      <c r="I38" s="283">
        <f t="shared" si="10"/>
        <v>2090</v>
      </c>
    </row>
    <row r="39" spans="1:9" s="115" customFormat="1" x14ac:dyDescent="0.3">
      <c r="A39" s="265"/>
      <c r="B39" s="265"/>
      <c r="C39" s="265"/>
      <c r="D39" s="265"/>
      <c r="E39" s="7"/>
      <c r="F39" s="7" t="s">
        <v>110</v>
      </c>
      <c r="G39" s="283">
        <f>G40</f>
        <v>2090</v>
      </c>
      <c r="H39" s="283">
        <f>G39</f>
        <v>2090</v>
      </c>
      <c r="I39" s="283">
        <f>I40</f>
        <v>2090</v>
      </c>
    </row>
    <row r="40" spans="1:9" s="115" customFormat="1" x14ac:dyDescent="0.3">
      <c r="A40" s="265"/>
      <c r="B40" s="265"/>
      <c r="C40" s="265"/>
      <c r="D40" s="265"/>
      <c r="E40" s="7"/>
      <c r="F40" s="7" t="s">
        <v>111</v>
      </c>
      <c r="G40" s="283">
        <f t="shared" si="10"/>
        <v>2090</v>
      </c>
      <c r="H40" s="283">
        <f t="shared" si="10"/>
        <v>2090</v>
      </c>
      <c r="I40" s="283">
        <f t="shared" si="10"/>
        <v>2090</v>
      </c>
    </row>
    <row r="41" spans="1:9" s="115" customFormat="1" x14ac:dyDescent="0.3">
      <c r="A41" s="265"/>
      <c r="B41" s="265"/>
      <c r="C41" s="265"/>
      <c r="D41" s="265"/>
      <c r="E41" s="3"/>
      <c r="F41" s="3" t="s">
        <v>112</v>
      </c>
      <c r="G41" s="283">
        <f>'h3'!G48</f>
        <v>2090</v>
      </c>
      <c r="H41" s="283">
        <f>G41</f>
        <v>2090</v>
      </c>
      <c r="I41" s="283">
        <f>H41</f>
        <v>2090</v>
      </c>
    </row>
    <row r="42" spans="1:9" s="115" customFormat="1" x14ac:dyDescent="0.3">
      <c r="A42" s="265"/>
      <c r="B42" s="265"/>
      <c r="C42" s="265"/>
      <c r="D42" s="265"/>
      <c r="E42" s="7"/>
      <c r="F42" s="59" t="s">
        <v>108</v>
      </c>
      <c r="G42" s="285">
        <f>G44</f>
        <v>3300</v>
      </c>
      <c r="H42" s="285">
        <f>G42</f>
        <v>3300</v>
      </c>
      <c r="I42" s="285">
        <f>H42</f>
        <v>3300</v>
      </c>
    </row>
    <row r="43" spans="1:9" s="115" customFormat="1" ht="34.5" x14ac:dyDescent="0.3">
      <c r="A43" s="265"/>
      <c r="B43" s="265"/>
      <c r="C43" s="265"/>
      <c r="D43" s="265"/>
      <c r="E43" s="7"/>
      <c r="F43" s="7" t="s">
        <v>25</v>
      </c>
      <c r="G43" s="285"/>
      <c r="H43" s="285"/>
      <c r="I43" s="285"/>
    </row>
    <row r="44" spans="1:9" s="115" customFormat="1" x14ac:dyDescent="0.3">
      <c r="A44" s="265"/>
      <c r="B44" s="265"/>
      <c r="C44" s="265"/>
      <c r="D44" s="265"/>
      <c r="E44" s="7"/>
      <c r="F44" s="7" t="s">
        <v>7</v>
      </c>
      <c r="G44" s="285">
        <f>G45</f>
        <v>3300</v>
      </c>
      <c r="H44" s="285">
        <f>H45</f>
        <v>3300</v>
      </c>
      <c r="I44" s="285">
        <f>I45</f>
        <v>3300</v>
      </c>
    </row>
    <row r="45" spans="1:9" s="115" customFormat="1" x14ac:dyDescent="0.3">
      <c r="A45" s="265"/>
      <c r="B45" s="265"/>
      <c r="C45" s="265"/>
      <c r="D45" s="265"/>
      <c r="E45" s="7"/>
      <c r="F45" s="7" t="s">
        <v>43</v>
      </c>
      <c r="G45" s="285">
        <f>G46</f>
        <v>3300</v>
      </c>
      <c r="H45" s="285">
        <f t="shared" ref="H45:I46" si="11">H46</f>
        <v>3300</v>
      </c>
      <c r="I45" s="285">
        <f t="shared" si="11"/>
        <v>3300</v>
      </c>
    </row>
    <row r="46" spans="1:9" s="115" customFormat="1" x14ac:dyDescent="0.3">
      <c r="A46" s="265"/>
      <c r="B46" s="265"/>
      <c r="C46" s="265"/>
      <c r="D46" s="265"/>
      <c r="E46" s="7"/>
      <c r="F46" s="7" t="s">
        <v>110</v>
      </c>
      <c r="G46" s="285">
        <f>G47</f>
        <v>3300</v>
      </c>
      <c r="H46" s="285">
        <f t="shared" si="11"/>
        <v>3300</v>
      </c>
      <c r="I46" s="285">
        <f t="shared" si="11"/>
        <v>3300</v>
      </c>
    </row>
    <row r="47" spans="1:9" s="115" customFormat="1" x14ac:dyDescent="0.3">
      <c r="A47" s="265"/>
      <c r="B47" s="265"/>
      <c r="C47" s="265"/>
      <c r="D47" s="265"/>
      <c r="E47" s="7"/>
      <c r="F47" s="7" t="s">
        <v>111</v>
      </c>
      <c r="G47" s="285">
        <f>G48</f>
        <v>3300</v>
      </c>
      <c r="H47" s="285">
        <f>H48</f>
        <v>3300</v>
      </c>
      <c r="I47" s="285">
        <f>I48</f>
        <v>3300</v>
      </c>
    </row>
    <row r="48" spans="1:9" s="115" customFormat="1" x14ac:dyDescent="0.3">
      <c r="A48" s="265"/>
      <c r="B48" s="265"/>
      <c r="C48" s="265"/>
      <c r="D48" s="265"/>
      <c r="E48" s="7"/>
      <c r="F48" s="7" t="s">
        <v>112</v>
      </c>
      <c r="G48" s="285">
        <f>'h3'!G55</f>
        <v>3300</v>
      </c>
      <c r="H48" s="285">
        <f>G48</f>
        <v>3300</v>
      </c>
      <c r="I48" s="285">
        <f>H48</f>
        <v>3300</v>
      </c>
    </row>
    <row r="49" spans="1:9" s="115" customFormat="1" x14ac:dyDescent="0.3">
      <c r="A49" s="265"/>
      <c r="B49" s="265"/>
      <c r="C49" s="265"/>
      <c r="D49" s="265"/>
      <c r="E49" s="7"/>
      <c r="F49" s="59" t="s">
        <v>109</v>
      </c>
      <c r="G49" s="285">
        <f>G51</f>
        <v>5886</v>
      </c>
      <c r="H49" s="285">
        <f>G49</f>
        <v>5886</v>
      </c>
      <c r="I49" s="285">
        <f>H49</f>
        <v>5886</v>
      </c>
    </row>
    <row r="50" spans="1:9" s="115" customFormat="1" ht="34.5" x14ac:dyDescent="0.3">
      <c r="A50" s="265"/>
      <c r="B50" s="265"/>
      <c r="C50" s="265"/>
      <c r="D50" s="265"/>
      <c r="E50" s="7"/>
      <c r="F50" s="7" t="s">
        <v>25</v>
      </c>
      <c r="G50" s="285"/>
      <c r="H50" s="285"/>
      <c r="I50" s="285"/>
    </row>
    <row r="51" spans="1:9" s="115" customFormat="1" x14ac:dyDescent="0.3">
      <c r="A51" s="265"/>
      <c r="B51" s="265"/>
      <c r="C51" s="265"/>
      <c r="D51" s="265"/>
      <c r="E51" s="7"/>
      <c r="F51" s="7" t="s">
        <v>7</v>
      </c>
      <c r="G51" s="285">
        <f t="shared" ref="G51:I54" si="12">G52</f>
        <v>5886</v>
      </c>
      <c r="H51" s="285">
        <f t="shared" si="12"/>
        <v>5886</v>
      </c>
      <c r="I51" s="285">
        <f t="shared" si="12"/>
        <v>5886</v>
      </c>
    </row>
    <row r="52" spans="1:9" s="115" customFormat="1" x14ac:dyDescent="0.3">
      <c r="A52" s="265"/>
      <c r="B52" s="265"/>
      <c r="C52" s="265"/>
      <c r="D52" s="265"/>
      <c r="E52" s="7"/>
      <c r="F52" s="7" t="s">
        <v>43</v>
      </c>
      <c r="G52" s="285">
        <f t="shared" si="12"/>
        <v>5886</v>
      </c>
      <c r="H52" s="285">
        <f t="shared" si="12"/>
        <v>5886</v>
      </c>
      <c r="I52" s="285">
        <f t="shared" si="12"/>
        <v>5886</v>
      </c>
    </row>
    <row r="53" spans="1:9" s="115" customFormat="1" x14ac:dyDescent="0.3">
      <c r="A53" s="265"/>
      <c r="B53" s="265"/>
      <c r="C53" s="265"/>
      <c r="D53" s="265"/>
      <c r="E53" s="7"/>
      <c r="F53" s="7" t="s">
        <v>110</v>
      </c>
      <c r="G53" s="285">
        <f t="shared" si="12"/>
        <v>5886</v>
      </c>
      <c r="H53" s="285">
        <f t="shared" si="12"/>
        <v>5886</v>
      </c>
      <c r="I53" s="285">
        <f t="shared" si="12"/>
        <v>5886</v>
      </c>
    </row>
    <row r="54" spans="1:9" s="115" customFormat="1" x14ac:dyDescent="0.3">
      <c r="A54" s="265"/>
      <c r="B54" s="265"/>
      <c r="C54" s="265"/>
      <c r="D54" s="265"/>
      <c r="E54" s="7"/>
      <c r="F54" s="7" t="s">
        <v>111</v>
      </c>
      <c r="G54" s="285">
        <f t="shared" si="12"/>
        <v>5886</v>
      </c>
      <c r="H54" s="285">
        <f t="shared" si="12"/>
        <v>5886</v>
      </c>
      <c r="I54" s="285">
        <f t="shared" si="12"/>
        <v>5886</v>
      </c>
    </row>
    <row r="55" spans="1:9" s="115" customFormat="1" x14ac:dyDescent="0.3">
      <c r="A55" s="265"/>
      <c r="B55" s="265"/>
      <c r="C55" s="265"/>
      <c r="D55" s="265"/>
      <c r="E55" s="7"/>
      <c r="F55" s="7" t="s">
        <v>112</v>
      </c>
      <c r="G55" s="285">
        <f>'h3'!G62</f>
        <v>5886</v>
      </c>
      <c r="H55" s="285">
        <f>G55</f>
        <v>5886</v>
      </c>
      <c r="I55" s="285">
        <f>H55</f>
        <v>5886</v>
      </c>
    </row>
    <row r="56" spans="1:9" s="115" customFormat="1" x14ac:dyDescent="0.3">
      <c r="A56" s="266"/>
      <c r="B56" s="266"/>
      <c r="C56" s="266"/>
      <c r="D56" s="267"/>
      <c r="E56" s="267"/>
      <c r="F56" s="268" t="s">
        <v>173</v>
      </c>
      <c r="G56" s="257">
        <f>G57</f>
        <v>-17374</v>
      </c>
      <c r="H56" s="257">
        <f>H57</f>
        <v>-17374</v>
      </c>
      <c r="I56" s="254">
        <f>I57</f>
        <v>-17374</v>
      </c>
    </row>
    <row r="57" spans="1:9" s="115" customFormat="1" ht="34.5" x14ac:dyDescent="0.3">
      <c r="A57" s="266">
        <v>11</v>
      </c>
      <c r="B57" s="266"/>
      <c r="C57" s="266"/>
      <c r="D57" s="248"/>
      <c r="E57" s="248"/>
      <c r="F57" s="248" t="s">
        <v>180</v>
      </c>
      <c r="G57" s="257">
        <f>G59</f>
        <v>-17374</v>
      </c>
      <c r="H57" s="257">
        <f>H59</f>
        <v>-17374</v>
      </c>
      <c r="I57" s="254">
        <f>I59</f>
        <v>-17374</v>
      </c>
    </row>
    <row r="58" spans="1:9" x14ac:dyDescent="0.3">
      <c r="A58" s="269"/>
      <c r="B58" s="269"/>
      <c r="C58" s="269"/>
      <c r="D58" s="270"/>
      <c r="E58" s="270"/>
      <c r="F58" s="270" t="s">
        <v>6</v>
      </c>
      <c r="G58" s="286"/>
      <c r="H58" s="271"/>
      <c r="I58" s="271"/>
    </row>
    <row r="59" spans="1:9" s="115" customFormat="1" ht="34.5" x14ac:dyDescent="0.3">
      <c r="A59" s="272"/>
      <c r="B59" s="266" t="s">
        <v>181</v>
      </c>
      <c r="C59" s="266"/>
      <c r="D59" s="273"/>
      <c r="E59" s="273"/>
      <c r="F59" s="248" t="s">
        <v>216</v>
      </c>
      <c r="G59" s="257">
        <f>G61</f>
        <v>-17374</v>
      </c>
      <c r="H59" s="254">
        <f>H61</f>
        <v>-17374</v>
      </c>
      <c r="I59" s="254">
        <f>I61</f>
        <v>-17374</v>
      </c>
    </row>
    <row r="60" spans="1:9" x14ac:dyDescent="0.3">
      <c r="A60" s="269"/>
      <c r="B60" s="269"/>
      <c r="C60" s="274"/>
      <c r="D60" s="275"/>
      <c r="E60" s="275"/>
      <c r="F60" s="270" t="s">
        <v>6</v>
      </c>
      <c r="G60" s="287"/>
      <c r="H60" s="271"/>
      <c r="I60" s="271"/>
    </row>
    <row r="61" spans="1:9" s="115" customFormat="1" x14ac:dyDescent="0.3">
      <c r="A61" s="272"/>
      <c r="B61" s="276"/>
      <c r="C61" s="266" t="s">
        <v>181</v>
      </c>
      <c r="D61" s="248"/>
      <c r="E61" s="277"/>
      <c r="F61" s="273" t="s">
        <v>191</v>
      </c>
      <c r="G61" s="257">
        <f>G63</f>
        <v>-17374</v>
      </c>
      <c r="H61" s="254">
        <f>H63</f>
        <v>-17374</v>
      </c>
      <c r="I61" s="254">
        <f>I63</f>
        <v>-17374</v>
      </c>
    </row>
    <row r="62" spans="1:9" x14ac:dyDescent="0.3">
      <c r="A62" s="269"/>
      <c r="B62" s="269"/>
      <c r="C62" s="274"/>
      <c r="D62" s="275"/>
      <c r="E62" s="275"/>
      <c r="F62" s="270" t="s">
        <v>6</v>
      </c>
      <c r="G62" s="287"/>
      <c r="H62" s="271"/>
      <c r="I62" s="271"/>
    </row>
    <row r="63" spans="1:9" x14ac:dyDescent="0.3">
      <c r="A63" s="269"/>
      <c r="B63" s="269"/>
      <c r="C63" s="274"/>
      <c r="D63" s="275">
        <v>1139</v>
      </c>
      <c r="E63" s="275"/>
      <c r="F63" s="270" t="s">
        <v>191</v>
      </c>
      <c r="G63" s="287">
        <f>G65</f>
        <v>-17374</v>
      </c>
      <c r="H63" s="271">
        <f>H65</f>
        <v>-17374</v>
      </c>
      <c r="I63" s="271">
        <f>I65</f>
        <v>-17374</v>
      </c>
    </row>
    <row r="64" spans="1:9" s="115" customFormat="1" x14ac:dyDescent="0.3">
      <c r="A64" s="272"/>
      <c r="B64" s="272"/>
      <c r="C64" s="266"/>
      <c r="D64" s="273"/>
      <c r="E64" s="273"/>
      <c r="F64" s="270" t="str">
        <f>F62</f>
        <v xml:space="preserve"> այդ թվում`</v>
      </c>
      <c r="G64" s="254"/>
      <c r="H64" s="254"/>
      <c r="I64" s="254"/>
    </row>
    <row r="65" spans="1:9" x14ac:dyDescent="0.3">
      <c r="A65" s="265"/>
      <c r="B65" s="265"/>
      <c r="C65" s="265"/>
      <c r="D65" s="265"/>
      <c r="E65" s="270">
        <v>11001</v>
      </c>
      <c r="F65" s="270" t="s">
        <v>174</v>
      </c>
      <c r="G65" s="278">
        <f>G67</f>
        <v>-17374</v>
      </c>
      <c r="H65" s="278">
        <f>H67</f>
        <v>-17374</v>
      </c>
      <c r="I65" s="278">
        <f>I67</f>
        <v>-17374</v>
      </c>
    </row>
    <row r="66" spans="1:9" x14ac:dyDescent="0.3">
      <c r="A66" s="265"/>
      <c r="B66" s="265"/>
      <c r="C66" s="265"/>
      <c r="D66" s="265"/>
      <c r="E66" s="270"/>
      <c r="F66" s="270" t="s">
        <v>23</v>
      </c>
      <c r="G66" s="247"/>
      <c r="H66" s="247"/>
      <c r="I66" s="247"/>
    </row>
    <row r="67" spans="1:9" x14ac:dyDescent="0.3">
      <c r="A67" s="265"/>
      <c r="B67" s="265"/>
      <c r="C67" s="265"/>
      <c r="D67" s="265"/>
      <c r="E67" s="270"/>
      <c r="F67" s="270" t="s">
        <v>173</v>
      </c>
      <c r="G67" s="278">
        <f>G69</f>
        <v>-17374</v>
      </c>
      <c r="H67" s="278">
        <f>H69</f>
        <v>-17374</v>
      </c>
      <c r="I67" s="278">
        <f>I69</f>
        <v>-17374</v>
      </c>
    </row>
    <row r="68" spans="1:9" ht="34.5" x14ac:dyDescent="0.3">
      <c r="A68" s="265"/>
      <c r="B68" s="265"/>
      <c r="C68" s="265"/>
      <c r="D68" s="265"/>
      <c r="E68" s="270"/>
      <c r="F68" s="270" t="s">
        <v>25</v>
      </c>
      <c r="G68" s="247"/>
      <c r="H68" s="247"/>
      <c r="I68" s="247"/>
    </row>
    <row r="69" spans="1:9" x14ac:dyDescent="0.3">
      <c r="A69" s="265"/>
      <c r="B69" s="265"/>
      <c r="C69" s="265"/>
      <c r="D69" s="265"/>
      <c r="E69" s="270"/>
      <c r="F69" s="279" t="s">
        <v>7</v>
      </c>
      <c r="G69" s="278">
        <f>G72</f>
        <v>-17374</v>
      </c>
      <c r="H69" s="278">
        <f>H72</f>
        <v>-17374</v>
      </c>
      <c r="I69" s="278">
        <f>I72</f>
        <v>-17374</v>
      </c>
    </row>
    <row r="70" spans="1:9" x14ac:dyDescent="0.3">
      <c r="A70" s="265"/>
      <c r="B70" s="265"/>
      <c r="C70" s="265"/>
      <c r="D70" s="265"/>
      <c r="E70" s="270"/>
      <c r="F70" s="279" t="s">
        <v>8</v>
      </c>
      <c r="G70" s="278">
        <f>G72</f>
        <v>-17374</v>
      </c>
      <c r="H70" s="278">
        <f>H72</f>
        <v>-17374</v>
      </c>
      <c r="I70" s="278">
        <f>I72</f>
        <v>-17374</v>
      </c>
    </row>
    <row r="71" spans="1:9" x14ac:dyDescent="0.3">
      <c r="A71" s="265"/>
      <c r="B71" s="265"/>
      <c r="C71" s="265"/>
      <c r="D71" s="265"/>
      <c r="E71" s="270"/>
      <c r="F71" s="279" t="s">
        <v>185</v>
      </c>
      <c r="G71" s="278">
        <f>G72</f>
        <v>-17374</v>
      </c>
      <c r="H71" s="278">
        <f>H72</f>
        <v>-17374</v>
      </c>
      <c r="I71" s="278">
        <f>I72</f>
        <v>-17374</v>
      </c>
    </row>
    <row r="72" spans="1:9" x14ac:dyDescent="0.3">
      <c r="A72" s="280"/>
      <c r="B72" s="265"/>
      <c r="C72" s="265"/>
      <c r="D72" s="265"/>
      <c r="E72" s="270"/>
      <c r="F72" s="279" t="s">
        <v>186</v>
      </c>
      <c r="G72" s="278">
        <f>'h1'!D45</f>
        <v>-17374</v>
      </c>
      <c r="H72" s="278">
        <f>'h1'!E45</f>
        <v>-17374</v>
      </c>
      <c r="I72" s="278">
        <f>'h1'!F45</f>
        <v>-17374</v>
      </c>
    </row>
  </sheetData>
  <mergeCells count="16">
    <mergeCell ref="I7:I8"/>
    <mergeCell ref="B1:I1"/>
    <mergeCell ref="F2:I2"/>
    <mergeCell ref="F3:I3"/>
    <mergeCell ref="B4:I4"/>
    <mergeCell ref="A6:C6"/>
    <mergeCell ref="D6:E6"/>
    <mergeCell ref="F6:F8"/>
    <mergeCell ref="G6:I6"/>
    <mergeCell ref="A7:A8"/>
    <mergeCell ref="B7:B8"/>
    <mergeCell ref="C7:C8"/>
    <mergeCell ref="D7:D8"/>
    <mergeCell ref="E7:E8"/>
    <mergeCell ref="G7:G8"/>
    <mergeCell ref="H7:H8"/>
  </mergeCells>
  <pageMargins left="0.7" right="0.7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h1</vt:lpstr>
      <vt:lpstr>h2</vt:lpstr>
      <vt:lpstr>h3</vt:lpstr>
      <vt:lpstr>h4</vt:lpstr>
      <vt:lpstr>h5.</vt:lpstr>
      <vt:lpstr>h6.</vt:lpstr>
      <vt:lpstr>h7.</vt:lpstr>
      <vt:lpstr>h8</vt:lpstr>
      <vt:lpstr>h9</vt:lpstr>
      <vt:lpstr>'h3'!Print_Area</vt:lpstr>
      <vt:lpstr>'h8'!Print_Area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Siranush Chteyan</cp:lastModifiedBy>
  <cp:lastPrinted>2024-04-23T11:40:47Z</cp:lastPrinted>
  <dcterms:created xsi:type="dcterms:W3CDTF">2020-05-26T05:50:11Z</dcterms:created>
  <dcterms:modified xsi:type="dcterms:W3CDTF">2024-04-25T05:08:53Z</dcterms:modified>
</cp:coreProperties>
</file>