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melkumyan\Desktop\Նախագծեր 2024\Ապպա 2024\03.07.2024\"/>
    </mc:Choice>
  </mc:AlternateContent>
  <xr:revisionPtr revIDLastSave="0" documentId="13_ncr:1_{BA7358AB-5573-488E-BC3C-206C7F029B76}" xr6:coauthVersionLast="47" xr6:coauthVersionMax="47" xr10:uidLastSave="{00000000-0000-0000-0000-000000000000}"/>
  <bookViews>
    <workbookView xWindow="-120" yWindow="-120" windowWidth="29040" windowHeight="15720" tabRatio="698" activeTab="6" xr2:uid="{00000000-000D-0000-FFFF-FFFF00000000}"/>
  </bookViews>
  <sheets>
    <sheet name="հավելված1" sheetId="60" r:id="rId1"/>
    <sheet name="հավելված2" sheetId="61" r:id="rId2"/>
    <sheet name="հավելված3" sheetId="31" r:id="rId3"/>
    <sheet name="հավելված4" sheetId="38" r:id="rId4"/>
    <sheet name="հավելված5" sheetId="64" r:id="rId5"/>
    <sheet name="հավելված 6" sheetId="68" r:id="rId6"/>
    <sheet name="հավելված 7" sheetId="66" r:id="rId7"/>
  </sheets>
  <definedNames>
    <definedName name="aaa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2">հավելված3!$A$1:$E$42</definedName>
    <definedName name="_xlnm.Print_Area" localSheetId="3">հավելված4!$A$1:$H$37</definedName>
    <definedName name="Հավելված">#REF!</definedName>
    <definedName name="Մաս">#REF!</definedName>
    <definedName name="շախմատիստ" localSheetId="3">#REF!</definedName>
    <definedName name="շախմատիստ">#REF!</definedName>
  </definedNames>
  <calcPr calcId="191029" concurrentCalc="0"/>
</workbook>
</file>

<file path=xl/calcChain.xml><?xml version="1.0" encoding="utf-8"?>
<calcChain xmlns="http://schemas.openxmlformats.org/spreadsheetml/2006/main">
  <c r="E36" i="66" l="1"/>
  <c r="D36" i="66"/>
  <c r="H37" i="38"/>
  <c r="G37" i="38"/>
  <c r="G46" i="38"/>
  <c r="G38" i="38"/>
  <c r="E37" i="31"/>
  <c r="D37" i="31"/>
  <c r="E23" i="31"/>
  <c r="D23" i="31"/>
  <c r="H54" i="38"/>
  <c r="H53" i="38"/>
  <c r="G54" i="38"/>
  <c r="G53" i="38"/>
  <c r="E10" i="31"/>
  <c r="G14" i="68"/>
  <c r="G13" i="68"/>
  <c r="G12" i="68"/>
  <c r="F24" i="64"/>
  <c r="E24" i="64"/>
  <c r="E23" i="64"/>
  <c r="E22" i="64"/>
  <c r="I24" i="64"/>
  <c r="I23" i="64"/>
  <c r="I22" i="64"/>
  <c r="G11" i="68"/>
  <c r="D24" i="64"/>
  <c r="F23" i="64"/>
  <c r="F22" i="64"/>
  <c r="D22" i="64"/>
  <c r="H24" i="64"/>
  <c r="D25" i="64"/>
  <c r="H58" i="38"/>
  <c r="H57" i="38"/>
  <c r="H56" i="38"/>
  <c r="G58" i="38"/>
  <c r="G57" i="38"/>
  <c r="G56" i="38"/>
  <c r="H36" i="38"/>
  <c r="H35" i="38"/>
  <c r="H34" i="38"/>
  <c r="G36" i="38"/>
  <c r="G35" i="38"/>
  <c r="G34" i="38"/>
  <c r="H52" i="38"/>
  <c r="H50" i="38"/>
  <c r="H48" i="38"/>
  <c r="G52" i="38"/>
  <c r="G50" i="38"/>
  <c r="G48" i="38"/>
  <c r="D23" i="64"/>
  <c r="H23" i="64"/>
  <c r="H22" i="64"/>
  <c r="G24" i="64"/>
  <c r="G25" i="64"/>
  <c r="D30" i="31"/>
  <c r="E30" i="31"/>
  <c r="G23" i="64"/>
  <c r="H27" i="38"/>
  <c r="H26" i="38"/>
  <c r="H25" i="38"/>
  <c r="H24" i="38"/>
  <c r="H22" i="38"/>
  <c r="H20" i="38"/>
  <c r="G27" i="38"/>
  <c r="G26" i="38"/>
  <c r="G25" i="38"/>
  <c r="G24" i="38"/>
  <c r="G22" i="38"/>
  <c r="G20" i="38"/>
  <c r="D10" i="31"/>
  <c r="B9" i="61"/>
  <c r="C9" i="61"/>
  <c r="D9" i="31"/>
  <c r="E9" i="31"/>
  <c r="H66" i="38"/>
  <c r="H65" i="38"/>
  <c r="H64" i="38"/>
  <c r="H62" i="38"/>
  <c r="H60" i="38"/>
  <c r="G66" i="38"/>
  <c r="G65" i="38"/>
  <c r="G64" i="38"/>
  <c r="G62" i="38"/>
  <c r="G60" i="38"/>
  <c r="G44" i="38"/>
  <c r="G42" i="38"/>
  <c r="G40" i="38"/>
  <c r="H46" i="38"/>
  <c r="H44" i="38"/>
  <c r="H42" i="38"/>
  <c r="H40" i="38"/>
  <c r="H38" i="38"/>
  <c r="G33" i="38"/>
  <c r="G31" i="38"/>
  <c r="G29" i="38"/>
  <c r="G18" i="38"/>
  <c r="G16" i="38"/>
  <c r="E29" i="31"/>
  <c r="D29" i="31"/>
  <c r="G14" i="38"/>
  <c r="G12" i="38"/>
  <c r="G10" i="38"/>
  <c r="G7" i="38"/>
  <c r="G8" i="38"/>
  <c r="F20" i="64"/>
  <c r="F18" i="64"/>
  <c r="F16" i="64"/>
  <c r="F15" i="64"/>
  <c r="F13" i="64"/>
  <c r="F12" i="64"/>
  <c r="D8" i="31"/>
  <c r="B12" i="60"/>
  <c r="E8" i="31"/>
  <c r="D13" i="64"/>
  <c r="D12" i="64"/>
  <c r="E13" i="64"/>
  <c r="E12" i="64"/>
  <c r="E20" i="64"/>
  <c r="D20" i="64"/>
  <c r="E18" i="64"/>
  <c r="I13" i="64"/>
  <c r="H13" i="64"/>
  <c r="E16" i="64"/>
  <c r="E15" i="64"/>
  <c r="D18" i="64"/>
  <c r="D16" i="64"/>
  <c r="D15" i="64"/>
  <c r="G22" i="64"/>
  <c r="I20" i="64"/>
  <c r="I18" i="64"/>
  <c r="I16" i="64"/>
  <c r="I15" i="64"/>
  <c r="H20" i="64"/>
  <c r="G20" i="64"/>
  <c r="I12" i="64"/>
  <c r="H18" i="64"/>
  <c r="H16" i="64"/>
  <c r="H15" i="64"/>
  <c r="G13" i="64"/>
  <c r="G12" i="64"/>
  <c r="G18" i="64"/>
  <c r="G16" i="64"/>
  <c r="G15" i="64"/>
  <c r="H12" i="64"/>
  <c r="H33" i="38"/>
  <c r="H31" i="38"/>
  <c r="H29" i="38"/>
  <c r="H18" i="38"/>
  <c r="H16" i="38"/>
  <c r="H14" i="38"/>
  <c r="H12" i="38"/>
  <c r="H10" i="38"/>
  <c r="H7" i="38"/>
  <c r="H8" i="38"/>
</calcChain>
</file>

<file path=xl/sharedStrings.xml><?xml version="1.0" encoding="utf-8"?>
<sst xmlns="http://schemas.openxmlformats.org/spreadsheetml/2006/main" count="287" uniqueCount="170">
  <si>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</si>
  <si>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</si>
  <si>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</si>
  <si>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</si>
  <si>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</si>
  <si>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</si>
  <si>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</si>
  <si>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</si>
  <si>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</si>
  <si>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</si>
  <si>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</si>
  <si>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</si>
  <si>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</si>
  <si>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</si>
  <si>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</si>
  <si>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</si>
  <si>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</si>
  <si>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</si>
  <si>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</si>
  <si>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</si>
  <si>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</si>
  <si>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</si>
  <si>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</si>
  <si>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</si>
  <si>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</si>
  <si>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</si>
  <si>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</si>
  <si>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</si>
  <si>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</si>
  <si>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</si>
  <si>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</si>
  <si>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</si>
  <si>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</si>
  <si>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</si>
  <si>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</si>
  <si>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</si>
  <si>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</si>
  <si>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</si>
  <si>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>Ցուցանիշների փոփոխությունները (ավելացումները նշված են դրական նշանով)</t>
  </si>
  <si>
    <t xml:space="preserve"> Ծառայությունների մատուցում</t>
  </si>
  <si>
    <t xml:space="preserve"> Գյուղատնտեսության խթանման ծրագիր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</si>
  <si>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</si>
  <si>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</si>
  <si>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Տրանսֆերտների տրամադրում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</si>
  <si>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</si>
  <si>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</si>
  <si>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</si>
  <si>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</si>
  <si>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</si>
  <si>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</si>
  <si>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Գյուղատնտեսության խթանման ծրագիր</t>
  </si>
  <si>
    <t xml:space="preserve"> Տրանսֆերտների տրամադրում </t>
  </si>
  <si>
    <t xml:space="preserve"> Շահառուների ընտրության չափանիշները </t>
  </si>
  <si>
    <t>Ցուցանիշների փոփոխությունները (ավելացումները նշված են դրական նշանով, իսկ նվազեցումները` փակագծերում)</t>
  </si>
  <si>
    <t xml:space="preserve"> 01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</si>
  <si>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</si>
  <si>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</si>
  <si>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</si>
  <si>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___________  ___-ի N _______ -Ն    որոշման</t>
  </si>
  <si>
    <t>Ծրագիր</t>
  </si>
  <si>
    <t xml:space="preserve">           </t>
  </si>
  <si>
    <t xml:space="preserve">    ------------------------ -ի N ---------- որոշման</t>
  </si>
  <si>
    <t>Եկամուտների գծով</t>
  </si>
  <si>
    <t>Ծախսերի գծով</t>
  </si>
  <si>
    <t>Դեֆիցիտը (պակասուրդը)</t>
  </si>
  <si>
    <t xml:space="preserve">          </t>
  </si>
  <si>
    <t>--------------------- -ի N ---------- որոշման</t>
  </si>
  <si>
    <t>Պետական բյուջեի եկամուտները</t>
  </si>
  <si>
    <t>Ընդամենը</t>
  </si>
  <si>
    <t>այդ թվում</t>
  </si>
  <si>
    <t>Պաշտոնական դրամաշնորհներ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</si>
  <si>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</si>
  <si>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</si>
  <si>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</si>
  <si>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 xml:space="preserve"> Ընդամենը </t>
  </si>
  <si>
    <t xml:space="preserve"> այդ թվում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</si>
  <si>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</si>
  <si>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</si>
  <si>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</si>
  <si>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ԷԿՈՆՈՄԻԿԱՅԻ ՆԱԽԱՐԱՐՈՒԹՅՈՒՆ_x000D_
այդ թվում`</t>
  </si>
  <si>
    <t>այդ թվում`</t>
  </si>
  <si>
    <t>ՀՀ Էկոնոմիկայի նախարարություն</t>
  </si>
  <si>
    <t>1022</t>
  </si>
  <si>
    <t>12005</t>
  </si>
  <si>
    <t>-Սուբսիդիաներ ոչ պետական ֆինանսական կազմակերպություններին</t>
  </si>
  <si>
    <t xml:space="preserve"> Դրամաշնոր_x000D_հային միջոցներ </t>
  </si>
  <si>
    <t>Համաֆինանսավորում</t>
  </si>
  <si>
    <t xml:space="preserve"> Գերմանիայի զարգացման վարկերի բանկի (KFW) հետ համատեղ գյուղատնտեսության ոլորտում ապահովագրական համակարգի ներդրման փորձնական ծրագրի իրականացման համար պետական աջակցություն </t>
  </si>
  <si>
    <t xml:space="preserve"> ՀՀ գյուղատնտեսությամբ զբաղվող տնտեսավարողներ՛ ընտրված ՀՀ կառավարության 2019 թվականի հոկտեմբերի 24-ի թիվ 1485-Լ որոշմամբ և ապահովագրական կառույցի կողմից հաստատված չափանիշների համաձայն </t>
  </si>
  <si>
    <t>Ինն ամիս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</si>
  <si>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</si>
  <si>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</si>
  <si>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</si>
  <si>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</si>
  <si>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</si>
  <si>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</si>
  <si>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</si>
  <si>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</si>
  <si>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</si>
  <si>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</si>
  <si>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ԸՆԴԱՄԵՆԸ ԾԱԽՍԵՐ</t>
  </si>
  <si>
    <t>ԱՅԼ ԾԱԽՍԵՐ</t>
  </si>
  <si>
    <t>Պահուստային միջոցներ</t>
  </si>
  <si>
    <t>Միջոց_x000D_առում</t>
  </si>
  <si>
    <t xml:space="preserve"> 1022 </t>
  </si>
  <si>
    <t>ՀՀ կառավարության պահուստային ֆոնդ</t>
  </si>
  <si>
    <t>Ծրագրի միջոցառումները</t>
  </si>
  <si>
    <t>Ծրագրի դասիչը՝</t>
  </si>
  <si>
    <t>Միջոցառման դասիչը՝</t>
  </si>
  <si>
    <t xml:space="preserve"> Ինն ամիս 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</si>
  <si>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</si>
  <si>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</si>
  <si>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</si>
  <si>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</si>
  <si>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</si>
  <si>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</si>
  <si>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</si>
  <si>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</si>
  <si>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ՀՀ Էկոնոմիկայի նախարարություն </t>
  </si>
  <si>
    <t>ՄԱՍ 1. 2. ՊԵՏԱԿԱՆ ՄԱՐՄՆԻ ԳԾՈՎ ԱՐԴՅՈՒՆՔԱՅԻՆ (ԿԱՏԱՐՈՂԱԿԱՆ) ՑՈՒՑԱՆԻՇՆԵՐԸ</t>
  </si>
  <si>
    <t xml:space="preserve"> Ապահովագրվող տարածքներ, հա </t>
  </si>
  <si>
    <t>Ցուցանիշների փոփոխությունը (նվազեցումները նշված են փակագծերում)</t>
  </si>
  <si>
    <t xml:space="preserve">«ՀԱՅԱՍՏԱՆԻ ՀԱՆՐԱՊԵՏՈՒԹՅԱՆ 2024 ԹՎԱԿԱՆԻ ՊԵՏԱԿԱՆ ԲՅՈՒՋԵԻ ՄԱՍԻՆ» ՀԱՅԱՍՏԱՆԻ ՀԱՆՐԱՊԵՏՈՒԹՅԱՆ ՕՐԵՆՔԻ 2-ՐԴ ՀՈԴՎԱԾԻ ԱՂՅՈՒՍԱԿՈՒՄ ԿԱՏԱՐՎՈՂ ՓՈՓՈԽՈՒԹՅՈՒՆՆԵՐԸ  </t>
  </si>
  <si>
    <t xml:space="preserve">  ՀՀ  կառավարության  2024 թվականի</t>
  </si>
  <si>
    <t>ՀՀ  կառավարության 2024 թվականի</t>
  </si>
  <si>
    <t>հազար դրամներով</t>
  </si>
  <si>
    <t>«ՀԱՅԱՍՏԱՆԻ ՀԱՆՐԱՊԵՏՈՒԹՅԱՆ 2024 ԹՎԱԿԱՆԻ ՊԵՏԱԿԱՆ ԲՅՈՒՋԵԻ ՄԱՍԻՆ» ՕՐԵՆՔԻ 6-ՐԴ ՀՈԴՎԱԾԻ ԱՂՅՈՒՍԱԿՈՒՄ ԵՎ ՀԱՅԱՍՏԱՆԻ ՀԱՆՐԱՊԵՏՈՒԹՅԱՆ ԿԱՌԱՎԱՐՈՒԹՅԱՆ 2023 ԹՎԱԿԱՆԻ ԴԵԿՏԵՄԲԵՐԻ 28-Ի N 2323-Ն ՈՐՈՇՄԱՆ N 2 ՀԱՎԵԼՎԱԾՈՒՄ ԿԱՏԱՐՎՈՂ ՓՈՓՈԽՈՒԹՅՈՒՆՆԵՐԸ</t>
  </si>
  <si>
    <t xml:space="preserve"> Ապահովագրավճարների մասնակի սուբսիդավորում՛ մարզերի կամ մարզերի որոշ տարածաշրջանների գյուղատնտեսությունում տնտեսավարողներին , ապահովագրական ընկերություններին փոխհատուցման տրամադրում</t>
  </si>
  <si>
    <t>«ՀԱՅԱUՏԱՆԻ ՀԱՆՐԱՊԵՏՈՒԹՅԱՆ 2024 ԹՎԱԿԱՆԻ ՊԵՏԱԿԱՆ ԲՅՈՒՋԵԻ ՄԱUԻՆ» OՐԵՆՔԻ N 1 ՀԱՎԵԼՎԱԾԻ N 2 ԱՂՅՈՒՍԱԿՈՒՄ ԿԱՏԱՐՎՈՂ ՎԵՐԱԲԱՇԽՈՒՄԸ, ԼՐԱՑՈՒՄՆԵՐԸ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</si>
  <si>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Պետական աջակցություն գյուղատնտեսության ոլորտում ապահովագրական ծրագրի իրականացմանը</t>
  </si>
  <si>
    <t>Աջակցություն Գյուղատնտեսությունը Ապահովագրողների Ազգային Գործակալության (ԳԱԱԳ) գործառնական և մնացած այլ բոլոր ծախսերի ապահովմանը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</si>
  <si>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</si>
  <si>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</si>
  <si>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</si>
  <si>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ՀՀ էկոնոմիկայի նախարարություն </t>
  </si>
  <si>
    <t xml:space="preserve">այդ թվում՝ </t>
  </si>
  <si>
    <t xml:space="preserve"> ՀՀ կառավարություն</t>
  </si>
  <si>
    <t xml:space="preserve"> Գերմանիայի զարգացման վարկերի բանկի (KFW) հետ համատեղ գյուղատնտեսության ոլորտում ապահովագրական համակարգի ներդրման փորձնական ծրագրի իրականացման համար պետական աջակցություն</t>
  </si>
  <si>
    <t>Ցուցանիշների փոփոխությունները (ավելացումները նշված են դրական նշանով, նվազեցումները՝ փակագծերում)</t>
  </si>
  <si>
    <t xml:space="preserve">ՀՀ կառավարության 2024 թվականի </t>
  </si>
  <si>
    <r>
      <t xml:space="preserve">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 9 ՀԱՎԵԼՎԱԾԻ 9.10 ԱՂՅՈՒՍԱԿՈՒՄ ԵՎ N 9.1 ՀԱՎԵԼՎԱԾԻ 9.1.10 ԱՂՅՈՒՍԱԿՈՒՄ ԿԱՏԱՐՎՈՂ ՓՈՓՈԽՈՒԹՅՈՒՆՆԵՐԸ ԵՎ ԼՐԱՑՈՒՄՆԵՐԸ</t>
    </r>
  </si>
  <si>
    <t xml:space="preserve"> Մասնագիտացված կազմակերպություններ </t>
  </si>
  <si>
    <t xml:space="preserve"> Միջոցառումն իրականացնողի անվանումը՛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</si>
  <si>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</si>
  <si>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</si>
  <si>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</si>
  <si>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Միջոցառում</t>
  </si>
  <si>
    <t>Տարի</t>
  </si>
  <si>
    <t>ՀՀ էկոնոմիկայի նախարարություն</t>
  </si>
  <si>
    <t>Հավելված  №  6
ՀՀ կառավարության 2024 թվականի
––-------------------–––––––– N –––––– որոշման</t>
  </si>
  <si>
    <t>ՀԱՅԱՍՏԱՆԻ ՀԱՆՐԱՊԵՏՈՒԹՅԱՆ ԿԱՌԱՎԱՐՈՒԹՅԱՆ 2023 ԹՎԱԿԱՆԻ ԴԵԿՏԵՄԲԵՐԻ 28-Ի N 2323-Ն ՈՐՈՇՄԱՆ
N 5 ՀԱՎԵԼՎԱԾԻ N 7 ԱՂՅՈՒՍԱԿՈՒՄ ԿԱՏԱՐՎՈՂ ԼՐԱՑՈՒՄՆԵՐԸ</t>
  </si>
  <si>
    <t>«Գյուղատնտեսությունը Ապահովագրողների Ազգային Գործակալություն»
հասարակական կազմակերպություն</t>
  </si>
  <si>
    <t>Ցուցանիշների փոփոխությունը (ավելացումները նշված են դրական նշանով)</t>
  </si>
  <si>
    <t>Ապահովագրական միջոցառման իրականացում, հատ</t>
  </si>
  <si>
    <t>աջակցություն ստացած ապահովագրական ընկերությունների թիվը, ընկերություն</t>
  </si>
  <si>
    <t>մինչև 3</t>
  </si>
  <si>
    <t xml:space="preserve">ՀԱՅԱՍՏԱՆԻ ՀԱՆՐԱՊԵՏՈՒԹՅԱՆ ԿԱՌԱՎԱՐՈՒԹՅԱՆ 2023 ԹՎԱԿԱՆԻ ԴԵԿՏԵՄԲԵՐԻ 28-Ի N 2323-Ն ՈՐՈՇՄԱՆ N 9 ՀԱՎԵԼՎԱԾԻ N 9.48 և N 9.1 ՀԱՎԵԼՎԱԾԻ N 9.1.58 ԱՂՅՈՒՍԱԿՆԵՐՈՒՄ ԿԱՏԱՐՎՈՂ ՓՈՓՈԽՈՒԹՅՈՒՆՆԵՐԸ </t>
  </si>
  <si>
    <t>Ցուցանիշների փոփոխությունները (նվազեցումները նշված են փակագծերում)</t>
  </si>
  <si>
    <t>«ՀԱՅԱՍՏԱՆԻ  ՀԱՆՐԱՊԵՏՈՒԹՅԱՆ 2024 ԹՎԱԿԱՆԻ ՊԵՏԱԿԱՆ ԲՅՈՒՋԵԻ ՄԱՍԻՆ» ՕՐԵՆՔԻ N 1 ՀԱՎԵԼՎԱԾԻ N 5 ԱՂՅՈՒՍԱԿՈՒՄ ԵՎ ՀԱՅԱՍՏԱՆԻ ՀԱՆՐԱՊԵՏՈՒԹՅԱՆ ԿԱՌԱՎԱՐՈՒԹՅԱՆ 2023 ԹՎԱԿԱՆԻ ԴԵԿՏԵՄԲԵՐԻ 28-Ի N 2323-Ն ՈՐՈՇՄԱՆ N 5 ՀԱՎԵԼՎԱԾԻ N 4 ԱՂՅՈՒՍԱԿՈՒՄ ԿԱՏԱՐՎՈՂ ՓՈՓՈԽՈՒԹՅՈՒՆՆԵՐԸ</t>
  </si>
  <si>
    <t>ՀԱՅԱՍՏԱՆԻ ՀԱՆՐԱՊԵՏՈՒԹՅԱՆ ԿԱՌԱՎԱՐՈՒԹՅԱՆ 2023 ԹՎԱԿԱՆԻ ԴԵԿՏԵՄԲԵՐԻ 28-Ի N 2323-Ն ՈՐՈՇՄԱՆ N 3 և N 4 ՀԱՎԵԼՎԱԾՆԵՐՈՒՄ ԿԱՏԱՐՎՈՂ  ՓՈՓՈԽՈՒԹՅՈՒՆՆԵՐԸ ԵՎ ԼՐԱՑՈՒՄՆԵՐԸ</t>
  </si>
  <si>
    <t>Հավելված  №  7
ՀՀ կառավարության 2024 թվականի
––-------------------–––––––– N –––––– որոշման</t>
  </si>
  <si>
    <t>Հավելված № 5</t>
  </si>
  <si>
    <t xml:space="preserve">Հավելված № 4 
ՀՀ կառավարության 2024 թվականի
––-----------–––––––– N –––––– որոշման </t>
  </si>
  <si>
    <t>Հավելված № 3 
ՀՀ կառավարության 2024 թվականի
––-------------------–N –––––– որոշման</t>
  </si>
  <si>
    <t>Հավելված № 2</t>
  </si>
  <si>
    <t>Հավելված № 1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</si>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</sst>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0_);\(0\)"/>
    <numFmt numFmtId="171" formatCode="#,##0.0_);\(#,##0.0\)"/>
    <numFmt numFmtId="172" formatCode="0.0_);\(0.0\)"/>
    <numFmt numFmtId="173" formatCode="_(* #,##0.0_);_(* \(#,##0.0\);_(* &quot;-&quot;?_);_(@_)"/>
    <numFmt numFmtId="174" formatCode="_([$€-2]* #,##0.00_);_([$€-2]* \(#,##0.00\);_([$€-2]* &quot;-&quot;??_)"/>
    <numFmt numFmtId="175" formatCode="_-* #,##0.0_р_._-;\-* #,##0.0_р_._-;_-* &quot;-&quot;?_р_._-;_-@_-"/>
    <numFmt numFmtId="176" formatCode="_-* #,##0.00\ _р_._-;\-* #,##0.00\ _р_._-;_-* &quot;-&quot;??\ _р_._-;_-@_-"/>
    <numFmt numFmtId="177" formatCode="_-* #,##0.00_-;\-* #,##0.00_-;_-* &quot;-&quot;??_-;_-@_-"/>
    <numFmt numFmtId="178" formatCode="General_)"/>
    <numFmt numFmtId="179" formatCode="_-* #,##0.0\ _₽_-;\-* #,##0.0\ _₽_-;_-* &quot;-&quot;?\ _₽_-;_-@_-"/>
    <numFmt numFmtId="180" formatCode="0.0"/>
  </numFmts>
  <fonts count="17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0"/>
      <color theme="6" tint="0.79998168889431442"/>
      <name val="GHEA Grapalat"/>
      <family val="3"/>
    </font>
    <font>
      <b/>
      <i/>
      <sz val="12"/>
      <color theme="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b/>
      <sz val="11"/>
      <name val="GHEA Grapalat"/>
      <family val="3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sz val="18"/>
      <color theme="3"/>
      <name val="Cambria"/>
      <family val="2"/>
      <scheme val="major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82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0" fontId="15" fillId="0" borderId="0"/>
    <xf numFmtId="165" fontId="1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7" fillId="0" borderId="0"/>
    <xf numFmtId="0" fontId="12" fillId="0" borderId="0"/>
    <xf numFmtId="0" fontId="6" fillId="0" borderId="0"/>
    <xf numFmtId="0" fontId="19" fillId="0" borderId="0">
      <alignment horizontal="left" vertical="top" wrapText="1"/>
    </xf>
    <xf numFmtId="166" fontId="19" fillId="0" borderId="0" applyFill="0" applyBorder="0" applyProtection="0">
      <alignment horizontal="right" vertical="top"/>
    </xf>
    <xf numFmtId="0" fontId="5" fillId="0" borderId="0"/>
    <xf numFmtId="169" fontId="5" fillId="0" borderId="0" applyFont="0" applyFill="0" applyBorder="0" applyAlignment="0" applyProtection="0"/>
    <xf numFmtId="0" fontId="20" fillId="0" borderId="0"/>
    <xf numFmtId="0" fontId="18" fillId="0" borderId="0"/>
    <xf numFmtId="164" fontId="18" fillId="0" borderId="0" applyFont="0" applyFill="0" applyBorder="0" applyAlignment="0" applyProtection="0"/>
    <xf numFmtId="0" fontId="18" fillId="0" borderId="0"/>
    <xf numFmtId="0" fontId="21" fillId="0" borderId="0"/>
    <xf numFmtId="0" fontId="10" fillId="0" borderId="0"/>
    <xf numFmtId="0" fontId="15" fillId="0" borderId="0"/>
    <xf numFmtId="164" fontId="15" fillId="0" borderId="0" applyFont="0" applyFill="0" applyBorder="0" applyAlignment="0" applyProtection="0"/>
    <xf numFmtId="0" fontId="23" fillId="0" borderId="0"/>
    <xf numFmtId="0" fontId="16" fillId="0" borderId="0"/>
    <xf numFmtId="165" fontId="15" fillId="0" borderId="0" applyFont="0" applyFill="0" applyBorder="0" applyAlignment="0" applyProtection="0"/>
    <xf numFmtId="0" fontId="10" fillId="0" borderId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5" fillId="33" borderId="0" applyNumberFormat="0" applyBorder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6" fillId="4" borderId="0" applyNumberFormat="0" applyBorder="0" applyAlignment="0" applyProtection="0"/>
    <xf numFmtId="0" fontId="27" fillId="7" borderId="17" applyNumberFormat="0" applyAlignment="0" applyProtection="0"/>
    <xf numFmtId="0" fontId="28" fillId="8" borderId="20" applyNumberFormat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4" fillId="6" borderId="17" applyNumberFormat="0" applyAlignment="0" applyProtection="0"/>
    <xf numFmtId="0" fontId="35" fillId="0" borderId="19" applyNumberFormat="0" applyFill="0" applyAlignment="0" applyProtection="0"/>
    <xf numFmtId="0" fontId="36" fillId="5" borderId="0" applyNumberFormat="0" applyBorder="0" applyAlignment="0" applyProtection="0"/>
    <xf numFmtId="0" fontId="37" fillId="7" borderId="18" applyNumberFormat="0" applyAlignment="0" applyProtection="0"/>
    <xf numFmtId="0" fontId="38" fillId="0" borderId="0" applyNumberFormat="0" applyFill="0" applyBorder="0" applyAlignment="0" applyProtection="0"/>
    <xf numFmtId="0" fontId="39" fillId="0" borderId="22" applyNumberFormat="0" applyFill="0" applyAlignment="0" applyProtection="0"/>
    <xf numFmtId="0" fontId="40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166" fontId="46" fillId="0" borderId="0" applyFill="0" applyBorder="0" applyProtection="0">
      <alignment horizontal="right" vertical="top"/>
    </xf>
    <xf numFmtId="0" fontId="10" fillId="0" borderId="0"/>
    <xf numFmtId="0" fontId="47" fillId="0" borderId="0"/>
    <xf numFmtId="43" fontId="15" fillId="0" borderId="0" applyFont="0" applyFill="0" applyBorder="0" applyAlignment="0" applyProtection="0"/>
    <xf numFmtId="0" fontId="15" fillId="0" borderId="0"/>
    <xf numFmtId="0" fontId="10" fillId="0" borderId="0"/>
    <xf numFmtId="0" fontId="18" fillId="0" borderId="0"/>
    <xf numFmtId="0" fontId="4" fillId="0" borderId="0"/>
    <xf numFmtId="43" fontId="18" fillId="0" borderId="0" applyFont="0" applyFill="0" applyBorder="0" applyAlignment="0" applyProtection="0"/>
    <xf numFmtId="0" fontId="18" fillId="0" borderId="0"/>
    <xf numFmtId="9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9" fontId="3" fillId="0" borderId="0" applyFont="0" applyFill="0" applyBorder="0" applyAlignment="0" applyProtection="0"/>
    <xf numFmtId="0" fontId="93" fillId="34" borderId="0" applyNumberFormat="0" applyBorder="0" applyAlignment="0" applyProtection="0"/>
    <xf numFmtId="0" fontId="3" fillId="11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1" borderId="0" applyNumberFormat="0" applyBorder="0" applyAlignment="0" applyProtection="0"/>
    <xf numFmtId="0" fontId="94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93" fillId="34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73" fillId="34" borderId="0" applyNumberFormat="0" applyBorder="0" applyAlignment="0" applyProtection="0"/>
    <xf numFmtId="0" fontId="93" fillId="36" borderId="0" applyNumberFormat="0" applyBorder="0" applyAlignment="0" applyProtection="0"/>
    <xf numFmtId="0" fontId="3" fillId="15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15" borderId="0" applyNumberFormat="0" applyBorder="0" applyAlignment="0" applyProtection="0"/>
    <xf numFmtId="0" fontId="94" fillId="37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93" fillId="36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73" fillId="36" borderId="0" applyNumberFormat="0" applyBorder="0" applyAlignment="0" applyProtection="0"/>
    <xf numFmtId="0" fontId="93" fillId="38" borderId="0" applyNumberFormat="0" applyBorder="0" applyAlignment="0" applyProtection="0"/>
    <xf numFmtId="0" fontId="3" fillId="19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19" borderId="0" applyNumberFormat="0" applyBorder="0" applyAlignment="0" applyProtection="0"/>
    <xf numFmtId="0" fontId="94" fillId="3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93" fillId="3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73" fillId="38" borderId="0" applyNumberFormat="0" applyBorder="0" applyAlignment="0" applyProtection="0"/>
    <xf numFmtId="0" fontId="93" fillId="40" borderId="0" applyNumberFormat="0" applyBorder="0" applyAlignment="0" applyProtection="0"/>
    <xf numFmtId="0" fontId="3" fillId="23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23" borderId="0" applyNumberFormat="0" applyBorder="0" applyAlignment="0" applyProtection="0"/>
    <xf numFmtId="0" fontId="94" fillId="35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93" fillId="40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73" fillId="40" borderId="0" applyNumberFormat="0" applyBorder="0" applyAlignment="0" applyProtection="0"/>
    <xf numFmtId="0" fontId="93" fillId="41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94" fillId="41" borderId="0" applyNumberFormat="0" applyBorder="0" applyAlignment="0" applyProtection="0"/>
    <xf numFmtId="0" fontId="3" fillId="27" borderId="0" applyNumberFormat="0" applyBorder="0" applyAlignment="0" applyProtection="0"/>
    <xf numFmtId="0" fontId="93" fillId="41" borderId="0" applyNumberFormat="0" applyBorder="0" applyAlignment="0" applyProtection="0"/>
    <xf numFmtId="0" fontId="73" fillId="41" borderId="0" applyNumberFormat="0" applyBorder="0" applyAlignment="0" applyProtection="0"/>
    <xf numFmtId="0" fontId="93" fillId="35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94" fillId="39" borderId="0" applyNumberFormat="0" applyBorder="0" applyAlignment="0" applyProtection="0"/>
    <xf numFmtId="0" fontId="3" fillId="31" borderId="0" applyNumberFormat="0" applyBorder="0" applyAlignment="0" applyProtection="0"/>
    <xf numFmtId="0" fontId="93" fillId="35" borderId="0" applyNumberFormat="0" applyBorder="0" applyAlignment="0" applyProtection="0"/>
    <xf numFmtId="0" fontId="73" fillId="35" borderId="0" applyNumberFormat="0" applyBorder="0" applyAlignment="0" applyProtection="0"/>
    <xf numFmtId="0" fontId="73" fillId="34" borderId="0" applyNumberFormat="0" applyBorder="0" applyAlignment="0" applyProtection="0"/>
    <xf numFmtId="0" fontId="129" fillId="34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73" fillId="36" borderId="0" applyNumberFormat="0" applyBorder="0" applyAlignment="0" applyProtection="0"/>
    <xf numFmtId="0" fontId="129" fillId="36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73" fillId="38" borderId="0" applyNumberFormat="0" applyBorder="0" applyAlignment="0" applyProtection="0"/>
    <xf numFmtId="0" fontId="129" fillId="3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73" fillId="40" borderId="0" applyNumberFormat="0" applyBorder="0" applyAlignment="0" applyProtection="0"/>
    <xf numFmtId="0" fontId="129" fillId="40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73" fillId="41" borderId="0" applyNumberFormat="0" applyBorder="0" applyAlignment="0" applyProtection="0"/>
    <xf numFmtId="0" fontId="129" fillId="41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73" fillId="35" borderId="0" applyNumberFormat="0" applyBorder="0" applyAlignment="0" applyProtection="0"/>
    <xf numFmtId="0" fontId="129" fillId="35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93" fillId="4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94" fillId="43" borderId="0" applyNumberFormat="0" applyBorder="0" applyAlignment="0" applyProtection="0"/>
    <xf numFmtId="0" fontId="3" fillId="12" borderId="0" applyNumberFormat="0" applyBorder="0" applyAlignment="0" applyProtection="0"/>
    <xf numFmtId="0" fontId="93" fillId="42" borderId="0" applyNumberFormat="0" applyBorder="0" applyAlignment="0" applyProtection="0"/>
    <xf numFmtId="0" fontId="73" fillId="42" borderId="0" applyNumberFormat="0" applyBorder="0" applyAlignment="0" applyProtection="0"/>
    <xf numFmtId="0" fontId="93" fillId="37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94" fillId="37" borderId="0" applyNumberFormat="0" applyBorder="0" applyAlignment="0" applyProtection="0"/>
    <xf numFmtId="0" fontId="3" fillId="16" borderId="0" applyNumberFormat="0" applyBorder="0" applyAlignment="0" applyProtection="0"/>
    <xf numFmtId="0" fontId="93" fillId="37" borderId="0" applyNumberFormat="0" applyBorder="0" applyAlignment="0" applyProtection="0"/>
    <xf numFmtId="0" fontId="73" fillId="37" borderId="0" applyNumberFormat="0" applyBorder="0" applyAlignment="0" applyProtection="0"/>
    <xf numFmtId="0" fontId="93" fillId="44" borderId="0" applyNumberFormat="0" applyBorder="0" applyAlignment="0" applyProtection="0"/>
    <xf numFmtId="0" fontId="3" fillId="2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20" borderId="0" applyNumberFormat="0" applyBorder="0" applyAlignment="0" applyProtection="0"/>
    <xf numFmtId="0" fontId="94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93" fillId="4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73" fillId="44" borderId="0" applyNumberFormat="0" applyBorder="0" applyAlignment="0" applyProtection="0"/>
    <xf numFmtId="0" fontId="93" fillId="4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94" fillId="43" borderId="0" applyNumberFormat="0" applyBorder="0" applyAlignment="0" applyProtection="0"/>
    <xf numFmtId="0" fontId="3" fillId="24" borderId="0" applyNumberFormat="0" applyBorder="0" applyAlignment="0" applyProtection="0"/>
    <xf numFmtId="0" fontId="93" fillId="40" borderId="0" applyNumberFormat="0" applyBorder="0" applyAlignment="0" applyProtection="0"/>
    <xf numFmtId="0" fontId="73" fillId="40" borderId="0" applyNumberFormat="0" applyBorder="0" applyAlignment="0" applyProtection="0"/>
    <xf numFmtId="0" fontId="93" fillId="42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94" fillId="42" borderId="0" applyNumberFormat="0" applyBorder="0" applyAlignment="0" applyProtection="0"/>
    <xf numFmtId="0" fontId="3" fillId="28" borderId="0" applyNumberFormat="0" applyBorder="0" applyAlignment="0" applyProtection="0"/>
    <xf numFmtId="0" fontId="93" fillId="42" borderId="0" applyNumberFormat="0" applyBorder="0" applyAlignment="0" applyProtection="0"/>
    <xf numFmtId="0" fontId="73" fillId="42" borderId="0" applyNumberFormat="0" applyBorder="0" applyAlignment="0" applyProtection="0"/>
    <xf numFmtId="0" fontId="93" fillId="46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94" fillId="45" borderId="0" applyNumberFormat="0" applyBorder="0" applyAlignment="0" applyProtection="0"/>
    <xf numFmtId="0" fontId="3" fillId="32" borderId="0" applyNumberFormat="0" applyBorder="0" applyAlignment="0" applyProtection="0"/>
    <xf numFmtId="0" fontId="93" fillId="46" borderId="0" applyNumberFormat="0" applyBorder="0" applyAlignment="0" applyProtection="0"/>
    <xf numFmtId="0" fontId="73" fillId="46" borderId="0" applyNumberFormat="0" applyBorder="0" applyAlignment="0" applyProtection="0"/>
    <xf numFmtId="0" fontId="73" fillId="42" borderId="0" applyNumberFormat="0" applyBorder="0" applyAlignment="0" applyProtection="0"/>
    <xf numFmtId="0" fontId="129" fillId="4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73" fillId="37" borderId="0" applyNumberFormat="0" applyBorder="0" applyAlignment="0" applyProtection="0"/>
    <xf numFmtId="0" fontId="129" fillId="37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73" fillId="44" borderId="0" applyNumberFormat="0" applyBorder="0" applyAlignment="0" applyProtection="0"/>
    <xf numFmtId="0" fontId="129" fillId="4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73" fillId="40" borderId="0" applyNumberFormat="0" applyBorder="0" applyAlignment="0" applyProtection="0"/>
    <xf numFmtId="0" fontId="129" fillId="4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73" fillId="42" borderId="0" applyNumberFormat="0" applyBorder="0" applyAlignment="0" applyProtection="0"/>
    <xf numFmtId="0" fontId="129" fillId="42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73" fillId="46" borderId="0" applyNumberFormat="0" applyBorder="0" applyAlignment="0" applyProtection="0"/>
    <xf numFmtId="0" fontId="129" fillId="46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95" fillId="47" borderId="0" applyNumberFormat="0" applyBorder="0" applyAlignment="0" applyProtection="0"/>
    <xf numFmtId="0" fontId="71" fillId="13" borderId="0" applyNumberFormat="0" applyBorder="0" applyAlignment="0" applyProtection="0"/>
    <xf numFmtId="0" fontId="96" fillId="48" borderId="0" applyNumberFormat="0" applyBorder="0" applyAlignment="0" applyProtection="0"/>
    <xf numFmtId="0" fontId="71" fillId="13" borderId="0" applyNumberFormat="0" applyBorder="0" applyAlignment="0" applyProtection="0"/>
    <xf numFmtId="0" fontId="77" fillId="47" borderId="0" applyNumberFormat="0" applyBorder="0" applyAlignment="0" applyProtection="0"/>
    <xf numFmtId="0" fontId="95" fillId="37" borderId="0" applyNumberFormat="0" applyBorder="0" applyAlignment="0" applyProtection="0"/>
    <xf numFmtId="0" fontId="71" fillId="17" borderId="0" applyNumberFormat="0" applyBorder="0" applyAlignment="0" applyProtection="0"/>
    <xf numFmtId="0" fontId="96" fillId="37" borderId="0" applyNumberFormat="0" applyBorder="0" applyAlignment="0" applyProtection="0"/>
    <xf numFmtId="0" fontId="71" fillId="17" borderId="0" applyNumberFormat="0" applyBorder="0" applyAlignment="0" applyProtection="0"/>
    <xf numFmtId="0" fontId="77" fillId="37" borderId="0" applyNumberFormat="0" applyBorder="0" applyAlignment="0" applyProtection="0"/>
    <xf numFmtId="0" fontId="95" fillId="44" borderId="0" applyNumberFormat="0" applyBorder="0" applyAlignment="0" applyProtection="0"/>
    <xf numFmtId="0" fontId="71" fillId="44" borderId="0" applyNumberFormat="0" applyBorder="0" applyAlignment="0" applyProtection="0"/>
    <xf numFmtId="0" fontId="71" fillId="44" borderId="0" applyNumberFormat="0" applyBorder="0" applyAlignment="0" applyProtection="0"/>
    <xf numFmtId="0" fontId="71" fillId="21" borderId="0" applyNumberFormat="0" applyBorder="0" applyAlignment="0" applyProtection="0"/>
    <xf numFmtId="0" fontId="96" fillId="45" borderId="0" applyNumberFormat="0" applyBorder="0" applyAlignment="0" applyProtection="0"/>
    <xf numFmtId="0" fontId="71" fillId="21" borderId="0" applyNumberFormat="0" applyBorder="0" applyAlignment="0" applyProtection="0"/>
    <xf numFmtId="0" fontId="71" fillId="21" borderId="0" applyNumberFormat="0" applyBorder="0" applyAlignment="0" applyProtection="0"/>
    <xf numFmtId="0" fontId="71" fillId="21" borderId="0" applyNumberFormat="0" applyBorder="0" applyAlignment="0" applyProtection="0"/>
    <xf numFmtId="0" fontId="71" fillId="21" borderId="0" applyNumberFormat="0" applyBorder="0" applyAlignment="0" applyProtection="0"/>
    <xf numFmtId="0" fontId="71" fillId="21" borderId="0" applyNumberFormat="0" applyBorder="0" applyAlignment="0" applyProtection="0"/>
    <xf numFmtId="0" fontId="71" fillId="21" borderId="0" applyNumberFormat="0" applyBorder="0" applyAlignment="0" applyProtection="0"/>
    <xf numFmtId="0" fontId="77" fillId="44" borderId="0" applyNumberFormat="0" applyBorder="0" applyAlignment="0" applyProtection="0"/>
    <xf numFmtId="0" fontId="95" fillId="49" borderId="0" applyNumberFormat="0" applyBorder="0" applyAlignment="0" applyProtection="0"/>
    <xf numFmtId="0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71" fillId="25" borderId="0" applyNumberFormat="0" applyBorder="0" applyAlignment="0" applyProtection="0"/>
    <xf numFmtId="0" fontId="96" fillId="43" borderId="0" applyNumberFormat="0" applyBorder="0" applyAlignment="0" applyProtection="0"/>
    <xf numFmtId="0" fontId="71" fillId="25" borderId="0" applyNumberFormat="0" applyBorder="0" applyAlignment="0" applyProtection="0"/>
    <xf numFmtId="0" fontId="71" fillId="25" borderId="0" applyNumberFormat="0" applyBorder="0" applyAlignment="0" applyProtection="0"/>
    <xf numFmtId="0" fontId="71" fillId="25" borderId="0" applyNumberFormat="0" applyBorder="0" applyAlignment="0" applyProtection="0"/>
    <xf numFmtId="0" fontId="71" fillId="25" borderId="0" applyNumberFormat="0" applyBorder="0" applyAlignment="0" applyProtection="0"/>
    <xf numFmtId="0" fontId="71" fillId="25" borderId="0" applyNumberFormat="0" applyBorder="0" applyAlignment="0" applyProtection="0"/>
    <xf numFmtId="0" fontId="71" fillId="25" borderId="0" applyNumberFormat="0" applyBorder="0" applyAlignment="0" applyProtection="0"/>
    <xf numFmtId="0" fontId="77" fillId="49" borderId="0" applyNumberFormat="0" applyBorder="0" applyAlignment="0" applyProtection="0"/>
    <xf numFmtId="0" fontId="95" fillId="48" borderId="0" applyNumberFormat="0" applyBorder="0" applyAlignment="0" applyProtection="0"/>
    <xf numFmtId="0" fontId="71" fillId="29" borderId="0" applyNumberFormat="0" applyBorder="0" applyAlignment="0" applyProtection="0"/>
    <xf numFmtId="0" fontId="96" fillId="48" borderId="0" applyNumberFormat="0" applyBorder="0" applyAlignment="0" applyProtection="0"/>
    <xf numFmtId="0" fontId="71" fillId="29" borderId="0" applyNumberFormat="0" applyBorder="0" applyAlignment="0" applyProtection="0"/>
    <xf numFmtId="0" fontId="77" fillId="48" borderId="0" applyNumberFormat="0" applyBorder="0" applyAlignment="0" applyProtection="0"/>
    <xf numFmtId="0" fontId="95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33" borderId="0" applyNumberFormat="0" applyBorder="0" applyAlignment="0" applyProtection="0"/>
    <xf numFmtId="0" fontId="96" fillId="37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7" fillId="50" borderId="0" applyNumberFormat="0" applyBorder="0" applyAlignment="0" applyProtection="0"/>
    <xf numFmtId="0" fontId="77" fillId="47" borderId="0" applyNumberFormat="0" applyBorder="0" applyAlignment="0" applyProtection="0"/>
    <xf numFmtId="0" fontId="130" fillId="47" borderId="0" applyNumberFormat="0" applyBorder="0" applyAlignment="0" applyProtection="0"/>
    <xf numFmtId="0" fontId="77" fillId="37" borderId="0" applyNumberFormat="0" applyBorder="0" applyAlignment="0" applyProtection="0"/>
    <xf numFmtId="0" fontId="130" fillId="37" borderId="0" applyNumberFormat="0" applyBorder="0" applyAlignment="0" applyProtection="0"/>
    <xf numFmtId="0" fontId="77" fillId="44" borderId="0" applyNumberFormat="0" applyBorder="0" applyAlignment="0" applyProtection="0"/>
    <xf numFmtId="0" fontId="130" fillId="44" borderId="0" applyNumberFormat="0" applyBorder="0" applyAlignment="0" applyProtection="0"/>
    <xf numFmtId="0" fontId="77" fillId="49" borderId="0" applyNumberFormat="0" applyBorder="0" applyAlignment="0" applyProtection="0"/>
    <xf numFmtId="0" fontId="130" fillId="49" borderId="0" applyNumberFormat="0" applyBorder="0" applyAlignment="0" applyProtection="0"/>
    <xf numFmtId="0" fontId="77" fillId="48" borderId="0" applyNumberFormat="0" applyBorder="0" applyAlignment="0" applyProtection="0"/>
    <xf numFmtId="0" fontId="130" fillId="48" borderId="0" applyNumberFormat="0" applyBorder="0" applyAlignment="0" applyProtection="0"/>
    <xf numFmtId="0" fontId="77" fillId="50" borderId="0" applyNumberFormat="0" applyBorder="0" applyAlignment="0" applyProtection="0"/>
    <xf numFmtId="0" fontId="130" fillId="50" borderId="0" applyNumberFormat="0" applyBorder="0" applyAlignment="0" applyProtection="0"/>
    <xf numFmtId="0" fontId="95" fillId="51" borderId="0" applyNumberFormat="0" applyBorder="0" applyAlignment="0" applyProtection="0"/>
    <xf numFmtId="0" fontId="71" fillId="10" borderId="0" applyNumberFormat="0" applyBorder="0" applyAlignment="0" applyProtection="0"/>
    <xf numFmtId="0" fontId="96" fillId="48" borderId="0" applyNumberFormat="0" applyBorder="0" applyAlignment="0" applyProtection="0"/>
    <xf numFmtId="0" fontId="71" fillId="10" borderId="0" applyNumberFormat="0" applyBorder="0" applyAlignment="0" applyProtection="0"/>
    <xf numFmtId="0" fontId="77" fillId="51" borderId="0" applyNumberFormat="0" applyBorder="0" applyAlignment="0" applyProtection="0"/>
    <xf numFmtId="0" fontId="95" fillId="52" borderId="0" applyNumberFormat="0" applyBorder="0" applyAlignment="0" applyProtection="0"/>
    <xf numFmtId="0" fontId="71" fillId="14" borderId="0" applyNumberFormat="0" applyBorder="0" applyAlignment="0" applyProtection="0"/>
    <xf numFmtId="0" fontId="96" fillId="52" borderId="0" applyNumberFormat="0" applyBorder="0" applyAlignment="0" applyProtection="0"/>
    <xf numFmtId="0" fontId="71" fillId="14" borderId="0" applyNumberFormat="0" applyBorder="0" applyAlignment="0" applyProtection="0"/>
    <xf numFmtId="0" fontId="77" fillId="52" borderId="0" applyNumberFormat="0" applyBorder="0" applyAlignment="0" applyProtection="0"/>
    <xf numFmtId="0" fontId="95" fillId="53" borderId="0" applyNumberFormat="0" applyBorder="0" applyAlignment="0" applyProtection="0"/>
    <xf numFmtId="0" fontId="71" fillId="18" borderId="0" applyNumberFormat="0" applyBorder="0" applyAlignment="0" applyProtection="0"/>
    <xf numFmtId="0" fontId="96" fillId="53" borderId="0" applyNumberFormat="0" applyBorder="0" applyAlignment="0" applyProtection="0"/>
    <xf numFmtId="0" fontId="71" fillId="18" borderId="0" applyNumberFormat="0" applyBorder="0" applyAlignment="0" applyProtection="0"/>
    <xf numFmtId="0" fontId="77" fillId="53" borderId="0" applyNumberFormat="0" applyBorder="0" applyAlignment="0" applyProtection="0"/>
    <xf numFmtId="0" fontId="95" fillId="49" borderId="0" applyNumberFormat="0" applyBorder="0" applyAlignment="0" applyProtection="0"/>
    <xf numFmtId="0" fontId="71" fillId="22" borderId="0" applyNumberFormat="0" applyBorder="0" applyAlignment="0" applyProtection="0"/>
    <xf numFmtId="0" fontId="96" fillId="54" borderId="0" applyNumberFormat="0" applyBorder="0" applyAlignment="0" applyProtection="0"/>
    <xf numFmtId="0" fontId="71" fillId="22" borderId="0" applyNumberFormat="0" applyBorder="0" applyAlignment="0" applyProtection="0"/>
    <xf numFmtId="0" fontId="77" fillId="49" borderId="0" applyNumberFormat="0" applyBorder="0" applyAlignment="0" applyProtection="0"/>
    <xf numFmtId="0" fontId="95" fillId="48" borderId="0" applyNumberFormat="0" applyBorder="0" applyAlignment="0" applyProtection="0"/>
    <xf numFmtId="0" fontId="71" fillId="26" borderId="0" applyNumberFormat="0" applyBorder="0" applyAlignment="0" applyProtection="0"/>
    <xf numFmtId="0" fontId="96" fillId="48" borderId="0" applyNumberFormat="0" applyBorder="0" applyAlignment="0" applyProtection="0"/>
    <xf numFmtId="0" fontId="71" fillId="26" borderId="0" applyNumberFormat="0" applyBorder="0" applyAlignment="0" applyProtection="0"/>
    <xf numFmtId="0" fontId="77" fillId="48" borderId="0" applyNumberFormat="0" applyBorder="0" applyAlignment="0" applyProtection="0"/>
    <xf numFmtId="0" fontId="95" fillId="55" borderId="0" applyNumberFormat="0" applyBorder="0" applyAlignment="0" applyProtection="0"/>
    <xf numFmtId="0" fontId="71" fillId="30" borderId="0" applyNumberFormat="0" applyBorder="0" applyAlignment="0" applyProtection="0"/>
    <xf numFmtId="0" fontId="96" fillId="55" borderId="0" applyNumberFormat="0" applyBorder="0" applyAlignment="0" applyProtection="0"/>
    <xf numFmtId="0" fontId="71" fillId="30" borderId="0" applyNumberFormat="0" applyBorder="0" applyAlignment="0" applyProtection="0"/>
    <xf numFmtId="0" fontId="77" fillId="55" borderId="0" applyNumberFormat="0" applyBorder="0" applyAlignment="0" applyProtection="0"/>
    <xf numFmtId="0" fontId="97" fillId="36" borderId="0" applyNumberFormat="0" applyBorder="0" applyAlignment="0" applyProtection="0"/>
    <xf numFmtId="0" fontId="61" fillId="4" borderId="0" applyNumberFormat="0" applyBorder="0" applyAlignment="0" applyProtection="0"/>
    <xf numFmtId="0" fontId="98" fillId="36" borderId="0" applyNumberFormat="0" applyBorder="0" applyAlignment="0" applyProtection="0"/>
    <xf numFmtId="0" fontId="61" fillId="4" borderId="0" applyNumberFormat="0" applyBorder="0" applyAlignment="0" applyProtection="0"/>
    <xf numFmtId="0" fontId="78" fillId="36" borderId="0" applyNumberFormat="0" applyBorder="0" applyAlignment="0" applyProtection="0"/>
    <xf numFmtId="0" fontId="99" fillId="43" borderId="27" applyNumberFormat="0" applyAlignment="0" applyProtection="0"/>
    <xf numFmtId="0" fontId="65" fillId="7" borderId="17" applyNumberFormat="0" applyAlignment="0" applyProtection="0"/>
    <xf numFmtId="0" fontId="100" fillId="56" borderId="27" applyNumberFormat="0" applyAlignment="0" applyProtection="0"/>
    <xf numFmtId="0" fontId="65" fillId="7" borderId="17" applyNumberFormat="0" applyAlignment="0" applyProtection="0"/>
    <xf numFmtId="0" fontId="79" fillId="43" borderId="27" applyNumberFormat="0" applyAlignment="0" applyProtection="0"/>
    <xf numFmtId="0" fontId="101" fillId="57" borderId="28" applyNumberFormat="0" applyAlignment="0" applyProtection="0"/>
    <xf numFmtId="0" fontId="67" fillId="8" borderId="20" applyNumberFormat="0" applyAlignment="0" applyProtection="0"/>
    <xf numFmtId="0" fontId="102" fillId="57" borderId="28" applyNumberFormat="0" applyAlignment="0" applyProtection="0"/>
    <xf numFmtId="0" fontId="67" fillId="8" borderId="20" applyNumberFormat="0" applyAlignment="0" applyProtection="0"/>
    <xf numFmtId="0" fontId="80" fillId="57" borderId="28" applyNumberFormat="0" applyAlignment="0" applyProtection="0"/>
    <xf numFmtId="165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43" fontId="93" fillId="0" borderId="0" applyFont="0" applyFill="0" applyBorder="0" applyAlignment="0" applyProtection="0"/>
    <xf numFmtId="43" fontId="3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3" fillId="0" borderId="0" applyFont="0" applyFill="0" applyBorder="0" applyAlignment="0" applyProtection="0"/>
    <xf numFmtId="43" fontId="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0" fillId="0" borderId="0" applyFont="0" applyFill="0" applyBorder="0" applyAlignment="0" applyProtection="0"/>
    <xf numFmtId="177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9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47" fillId="0" borderId="0" applyFont="0" applyFill="0" applyBorder="0" applyAlignment="0" applyProtection="0"/>
    <xf numFmtId="177" fontId="3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3" fillId="0" borderId="0" applyFont="0" applyFill="0" applyBorder="0" applyAlignment="0" applyProtection="0"/>
    <xf numFmtId="43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3" fillId="0" borderId="0" applyFont="0" applyFill="0" applyBorder="0" applyAlignment="0" applyProtection="0"/>
    <xf numFmtId="17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15" fillId="0" borderId="0" applyFont="0" applyFill="0" applyBorder="0" applyAlignment="0" applyProtection="0"/>
    <xf numFmtId="175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15" fillId="0" borderId="0" applyFont="0" applyFill="0" applyBorder="0" applyAlignment="0" applyProtection="0"/>
    <xf numFmtId="176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56" fillId="3" borderId="0" applyNumberFormat="0" applyBorder="0" applyAlignment="0" applyProtection="0"/>
    <xf numFmtId="0" fontId="105" fillId="38" borderId="0" applyNumberFormat="0" applyBorder="0" applyAlignment="0" applyProtection="0"/>
    <xf numFmtId="0" fontId="60" fillId="3" borderId="0" applyNumberFormat="0" applyBorder="0" applyAlignment="0" applyProtection="0"/>
    <xf numFmtId="0" fontId="106" fillId="38" borderId="0" applyNumberFormat="0" applyBorder="0" applyAlignment="0" applyProtection="0"/>
    <xf numFmtId="0" fontId="60" fillId="3" borderId="0" applyNumberFormat="0" applyBorder="0" applyAlignment="0" applyProtection="0"/>
    <xf numFmtId="0" fontId="82" fillId="38" borderId="0" applyNumberFormat="0" applyBorder="0" applyAlignment="0" applyProtection="0"/>
    <xf numFmtId="0" fontId="107" fillId="0" borderId="29" applyNumberFormat="0" applyFill="0" applyAlignment="0" applyProtection="0"/>
    <xf numFmtId="0" fontId="57" fillId="0" borderId="14" applyNumberFormat="0" applyFill="0" applyAlignment="0" applyProtection="0"/>
    <xf numFmtId="0" fontId="108" fillId="0" borderId="30" applyNumberFormat="0" applyFill="0" applyAlignment="0" applyProtection="0"/>
    <xf numFmtId="0" fontId="57" fillId="0" borderId="14" applyNumberFormat="0" applyFill="0" applyAlignment="0" applyProtection="0"/>
    <xf numFmtId="0" fontId="83" fillId="0" borderId="29" applyNumberFormat="0" applyFill="0" applyAlignment="0" applyProtection="0"/>
    <xf numFmtId="0" fontId="109" fillId="0" borderId="31" applyNumberFormat="0" applyFill="0" applyAlignment="0" applyProtection="0"/>
    <xf numFmtId="0" fontId="58" fillId="0" borderId="15" applyNumberFormat="0" applyFill="0" applyAlignment="0" applyProtection="0"/>
    <xf numFmtId="0" fontId="110" fillId="0" borderId="31" applyNumberFormat="0" applyFill="0" applyAlignment="0" applyProtection="0"/>
    <xf numFmtId="0" fontId="58" fillId="0" borderId="15" applyNumberFormat="0" applyFill="0" applyAlignment="0" applyProtection="0"/>
    <xf numFmtId="0" fontId="84" fillId="0" borderId="31" applyNumberFormat="0" applyFill="0" applyAlignment="0" applyProtection="0"/>
    <xf numFmtId="0" fontId="111" fillId="0" borderId="32" applyNumberFormat="0" applyFill="0" applyAlignment="0" applyProtection="0"/>
    <xf numFmtId="0" fontId="59" fillId="0" borderId="16" applyNumberFormat="0" applyFill="0" applyAlignment="0" applyProtection="0"/>
    <xf numFmtId="0" fontId="112" fillId="0" borderId="33" applyNumberFormat="0" applyFill="0" applyAlignment="0" applyProtection="0"/>
    <xf numFmtId="0" fontId="59" fillId="0" borderId="16" applyNumberFormat="0" applyFill="0" applyAlignment="0" applyProtection="0"/>
    <xf numFmtId="0" fontId="85" fillId="0" borderId="32" applyNumberFormat="0" applyFill="0" applyAlignment="0" applyProtection="0"/>
    <xf numFmtId="0" fontId="11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>
      <alignment vertical="top"/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0" fontId="128" fillId="0" borderId="0" applyNumberFormat="0" applyFill="0" applyBorder="0" applyAlignment="0" applyProtection="0">
      <alignment vertical="top"/>
      <protection locked="0"/>
    </xf>
    <xf numFmtId="0" fontId="113" fillId="35" borderId="27" applyNumberFormat="0" applyAlignment="0" applyProtection="0"/>
    <xf numFmtId="0" fontId="63" fillId="6" borderId="17" applyNumberFormat="0" applyAlignment="0" applyProtection="0"/>
    <xf numFmtId="0" fontId="114" fillId="45" borderId="27" applyNumberFormat="0" applyAlignment="0" applyProtection="0"/>
    <xf numFmtId="0" fontId="63" fillId="6" borderId="17" applyNumberFormat="0" applyAlignment="0" applyProtection="0"/>
    <xf numFmtId="0" fontId="86" fillId="35" borderId="27" applyNumberFormat="0" applyAlignment="0" applyProtection="0"/>
    <xf numFmtId="38" fontId="131" fillId="0" borderId="0"/>
    <xf numFmtId="38" fontId="132" fillId="0" borderId="0"/>
    <xf numFmtId="38" fontId="133" fillId="0" borderId="0"/>
    <xf numFmtId="38" fontId="134" fillId="0" borderId="0"/>
    <xf numFmtId="0" fontId="135" fillId="0" borderId="0"/>
    <xf numFmtId="0" fontId="135" fillId="0" borderId="0"/>
    <xf numFmtId="0" fontId="136" fillId="0" borderId="0"/>
    <xf numFmtId="0" fontId="115" fillId="0" borderId="34" applyNumberFormat="0" applyFill="0" applyAlignment="0" applyProtection="0"/>
    <xf numFmtId="0" fontId="66" fillId="0" borderId="19" applyNumberFormat="0" applyFill="0" applyAlignment="0" applyProtection="0"/>
    <xf numFmtId="0" fontId="116" fillId="0" borderId="34" applyNumberFormat="0" applyFill="0" applyAlignment="0" applyProtection="0"/>
    <xf numFmtId="0" fontId="66" fillId="0" borderId="19" applyNumberFormat="0" applyFill="0" applyAlignment="0" applyProtection="0"/>
    <xf numFmtId="0" fontId="87" fillId="0" borderId="34" applyNumberFormat="0" applyFill="0" applyAlignment="0" applyProtection="0"/>
    <xf numFmtId="0" fontId="160" fillId="5" borderId="0" applyNumberFormat="0" applyBorder="0" applyAlignment="0" applyProtection="0"/>
    <xf numFmtId="0" fontId="117" fillId="45" borderId="0" applyNumberFormat="0" applyBorder="0" applyAlignment="0" applyProtection="0"/>
    <xf numFmtId="0" fontId="62" fillId="5" borderId="0" applyNumberFormat="0" applyBorder="0" applyAlignment="0" applyProtection="0"/>
    <xf numFmtId="0" fontId="118" fillId="45" borderId="0" applyNumberFormat="0" applyBorder="0" applyAlignment="0" applyProtection="0"/>
    <xf numFmtId="0" fontId="62" fillId="5" borderId="0" applyNumberFormat="0" applyBorder="0" applyAlignment="0" applyProtection="0"/>
    <xf numFmtId="0" fontId="88" fillId="45" borderId="0" applyNumberFormat="0" applyBorder="0" applyAlignment="0" applyProtection="0"/>
    <xf numFmtId="0" fontId="12" fillId="0" borderId="0"/>
    <xf numFmtId="0" fontId="18" fillId="0" borderId="0"/>
    <xf numFmtId="0" fontId="155" fillId="0" borderId="0"/>
    <xf numFmtId="0" fontId="161" fillId="0" borderId="0"/>
    <xf numFmtId="0" fontId="10" fillId="0" borderId="0"/>
    <xf numFmtId="0" fontId="16" fillId="0" borderId="0"/>
    <xf numFmtId="0" fontId="10" fillId="0" borderId="0"/>
    <xf numFmtId="0" fontId="15" fillId="0" borderId="0"/>
    <xf numFmtId="0" fontId="18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6" fillId="0" borderId="0"/>
    <xf numFmtId="0" fontId="10" fillId="0" borderId="0"/>
    <xf numFmtId="0" fontId="10" fillId="0" borderId="0"/>
    <xf numFmtId="0" fontId="155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6" fillId="0" borderId="0"/>
    <xf numFmtId="0" fontId="8" fillId="0" borderId="0"/>
    <xf numFmtId="0" fontId="76" fillId="0" borderId="0"/>
    <xf numFmtId="0" fontId="16" fillId="0" borderId="0"/>
    <xf numFmtId="0" fontId="74" fillId="0" borderId="0"/>
    <xf numFmtId="0" fontId="162" fillId="0" borderId="0"/>
    <xf numFmtId="0" fontId="10" fillId="0" borderId="0"/>
    <xf numFmtId="0" fontId="74" fillId="0" borderId="0"/>
    <xf numFmtId="0" fontId="8" fillId="0" borderId="0"/>
    <xf numFmtId="0" fontId="15" fillId="0" borderId="0"/>
    <xf numFmtId="0" fontId="10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47" fillId="0" borderId="0"/>
    <xf numFmtId="0" fontId="10" fillId="0" borderId="0"/>
    <xf numFmtId="0" fontId="3" fillId="0" borderId="0"/>
    <xf numFmtId="0" fontId="3" fillId="0" borderId="0"/>
    <xf numFmtId="0" fontId="10" fillId="0" borderId="0">
      <alignment shrinkToFit="1"/>
    </xf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8" fillId="0" borderId="0"/>
    <xf numFmtId="0" fontId="18" fillId="0" borderId="0"/>
    <xf numFmtId="0" fontId="3" fillId="0" borderId="0"/>
    <xf numFmtId="0" fontId="18" fillId="0" borderId="0"/>
    <xf numFmtId="0" fontId="10" fillId="0" borderId="0"/>
    <xf numFmtId="0" fontId="10" fillId="0" borderId="0"/>
    <xf numFmtId="0" fontId="15" fillId="0" borderId="0"/>
    <xf numFmtId="0" fontId="18" fillId="0" borderId="0"/>
    <xf numFmtId="0" fontId="18" fillId="0" borderId="0"/>
    <xf numFmtId="0" fontId="119" fillId="0" borderId="0"/>
    <xf numFmtId="0" fontId="12" fillId="0" borderId="0"/>
    <xf numFmtId="0" fontId="10" fillId="0" borderId="0"/>
    <xf numFmtId="0" fontId="15" fillId="0" borderId="0"/>
    <xf numFmtId="0" fontId="3" fillId="0" borderId="0"/>
    <xf numFmtId="0" fontId="163" fillId="0" borderId="0"/>
    <xf numFmtId="0" fontId="10" fillId="0" borderId="0"/>
    <xf numFmtId="0" fontId="16" fillId="0" borderId="0"/>
    <xf numFmtId="0" fontId="164" fillId="0" borderId="0"/>
    <xf numFmtId="0" fontId="12" fillId="0" borderId="0"/>
    <xf numFmtId="0" fontId="163" fillId="0" borderId="0"/>
    <xf numFmtId="0" fontId="19" fillId="0" borderId="0">
      <alignment horizontal="left" vertical="top" wrapText="1"/>
    </xf>
    <xf numFmtId="0" fontId="10" fillId="0" borderId="0"/>
    <xf numFmtId="0" fontId="18" fillId="0" borderId="0"/>
    <xf numFmtId="0" fontId="15" fillId="0" borderId="0"/>
    <xf numFmtId="0" fontId="93" fillId="0" borderId="0"/>
    <xf numFmtId="0" fontId="93" fillId="0" borderId="0"/>
    <xf numFmtId="0" fontId="72" fillId="0" borderId="0">
      <alignment horizontal="left"/>
    </xf>
    <xf numFmtId="0" fontId="47" fillId="0" borderId="0"/>
    <xf numFmtId="0" fontId="15" fillId="0" borderId="0"/>
    <xf numFmtId="0" fontId="3" fillId="0" borderId="0"/>
    <xf numFmtId="0" fontId="10" fillId="0" borderId="0"/>
    <xf numFmtId="0" fontId="3" fillId="0" borderId="0"/>
    <xf numFmtId="0" fontId="16" fillId="0" borderId="0"/>
    <xf numFmtId="0" fontId="3" fillId="0" borderId="0"/>
    <xf numFmtId="0" fontId="12" fillId="0" borderId="0"/>
    <xf numFmtId="0" fontId="16" fillId="0" borderId="0"/>
    <xf numFmtId="0" fontId="3" fillId="0" borderId="0"/>
    <xf numFmtId="0" fontId="12" fillId="0" borderId="0"/>
    <xf numFmtId="0" fontId="10" fillId="0" borderId="0"/>
    <xf numFmtId="0" fontId="15" fillId="0" borderId="0"/>
    <xf numFmtId="0" fontId="137" fillId="0" borderId="0"/>
    <xf numFmtId="0" fontId="165" fillId="0" borderId="0"/>
    <xf numFmtId="0" fontId="76" fillId="0" borderId="0"/>
    <xf numFmtId="0" fontId="10" fillId="0" borderId="0"/>
    <xf numFmtId="0" fontId="16" fillId="0" borderId="0"/>
    <xf numFmtId="0" fontId="16" fillId="0" borderId="0"/>
    <xf numFmtId="0" fontId="3" fillId="0" borderId="0"/>
    <xf numFmtId="0" fontId="10" fillId="0" borderId="0"/>
    <xf numFmtId="0" fontId="137" fillId="0" borderId="0"/>
    <xf numFmtId="0" fontId="3" fillId="0" borderId="0"/>
    <xf numFmtId="0" fontId="47" fillId="0" borderId="0"/>
    <xf numFmtId="0" fontId="16" fillId="0" borderId="0"/>
    <xf numFmtId="0" fontId="137" fillId="0" borderId="0"/>
    <xf numFmtId="0" fontId="93" fillId="0" borderId="0"/>
    <xf numFmtId="0" fontId="93" fillId="0" borderId="0"/>
    <xf numFmtId="0" fontId="16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8" fillId="0" borderId="0"/>
    <xf numFmtId="0" fontId="16" fillId="0" borderId="0"/>
    <xf numFmtId="0" fontId="10" fillId="0" borderId="0"/>
    <xf numFmtId="0" fontId="10" fillId="39" borderId="35" applyNumberFormat="0" applyFont="0" applyAlignment="0" applyProtection="0"/>
    <xf numFmtId="0" fontId="3" fillId="9" borderId="21" applyNumberFormat="0" applyFont="0" applyAlignment="0" applyProtection="0"/>
    <xf numFmtId="0" fontId="93" fillId="9" borderId="21" applyNumberFormat="0" applyFont="0" applyAlignment="0" applyProtection="0"/>
    <xf numFmtId="0" fontId="93" fillId="9" borderId="21" applyNumberFormat="0" applyFont="0" applyAlignment="0" applyProtection="0"/>
    <xf numFmtId="0" fontId="3" fillId="9" borderId="21" applyNumberFormat="0" applyFont="0" applyAlignment="0" applyProtection="0"/>
    <xf numFmtId="0" fontId="10" fillId="39" borderId="35" applyNumberFormat="0" applyFont="0" applyAlignment="0" applyProtection="0"/>
    <xf numFmtId="0" fontId="93" fillId="9" borderId="21" applyNumberFormat="0" applyFont="0" applyAlignment="0" applyProtection="0"/>
    <xf numFmtId="0" fontId="93" fillId="9" borderId="21" applyNumberFormat="0" applyFont="0" applyAlignment="0" applyProtection="0"/>
    <xf numFmtId="0" fontId="3" fillId="9" borderId="21" applyNumberFormat="0" applyFont="0" applyAlignment="0" applyProtection="0"/>
    <xf numFmtId="0" fontId="93" fillId="9" borderId="21" applyNumberFormat="0" applyFont="0" applyAlignment="0" applyProtection="0"/>
    <xf numFmtId="0" fontId="93" fillId="9" borderId="21" applyNumberFormat="0" applyFont="0" applyAlignment="0" applyProtection="0"/>
    <xf numFmtId="0" fontId="93" fillId="9" borderId="21" applyNumberFormat="0" applyFont="0" applyAlignment="0" applyProtection="0"/>
    <xf numFmtId="0" fontId="93" fillId="9" borderId="21" applyNumberFormat="0" applyFont="0" applyAlignment="0" applyProtection="0"/>
    <xf numFmtId="0" fontId="93" fillId="9" borderId="21" applyNumberFormat="0" applyFont="0" applyAlignment="0" applyProtection="0"/>
    <xf numFmtId="0" fontId="93" fillId="9" borderId="21" applyNumberFormat="0" applyFont="0" applyAlignment="0" applyProtection="0"/>
    <xf numFmtId="0" fontId="93" fillId="9" borderId="21" applyNumberFormat="0" applyFont="0" applyAlignment="0" applyProtection="0"/>
    <xf numFmtId="0" fontId="93" fillId="9" borderId="21" applyNumberFormat="0" applyFont="0" applyAlignment="0" applyProtection="0"/>
    <xf numFmtId="0" fontId="93" fillId="9" borderId="21" applyNumberFormat="0" applyFont="0" applyAlignment="0" applyProtection="0"/>
    <xf numFmtId="0" fontId="3" fillId="9" borderId="21" applyNumberFormat="0" applyFont="0" applyAlignment="0" applyProtection="0"/>
    <xf numFmtId="0" fontId="120" fillId="43" borderId="36" applyNumberFormat="0" applyAlignment="0" applyProtection="0"/>
    <xf numFmtId="0" fontId="64" fillId="7" borderId="18" applyNumberFormat="0" applyAlignment="0" applyProtection="0"/>
    <xf numFmtId="0" fontId="121" fillId="56" borderId="36" applyNumberFormat="0" applyAlignment="0" applyProtection="0"/>
    <xf numFmtId="0" fontId="64" fillId="7" borderId="18" applyNumberFormat="0" applyAlignment="0" applyProtection="0"/>
    <xf numFmtId="0" fontId="89" fillId="43" borderId="36" applyNumberForma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75" fillId="0" borderId="0"/>
    <xf numFmtId="0" fontId="23" fillId="0" borderId="0"/>
    <xf numFmtId="0" fontId="75" fillId="0" borderId="0"/>
    <xf numFmtId="0" fontId="23" fillId="0" borderId="0"/>
    <xf numFmtId="0" fontId="10" fillId="0" borderId="0"/>
    <xf numFmtId="0" fontId="122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24" fillId="0" borderId="37" applyNumberFormat="0" applyFill="0" applyAlignment="0" applyProtection="0"/>
    <xf numFmtId="0" fontId="70" fillId="0" borderId="22" applyNumberFormat="0" applyFill="0" applyAlignment="0" applyProtection="0"/>
    <xf numFmtId="0" fontId="125" fillId="0" borderId="38" applyNumberFormat="0" applyFill="0" applyAlignment="0" applyProtection="0"/>
    <xf numFmtId="0" fontId="70" fillId="0" borderId="22" applyNumberFormat="0" applyFill="0" applyAlignment="0" applyProtection="0"/>
    <xf numFmtId="0" fontId="91" fillId="0" borderId="37" applyNumberFormat="0" applyFill="0" applyAlignment="0" applyProtection="0"/>
    <xf numFmtId="0" fontId="126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77" fillId="51" borderId="0" applyNumberFormat="0" applyBorder="0" applyAlignment="0" applyProtection="0"/>
    <xf numFmtId="0" fontId="130" fillId="51" borderId="0" applyNumberFormat="0" applyBorder="0" applyAlignment="0" applyProtection="0"/>
    <xf numFmtId="0" fontId="77" fillId="52" borderId="0" applyNumberFormat="0" applyBorder="0" applyAlignment="0" applyProtection="0"/>
    <xf numFmtId="0" fontId="130" fillId="52" borderId="0" applyNumberFormat="0" applyBorder="0" applyAlignment="0" applyProtection="0"/>
    <xf numFmtId="0" fontId="77" fillId="53" borderId="0" applyNumberFormat="0" applyBorder="0" applyAlignment="0" applyProtection="0"/>
    <xf numFmtId="0" fontId="130" fillId="53" borderId="0" applyNumberFormat="0" applyBorder="0" applyAlignment="0" applyProtection="0"/>
    <xf numFmtId="0" fontId="77" fillId="49" borderId="0" applyNumberFormat="0" applyBorder="0" applyAlignment="0" applyProtection="0"/>
    <xf numFmtId="0" fontId="130" fillId="49" borderId="0" applyNumberFormat="0" applyBorder="0" applyAlignment="0" applyProtection="0"/>
    <xf numFmtId="0" fontId="77" fillId="48" borderId="0" applyNumberFormat="0" applyBorder="0" applyAlignment="0" applyProtection="0"/>
    <xf numFmtId="0" fontId="130" fillId="48" borderId="0" applyNumberFormat="0" applyBorder="0" applyAlignment="0" applyProtection="0"/>
    <xf numFmtId="0" fontId="77" fillId="55" borderId="0" applyNumberFormat="0" applyBorder="0" applyAlignment="0" applyProtection="0"/>
    <xf numFmtId="0" fontId="130" fillId="55" borderId="0" applyNumberFormat="0" applyBorder="0" applyAlignment="0" applyProtection="0"/>
    <xf numFmtId="178" fontId="138" fillId="0" borderId="39">
      <protection locked="0"/>
    </xf>
    <xf numFmtId="0" fontId="86" fillId="35" borderId="27" applyNumberFormat="0" applyAlignment="0" applyProtection="0"/>
    <xf numFmtId="0" fontId="86" fillId="35" borderId="27" applyNumberFormat="0" applyAlignment="0" applyProtection="0"/>
    <xf numFmtId="0" fontId="86" fillId="35" borderId="27" applyNumberFormat="0" applyAlignment="0" applyProtection="0"/>
    <xf numFmtId="0" fontId="86" fillId="35" borderId="27" applyNumberFormat="0" applyAlignment="0" applyProtection="0"/>
    <xf numFmtId="0" fontId="86" fillId="35" borderId="27" applyNumberFormat="0" applyAlignment="0" applyProtection="0"/>
    <xf numFmtId="0" fontId="86" fillId="35" borderId="27" applyNumberFormat="0" applyAlignment="0" applyProtection="0"/>
    <xf numFmtId="0" fontId="86" fillId="35" borderId="27" applyNumberFormat="0" applyAlignment="0" applyProtection="0"/>
    <xf numFmtId="0" fontId="86" fillId="35" borderId="27" applyNumberFormat="0" applyAlignment="0" applyProtection="0"/>
    <xf numFmtId="0" fontId="86" fillId="35" borderId="27" applyNumberFormat="0" applyAlignment="0" applyProtection="0"/>
    <xf numFmtId="0" fontId="86" fillId="35" borderId="27" applyNumberFormat="0" applyAlignment="0" applyProtection="0"/>
    <xf numFmtId="0" fontId="86" fillId="35" borderId="27" applyNumberFormat="0" applyAlignment="0" applyProtection="0"/>
    <xf numFmtId="0" fontId="139" fillId="35" borderId="27" applyNumberFormat="0" applyAlignment="0" applyProtection="0"/>
    <xf numFmtId="0" fontId="89" fillId="43" borderId="36" applyNumberFormat="0" applyAlignment="0" applyProtection="0"/>
    <xf numFmtId="0" fontId="89" fillId="43" borderId="36" applyNumberFormat="0" applyAlignment="0" applyProtection="0"/>
    <xf numFmtId="0" fontId="89" fillId="43" borderId="36" applyNumberFormat="0" applyAlignment="0" applyProtection="0"/>
    <xf numFmtId="0" fontId="89" fillId="43" borderId="36" applyNumberFormat="0" applyAlignment="0" applyProtection="0"/>
    <xf numFmtId="0" fontId="89" fillId="43" borderId="36" applyNumberFormat="0" applyAlignment="0" applyProtection="0"/>
    <xf numFmtId="0" fontId="89" fillId="43" borderId="36" applyNumberFormat="0" applyAlignment="0" applyProtection="0"/>
    <xf numFmtId="0" fontId="89" fillId="43" borderId="36" applyNumberFormat="0" applyAlignment="0" applyProtection="0"/>
    <xf numFmtId="0" fontId="89" fillId="43" borderId="36" applyNumberFormat="0" applyAlignment="0" applyProtection="0"/>
    <xf numFmtId="0" fontId="89" fillId="43" borderId="36" applyNumberFormat="0" applyAlignment="0" applyProtection="0"/>
    <xf numFmtId="0" fontId="89" fillId="43" borderId="36" applyNumberFormat="0" applyAlignment="0" applyProtection="0"/>
    <xf numFmtId="0" fontId="89" fillId="43" borderId="36" applyNumberFormat="0" applyAlignment="0" applyProtection="0"/>
    <xf numFmtId="0" fontId="140" fillId="43" borderId="36" applyNumberFormat="0" applyAlignment="0" applyProtection="0"/>
    <xf numFmtId="0" fontId="79" fillId="43" borderId="27" applyNumberFormat="0" applyAlignment="0" applyProtection="0"/>
    <xf numFmtId="0" fontId="79" fillId="43" borderId="27" applyNumberFormat="0" applyAlignment="0" applyProtection="0"/>
    <xf numFmtId="0" fontId="79" fillId="43" borderId="27" applyNumberFormat="0" applyAlignment="0" applyProtection="0"/>
    <xf numFmtId="0" fontId="79" fillId="43" borderId="27" applyNumberFormat="0" applyAlignment="0" applyProtection="0"/>
    <xf numFmtId="0" fontId="79" fillId="43" borderId="27" applyNumberFormat="0" applyAlignment="0" applyProtection="0"/>
    <xf numFmtId="0" fontId="79" fillId="43" borderId="27" applyNumberFormat="0" applyAlignment="0" applyProtection="0"/>
    <xf numFmtId="0" fontId="79" fillId="43" borderId="27" applyNumberFormat="0" applyAlignment="0" applyProtection="0"/>
    <xf numFmtId="0" fontId="79" fillId="43" borderId="27" applyNumberFormat="0" applyAlignment="0" applyProtection="0"/>
    <xf numFmtId="0" fontId="79" fillId="43" borderId="27" applyNumberFormat="0" applyAlignment="0" applyProtection="0"/>
    <xf numFmtId="0" fontId="79" fillId="43" borderId="27" applyNumberFormat="0" applyAlignment="0" applyProtection="0"/>
    <xf numFmtId="0" fontId="79" fillId="43" borderId="27" applyNumberFormat="0" applyAlignment="0" applyProtection="0"/>
    <xf numFmtId="0" fontId="141" fillId="43" borderId="27" applyNumberFormat="0" applyAlignment="0" applyProtection="0"/>
    <xf numFmtId="0" fontId="83" fillId="0" borderId="29" applyNumberFormat="0" applyFill="0" applyAlignment="0" applyProtection="0"/>
    <xf numFmtId="0" fontId="142" fillId="0" borderId="29" applyNumberFormat="0" applyFill="0" applyAlignment="0" applyProtection="0"/>
    <xf numFmtId="0" fontId="84" fillId="0" borderId="31" applyNumberFormat="0" applyFill="0" applyAlignment="0" applyProtection="0"/>
    <xf numFmtId="0" fontId="143" fillId="0" borderId="31" applyNumberFormat="0" applyFill="0" applyAlignment="0" applyProtection="0"/>
    <xf numFmtId="0" fontId="85" fillId="0" borderId="32" applyNumberFormat="0" applyFill="0" applyAlignment="0" applyProtection="0"/>
    <xf numFmtId="0" fontId="144" fillId="0" borderId="32" applyNumberFormat="0" applyFill="0" applyAlignment="0" applyProtection="0"/>
    <xf numFmtId="0" fontId="85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178" fontId="145" fillId="58" borderId="39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146" fillId="0" borderId="37" applyNumberFormat="0" applyFill="0" applyAlignment="0" applyProtection="0"/>
    <xf numFmtId="0" fontId="80" fillId="57" borderId="28" applyNumberFormat="0" applyAlignment="0" applyProtection="0"/>
    <xf numFmtId="0" fontId="147" fillId="57" borderId="28" applyNumberFormat="0" applyAlignment="0" applyProtection="0"/>
    <xf numFmtId="0" fontId="90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88" fillId="45" borderId="0" applyNumberFormat="0" applyBorder="0" applyAlignment="0" applyProtection="0"/>
    <xf numFmtId="0" fontId="149" fillId="45" borderId="0" applyNumberFormat="0" applyBorder="0" applyAlignment="0" applyProtection="0"/>
    <xf numFmtId="0" fontId="11" fillId="0" borderId="0"/>
    <xf numFmtId="0" fontId="10" fillId="0" borderId="0"/>
    <xf numFmtId="0" fontId="16" fillId="0" borderId="0"/>
    <xf numFmtId="0" fontId="16" fillId="0" borderId="0"/>
    <xf numFmtId="0" fontId="93" fillId="0" borderId="0"/>
    <xf numFmtId="0" fontId="93" fillId="0" borderId="0"/>
    <xf numFmtId="0" fontId="78" fillId="36" borderId="0" applyNumberFormat="0" applyBorder="0" applyAlignment="0" applyProtection="0"/>
    <xf numFmtId="0" fontId="150" fillId="36" borderId="0" applyNumberFormat="0" applyBorder="0" applyAlignment="0" applyProtection="0"/>
    <xf numFmtId="0" fontId="8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" fillId="39" borderId="35" applyNumberFormat="0" applyFont="0" applyAlignment="0" applyProtection="0"/>
    <xf numFmtId="0" fontId="3" fillId="9" borderId="21" applyNumberFormat="0" applyFont="0" applyAlignment="0" applyProtection="0"/>
    <xf numFmtId="0" fontId="3" fillId="9" borderId="21" applyNumberFormat="0" applyFont="0" applyAlignment="0" applyProtection="0"/>
    <xf numFmtId="0" fontId="10" fillId="39" borderId="35" applyNumberFormat="0" applyFont="0" applyAlignment="0" applyProtection="0"/>
    <xf numFmtId="0" fontId="10" fillId="39" borderId="35" applyNumberFormat="0" applyFont="0" applyAlignment="0" applyProtection="0"/>
    <xf numFmtId="0" fontId="10" fillId="39" borderId="35" applyNumberFormat="0" applyFont="0" applyAlignment="0" applyProtection="0"/>
    <xf numFmtId="0" fontId="10" fillId="39" borderId="35" applyNumberFormat="0" applyFont="0" applyAlignment="0" applyProtection="0"/>
    <xf numFmtId="0" fontId="10" fillId="39" borderId="35" applyNumberFormat="0" applyFont="0" applyAlignment="0" applyProtection="0"/>
    <xf numFmtId="0" fontId="10" fillId="39" borderId="35" applyNumberFormat="0" applyFont="0" applyAlignment="0" applyProtection="0"/>
    <xf numFmtId="0" fontId="10" fillId="39" borderId="35" applyNumberFormat="0" applyFont="0" applyAlignment="0" applyProtection="0"/>
    <xf numFmtId="0" fontId="10" fillId="39" borderId="35" applyNumberFormat="0" applyFont="0" applyAlignment="0" applyProtection="0"/>
    <xf numFmtId="0" fontId="10" fillId="39" borderId="35" applyNumberFormat="0" applyFont="0" applyAlignment="0" applyProtection="0"/>
    <xf numFmtId="0" fontId="10" fillId="39" borderId="35" applyNumberFormat="0" applyFont="0" applyAlignment="0" applyProtection="0"/>
    <xf numFmtId="0" fontId="16" fillId="39" borderId="35" applyNumberFormat="0" applyFont="0" applyAlignment="0" applyProtection="0"/>
    <xf numFmtId="0" fontId="87" fillId="0" borderId="34" applyNumberFormat="0" applyFill="0" applyAlignment="0" applyProtection="0"/>
    <xf numFmtId="0" fontId="152" fillId="0" borderId="34" applyNumberFormat="0" applyFill="0" applyAlignment="0" applyProtection="0"/>
    <xf numFmtId="0" fontId="23" fillId="0" borderId="0"/>
    <xf numFmtId="0" fontId="75" fillId="0" borderId="0"/>
    <xf numFmtId="0" fontId="23" fillId="0" borderId="0"/>
    <xf numFmtId="0" fontId="92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43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82" fillId="38" borderId="0" applyNumberFormat="0" applyBorder="0" applyAlignment="0" applyProtection="0"/>
    <xf numFmtId="0" fontId="154" fillId="38" borderId="0" applyNumberFormat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43" fontId="15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3" fillId="0" borderId="0"/>
    <xf numFmtId="169" fontId="3" fillId="0" borderId="0" applyFont="0" applyFill="0" applyBorder="0" applyAlignment="0" applyProtection="0"/>
    <xf numFmtId="0" fontId="10" fillId="0" borderId="0"/>
    <xf numFmtId="0" fontId="169" fillId="0" borderId="0"/>
    <xf numFmtId="43" fontId="2" fillId="0" borderId="0" applyFont="0" applyFill="0" applyBorder="0" applyAlignment="0" applyProtection="0"/>
    <xf numFmtId="0" fontId="2" fillId="0" borderId="0"/>
    <xf numFmtId="0" fontId="174" fillId="0" borderId="0" applyNumberFormat="0" applyFill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60" fillId="3" borderId="0" applyNumberFormat="0" applyBorder="0" applyAlignment="0" applyProtection="0"/>
    <xf numFmtId="0" fontId="61" fillId="4" borderId="0" applyNumberFormat="0" applyBorder="0" applyAlignment="0" applyProtection="0"/>
    <xf numFmtId="0" fontId="63" fillId="6" borderId="17" applyNumberFormat="0" applyAlignment="0" applyProtection="0"/>
    <xf numFmtId="0" fontId="64" fillId="7" borderId="18" applyNumberFormat="0" applyAlignment="0" applyProtection="0"/>
    <xf numFmtId="0" fontId="65" fillId="7" borderId="17" applyNumberFormat="0" applyAlignment="0" applyProtection="0"/>
    <xf numFmtId="0" fontId="66" fillId="0" borderId="19" applyNumberFormat="0" applyFill="0" applyAlignment="0" applyProtection="0"/>
    <xf numFmtId="0" fontId="67" fillId="8" borderId="20" applyNumberFormat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22" applyNumberFormat="0" applyFill="0" applyAlignment="0" applyProtection="0"/>
    <xf numFmtId="0" fontId="7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7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7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7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7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7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>
      <alignment horizontal="left" vertical="top" wrapText="1"/>
    </xf>
    <xf numFmtId="0" fontId="1" fillId="9" borderId="21" applyNumberFormat="0" applyFont="0" applyAlignment="0" applyProtection="0"/>
  </cellStyleXfs>
  <cellXfs count="317">
    <xf numFmtId="0" fontId="0" fillId="0" borderId="0" xfId="0"/>
    <xf numFmtId="0" fontId="13" fillId="0" borderId="0" xfId="0" applyFont="1"/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0" fontId="41" fillId="0" borderId="0" xfId="0" applyFont="1"/>
    <xf numFmtId="0" fontId="41" fillId="0" borderId="0" xfId="0" applyFont="1" applyAlignment="1">
      <alignment horizontal="left" vertical="top" wrapText="1"/>
    </xf>
    <xf numFmtId="0" fontId="22" fillId="2" borderId="0" xfId="14" applyFont="1" applyFill="1">
      <alignment horizontal="left" vertical="top" wrapText="1"/>
    </xf>
    <xf numFmtId="0" fontId="17" fillId="2" borderId="0" xfId="14" applyFont="1" applyFill="1">
      <alignment horizontal="left" vertical="top" wrapText="1"/>
    </xf>
    <xf numFmtId="0" fontId="43" fillId="0" borderId="9" xfId="0" applyFont="1" applyBorder="1" applyAlignment="1">
      <alignment horizontal="left" vertical="top" wrapText="1"/>
    </xf>
    <xf numFmtId="0" fontId="43" fillId="0" borderId="0" xfId="0" applyFont="1"/>
    <xf numFmtId="0" fontId="42" fillId="0" borderId="9" xfId="24" applyFont="1" applyBorder="1" applyAlignment="1">
      <alignment horizontal="center" vertical="top" wrapText="1"/>
    </xf>
    <xf numFmtId="0" fontId="43" fillId="0" borderId="0" xfId="0" applyFont="1" applyAlignment="1">
      <alignment horizontal="center" vertical="center"/>
    </xf>
    <xf numFmtId="0" fontId="43" fillId="0" borderId="5" xfId="0" applyFont="1" applyBorder="1" applyAlignment="1">
      <alignment horizontal="center" vertical="top" wrapText="1"/>
    </xf>
    <xf numFmtId="171" fontId="14" fillId="0" borderId="9" xfId="0" applyNumberFormat="1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wrapText="1"/>
    </xf>
    <xf numFmtId="0" fontId="42" fillId="0" borderId="9" xfId="0" applyFont="1" applyBorder="1" applyAlignment="1">
      <alignment horizontal="left" vertical="center" wrapText="1"/>
    </xf>
    <xf numFmtId="171" fontId="24" fillId="0" borderId="9" xfId="8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horizontal="left" vertical="top" wrapText="1"/>
    </xf>
    <xf numFmtId="0" fontId="14" fillId="0" borderId="0" xfId="0" applyFont="1" applyAlignment="1">
      <alignment horizontal="right"/>
    </xf>
    <xf numFmtId="0" fontId="43" fillId="0" borderId="9" xfId="0" applyFont="1" applyBorder="1" applyAlignment="1">
      <alignment horizontal="center" vertical="top" wrapText="1"/>
    </xf>
    <xf numFmtId="0" fontId="17" fillId="0" borderId="0" xfId="14" applyFont="1">
      <alignment horizontal="left" vertical="top" wrapText="1"/>
    </xf>
    <xf numFmtId="0" fontId="43" fillId="0" borderId="7" xfId="0" applyFont="1" applyBorder="1" applyAlignment="1">
      <alignment horizontal="right" vertical="center"/>
    </xf>
    <xf numFmtId="0" fontId="24" fillId="2" borderId="0" xfId="0" applyFont="1" applyFill="1" applyAlignment="1">
      <alignment horizontal="center" vertical="center" wrapText="1"/>
    </xf>
    <xf numFmtId="0" fontId="43" fillId="0" borderId="0" xfId="0" applyFont="1" applyAlignment="1">
      <alignment horizontal="right"/>
    </xf>
    <xf numFmtId="0" fontId="42" fillId="0" borderId="9" xfId="0" applyFont="1" applyBorder="1" applyAlignment="1">
      <alignment horizontal="center" vertical="center" wrapText="1"/>
    </xf>
    <xf numFmtId="0" fontId="43" fillId="0" borderId="0" xfId="0" applyFont="1" applyAlignment="1">
      <alignment horizontal="left" vertical="center" wrapText="1"/>
    </xf>
    <xf numFmtId="0" fontId="43" fillId="0" borderId="0" xfId="0" applyFont="1" applyAlignment="1">
      <alignment horizontal="left" vertical="top" wrapText="1"/>
    </xf>
    <xf numFmtId="0" fontId="42" fillId="0" borderId="0" xfId="0" applyFont="1" applyAlignment="1">
      <alignment horizontal="left" vertical="center" wrapText="1"/>
    </xf>
    <xf numFmtId="0" fontId="42" fillId="0" borderId="0" xfId="0" applyFont="1" applyAlignment="1">
      <alignment horizontal="center" vertical="center" wrapText="1"/>
    </xf>
    <xf numFmtId="0" fontId="49" fillId="0" borderId="7" xfId="0" applyFont="1" applyBorder="1" applyAlignment="1">
      <alignment horizontal="right" vertical="top" wrapText="1"/>
    </xf>
    <xf numFmtId="0" fontId="42" fillId="0" borderId="9" xfId="0" applyFont="1" applyBorder="1" applyAlignment="1">
      <alignment horizontal="left" vertical="center"/>
    </xf>
    <xf numFmtId="168" fontId="44" fillId="2" borderId="9" xfId="0" applyNumberFormat="1" applyFont="1" applyFill="1" applyBorder="1" applyAlignment="1">
      <alignment horizontal="center" vertical="center"/>
    </xf>
    <xf numFmtId="168" fontId="44" fillId="2" borderId="9" xfId="0" applyNumberFormat="1" applyFont="1" applyFill="1" applyBorder="1" applyAlignment="1">
      <alignment vertical="center"/>
    </xf>
    <xf numFmtId="168" fontId="43" fillId="0" borderId="0" xfId="0" applyNumberFormat="1" applyFont="1" applyAlignment="1">
      <alignment horizontal="left" vertical="center" wrapText="1"/>
    </xf>
    <xf numFmtId="173" fontId="42" fillId="0" borderId="0" xfId="0" applyNumberFormat="1" applyFont="1" applyAlignment="1">
      <alignment horizontal="left" vertical="center" wrapText="1"/>
    </xf>
    <xf numFmtId="0" fontId="42" fillId="0" borderId="0" xfId="0" applyFont="1" applyAlignment="1">
      <alignment horizontal="left" vertical="top" wrapText="1"/>
    </xf>
    <xf numFmtId="0" fontId="43" fillId="0" borderId="0" xfId="0" applyFont="1" applyAlignment="1">
      <alignment horizontal="left" vertical="top"/>
    </xf>
    <xf numFmtId="0" fontId="51" fillId="0" borderId="0" xfId="0" applyFont="1" applyAlignment="1">
      <alignment horizontal="left" vertical="top"/>
    </xf>
    <xf numFmtId="0" fontId="42" fillId="0" borderId="0" xfId="0" applyFont="1" applyAlignment="1">
      <alignment horizontal="right" vertical="center" wrapText="1"/>
    </xf>
    <xf numFmtId="0" fontId="42" fillId="2" borderId="13" xfId="0" applyFont="1" applyFill="1" applyBorder="1" applyAlignment="1">
      <alignment horizontal="center" vertical="center" wrapText="1"/>
    </xf>
    <xf numFmtId="168" fontId="42" fillId="0" borderId="0" xfId="0" applyNumberFormat="1" applyFont="1" applyAlignment="1">
      <alignment horizontal="left" vertical="center" wrapText="1"/>
    </xf>
    <xf numFmtId="168" fontId="42" fillId="0" borderId="0" xfId="0" applyNumberFormat="1" applyFont="1" applyAlignment="1">
      <alignment horizontal="center" vertical="center" wrapText="1"/>
    </xf>
    <xf numFmtId="168" fontId="51" fillId="0" borderId="0" xfId="0" applyNumberFormat="1" applyFont="1" applyAlignment="1">
      <alignment horizontal="left" vertical="top"/>
    </xf>
    <xf numFmtId="0" fontId="49" fillId="0" borderId="7" xfId="0" applyFont="1" applyBorder="1" applyAlignment="1">
      <alignment horizontal="right" wrapText="1"/>
    </xf>
    <xf numFmtId="0" fontId="54" fillId="0" borderId="0" xfId="78" applyFont="1" applyAlignment="1">
      <alignment vertical="center" wrapText="1"/>
    </xf>
    <xf numFmtId="0" fontId="54" fillId="0" borderId="0" xfId="78" applyFont="1" applyAlignment="1">
      <alignment horizontal="center" vertical="center" wrapText="1"/>
    </xf>
    <xf numFmtId="49" fontId="54" fillId="0" borderId="0" xfId="78" applyNumberFormat="1" applyFont="1" applyAlignment="1">
      <alignment vertical="center" wrapText="1"/>
    </xf>
    <xf numFmtId="173" fontId="54" fillId="0" borderId="0" xfId="78" applyNumberFormat="1" applyFont="1" applyAlignment="1">
      <alignment horizontal="left" vertical="center"/>
    </xf>
    <xf numFmtId="43" fontId="54" fillId="0" borderId="3" xfId="0" applyNumberFormat="1" applyFont="1" applyBorder="1" applyAlignment="1">
      <alignment horizontal="center" vertical="center" wrapText="1"/>
    </xf>
    <xf numFmtId="168" fontId="55" fillId="0" borderId="3" xfId="0" applyNumberFormat="1" applyFont="1" applyBorder="1" applyAlignment="1">
      <alignment horizontal="right" vertical="center" shrinkToFit="1"/>
    </xf>
    <xf numFmtId="43" fontId="54" fillId="0" borderId="9" xfId="0" applyNumberFormat="1" applyFont="1" applyBorder="1" applyAlignment="1">
      <alignment vertical="center" wrapText="1"/>
    </xf>
    <xf numFmtId="168" fontId="54" fillId="0" borderId="9" xfId="0" applyNumberFormat="1" applyFont="1" applyBorder="1" applyAlignment="1">
      <alignment horizontal="right" vertical="center" shrinkToFit="1"/>
    </xf>
    <xf numFmtId="43" fontId="55" fillId="0" borderId="9" xfId="0" applyNumberFormat="1" applyFont="1" applyBorder="1" applyAlignment="1">
      <alignment horizontal="left" vertical="center" wrapText="1"/>
    </xf>
    <xf numFmtId="168" fontId="24" fillId="0" borderId="9" xfId="80" applyNumberFormat="1" applyFont="1" applyBorder="1" applyAlignment="1">
      <alignment horizontal="right" vertical="center" shrinkToFit="1"/>
    </xf>
    <xf numFmtId="43" fontId="24" fillId="0" borderId="9" xfId="0" applyNumberFormat="1" applyFont="1" applyBorder="1" applyAlignment="1">
      <alignment horizontal="left" vertical="center" wrapText="1"/>
    </xf>
    <xf numFmtId="43" fontId="42" fillId="0" borderId="9" xfId="0" applyNumberFormat="1" applyFont="1" applyBorder="1" applyAlignment="1">
      <alignment horizontal="left" vertical="center" wrapText="1"/>
    </xf>
    <xf numFmtId="168" fontId="52" fillId="0" borderId="0" xfId="0" applyNumberFormat="1" applyFont="1" applyAlignment="1">
      <alignment horizontal="left" vertical="center"/>
    </xf>
    <xf numFmtId="168" fontId="42" fillId="0" borderId="9" xfId="80" applyNumberFormat="1" applyFont="1" applyBorder="1" applyAlignment="1">
      <alignment horizontal="right" vertical="center" shrinkToFit="1"/>
    </xf>
    <xf numFmtId="49" fontId="42" fillId="0" borderId="9" xfId="0" applyNumberFormat="1" applyFont="1" applyBorder="1" applyAlignment="1">
      <alignment horizontal="left" vertical="center" wrapText="1"/>
    </xf>
    <xf numFmtId="168" fontId="55" fillId="0" borderId="9" xfId="0" applyNumberFormat="1" applyFont="1" applyBorder="1" applyAlignment="1">
      <alignment horizontal="right" vertical="center" shrinkToFit="1"/>
    </xf>
    <xf numFmtId="168" fontId="56" fillId="0" borderId="9" xfId="0" applyNumberFormat="1" applyFont="1" applyBorder="1" applyAlignment="1">
      <alignment horizontal="right" vertical="center" shrinkToFit="1"/>
    </xf>
    <xf numFmtId="173" fontId="54" fillId="0" borderId="0" xfId="78" applyNumberFormat="1" applyFont="1" applyAlignment="1">
      <alignment horizontal="right" vertical="center"/>
    </xf>
    <xf numFmtId="49" fontId="24" fillId="0" borderId="9" xfId="0" applyNumberFormat="1" applyFont="1" applyBorder="1" applyAlignment="1">
      <alignment horizontal="left" vertical="center" wrapText="1"/>
    </xf>
    <xf numFmtId="168" fontId="54" fillId="0" borderId="9" xfId="0" applyNumberFormat="1" applyFont="1" applyBorder="1" applyAlignment="1">
      <alignment horizontal="left" vertical="center" wrapText="1"/>
    </xf>
    <xf numFmtId="49" fontId="53" fillId="0" borderId="9" xfId="0" applyNumberFormat="1" applyFont="1" applyBorder="1" applyAlignment="1">
      <alignment horizontal="left" vertical="center" wrapText="1"/>
    </xf>
    <xf numFmtId="168" fontId="42" fillId="0" borderId="9" xfId="0" applyNumberFormat="1" applyFont="1" applyBorder="1" applyAlignment="1">
      <alignment horizontal="right" vertical="center" shrinkToFit="1"/>
    </xf>
    <xf numFmtId="166" fontId="42" fillId="0" borderId="9" xfId="15" applyFont="1" applyBorder="1">
      <alignment horizontal="right" vertical="top"/>
    </xf>
    <xf numFmtId="0" fontId="167" fillId="0" borderId="0" xfId="0" applyFont="1" applyAlignment="1">
      <alignment horizontal="left" vertical="top" wrapText="1"/>
    </xf>
    <xf numFmtId="171" fontId="167" fillId="0" borderId="0" xfId="0" applyNumberFormat="1" applyFont="1" applyAlignment="1">
      <alignment horizontal="left" vertical="top" wrapText="1"/>
    </xf>
    <xf numFmtId="43" fontId="167" fillId="0" borderId="0" xfId="0" applyNumberFormat="1" applyFont="1" applyAlignment="1">
      <alignment horizontal="left" vertical="top" wrapText="1"/>
    </xf>
    <xf numFmtId="0" fontId="42" fillId="0" borderId="13" xfId="0" applyFont="1" applyBorder="1" applyAlignment="1">
      <alignment horizontal="center" vertical="center" wrapText="1"/>
    </xf>
    <xf numFmtId="179" fontId="13" fillId="0" borderId="0" xfId="0" applyNumberFormat="1" applyFont="1" applyAlignment="1">
      <alignment horizontal="left" vertical="top" wrapText="1"/>
    </xf>
    <xf numFmtId="171" fontId="13" fillId="0" borderId="0" xfId="0" applyNumberFormat="1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0" xfId="0" applyFont="1"/>
    <xf numFmtId="166" fontId="42" fillId="2" borderId="9" xfId="71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/>
    </xf>
    <xf numFmtId="168" fontId="42" fillId="0" borderId="9" xfId="79" applyNumberFormat="1" applyFont="1" applyFill="1" applyBorder="1" applyAlignment="1">
      <alignment horizontal="center" wrapText="1"/>
    </xf>
    <xf numFmtId="166" fontId="42" fillId="0" borderId="0" xfId="15" applyFont="1" applyBorder="1" applyAlignment="1">
      <alignment vertical="center"/>
    </xf>
    <xf numFmtId="171" fontId="42" fillId="0" borderId="0" xfId="0" applyNumberFormat="1" applyFont="1" applyAlignment="1">
      <alignment horizontal="left" vertical="top" wrapText="1"/>
    </xf>
    <xf numFmtId="0" fontId="49" fillId="0" borderId="9" xfId="0" applyFont="1" applyBorder="1" applyAlignment="1">
      <alignment horizontal="left" vertical="top" wrapText="1"/>
    </xf>
    <xf numFmtId="168" fontId="24" fillId="0" borderId="2" xfId="386" applyNumberFormat="1" applyFont="1" applyFill="1" applyBorder="1" applyAlignment="1">
      <alignment horizontal="center" vertical="center" wrapText="1"/>
    </xf>
    <xf numFmtId="0" fontId="43" fillId="0" borderId="9" xfId="0" applyFont="1" applyBorder="1"/>
    <xf numFmtId="0" fontId="43" fillId="0" borderId="0" xfId="844" applyFont="1"/>
    <xf numFmtId="0" fontId="42" fillId="0" borderId="0" xfId="844" applyFont="1"/>
    <xf numFmtId="0" fontId="13" fillId="0" borderId="0" xfId="844" applyFont="1"/>
    <xf numFmtId="0" fontId="43" fillId="0" borderId="0" xfId="844" applyFont="1" applyAlignment="1">
      <alignment horizontal="center" vertical="center" wrapText="1"/>
    </xf>
    <xf numFmtId="0" fontId="43" fillId="0" borderId="0" xfId="844" applyFont="1" applyAlignment="1">
      <alignment horizontal="left" vertical="top" wrapText="1"/>
    </xf>
    <xf numFmtId="0" fontId="24" fillId="0" borderId="10" xfId="844" applyFont="1" applyBorder="1"/>
    <xf numFmtId="0" fontId="24" fillId="0" borderId="12" xfId="844" applyFont="1" applyBorder="1"/>
    <xf numFmtId="0" fontId="24" fillId="0" borderId="11" xfId="844" applyFont="1" applyBorder="1"/>
    <xf numFmtId="0" fontId="24" fillId="0" borderId="0" xfId="844" applyFont="1"/>
    <xf numFmtId="0" fontId="42" fillId="0" borderId="0" xfId="844" applyFont="1" applyAlignment="1">
      <alignment horizontal="left" vertical="top" wrapText="1"/>
    </xf>
    <xf numFmtId="0" fontId="49" fillId="0" borderId="0" xfId="844" applyFont="1" applyAlignment="1">
      <alignment horizontal="right" vertical="center" wrapText="1"/>
    </xf>
    <xf numFmtId="0" fontId="14" fillId="0" borderId="9" xfId="844" applyFont="1" applyBorder="1" applyAlignment="1">
      <alignment vertical="top" wrapText="1"/>
    </xf>
    <xf numFmtId="0" fontId="14" fillId="0" borderId="13" xfId="844" applyFont="1" applyBorder="1" applyAlignment="1">
      <alignment vertical="top" wrapText="1"/>
    </xf>
    <xf numFmtId="0" fontId="24" fillId="0" borderId="9" xfId="844" applyFont="1" applyBorder="1" applyAlignment="1">
      <alignment horizontal="left" vertical="top" wrapText="1"/>
    </xf>
    <xf numFmtId="166" fontId="42" fillId="0" borderId="0" xfId="15" applyFont="1" applyBorder="1">
      <alignment horizontal="right" vertical="top"/>
    </xf>
    <xf numFmtId="0" fontId="49" fillId="0" borderId="0" xfId="844" applyFont="1" applyAlignment="1">
      <alignment horizontal="right" vertical="top" wrapText="1"/>
    </xf>
    <xf numFmtId="0" fontId="43" fillId="0" borderId="9" xfId="844" applyFont="1" applyBorder="1" applyAlignment="1">
      <alignment vertical="top" wrapText="1"/>
    </xf>
    <xf numFmtId="0" fontId="24" fillId="0" borderId="9" xfId="844" applyFont="1" applyBorder="1" applyAlignment="1">
      <alignment horizontal="left" vertical="center" wrapText="1"/>
    </xf>
    <xf numFmtId="0" fontId="43" fillId="0" borderId="9" xfId="844" applyFont="1" applyBorder="1" applyAlignment="1">
      <alignment horizontal="left" vertical="top" wrapText="1"/>
    </xf>
    <xf numFmtId="0" fontId="43" fillId="2" borderId="9" xfId="844" applyFont="1" applyFill="1" applyBorder="1" applyAlignment="1">
      <alignment horizontal="center" vertical="top" wrapText="1"/>
    </xf>
    <xf numFmtId="0" fontId="14" fillId="0" borderId="9" xfId="844" applyFont="1" applyBorder="1" applyAlignment="1">
      <alignment horizontal="left" vertical="top" wrapText="1"/>
    </xf>
    <xf numFmtId="0" fontId="43" fillId="0" borderId="9" xfId="844" applyFont="1" applyBorder="1" applyAlignment="1">
      <alignment vertical="center" wrapText="1"/>
    </xf>
    <xf numFmtId="0" fontId="43" fillId="2" borderId="9" xfId="844" applyFont="1" applyFill="1" applyBorder="1" applyAlignment="1">
      <alignment vertical="top" wrapText="1"/>
    </xf>
    <xf numFmtId="170" fontId="43" fillId="2" borderId="9" xfId="844" applyNumberFormat="1" applyFont="1" applyFill="1" applyBorder="1" applyAlignment="1">
      <alignment horizontal="center" vertical="center" wrapText="1"/>
    </xf>
    <xf numFmtId="0" fontId="168" fillId="0" borderId="0" xfId="844" applyFont="1" applyAlignment="1">
      <alignment horizontal="center" vertical="top" wrapText="1"/>
    </xf>
    <xf numFmtId="0" fontId="43" fillId="2" borderId="0" xfId="844" applyFont="1" applyFill="1"/>
    <xf numFmtId="0" fontId="13" fillId="2" borderId="0" xfId="844" applyFont="1" applyFill="1"/>
    <xf numFmtId="0" fontId="17" fillId="0" borderId="0" xfId="844" applyFont="1"/>
    <xf numFmtId="0" fontId="14" fillId="2" borderId="8" xfId="844" applyFont="1" applyFill="1" applyBorder="1" applyAlignment="1">
      <alignment wrapText="1"/>
    </xf>
    <xf numFmtId="0" fontId="45" fillId="0" borderId="9" xfId="844" applyFont="1" applyBorder="1" applyAlignment="1">
      <alignment horizontal="left" vertical="top" wrapText="1"/>
    </xf>
    <xf numFmtId="0" fontId="45" fillId="0" borderId="9" xfId="844" applyFont="1" applyBorder="1" applyAlignment="1">
      <alignment horizontal="left" vertical="center" wrapText="1"/>
    </xf>
    <xf numFmtId="2" fontId="43" fillId="0" borderId="9" xfId="844" applyNumberFormat="1" applyFont="1" applyBorder="1" applyAlignment="1">
      <alignment wrapText="1"/>
    </xf>
    <xf numFmtId="0" fontId="43" fillId="0" borderId="9" xfId="844" applyFont="1" applyBorder="1" applyAlignment="1">
      <alignment horizontal="left" vertical="center" wrapText="1"/>
    </xf>
    <xf numFmtId="0" fontId="43" fillId="0" borderId="10" xfId="844" applyFont="1" applyBorder="1" applyAlignment="1">
      <alignment vertical="top" wrapText="1"/>
    </xf>
    <xf numFmtId="0" fontId="43" fillId="0" borderId="11" xfId="844" applyFont="1" applyBorder="1" applyAlignment="1">
      <alignment vertical="top" wrapText="1"/>
    </xf>
    <xf numFmtId="166" fontId="42" fillId="2" borderId="9" xfId="15" applyFont="1" applyFill="1" applyBorder="1">
      <alignment horizontal="right" vertical="top"/>
    </xf>
    <xf numFmtId="0" fontId="14" fillId="0" borderId="9" xfId="0" applyFont="1" applyBorder="1"/>
    <xf numFmtId="0" fontId="170" fillId="0" borderId="9" xfId="0" applyFont="1" applyBorder="1" applyAlignment="1">
      <alignment horizontal="left" vertical="top" wrapText="1"/>
    </xf>
    <xf numFmtId="0" fontId="22" fillId="0" borderId="9" xfId="0" applyFont="1" applyBorder="1" applyAlignment="1">
      <alignment horizontal="left" vertical="top" wrapText="1"/>
    </xf>
    <xf numFmtId="0" fontId="17" fillId="2" borderId="0" xfId="0" applyFont="1" applyFill="1" applyAlignment="1">
      <alignment wrapText="1"/>
    </xf>
    <xf numFmtId="0" fontId="45" fillId="0" borderId="0" xfId="23" applyFont="1" applyAlignment="1">
      <alignment horizontal="right"/>
    </xf>
    <xf numFmtId="0" fontId="13" fillId="0" borderId="0" xfId="23" applyFont="1"/>
    <xf numFmtId="0" fontId="43" fillId="0" borderId="0" xfId="23" applyFont="1"/>
    <xf numFmtId="0" fontId="43" fillId="0" borderId="0" xfId="23" applyFont="1" applyAlignment="1">
      <alignment horizontal="right"/>
    </xf>
    <xf numFmtId="0" fontId="43" fillId="0" borderId="0" xfId="23" applyFont="1" applyAlignment="1">
      <alignment horizontal="center" vertical="center"/>
    </xf>
    <xf numFmtId="0" fontId="43" fillId="0" borderId="0" xfId="23" applyFont="1" applyAlignment="1">
      <alignment vertical="center"/>
    </xf>
    <xf numFmtId="0" fontId="172" fillId="2" borderId="9" xfId="846" applyFont="1" applyFill="1" applyBorder="1" applyAlignment="1">
      <alignment horizontal="center" vertical="center" wrapText="1"/>
    </xf>
    <xf numFmtId="167" fontId="14" fillId="0" borderId="9" xfId="23" applyNumberFormat="1" applyFont="1" applyBorder="1" applyAlignment="1">
      <alignment horizontal="center" vertical="center" wrapText="1"/>
    </xf>
    <xf numFmtId="1" fontId="45" fillId="0" borderId="9" xfId="23" applyNumberFormat="1" applyFont="1" applyBorder="1" applyAlignment="1">
      <alignment horizontal="center" vertical="center"/>
    </xf>
    <xf numFmtId="168" fontId="24" fillId="2" borderId="9" xfId="386" applyNumberFormat="1" applyFont="1" applyFill="1" applyBorder="1" applyAlignment="1">
      <alignment vertical="center"/>
    </xf>
    <xf numFmtId="0" fontId="172" fillId="2" borderId="9" xfId="23" applyFont="1" applyFill="1" applyBorder="1" applyAlignment="1">
      <alignment horizontal="center" vertical="center" wrapText="1"/>
    </xf>
    <xf numFmtId="0" fontId="171" fillId="2" borderId="3" xfId="23" applyFont="1" applyFill="1" applyBorder="1" applyAlignment="1">
      <alignment horizontal="center" vertical="center"/>
    </xf>
    <xf numFmtId="167" fontId="171" fillId="2" borderId="9" xfId="23" applyNumberFormat="1" applyFont="1" applyFill="1" applyBorder="1" applyAlignment="1">
      <alignment vertical="center"/>
    </xf>
    <xf numFmtId="0" fontId="41" fillId="2" borderId="0" xfId="23" applyFont="1" applyFill="1"/>
    <xf numFmtId="0" fontId="14" fillId="0" borderId="9" xfId="23" applyFont="1" applyBorder="1" applyAlignment="1">
      <alignment horizontal="center" vertical="center" wrapText="1"/>
    </xf>
    <xf numFmtId="0" fontId="171" fillId="2" borderId="9" xfId="23" applyFont="1" applyFill="1" applyBorder="1" applyAlignment="1">
      <alignment horizontal="center" vertical="center"/>
    </xf>
    <xf numFmtId="0" fontId="171" fillId="2" borderId="9" xfId="23" applyFont="1" applyFill="1" applyBorder="1" applyAlignment="1">
      <alignment horizontal="center" vertical="center" wrapText="1"/>
    </xf>
    <xf numFmtId="167" fontId="171" fillId="2" borderId="13" xfId="23" applyNumberFormat="1" applyFont="1" applyFill="1" applyBorder="1" applyAlignment="1">
      <alignment vertical="center"/>
    </xf>
    <xf numFmtId="0" fontId="14" fillId="0" borderId="10" xfId="23" applyFont="1" applyBorder="1" applyAlignment="1">
      <alignment vertical="center" wrapText="1"/>
    </xf>
    <xf numFmtId="0" fontId="173" fillId="2" borderId="11" xfId="23" applyFont="1" applyFill="1" applyBorder="1" applyAlignment="1">
      <alignment horizontal="left" vertical="center" wrapText="1"/>
    </xf>
    <xf numFmtId="167" fontId="22" fillId="2" borderId="9" xfId="23" applyNumberFormat="1" applyFont="1" applyFill="1" applyBorder="1" applyAlignment="1">
      <alignment vertical="center"/>
    </xf>
    <xf numFmtId="170" fontId="45" fillId="2" borderId="9" xfId="844" applyNumberFormat="1" applyFont="1" applyFill="1" applyBorder="1" applyAlignment="1">
      <alignment horizontal="center" vertical="center" wrapText="1"/>
    </xf>
    <xf numFmtId="167" fontId="173" fillId="2" borderId="0" xfId="845" applyNumberFormat="1" applyFont="1" applyFill="1" applyAlignment="1">
      <alignment horizontal="center" vertical="center"/>
    </xf>
    <xf numFmtId="0" fontId="53" fillId="0" borderId="0" xfId="0" applyFont="1" applyAlignment="1">
      <alignment horizontal="right" vertical="center" wrapText="1"/>
    </xf>
    <xf numFmtId="0" fontId="45" fillId="0" borderId="0" xfId="0" applyFont="1" applyAlignment="1">
      <alignment horizontal="left" vertical="center" wrapText="1"/>
    </xf>
    <xf numFmtId="0" fontId="43" fillId="2" borderId="9" xfId="844" applyFont="1" applyFill="1" applyBorder="1" applyAlignment="1">
      <alignment vertical="center" wrapText="1"/>
    </xf>
    <xf numFmtId="0" fontId="14" fillId="0" borderId="9" xfId="844" applyFont="1" applyBorder="1" applyAlignment="1">
      <alignment horizontal="left" vertical="center" wrapText="1"/>
    </xf>
    <xf numFmtId="0" fontId="43" fillId="0" borderId="0" xfId="0" applyFont="1" applyAlignment="1">
      <alignment horizontal="right" vertical="center"/>
    </xf>
    <xf numFmtId="0" fontId="43" fillId="0" borderId="6" xfId="0" applyFont="1" applyBorder="1" applyAlignment="1">
      <alignment horizontal="center" wrapText="1"/>
    </xf>
    <xf numFmtId="0" fontId="43" fillId="0" borderId="5" xfId="0" applyFont="1" applyBorder="1" applyAlignment="1">
      <alignment horizontal="center" wrapText="1"/>
    </xf>
    <xf numFmtId="0" fontId="43" fillId="0" borderId="9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left" vertical="top" wrapText="1"/>
    </xf>
    <xf numFmtId="171" fontId="24" fillId="0" borderId="9" xfId="0" applyNumberFormat="1" applyFont="1" applyBorder="1" applyAlignment="1">
      <alignment horizontal="center" vertical="center" wrapText="1"/>
    </xf>
    <xf numFmtId="0" fontId="44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wrapText="1"/>
    </xf>
    <xf numFmtId="0" fontId="24" fillId="0" borderId="9" xfId="0" applyFont="1" applyBorder="1" applyAlignment="1">
      <alignment horizontal="left" vertical="center" wrapText="1"/>
    </xf>
    <xf numFmtId="0" fontId="44" fillId="0" borderId="3" xfId="0" applyFont="1" applyBorder="1" applyAlignment="1">
      <alignment horizontal="left" vertical="center" wrapText="1"/>
    </xf>
    <xf numFmtId="171" fontId="44" fillId="0" borderId="3" xfId="0" applyNumberFormat="1" applyFont="1" applyBorder="1" applyAlignment="1">
      <alignment horizontal="center" vertical="center" wrapText="1"/>
    </xf>
    <xf numFmtId="171" fontId="48" fillId="0" borderId="9" xfId="0" applyNumberFormat="1" applyFont="1" applyBorder="1" applyAlignment="1">
      <alignment horizontal="center" vertical="center" wrapText="1"/>
    </xf>
    <xf numFmtId="171" fontId="44" fillId="0" borderId="9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top" wrapText="1"/>
    </xf>
    <xf numFmtId="0" fontId="171" fillId="0" borderId="9" xfId="0" applyFont="1" applyBorder="1" applyAlignment="1">
      <alignment horizontal="left" vertical="top" wrapText="1"/>
    </xf>
    <xf numFmtId="166" fontId="24" fillId="0" borderId="9" xfId="15" applyFont="1" applyFill="1" applyBorder="1">
      <alignment horizontal="right" vertical="top"/>
    </xf>
    <xf numFmtId="166" fontId="42" fillId="0" borderId="9" xfId="15" applyFont="1" applyFill="1" applyBorder="1">
      <alignment horizontal="right" vertical="top"/>
    </xf>
    <xf numFmtId="0" fontId="24" fillId="0" borderId="25" xfId="0" applyFont="1" applyBorder="1" applyAlignment="1">
      <alignment horizontal="left" vertical="center" wrapText="1"/>
    </xf>
    <xf numFmtId="166" fontId="24" fillId="0" borderId="9" xfId="71" applyFont="1" applyFill="1" applyBorder="1" applyAlignment="1">
      <alignment horizontal="right" vertical="center"/>
    </xf>
    <xf numFmtId="0" fontId="42" fillId="0" borderId="25" xfId="0" applyFont="1" applyBorder="1" applyAlignment="1">
      <alignment horizontal="left" vertical="center" wrapText="1"/>
    </xf>
    <xf numFmtId="180" fontId="42" fillId="0" borderId="9" xfId="71" applyNumberFormat="1" applyFont="1" applyFill="1" applyBorder="1" applyAlignment="1">
      <alignment horizontal="right" vertical="center"/>
    </xf>
    <xf numFmtId="166" fontId="42" fillId="0" borderId="9" xfId="71" applyFont="1" applyFill="1" applyBorder="1" applyAlignment="1">
      <alignment horizontal="right" vertical="center"/>
    </xf>
    <xf numFmtId="0" fontId="24" fillId="0" borderId="0" xfId="0" applyFont="1" applyAlignment="1">
      <alignment horizontal="left" vertical="center" wrapText="1"/>
    </xf>
    <xf numFmtId="167" fontId="42" fillId="0" borderId="9" xfId="0" applyNumberFormat="1" applyFont="1" applyBorder="1" applyAlignment="1">
      <alignment horizontal="left" vertical="center" wrapText="1"/>
    </xf>
    <xf numFmtId="0" fontId="42" fillId="0" borderId="9" xfId="0" applyFont="1" applyBorder="1" applyAlignment="1">
      <alignment vertical="center"/>
    </xf>
    <xf numFmtId="167" fontId="49" fillId="0" borderId="9" xfId="0" applyNumberFormat="1" applyFont="1" applyBorder="1" applyAlignment="1">
      <alignment horizontal="left" vertical="center" wrapText="1"/>
    </xf>
    <xf numFmtId="0" fontId="45" fillId="0" borderId="0" xfId="23" applyFont="1" applyAlignment="1">
      <alignment wrapText="1"/>
    </xf>
    <xf numFmtId="0" fontId="45" fillId="0" borderId="0" xfId="23" applyFont="1"/>
    <xf numFmtId="0" fontId="168" fillId="0" borderId="0" xfId="0" applyFont="1" applyAlignment="1">
      <alignment horizontal="right"/>
    </xf>
    <xf numFmtId="0" fontId="168" fillId="0" borderId="0" xfId="0" applyFont="1"/>
    <xf numFmtId="0" fontId="22" fillId="0" borderId="9" xfId="880" applyFont="1" applyBorder="1">
      <alignment horizontal="left" vertical="top" wrapText="1"/>
    </xf>
    <xf numFmtId="166" fontId="24" fillId="0" borderId="9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53" fillId="0" borderId="0" xfId="0" applyFont="1" applyAlignment="1">
      <alignment horizontal="right" vertical="center" wrapText="1"/>
    </xf>
    <xf numFmtId="0" fontId="24" fillId="2" borderId="0" xfId="0" applyFont="1" applyFill="1" applyAlignment="1">
      <alignment horizontal="center" vertical="center" wrapText="1"/>
    </xf>
    <xf numFmtId="0" fontId="42" fillId="0" borderId="9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168" fillId="0" borderId="0" xfId="0" applyFont="1" applyAlignment="1">
      <alignment horizontal="right" vertical="center" wrapText="1"/>
    </xf>
    <xf numFmtId="166" fontId="42" fillId="0" borderId="13" xfId="71" applyFont="1" applyFill="1" applyBorder="1" applyAlignment="1">
      <alignment horizontal="center" vertical="center"/>
    </xf>
    <xf numFmtId="166" fontId="42" fillId="0" borderId="2" xfId="71" applyFont="1" applyFill="1" applyBorder="1" applyAlignment="1">
      <alignment horizontal="center" vertical="center"/>
    </xf>
    <xf numFmtId="166" fontId="42" fillId="0" borderId="3" xfId="71" applyFont="1" applyFill="1" applyBorder="1" applyAlignment="1">
      <alignment horizontal="center" vertical="center"/>
    </xf>
    <xf numFmtId="0" fontId="43" fillId="0" borderId="10" xfId="0" applyFont="1" applyBorder="1" applyAlignment="1">
      <alignment horizontal="center"/>
    </xf>
    <xf numFmtId="0" fontId="43" fillId="0" borderId="12" xfId="0" applyFont="1" applyBorder="1" applyAlignment="1">
      <alignment horizontal="center"/>
    </xf>
    <xf numFmtId="168" fontId="42" fillId="0" borderId="13" xfId="8" applyNumberFormat="1" applyFont="1" applyFill="1" applyBorder="1" applyAlignment="1">
      <alignment horizontal="center" vertical="center" wrapText="1"/>
    </xf>
    <xf numFmtId="168" fontId="42" fillId="0" borderId="2" xfId="8" applyNumberFormat="1" applyFont="1" applyFill="1" applyBorder="1" applyAlignment="1">
      <alignment horizontal="center" vertical="center" wrapText="1"/>
    </xf>
    <xf numFmtId="168" fontId="42" fillId="0" borderId="3" xfId="8" applyNumberFormat="1" applyFont="1" applyFill="1" applyBorder="1" applyAlignment="1">
      <alignment horizontal="center" vertical="center" wrapText="1"/>
    </xf>
    <xf numFmtId="168" fontId="24" fillId="0" borderId="13" xfId="8" applyNumberFormat="1" applyFont="1" applyBorder="1" applyAlignment="1">
      <alignment horizontal="center" vertical="center" wrapText="1"/>
    </xf>
    <xf numFmtId="168" fontId="24" fillId="0" borderId="2" xfId="8" applyNumberFormat="1" applyFont="1" applyBorder="1" applyAlignment="1">
      <alignment horizontal="center" vertical="center" wrapText="1"/>
    </xf>
    <xf numFmtId="168" fontId="24" fillId="0" borderId="3" xfId="8" applyNumberFormat="1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top" wrapText="1"/>
    </xf>
    <xf numFmtId="0" fontId="43" fillId="0" borderId="2" xfId="0" applyFont="1" applyBorder="1" applyAlignment="1">
      <alignment horizontal="center" vertical="top" wrapText="1"/>
    </xf>
    <xf numFmtId="0" fontId="43" fillId="0" borderId="3" xfId="0" applyFont="1" applyBorder="1" applyAlignment="1">
      <alignment horizontal="center" vertical="top" wrapText="1"/>
    </xf>
    <xf numFmtId="0" fontId="24" fillId="0" borderId="13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43" fillId="0" borderId="1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23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24" xfId="0" applyFont="1" applyBorder="1" applyAlignment="1">
      <alignment horizontal="center" vertical="top" wrapText="1"/>
    </xf>
    <xf numFmtId="172" fontId="14" fillId="0" borderId="10" xfId="8" applyNumberFormat="1" applyFont="1" applyFill="1" applyBorder="1" applyAlignment="1">
      <alignment horizontal="left"/>
    </xf>
    <xf numFmtId="172" fontId="14" fillId="0" borderId="12" xfId="8" applyNumberFormat="1" applyFont="1" applyFill="1" applyBorder="1" applyAlignment="1">
      <alignment horizontal="left"/>
    </xf>
    <xf numFmtId="0" fontId="43" fillId="0" borderId="10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43" fillId="0" borderId="11" xfId="0" applyFont="1" applyBorder="1" applyAlignment="1">
      <alignment horizontal="center"/>
    </xf>
    <xf numFmtId="0" fontId="43" fillId="0" borderId="9" xfId="0" applyFont="1" applyBorder="1" applyAlignment="1">
      <alignment horizontal="center" vertical="top" wrapText="1"/>
    </xf>
    <xf numFmtId="168" fontId="42" fillId="0" borderId="13" xfId="386" applyNumberFormat="1" applyFont="1" applyFill="1" applyBorder="1" applyAlignment="1">
      <alignment horizontal="center" vertical="center" wrapText="1"/>
    </xf>
    <xf numFmtId="168" fontId="42" fillId="0" borderId="2" xfId="386" applyNumberFormat="1" applyFont="1" applyFill="1" applyBorder="1" applyAlignment="1">
      <alignment horizontal="center" vertical="center" wrapText="1"/>
    </xf>
    <xf numFmtId="168" fontId="42" fillId="0" borderId="3" xfId="386" applyNumberFormat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24" fillId="0" borderId="9" xfId="0" applyFont="1" applyBorder="1" applyAlignment="1">
      <alignment horizontal="center" vertical="top" wrapText="1"/>
    </xf>
    <xf numFmtId="0" fontId="42" fillId="0" borderId="23" xfId="0" applyFont="1" applyBorder="1" applyAlignment="1">
      <alignment horizontal="center" vertical="top" wrapText="1"/>
    </xf>
    <xf numFmtId="0" fontId="42" fillId="0" borderId="8" xfId="0" applyFont="1" applyBorder="1" applyAlignment="1">
      <alignment horizontal="center" vertical="top" wrapText="1"/>
    </xf>
    <xf numFmtId="0" fontId="42" fillId="0" borderId="24" xfId="0" applyFont="1" applyBorder="1" applyAlignment="1">
      <alignment horizontal="center" vertical="top" wrapText="1"/>
    </xf>
    <xf numFmtId="49" fontId="24" fillId="0" borderId="13" xfId="14" applyNumberFormat="1" applyFont="1" applyBorder="1" applyAlignment="1">
      <alignment horizontal="center" vertical="top" wrapText="1"/>
    </xf>
    <xf numFmtId="49" fontId="24" fillId="0" borderId="2" xfId="14" applyNumberFormat="1" applyFont="1" applyBorder="1" applyAlignment="1">
      <alignment horizontal="center" vertical="top" wrapText="1"/>
    </xf>
    <xf numFmtId="49" fontId="24" fillId="0" borderId="9" xfId="0" applyNumberFormat="1" applyFont="1" applyBorder="1" applyAlignment="1">
      <alignment horizontal="center" vertical="top" wrapText="1"/>
    </xf>
    <xf numFmtId="0" fontId="42" fillId="0" borderId="9" xfId="0" applyFont="1" applyBorder="1" applyAlignment="1">
      <alignment horizontal="center" vertical="top" wrapText="1"/>
    </xf>
    <xf numFmtId="49" fontId="24" fillId="0" borderId="13" xfId="0" applyNumberFormat="1" applyFont="1" applyBorder="1" applyAlignment="1">
      <alignment horizontal="center" vertical="top" wrapText="1"/>
    </xf>
    <xf numFmtId="49" fontId="24" fillId="0" borderId="2" xfId="0" applyNumberFormat="1" applyFont="1" applyBorder="1" applyAlignment="1">
      <alignment horizontal="center" vertical="top" wrapText="1"/>
    </xf>
    <xf numFmtId="49" fontId="24" fillId="0" borderId="3" xfId="0" applyNumberFormat="1" applyFont="1" applyBorder="1" applyAlignment="1">
      <alignment horizontal="center" vertical="top" wrapText="1"/>
    </xf>
    <xf numFmtId="0" fontId="42" fillId="0" borderId="13" xfId="0" applyFont="1" applyBorder="1" applyAlignment="1">
      <alignment horizontal="center" vertical="top" wrapText="1"/>
    </xf>
    <xf numFmtId="0" fontId="42" fillId="0" borderId="2" xfId="0" applyFont="1" applyBorder="1" applyAlignment="1">
      <alignment horizontal="center" vertical="top" wrapText="1"/>
    </xf>
    <xf numFmtId="0" fontId="42" fillId="0" borderId="3" xfId="0" applyFont="1" applyBorder="1" applyAlignment="1">
      <alignment horizontal="center" vertical="top" wrapText="1"/>
    </xf>
    <xf numFmtId="0" fontId="42" fillId="0" borderId="40" xfId="0" applyFont="1" applyBorder="1" applyAlignment="1">
      <alignment horizontal="center" vertical="top"/>
    </xf>
    <xf numFmtId="0" fontId="42" fillId="0" borderId="41" xfId="0" applyFont="1" applyBorder="1" applyAlignment="1">
      <alignment horizontal="center" vertical="top"/>
    </xf>
    <xf numFmtId="0" fontId="42" fillId="0" borderId="42" xfId="0" applyFont="1" applyBorder="1" applyAlignment="1">
      <alignment horizontal="center" vertical="top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horizontal="center" wrapText="1"/>
    </xf>
    <xf numFmtId="0" fontId="43" fillId="0" borderId="12" xfId="0" applyFont="1" applyBorder="1" applyAlignment="1">
      <alignment horizontal="center" vertical="center" wrapText="1"/>
    </xf>
    <xf numFmtId="0" fontId="43" fillId="0" borderId="5" xfId="0" applyFont="1" applyBorder="1" applyAlignment="1">
      <alignment horizontal="center" vertical="center" wrapText="1"/>
    </xf>
    <xf numFmtId="49" fontId="24" fillId="0" borderId="23" xfId="14" applyNumberFormat="1" applyFont="1" applyBorder="1" applyAlignment="1">
      <alignment horizontal="center" vertical="top" wrapText="1"/>
    </xf>
    <xf numFmtId="49" fontId="24" fillId="0" borderId="8" xfId="14" applyNumberFormat="1" applyFont="1" applyBorder="1" applyAlignment="1">
      <alignment horizontal="center" vertical="top" wrapText="1"/>
    </xf>
    <xf numFmtId="0" fontId="43" fillId="0" borderId="13" xfId="0" applyFont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42" fillId="0" borderId="9" xfId="14" applyFont="1" applyBorder="1" applyAlignment="1">
      <alignment horizontal="center" vertical="top" wrapText="1"/>
    </xf>
    <xf numFmtId="0" fontId="24" fillId="0" borderId="13" xfId="14" applyFont="1" applyBorder="1" applyAlignment="1">
      <alignment horizontal="center" vertical="top" wrapText="1"/>
    </xf>
    <xf numFmtId="0" fontId="24" fillId="0" borderId="2" xfId="14" applyFont="1" applyBorder="1" applyAlignment="1">
      <alignment horizontal="center" vertical="top" wrapText="1"/>
    </xf>
    <xf numFmtId="0" fontId="43" fillId="0" borderId="23" xfId="0" applyFont="1" applyBorder="1" applyAlignment="1">
      <alignment horizontal="center" vertical="top" wrapText="1"/>
    </xf>
    <xf numFmtId="0" fontId="43" fillId="0" borderId="8" xfId="0" applyFont="1" applyBorder="1" applyAlignment="1">
      <alignment horizontal="center" vertical="top" wrapText="1"/>
    </xf>
    <xf numFmtId="0" fontId="43" fillId="0" borderId="24" xfId="0" applyFont="1" applyBorder="1" applyAlignment="1">
      <alignment horizontal="center" vertical="top" wrapText="1"/>
    </xf>
    <xf numFmtId="49" fontId="42" fillId="0" borderId="9" xfId="0" applyNumberFormat="1" applyFont="1" applyBorder="1" applyAlignment="1">
      <alignment horizontal="center" vertical="top" shrinkToFit="1"/>
    </xf>
    <xf numFmtId="49" fontId="55" fillId="0" borderId="9" xfId="0" applyNumberFormat="1" applyFont="1" applyBorder="1" applyAlignment="1">
      <alignment horizontal="center" vertical="top" wrapText="1"/>
    </xf>
    <xf numFmtId="168" fontId="42" fillId="0" borderId="9" xfId="79" applyNumberFormat="1" applyFont="1" applyFill="1" applyBorder="1" applyAlignment="1">
      <alignment horizontal="center" vertical="center" wrapText="1"/>
    </xf>
    <xf numFmtId="168" fontId="42" fillId="0" borderId="9" xfId="0" applyNumberFormat="1" applyFont="1" applyBorder="1" applyAlignment="1">
      <alignment horizontal="center" vertical="center" wrapText="1"/>
    </xf>
    <xf numFmtId="49" fontId="42" fillId="0" borderId="9" xfId="0" applyNumberFormat="1" applyFont="1" applyBorder="1" applyAlignment="1">
      <alignment horizontal="center" vertical="center" wrapText="1"/>
    </xf>
    <xf numFmtId="49" fontId="54" fillId="0" borderId="43" xfId="0" applyNumberFormat="1" applyFont="1" applyBorder="1" applyAlignment="1">
      <alignment horizontal="center" vertical="center" wrapText="1"/>
    </xf>
    <xf numFmtId="49" fontId="54" fillId="0" borderId="44" xfId="0" applyNumberFormat="1" applyFont="1" applyBorder="1" applyAlignment="1">
      <alignment horizontal="center" vertical="center" wrapText="1"/>
    </xf>
    <xf numFmtId="49" fontId="54" fillId="0" borderId="26" xfId="0" applyNumberFormat="1" applyFont="1" applyBorder="1" applyAlignment="1">
      <alignment horizontal="center" vertical="center" wrapText="1"/>
    </xf>
    <xf numFmtId="49" fontId="42" fillId="0" borderId="13" xfId="0" applyNumberFormat="1" applyFont="1" applyBorder="1" applyAlignment="1">
      <alignment horizontal="center" vertical="center" wrapText="1"/>
    </xf>
    <xf numFmtId="49" fontId="42" fillId="0" borderId="2" xfId="0" applyNumberFormat="1" applyFont="1" applyBorder="1" applyAlignment="1">
      <alignment horizontal="center" vertical="center" wrapText="1"/>
    </xf>
    <xf numFmtId="49" fontId="42" fillId="0" borderId="3" xfId="0" applyNumberFormat="1" applyFont="1" applyBorder="1" applyAlignment="1">
      <alignment horizontal="center" vertical="center" wrapText="1"/>
    </xf>
    <xf numFmtId="0" fontId="168" fillId="0" borderId="0" xfId="0" applyFont="1" applyAlignment="1">
      <alignment horizontal="right"/>
    </xf>
    <xf numFmtId="0" fontId="24" fillId="0" borderId="0" xfId="77" applyFont="1" applyAlignment="1">
      <alignment horizontal="center" vertical="center" wrapText="1"/>
    </xf>
    <xf numFmtId="171" fontId="22" fillId="0" borderId="7" xfId="0" applyNumberFormat="1" applyFont="1" applyBorder="1" applyAlignment="1">
      <alignment horizontal="center" vertical="top" wrapText="1"/>
    </xf>
    <xf numFmtId="168" fontId="42" fillId="0" borderId="10" xfId="78" applyNumberFormat="1" applyFont="1" applyBorder="1" applyAlignment="1">
      <alignment horizontal="center" vertical="center" wrapText="1"/>
    </xf>
    <xf numFmtId="168" fontId="42" fillId="0" borderId="12" xfId="78" applyNumberFormat="1" applyFont="1" applyBorder="1" applyAlignment="1">
      <alignment horizontal="center" vertical="center" wrapText="1"/>
    </xf>
    <xf numFmtId="168" fontId="42" fillId="0" borderId="11" xfId="78" applyNumberFormat="1" applyFont="1" applyBorder="1" applyAlignment="1">
      <alignment horizontal="center" vertical="center" wrapText="1"/>
    </xf>
    <xf numFmtId="0" fontId="171" fillId="2" borderId="10" xfId="23" applyFont="1" applyFill="1" applyBorder="1" applyAlignment="1">
      <alignment horizontal="center" vertical="center" wrapText="1"/>
    </xf>
    <xf numFmtId="0" fontId="171" fillId="2" borderId="12" xfId="23" applyFont="1" applyFill="1" applyBorder="1" applyAlignment="1">
      <alignment horizontal="center" vertical="center" wrapText="1"/>
    </xf>
    <xf numFmtId="0" fontId="171" fillId="2" borderId="11" xfId="23" applyFont="1" applyFill="1" applyBorder="1" applyAlignment="1">
      <alignment horizontal="center" vertical="center" wrapText="1"/>
    </xf>
    <xf numFmtId="0" fontId="168" fillId="0" borderId="0" xfId="23" applyFont="1" applyAlignment="1">
      <alignment horizontal="right" wrapText="1"/>
    </xf>
    <xf numFmtId="0" fontId="168" fillId="0" borderId="0" xfId="23" applyFont="1" applyAlignment="1">
      <alignment horizontal="right"/>
    </xf>
    <xf numFmtId="0" fontId="45" fillId="0" borderId="0" xfId="23" applyFont="1" applyAlignment="1">
      <alignment horizontal="right"/>
    </xf>
    <xf numFmtId="0" fontId="43" fillId="0" borderId="0" xfId="23" applyFont="1" applyAlignment="1">
      <alignment horizontal="right"/>
    </xf>
    <xf numFmtId="0" fontId="14" fillId="0" borderId="0" xfId="23" applyFont="1" applyAlignment="1">
      <alignment horizontal="center" vertical="center" wrapText="1"/>
    </xf>
    <xf numFmtId="0" fontId="172" fillId="2" borderId="10" xfId="846" applyFont="1" applyFill="1" applyBorder="1" applyAlignment="1">
      <alignment horizontal="center" vertical="center" wrapText="1"/>
    </xf>
    <xf numFmtId="0" fontId="172" fillId="2" borderId="11" xfId="846" applyFont="1" applyFill="1" applyBorder="1" applyAlignment="1">
      <alignment horizontal="center" vertical="center" wrapText="1"/>
    </xf>
    <xf numFmtId="0" fontId="172" fillId="2" borderId="9" xfId="846" applyFont="1" applyFill="1" applyBorder="1" applyAlignment="1">
      <alignment horizontal="center" vertical="center" wrapText="1"/>
    </xf>
    <xf numFmtId="1" fontId="45" fillId="0" borderId="9" xfId="23" applyNumberFormat="1" applyFont="1" applyBorder="1" applyAlignment="1">
      <alignment horizontal="center" vertical="center"/>
    </xf>
    <xf numFmtId="1" fontId="168" fillId="0" borderId="9" xfId="23" applyNumberFormat="1" applyFont="1" applyBorder="1" applyAlignment="1">
      <alignment horizontal="left" vertical="center"/>
    </xf>
    <xf numFmtId="0" fontId="24" fillId="59" borderId="10" xfId="23" applyFont="1" applyFill="1" applyBorder="1" applyAlignment="1">
      <alignment horizontal="center" vertical="center"/>
    </xf>
    <xf numFmtId="0" fontId="24" fillId="59" borderId="12" xfId="23" applyFont="1" applyFill="1" applyBorder="1" applyAlignment="1">
      <alignment horizontal="center" vertical="center"/>
    </xf>
    <xf numFmtId="0" fontId="24" fillId="59" borderId="11" xfId="23" applyFont="1" applyFill="1" applyBorder="1" applyAlignment="1">
      <alignment horizontal="center" vertical="center"/>
    </xf>
    <xf numFmtId="0" fontId="171" fillId="2" borderId="9" xfId="23" applyFont="1" applyFill="1" applyBorder="1" applyAlignment="1">
      <alignment horizontal="left" vertical="center" wrapText="1"/>
    </xf>
    <xf numFmtId="0" fontId="168" fillId="0" borderId="0" xfId="23" applyFont="1" applyAlignment="1">
      <alignment horizontal="right" vertical="center" wrapText="1"/>
    </xf>
    <xf numFmtId="0" fontId="168" fillId="0" borderId="0" xfId="23" applyFont="1" applyAlignment="1">
      <alignment horizontal="right" vertical="center"/>
    </xf>
    <xf numFmtId="0" fontId="43" fillId="2" borderId="13" xfId="844" applyFont="1" applyFill="1" applyBorder="1" applyAlignment="1">
      <alignment horizontal="center" vertical="top" wrapText="1"/>
    </xf>
    <xf numFmtId="0" fontId="43" fillId="2" borderId="2" xfId="844" applyFont="1" applyFill="1" applyBorder="1" applyAlignment="1">
      <alignment horizontal="center" vertical="top" wrapText="1"/>
    </xf>
    <xf numFmtId="0" fontId="43" fillId="2" borderId="3" xfId="844" applyFont="1" applyFill="1" applyBorder="1" applyAlignment="1">
      <alignment horizontal="center" vertical="top" wrapText="1"/>
    </xf>
    <xf numFmtId="0" fontId="43" fillId="0" borderId="0" xfId="844" applyFont="1" applyAlignment="1">
      <alignment horizontal="center" vertical="center" wrapText="1"/>
    </xf>
    <xf numFmtId="0" fontId="24" fillId="0" borderId="7" xfId="844" applyFont="1" applyBorder="1" applyAlignment="1">
      <alignment horizontal="center" vertical="center"/>
    </xf>
    <xf numFmtId="0" fontId="24" fillId="0" borderId="10" xfId="844" applyFont="1" applyBorder="1" applyAlignment="1">
      <alignment horizontal="left" vertical="top" wrapText="1"/>
    </xf>
    <xf numFmtId="0" fontId="24" fillId="0" borderId="12" xfId="844" applyFont="1" applyBorder="1" applyAlignment="1">
      <alignment horizontal="left" vertical="top" wrapText="1"/>
    </xf>
    <xf numFmtId="0" fontId="43" fillId="0" borderId="10" xfId="844" applyFont="1" applyBorder="1" applyAlignment="1">
      <alignment horizontal="center" vertical="top"/>
    </xf>
    <xf numFmtId="0" fontId="43" fillId="0" borderId="11" xfId="844" applyFont="1" applyBorder="1" applyAlignment="1">
      <alignment horizontal="center" vertical="top"/>
    </xf>
    <xf numFmtId="0" fontId="43" fillId="0" borderId="10" xfId="844" applyFont="1" applyBorder="1" applyAlignment="1">
      <alignment horizontal="left" vertical="top"/>
    </xf>
    <xf numFmtId="0" fontId="43" fillId="0" borderId="11" xfId="844" applyFont="1" applyBorder="1" applyAlignment="1">
      <alignment horizontal="left" vertical="top"/>
    </xf>
    <xf numFmtId="0" fontId="42" fillId="0" borderId="10" xfId="844" applyFont="1" applyBorder="1" applyAlignment="1">
      <alignment horizontal="left" vertical="top" wrapText="1"/>
    </xf>
    <xf numFmtId="0" fontId="42" fillId="0" borderId="11" xfId="844" applyFont="1" applyBorder="1" applyAlignment="1">
      <alignment horizontal="left" vertical="top" wrapText="1"/>
    </xf>
    <xf numFmtId="0" fontId="43" fillId="0" borderId="10" xfId="844" applyFont="1" applyBorder="1" applyAlignment="1">
      <alignment horizontal="center" vertical="center" wrapText="1"/>
    </xf>
    <xf numFmtId="0" fontId="43" fillId="0" borderId="11" xfId="844" applyFont="1" applyBorder="1" applyAlignment="1">
      <alignment horizontal="center" vertical="center" wrapText="1"/>
    </xf>
    <xf numFmtId="0" fontId="14" fillId="2" borderId="0" xfId="844" applyFont="1" applyFill="1" applyAlignment="1">
      <alignment horizontal="center" vertical="center" wrapText="1"/>
    </xf>
    <xf numFmtId="0" fontId="43" fillId="0" borderId="9" xfId="844" applyFont="1" applyBorder="1" applyAlignment="1">
      <alignment horizontal="left" vertical="center"/>
    </xf>
    <xf numFmtId="0" fontId="168" fillId="0" borderId="0" xfId="844" applyFont="1" applyAlignment="1">
      <alignment horizontal="center" vertical="top" wrapText="1"/>
    </xf>
    <xf numFmtId="0" fontId="45" fillId="0" borderId="10" xfId="844" applyFont="1" applyBorder="1" applyAlignment="1">
      <alignment horizontal="left" vertical="top"/>
    </xf>
    <xf numFmtId="0" fontId="45" fillId="0" borderId="11" xfId="844" applyFont="1" applyBorder="1" applyAlignment="1">
      <alignment horizontal="left" vertical="top"/>
    </xf>
    <xf numFmtId="0" fontId="45" fillId="0" borderId="10" xfId="844" applyFont="1" applyBorder="1" applyAlignment="1">
      <alignment vertical="top"/>
    </xf>
    <xf numFmtId="0" fontId="45" fillId="0" borderId="11" xfId="844" applyFont="1" applyBorder="1" applyAlignment="1">
      <alignment vertical="top"/>
    </xf>
  </cellXfs>
  <cellStyles count="882">
    <cellStyle name="20% - Accent1" xfId="863" builtinId="30" customBuiltin="1"/>
    <cellStyle name="20% - Accent1 2" xfId="30" xr:uid="{00000000-0005-0000-0000-000000000000}"/>
    <cellStyle name="20% - Accent1 2 2" xfId="87" xr:uid="{00000000-0005-0000-0000-000001000000}"/>
    <cellStyle name="20% - Accent1 2 2 2" xfId="88" xr:uid="{00000000-0005-0000-0000-000002000000}"/>
    <cellStyle name="20% - Accent1 2 3" xfId="89" xr:uid="{00000000-0005-0000-0000-000003000000}"/>
    <cellStyle name="20% - Accent1 2 4" xfId="90" xr:uid="{00000000-0005-0000-0000-000004000000}"/>
    <cellStyle name="20% - Accent1 2 5" xfId="86" xr:uid="{00000000-0005-0000-0000-000005000000}"/>
    <cellStyle name="20% - Accent1 3" xfId="91" xr:uid="{00000000-0005-0000-0000-000006000000}"/>
    <cellStyle name="20% - Accent1 3 2" xfId="92" xr:uid="{00000000-0005-0000-0000-000007000000}"/>
    <cellStyle name="20% - Accent1 3 3" xfId="93" xr:uid="{00000000-0005-0000-0000-000008000000}"/>
    <cellStyle name="20% - Accent1 4" xfId="94" xr:uid="{00000000-0005-0000-0000-000009000000}"/>
    <cellStyle name="20% - Accent1 4 2" xfId="95" xr:uid="{00000000-0005-0000-0000-00000A000000}"/>
    <cellStyle name="20% - Accent1 4 3" xfId="96" xr:uid="{00000000-0005-0000-0000-00000B000000}"/>
    <cellStyle name="20% - Accent1 5" xfId="97" xr:uid="{00000000-0005-0000-0000-00000C000000}"/>
    <cellStyle name="20% - Accent1 5 2" xfId="98" xr:uid="{00000000-0005-0000-0000-00000D000000}"/>
    <cellStyle name="20% - Accent1 6" xfId="99" xr:uid="{00000000-0005-0000-0000-00000E000000}"/>
    <cellStyle name="20% - Accent1 6 2" xfId="100" xr:uid="{00000000-0005-0000-0000-00000F000000}"/>
    <cellStyle name="20% - Accent1 7" xfId="101" xr:uid="{00000000-0005-0000-0000-000010000000}"/>
    <cellStyle name="20% - Accent1 7 2" xfId="102" xr:uid="{00000000-0005-0000-0000-000011000000}"/>
    <cellStyle name="20% - Accent1 8" xfId="103" xr:uid="{00000000-0005-0000-0000-000012000000}"/>
    <cellStyle name="20% - Accent1 9" xfId="104" xr:uid="{00000000-0005-0000-0000-000013000000}"/>
    <cellStyle name="20% - Accent2" xfId="866" builtinId="34" customBuiltin="1"/>
    <cellStyle name="20% - Accent2 2" xfId="31" xr:uid="{00000000-0005-0000-0000-000014000000}"/>
    <cellStyle name="20% - Accent2 2 2" xfId="106" xr:uid="{00000000-0005-0000-0000-000015000000}"/>
    <cellStyle name="20% - Accent2 2 2 2" xfId="107" xr:uid="{00000000-0005-0000-0000-000016000000}"/>
    <cellStyle name="20% - Accent2 2 3" xfId="108" xr:uid="{00000000-0005-0000-0000-000017000000}"/>
    <cellStyle name="20% - Accent2 2 4" xfId="109" xr:uid="{00000000-0005-0000-0000-000018000000}"/>
    <cellStyle name="20% - Accent2 2 5" xfId="105" xr:uid="{00000000-0005-0000-0000-000019000000}"/>
    <cellStyle name="20% - Accent2 3" xfId="110" xr:uid="{00000000-0005-0000-0000-00001A000000}"/>
    <cellStyle name="20% - Accent2 3 2" xfId="111" xr:uid="{00000000-0005-0000-0000-00001B000000}"/>
    <cellStyle name="20% - Accent2 3 3" xfId="112" xr:uid="{00000000-0005-0000-0000-00001C000000}"/>
    <cellStyle name="20% - Accent2 4" xfId="113" xr:uid="{00000000-0005-0000-0000-00001D000000}"/>
    <cellStyle name="20% - Accent2 4 2" xfId="114" xr:uid="{00000000-0005-0000-0000-00001E000000}"/>
    <cellStyle name="20% - Accent2 4 3" xfId="115" xr:uid="{00000000-0005-0000-0000-00001F000000}"/>
    <cellStyle name="20% - Accent2 5" xfId="116" xr:uid="{00000000-0005-0000-0000-000020000000}"/>
    <cellStyle name="20% - Accent2 5 2" xfId="117" xr:uid="{00000000-0005-0000-0000-000021000000}"/>
    <cellStyle name="20% - Accent2 6" xfId="118" xr:uid="{00000000-0005-0000-0000-000022000000}"/>
    <cellStyle name="20% - Accent2 6 2" xfId="119" xr:uid="{00000000-0005-0000-0000-000023000000}"/>
    <cellStyle name="20% - Accent2 7" xfId="120" xr:uid="{00000000-0005-0000-0000-000024000000}"/>
    <cellStyle name="20% - Accent2 7 2" xfId="121" xr:uid="{00000000-0005-0000-0000-000025000000}"/>
    <cellStyle name="20% - Accent2 8" xfId="122" xr:uid="{00000000-0005-0000-0000-000026000000}"/>
    <cellStyle name="20% - Accent2 9" xfId="123" xr:uid="{00000000-0005-0000-0000-000027000000}"/>
    <cellStyle name="20% - Accent3" xfId="869" builtinId="38" customBuiltin="1"/>
    <cellStyle name="20% - Accent3 2" xfId="32" xr:uid="{00000000-0005-0000-0000-000028000000}"/>
    <cellStyle name="20% - Accent3 2 2" xfId="125" xr:uid="{00000000-0005-0000-0000-000029000000}"/>
    <cellStyle name="20% - Accent3 2 2 2" xfId="126" xr:uid="{00000000-0005-0000-0000-00002A000000}"/>
    <cellStyle name="20% - Accent3 2 3" xfId="127" xr:uid="{00000000-0005-0000-0000-00002B000000}"/>
    <cellStyle name="20% - Accent3 2 4" xfId="128" xr:uid="{00000000-0005-0000-0000-00002C000000}"/>
    <cellStyle name="20% - Accent3 2 5" xfId="124" xr:uid="{00000000-0005-0000-0000-00002D000000}"/>
    <cellStyle name="20% - Accent3 3" xfId="129" xr:uid="{00000000-0005-0000-0000-00002E000000}"/>
    <cellStyle name="20% - Accent3 3 2" xfId="130" xr:uid="{00000000-0005-0000-0000-00002F000000}"/>
    <cellStyle name="20% - Accent3 3 3" xfId="131" xr:uid="{00000000-0005-0000-0000-000030000000}"/>
    <cellStyle name="20% - Accent3 4" xfId="132" xr:uid="{00000000-0005-0000-0000-000031000000}"/>
    <cellStyle name="20% - Accent3 4 2" xfId="133" xr:uid="{00000000-0005-0000-0000-000032000000}"/>
    <cellStyle name="20% - Accent3 4 3" xfId="134" xr:uid="{00000000-0005-0000-0000-000033000000}"/>
    <cellStyle name="20% - Accent3 5" xfId="135" xr:uid="{00000000-0005-0000-0000-000034000000}"/>
    <cellStyle name="20% - Accent3 5 2" xfId="136" xr:uid="{00000000-0005-0000-0000-000035000000}"/>
    <cellStyle name="20% - Accent3 6" xfId="137" xr:uid="{00000000-0005-0000-0000-000036000000}"/>
    <cellStyle name="20% - Accent3 6 2" xfId="138" xr:uid="{00000000-0005-0000-0000-000037000000}"/>
    <cellStyle name="20% - Accent3 7" xfId="139" xr:uid="{00000000-0005-0000-0000-000038000000}"/>
    <cellStyle name="20% - Accent3 7 2" xfId="140" xr:uid="{00000000-0005-0000-0000-000039000000}"/>
    <cellStyle name="20% - Accent3 8" xfId="141" xr:uid="{00000000-0005-0000-0000-00003A000000}"/>
    <cellStyle name="20% - Accent3 9" xfId="142" xr:uid="{00000000-0005-0000-0000-00003B000000}"/>
    <cellStyle name="20% - Accent4" xfId="872" builtinId="42" customBuiltin="1"/>
    <cellStyle name="20% - Accent4 2" xfId="33" xr:uid="{00000000-0005-0000-0000-00003C000000}"/>
    <cellStyle name="20% - Accent4 2 2" xfId="144" xr:uid="{00000000-0005-0000-0000-00003D000000}"/>
    <cellStyle name="20% - Accent4 2 2 2" xfId="145" xr:uid="{00000000-0005-0000-0000-00003E000000}"/>
    <cellStyle name="20% - Accent4 2 3" xfId="146" xr:uid="{00000000-0005-0000-0000-00003F000000}"/>
    <cellStyle name="20% - Accent4 2 4" xfId="147" xr:uid="{00000000-0005-0000-0000-000040000000}"/>
    <cellStyle name="20% - Accent4 2 5" xfId="143" xr:uid="{00000000-0005-0000-0000-000041000000}"/>
    <cellStyle name="20% - Accent4 3" xfId="148" xr:uid="{00000000-0005-0000-0000-000042000000}"/>
    <cellStyle name="20% - Accent4 3 2" xfId="149" xr:uid="{00000000-0005-0000-0000-000043000000}"/>
    <cellStyle name="20% - Accent4 3 3" xfId="150" xr:uid="{00000000-0005-0000-0000-000044000000}"/>
    <cellStyle name="20% - Accent4 4" xfId="151" xr:uid="{00000000-0005-0000-0000-000045000000}"/>
    <cellStyle name="20% - Accent4 4 2" xfId="152" xr:uid="{00000000-0005-0000-0000-000046000000}"/>
    <cellStyle name="20% - Accent4 4 3" xfId="153" xr:uid="{00000000-0005-0000-0000-000047000000}"/>
    <cellStyle name="20% - Accent4 5" xfId="154" xr:uid="{00000000-0005-0000-0000-000048000000}"/>
    <cellStyle name="20% - Accent4 5 2" xfId="155" xr:uid="{00000000-0005-0000-0000-000049000000}"/>
    <cellStyle name="20% - Accent4 6" xfId="156" xr:uid="{00000000-0005-0000-0000-00004A000000}"/>
    <cellStyle name="20% - Accent4 6 2" xfId="157" xr:uid="{00000000-0005-0000-0000-00004B000000}"/>
    <cellStyle name="20% - Accent4 7" xfId="158" xr:uid="{00000000-0005-0000-0000-00004C000000}"/>
    <cellStyle name="20% - Accent4 7 2" xfId="159" xr:uid="{00000000-0005-0000-0000-00004D000000}"/>
    <cellStyle name="20% - Accent4 8" xfId="160" xr:uid="{00000000-0005-0000-0000-00004E000000}"/>
    <cellStyle name="20% - Accent4 9" xfId="161" xr:uid="{00000000-0005-0000-0000-00004F000000}"/>
    <cellStyle name="20% - Accent5" xfId="875" builtinId="46" customBuiltin="1"/>
    <cellStyle name="20% - Accent5 2" xfId="34" xr:uid="{00000000-0005-0000-0000-000050000000}"/>
    <cellStyle name="20% - Accent5 2 2" xfId="163" xr:uid="{00000000-0005-0000-0000-000051000000}"/>
    <cellStyle name="20% - Accent5 2 3" xfId="164" xr:uid="{00000000-0005-0000-0000-000052000000}"/>
    <cellStyle name="20% - Accent5 2 4" xfId="162" xr:uid="{00000000-0005-0000-0000-000053000000}"/>
    <cellStyle name="20% - Accent5 3" xfId="165" xr:uid="{00000000-0005-0000-0000-000054000000}"/>
    <cellStyle name="20% - Accent5 3 2" xfId="166" xr:uid="{00000000-0005-0000-0000-000055000000}"/>
    <cellStyle name="20% - Accent5 4" xfId="167" xr:uid="{00000000-0005-0000-0000-000056000000}"/>
    <cellStyle name="20% - Accent5 5" xfId="168" xr:uid="{00000000-0005-0000-0000-000057000000}"/>
    <cellStyle name="20% - Accent6" xfId="878" builtinId="50" customBuiltin="1"/>
    <cellStyle name="20% - Accent6 2" xfId="35" xr:uid="{00000000-0005-0000-0000-000058000000}"/>
    <cellStyle name="20% - Accent6 2 2" xfId="170" xr:uid="{00000000-0005-0000-0000-000059000000}"/>
    <cellStyle name="20% - Accent6 2 3" xfId="171" xr:uid="{00000000-0005-0000-0000-00005A000000}"/>
    <cellStyle name="20% - Accent6 2 4" xfId="169" xr:uid="{00000000-0005-0000-0000-00005B000000}"/>
    <cellStyle name="20% - Accent6 3" xfId="172" xr:uid="{00000000-0005-0000-0000-00005C000000}"/>
    <cellStyle name="20% - Accent6 3 2" xfId="173" xr:uid="{00000000-0005-0000-0000-00005D000000}"/>
    <cellStyle name="20% - Accent6 4" xfId="174" xr:uid="{00000000-0005-0000-0000-00005E000000}"/>
    <cellStyle name="20% - Accent6 5" xfId="175" xr:uid="{00000000-0005-0000-0000-00005F000000}"/>
    <cellStyle name="20% - Акцент1" xfId="176" xr:uid="{00000000-0005-0000-0000-000060000000}"/>
    <cellStyle name="20% - Акцент1 2" xfId="177" xr:uid="{00000000-0005-0000-0000-000061000000}"/>
    <cellStyle name="20% — акцент1 2" xfId="178" xr:uid="{00000000-0005-0000-0000-000062000000}"/>
    <cellStyle name="20% — акцент1 2 2" xfId="179" xr:uid="{00000000-0005-0000-0000-000063000000}"/>
    <cellStyle name="20% - Акцент2" xfId="180" xr:uid="{00000000-0005-0000-0000-000064000000}"/>
    <cellStyle name="20% - Акцент2 2" xfId="181" xr:uid="{00000000-0005-0000-0000-000065000000}"/>
    <cellStyle name="20% — акцент2 2" xfId="182" xr:uid="{00000000-0005-0000-0000-000066000000}"/>
    <cellStyle name="20% — акцент2 2 2" xfId="183" xr:uid="{00000000-0005-0000-0000-000067000000}"/>
    <cellStyle name="20% - Акцент3" xfId="184" xr:uid="{00000000-0005-0000-0000-000068000000}"/>
    <cellStyle name="20% - Акцент3 2" xfId="185" xr:uid="{00000000-0005-0000-0000-000069000000}"/>
    <cellStyle name="20% — акцент3 2" xfId="186" xr:uid="{00000000-0005-0000-0000-00006A000000}"/>
    <cellStyle name="20% — акцент3 2 2" xfId="187" xr:uid="{00000000-0005-0000-0000-00006B000000}"/>
    <cellStyle name="20% - Акцент4" xfId="188" xr:uid="{00000000-0005-0000-0000-00006C000000}"/>
    <cellStyle name="20% - Акцент4 2" xfId="189" xr:uid="{00000000-0005-0000-0000-00006D000000}"/>
    <cellStyle name="20% — акцент4 2" xfId="190" xr:uid="{00000000-0005-0000-0000-00006E000000}"/>
    <cellStyle name="20% — акцент4 2 2" xfId="191" xr:uid="{00000000-0005-0000-0000-00006F000000}"/>
    <cellStyle name="20% - Акцент5" xfId="192" xr:uid="{00000000-0005-0000-0000-000070000000}"/>
    <cellStyle name="20% - Акцент5 2" xfId="193" xr:uid="{00000000-0005-0000-0000-000071000000}"/>
    <cellStyle name="20% — акцент5 2" xfId="194" xr:uid="{00000000-0005-0000-0000-000072000000}"/>
    <cellStyle name="20% — акцент5 2 2" xfId="195" xr:uid="{00000000-0005-0000-0000-000073000000}"/>
    <cellStyle name="20% - Акцент6" xfId="196" xr:uid="{00000000-0005-0000-0000-000074000000}"/>
    <cellStyle name="20% - Акцент6 2" xfId="197" xr:uid="{00000000-0005-0000-0000-000075000000}"/>
    <cellStyle name="20% — акцент6 2" xfId="198" xr:uid="{00000000-0005-0000-0000-000076000000}"/>
    <cellStyle name="20% — акцент6 2 2" xfId="199" xr:uid="{00000000-0005-0000-0000-000077000000}"/>
    <cellStyle name="40% - Accent1" xfId="864" builtinId="31" customBuiltin="1"/>
    <cellStyle name="40% - Accent1 2" xfId="36" xr:uid="{00000000-0005-0000-0000-000078000000}"/>
    <cellStyle name="40% - Accent1 2 2" xfId="201" xr:uid="{00000000-0005-0000-0000-000079000000}"/>
    <cellStyle name="40% - Accent1 2 3" xfId="202" xr:uid="{00000000-0005-0000-0000-00007A000000}"/>
    <cellStyle name="40% - Accent1 2 4" xfId="200" xr:uid="{00000000-0005-0000-0000-00007B000000}"/>
    <cellStyle name="40% - Accent1 3" xfId="203" xr:uid="{00000000-0005-0000-0000-00007C000000}"/>
    <cellStyle name="40% - Accent1 3 2" xfId="204" xr:uid="{00000000-0005-0000-0000-00007D000000}"/>
    <cellStyle name="40% - Accent1 4" xfId="205" xr:uid="{00000000-0005-0000-0000-00007E000000}"/>
    <cellStyle name="40% - Accent1 5" xfId="206" xr:uid="{00000000-0005-0000-0000-00007F000000}"/>
    <cellStyle name="40% - Accent2" xfId="867" builtinId="35" customBuiltin="1"/>
    <cellStyle name="40% - Accent2 2" xfId="37" xr:uid="{00000000-0005-0000-0000-000080000000}"/>
    <cellStyle name="40% - Accent2 2 2" xfId="208" xr:uid="{00000000-0005-0000-0000-000081000000}"/>
    <cellStyle name="40% - Accent2 2 3" xfId="209" xr:uid="{00000000-0005-0000-0000-000082000000}"/>
    <cellStyle name="40% - Accent2 2 4" xfId="207" xr:uid="{00000000-0005-0000-0000-000083000000}"/>
    <cellStyle name="40% - Accent2 3" xfId="210" xr:uid="{00000000-0005-0000-0000-000084000000}"/>
    <cellStyle name="40% - Accent2 3 2" xfId="211" xr:uid="{00000000-0005-0000-0000-000085000000}"/>
    <cellStyle name="40% - Accent2 4" xfId="212" xr:uid="{00000000-0005-0000-0000-000086000000}"/>
    <cellStyle name="40% - Accent2 5" xfId="213" xr:uid="{00000000-0005-0000-0000-000087000000}"/>
    <cellStyle name="40% - Accent3" xfId="870" builtinId="39" customBuiltin="1"/>
    <cellStyle name="40% - Accent3 2" xfId="38" xr:uid="{00000000-0005-0000-0000-000088000000}"/>
    <cellStyle name="40% - Accent3 2 2" xfId="215" xr:uid="{00000000-0005-0000-0000-000089000000}"/>
    <cellStyle name="40% - Accent3 2 2 2" xfId="216" xr:uid="{00000000-0005-0000-0000-00008A000000}"/>
    <cellStyle name="40% - Accent3 2 3" xfId="217" xr:uid="{00000000-0005-0000-0000-00008B000000}"/>
    <cellStyle name="40% - Accent3 2 4" xfId="218" xr:uid="{00000000-0005-0000-0000-00008C000000}"/>
    <cellStyle name="40% - Accent3 2 5" xfId="214" xr:uid="{00000000-0005-0000-0000-00008D000000}"/>
    <cellStyle name="40% - Accent3 3" xfId="219" xr:uid="{00000000-0005-0000-0000-00008E000000}"/>
    <cellStyle name="40% - Accent3 3 2" xfId="220" xr:uid="{00000000-0005-0000-0000-00008F000000}"/>
    <cellStyle name="40% - Accent3 3 3" xfId="221" xr:uid="{00000000-0005-0000-0000-000090000000}"/>
    <cellStyle name="40% - Accent3 4" xfId="222" xr:uid="{00000000-0005-0000-0000-000091000000}"/>
    <cellStyle name="40% - Accent3 4 2" xfId="223" xr:uid="{00000000-0005-0000-0000-000092000000}"/>
    <cellStyle name="40% - Accent3 4 3" xfId="224" xr:uid="{00000000-0005-0000-0000-000093000000}"/>
    <cellStyle name="40% - Accent3 5" xfId="225" xr:uid="{00000000-0005-0000-0000-000094000000}"/>
    <cellStyle name="40% - Accent3 5 2" xfId="226" xr:uid="{00000000-0005-0000-0000-000095000000}"/>
    <cellStyle name="40% - Accent3 6" xfId="227" xr:uid="{00000000-0005-0000-0000-000096000000}"/>
    <cellStyle name="40% - Accent3 6 2" xfId="228" xr:uid="{00000000-0005-0000-0000-000097000000}"/>
    <cellStyle name="40% - Accent3 7" xfId="229" xr:uid="{00000000-0005-0000-0000-000098000000}"/>
    <cellStyle name="40% - Accent3 7 2" xfId="230" xr:uid="{00000000-0005-0000-0000-000099000000}"/>
    <cellStyle name="40% - Accent3 8" xfId="231" xr:uid="{00000000-0005-0000-0000-00009A000000}"/>
    <cellStyle name="40% - Accent3 9" xfId="232" xr:uid="{00000000-0005-0000-0000-00009B000000}"/>
    <cellStyle name="40% - Accent4" xfId="873" builtinId="43" customBuiltin="1"/>
    <cellStyle name="40% - Accent4 2" xfId="39" xr:uid="{00000000-0005-0000-0000-00009C000000}"/>
    <cellStyle name="40% - Accent4 2 2" xfId="234" xr:uid="{00000000-0005-0000-0000-00009D000000}"/>
    <cellStyle name="40% - Accent4 2 3" xfId="235" xr:uid="{00000000-0005-0000-0000-00009E000000}"/>
    <cellStyle name="40% - Accent4 2 4" xfId="233" xr:uid="{00000000-0005-0000-0000-00009F000000}"/>
    <cellStyle name="40% - Accent4 3" xfId="236" xr:uid="{00000000-0005-0000-0000-0000A0000000}"/>
    <cellStyle name="40% - Accent4 3 2" xfId="237" xr:uid="{00000000-0005-0000-0000-0000A1000000}"/>
    <cellStyle name="40% - Accent4 4" xfId="238" xr:uid="{00000000-0005-0000-0000-0000A2000000}"/>
    <cellStyle name="40% - Accent4 5" xfId="239" xr:uid="{00000000-0005-0000-0000-0000A3000000}"/>
    <cellStyle name="40% - Accent5" xfId="876" builtinId="47" customBuiltin="1"/>
    <cellStyle name="40% - Accent5 2" xfId="40" xr:uid="{00000000-0005-0000-0000-0000A4000000}"/>
    <cellStyle name="40% - Accent5 2 2" xfId="241" xr:uid="{00000000-0005-0000-0000-0000A5000000}"/>
    <cellStyle name="40% - Accent5 2 3" xfId="242" xr:uid="{00000000-0005-0000-0000-0000A6000000}"/>
    <cellStyle name="40% - Accent5 2 4" xfId="240" xr:uid="{00000000-0005-0000-0000-0000A7000000}"/>
    <cellStyle name="40% - Accent5 3" xfId="243" xr:uid="{00000000-0005-0000-0000-0000A8000000}"/>
    <cellStyle name="40% - Accent5 3 2" xfId="244" xr:uid="{00000000-0005-0000-0000-0000A9000000}"/>
    <cellStyle name="40% - Accent5 4" xfId="245" xr:uid="{00000000-0005-0000-0000-0000AA000000}"/>
    <cellStyle name="40% - Accent5 5" xfId="246" xr:uid="{00000000-0005-0000-0000-0000AB000000}"/>
    <cellStyle name="40% - Accent6" xfId="879" builtinId="51" customBuiltin="1"/>
    <cellStyle name="40% - Accent6 2" xfId="41" xr:uid="{00000000-0005-0000-0000-0000AC000000}"/>
    <cellStyle name="40% - Accent6 2 2" xfId="248" xr:uid="{00000000-0005-0000-0000-0000AD000000}"/>
    <cellStyle name="40% - Accent6 2 3" xfId="249" xr:uid="{00000000-0005-0000-0000-0000AE000000}"/>
    <cellStyle name="40% - Accent6 2 4" xfId="247" xr:uid="{00000000-0005-0000-0000-0000AF000000}"/>
    <cellStyle name="40% - Accent6 3" xfId="250" xr:uid="{00000000-0005-0000-0000-0000B0000000}"/>
    <cellStyle name="40% - Accent6 3 2" xfId="251" xr:uid="{00000000-0005-0000-0000-0000B1000000}"/>
    <cellStyle name="40% - Accent6 4" xfId="252" xr:uid="{00000000-0005-0000-0000-0000B2000000}"/>
    <cellStyle name="40% - Accent6 5" xfId="253" xr:uid="{00000000-0005-0000-0000-0000B3000000}"/>
    <cellStyle name="40% - Акцент1" xfId="254" xr:uid="{00000000-0005-0000-0000-0000B4000000}"/>
    <cellStyle name="40% - Акцент1 2" xfId="255" xr:uid="{00000000-0005-0000-0000-0000B5000000}"/>
    <cellStyle name="40% — акцент1 2" xfId="256" xr:uid="{00000000-0005-0000-0000-0000B6000000}"/>
    <cellStyle name="40% — акцент1 2 2" xfId="257" xr:uid="{00000000-0005-0000-0000-0000B7000000}"/>
    <cellStyle name="40% - Акцент2" xfId="258" xr:uid="{00000000-0005-0000-0000-0000B8000000}"/>
    <cellStyle name="40% - Акцент2 2" xfId="259" xr:uid="{00000000-0005-0000-0000-0000B9000000}"/>
    <cellStyle name="40% — акцент2 2" xfId="260" xr:uid="{00000000-0005-0000-0000-0000BA000000}"/>
    <cellStyle name="40% — акцент2 2 2" xfId="261" xr:uid="{00000000-0005-0000-0000-0000BB000000}"/>
    <cellStyle name="40% - Акцент3" xfId="262" xr:uid="{00000000-0005-0000-0000-0000BC000000}"/>
    <cellStyle name="40% - Акцент3 2" xfId="263" xr:uid="{00000000-0005-0000-0000-0000BD000000}"/>
    <cellStyle name="40% — акцент3 2" xfId="264" xr:uid="{00000000-0005-0000-0000-0000BE000000}"/>
    <cellStyle name="40% — акцент3 2 2" xfId="265" xr:uid="{00000000-0005-0000-0000-0000BF000000}"/>
    <cellStyle name="40% - Акцент4" xfId="266" xr:uid="{00000000-0005-0000-0000-0000C0000000}"/>
    <cellStyle name="40% - Акцент4 2" xfId="267" xr:uid="{00000000-0005-0000-0000-0000C1000000}"/>
    <cellStyle name="40% — акцент4 2" xfId="268" xr:uid="{00000000-0005-0000-0000-0000C2000000}"/>
    <cellStyle name="40% — акцент4 2 2" xfId="269" xr:uid="{00000000-0005-0000-0000-0000C3000000}"/>
    <cellStyle name="40% - Акцент5" xfId="270" xr:uid="{00000000-0005-0000-0000-0000C4000000}"/>
    <cellStyle name="40% - Акцент5 2" xfId="271" xr:uid="{00000000-0005-0000-0000-0000C5000000}"/>
    <cellStyle name="40% — акцент5 2" xfId="272" xr:uid="{00000000-0005-0000-0000-0000C6000000}"/>
    <cellStyle name="40% — акцент5 2 2" xfId="273" xr:uid="{00000000-0005-0000-0000-0000C7000000}"/>
    <cellStyle name="40% - Акцент6" xfId="274" xr:uid="{00000000-0005-0000-0000-0000C8000000}"/>
    <cellStyle name="40% - Акцент6 2" xfId="275" xr:uid="{00000000-0005-0000-0000-0000C9000000}"/>
    <cellStyle name="40% — акцент6 2" xfId="276" xr:uid="{00000000-0005-0000-0000-0000CA000000}"/>
    <cellStyle name="40% — акцент6 2 2" xfId="277" xr:uid="{00000000-0005-0000-0000-0000CB000000}"/>
    <cellStyle name="60% - Accent1 2" xfId="42" xr:uid="{00000000-0005-0000-0000-0000CC000000}"/>
    <cellStyle name="60% - Accent1 2 2" xfId="279" xr:uid="{00000000-0005-0000-0000-0000CD000000}"/>
    <cellStyle name="60% - Accent1 2 3" xfId="278" xr:uid="{00000000-0005-0000-0000-0000CE000000}"/>
    <cellStyle name="60% - Accent1 3" xfId="280" xr:uid="{00000000-0005-0000-0000-0000CF000000}"/>
    <cellStyle name="60% - Accent1 3 2" xfId="281" xr:uid="{00000000-0005-0000-0000-0000D0000000}"/>
    <cellStyle name="60% - Accent1 4" xfId="282" xr:uid="{00000000-0005-0000-0000-0000D1000000}"/>
    <cellStyle name="60% - Accent2 2" xfId="43" xr:uid="{00000000-0005-0000-0000-0000D2000000}"/>
    <cellStyle name="60% - Accent2 2 2" xfId="284" xr:uid="{00000000-0005-0000-0000-0000D3000000}"/>
    <cellStyle name="60% - Accent2 2 3" xfId="283" xr:uid="{00000000-0005-0000-0000-0000D4000000}"/>
    <cellStyle name="60% - Accent2 3" xfId="285" xr:uid="{00000000-0005-0000-0000-0000D5000000}"/>
    <cellStyle name="60% - Accent2 3 2" xfId="286" xr:uid="{00000000-0005-0000-0000-0000D6000000}"/>
    <cellStyle name="60% - Accent2 4" xfId="287" xr:uid="{00000000-0005-0000-0000-0000D7000000}"/>
    <cellStyle name="60% - Accent3 2" xfId="44" xr:uid="{00000000-0005-0000-0000-0000D8000000}"/>
    <cellStyle name="60% - Accent3 2 2" xfId="289" xr:uid="{00000000-0005-0000-0000-0000D9000000}"/>
    <cellStyle name="60% - Accent3 2 3" xfId="290" xr:uid="{00000000-0005-0000-0000-0000DA000000}"/>
    <cellStyle name="60% - Accent3 2 4" xfId="291" xr:uid="{00000000-0005-0000-0000-0000DB000000}"/>
    <cellStyle name="60% - Accent3 2 5" xfId="288" xr:uid="{00000000-0005-0000-0000-0000DC000000}"/>
    <cellStyle name="60% - Accent3 3" xfId="292" xr:uid="{00000000-0005-0000-0000-0000DD000000}"/>
    <cellStyle name="60% - Accent3 3 2" xfId="293" xr:uid="{00000000-0005-0000-0000-0000DE000000}"/>
    <cellStyle name="60% - Accent3 4" xfId="294" xr:uid="{00000000-0005-0000-0000-0000DF000000}"/>
    <cellStyle name="60% - Accent3 5" xfId="295" xr:uid="{00000000-0005-0000-0000-0000E0000000}"/>
    <cellStyle name="60% - Accent3 6" xfId="296" xr:uid="{00000000-0005-0000-0000-0000E1000000}"/>
    <cellStyle name="60% - Accent3 7" xfId="297" xr:uid="{00000000-0005-0000-0000-0000E2000000}"/>
    <cellStyle name="60% - Accent3 8" xfId="298" xr:uid="{00000000-0005-0000-0000-0000E3000000}"/>
    <cellStyle name="60% - Accent3 9" xfId="299" xr:uid="{00000000-0005-0000-0000-0000E4000000}"/>
    <cellStyle name="60% - Accent4 2" xfId="45" xr:uid="{00000000-0005-0000-0000-0000E5000000}"/>
    <cellStyle name="60% - Accent4 2 2" xfId="301" xr:uid="{00000000-0005-0000-0000-0000E6000000}"/>
    <cellStyle name="60% - Accent4 2 3" xfId="302" xr:uid="{00000000-0005-0000-0000-0000E7000000}"/>
    <cellStyle name="60% - Accent4 2 4" xfId="303" xr:uid="{00000000-0005-0000-0000-0000E8000000}"/>
    <cellStyle name="60% - Accent4 2 5" xfId="300" xr:uid="{00000000-0005-0000-0000-0000E9000000}"/>
    <cellStyle name="60% - Accent4 3" xfId="304" xr:uid="{00000000-0005-0000-0000-0000EA000000}"/>
    <cellStyle name="60% - Accent4 3 2" xfId="305" xr:uid="{00000000-0005-0000-0000-0000EB000000}"/>
    <cellStyle name="60% - Accent4 4" xfId="306" xr:uid="{00000000-0005-0000-0000-0000EC000000}"/>
    <cellStyle name="60% - Accent4 5" xfId="307" xr:uid="{00000000-0005-0000-0000-0000ED000000}"/>
    <cellStyle name="60% - Accent4 6" xfId="308" xr:uid="{00000000-0005-0000-0000-0000EE000000}"/>
    <cellStyle name="60% - Accent4 7" xfId="309" xr:uid="{00000000-0005-0000-0000-0000EF000000}"/>
    <cellStyle name="60% - Accent4 8" xfId="310" xr:uid="{00000000-0005-0000-0000-0000F0000000}"/>
    <cellStyle name="60% - Accent4 9" xfId="311" xr:uid="{00000000-0005-0000-0000-0000F1000000}"/>
    <cellStyle name="60% - Accent5 2" xfId="46" xr:uid="{00000000-0005-0000-0000-0000F2000000}"/>
    <cellStyle name="60% - Accent5 2 2" xfId="313" xr:uid="{00000000-0005-0000-0000-0000F3000000}"/>
    <cellStyle name="60% - Accent5 2 3" xfId="312" xr:uid="{00000000-0005-0000-0000-0000F4000000}"/>
    <cellStyle name="60% - Accent5 3" xfId="314" xr:uid="{00000000-0005-0000-0000-0000F5000000}"/>
    <cellStyle name="60% - Accent5 3 2" xfId="315" xr:uid="{00000000-0005-0000-0000-0000F6000000}"/>
    <cellStyle name="60% - Accent5 4" xfId="316" xr:uid="{00000000-0005-0000-0000-0000F7000000}"/>
    <cellStyle name="60% - Accent6 2" xfId="47" xr:uid="{00000000-0005-0000-0000-0000F8000000}"/>
    <cellStyle name="60% - Accent6 2 2" xfId="318" xr:uid="{00000000-0005-0000-0000-0000F9000000}"/>
    <cellStyle name="60% - Accent6 2 3" xfId="319" xr:uid="{00000000-0005-0000-0000-0000FA000000}"/>
    <cellStyle name="60% - Accent6 2 4" xfId="320" xr:uid="{00000000-0005-0000-0000-0000FB000000}"/>
    <cellStyle name="60% - Accent6 2 5" xfId="317" xr:uid="{00000000-0005-0000-0000-0000FC000000}"/>
    <cellStyle name="60% - Accent6 3" xfId="321" xr:uid="{00000000-0005-0000-0000-0000FD000000}"/>
    <cellStyle name="60% - Accent6 3 2" xfId="322" xr:uid="{00000000-0005-0000-0000-0000FE000000}"/>
    <cellStyle name="60% - Accent6 4" xfId="323" xr:uid="{00000000-0005-0000-0000-0000FF000000}"/>
    <cellStyle name="60% - Accent6 5" xfId="324" xr:uid="{00000000-0005-0000-0000-000000010000}"/>
    <cellStyle name="60% - Accent6 6" xfId="325" xr:uid="{00000000-0005-0000-0000-000001010000}"/>
    <cellStyle name="60% - Accent6 7" xfId="326" xr:uid="{00000000-0005-0000-0000-000002010000}"/>
    <cellStyle name="60% - Accent6 8" xfId="327" xr:uid="{00000000-0005-0000-0000-000003010000}"/>
    <cellStyle name="60% - Accent6 9" xfId="328" xr:uid="{00000000-0005-0000-0000-000004010000}"/>
    <cellStyle name="60% - Акцент1" xfId="329" xr:uid="{00000000-0005-0000-0000-000005010000}"/>
    <cellStyle name="60% - Акцент1 2" xfId="330" xr:uid="{00000000-0005-0000-0000-000006010000}"/>
    <cellStyle name="60% - Акцент2" xfId="331" xr:uid="{00000000-0005-0000-0000-000007010000}"/>
    <cellStyle name="60% - Акцент2 2" xfId="332" xr:uid="{00000000-0005-0000-0000-000008010000}"/>
    <cellStyle name="60% - Акцент3" xfId="333" xr:uid="{00000000-0005-0000-0000-000009010000}"/>
    <cellStyle name="60% - Акцент3 2" xfId="334" xr:uid="{00000000-0005-0000-0000-00000A010000}"/>
    <cellStyle name="60% - Акцент4" xfId="335" xr:uid="{00000000-0005-0000-0000-00000B010000}"/>
    <cellStyle name="60% - Акцент4 2" xfId="336" xr:uid="{00000000-0005-0000-0000-00000C010000}"/>
    <cellStyle name="60% - Акцент5" xfId="337" xr:uid="{00000000-0005-0000-0000-00000D010000}"/>
    <cellStyle name="60% - Акцент5 2" xfId="338" xr:uid="{00000000-0005-0000-0000-00000E010000}"/>
    <cellStyle name="60% - Акцент6" xfId="339" xr:uid="{00000000-0005-0000-0000-00000F010000}"/>
    <cellStyle name="60% - Акцент6 2" xfId="340" xr:uid="{00000000-0005-0000-0000-000010010000}"/>
    <cellStyle name="Accent1" xfId="862" builtinId="29" customBuiltin="1"/>
    <cellStyle name="Accent1 2" xfId="48" xr:uid="{00000000-0005-0000-0000-000011010000}"/>
    <cellStyle name="Accent1 2 2" xfId="342" xr:uid="{00000000-0005-0000-0000-000012010000}"/>
    <cellStyle name="Accent1 2 3" xfId="341" xr:uid="{00000000-0005-0000-0000-000013010000}"/>
    <cellStyle name="Accent1 3" xfId="343" xr:uid="{00000000-0005-0000-0000-000014010000}"/>
    <cellStyle name="Accent1 3 2" xfId="344" xr:uid="{00000000-0005-0000-0000-000015010000}"/>
    <cellStyle name="Accent1 4" xfId="345" xr:uid="{00000000-0005-0000-0000-000016010000}"/>
    <cellStyle name="Accent2" xfId="865" builtinId="33" customBuiltin="1"/>
    <cellStyle name="Accent2 2" xfId="49" xr:uid="{00000000-0005-0000-0000-000017010000}"/>
    <cellStyle name="Accent2 2 2" xfId="347" xr:uid="{00000000-0005-0000-0000-000018010000}"/>
    <cellStyle name="Accent2 2 3" xfId="346" xr:uid="{00000000-0005-0000-0000-000019010000}"/>
    <cellStyle name="Accent2 3" xfId="348" xr:uid="{00000000-0005-0000-0000-00001A010000}"/>
    <cellStyle name="Accent2 3 2" xfId="349" xr:uid="{00000000-0005-0000-0000-00001B010000}"/>
    <cellStyle name="Accent2 4" xfId="350" xr:uid="{00000000-0005-0000-0000-00001C010000}"/>
    <cellStyle name="Accent3" xfId="868" builtinId="37" customBuiltin="1"/>
    <cellStyle name="Accent3 2" xfId="50" xr:uid="{00000000-0005-0000-0000-00001D010000}"/>
    <cellStyle name="Accent3 2 2" xfId="352" xr:uid="{00000000-0005-0000-0000-00001E010000}"/>
    <cellStyle name="Accent3 2 3" xfId="351" xr:uid="{00000000-0005-0000-0000-00001F010000}"/>
    <cellStyle name="Accent3 3" xfId="353" xr:uid="{00000000-0005-0000-0000-000020010000}"/>
    <cellStyle name="Accent3 3 2" xfId="354" xr:uid="{00000000-0005-0000-0000-000021010000}"/>
    <cellStyle name="Accent3 4" xfId="355" xr:uid="{00000000-0005-0000-0000-000022010000}"/>
    <cellStyle name="Accent4" xfId="871" builtinId="41" customBuiltin="1"/>
    <cellStyle name="Accent4 2" xfId="51" xr:uid="{00000000-0005-0000-0000-000023010000}"/>
    <cellStyle name="Accent4 2 2" xfId="357" xr:uid="{00000000-0005-0000-0000-000024010000}"/>
    <cellStyle name="Accent4 2 3" xfId="356" xr:uid="{00000000-0005-0000-0000-000025010000}"/>
    <cellStyle name="Accent4 3" xfId="358" xr:uid="{00000000-0005-0000-0000-000026010000}"/>
    <cellStyle name="Accent4 3 2" xfId="359" xr:uid="{00000000-0005-0000-0000-000027010000}"/>
    <cellStyle name="Accent4 4" xfId="360" xr:uid="{00000000-0005-0000-0000-000028010000}"/>
    <cellStyle name="Accent5" xfId="874" builtinId="45" customBuiltin="1"/>
    <cellStyle name="Accent5 2" xfId="52" xr:uid="{00000000-0005-0000-0000-000029010000}"/>
    <cellStyle name="Accent5 2 2" xfId="362" xr:uid="{00000000-0005-0000-0000-00002A010000}"/>
    <cellStyle name="Accent5 2 3" xfId="361" xr:uid="{00000000-0005-0000-0000-00002B010000}"/>
    <cellStyle name="Accent5 3" xfId="363" xr:uid="{00000000-0005-0000-0000-00002C010000}"/>
    <cellStyle name="Accent5 3 2" xfId="364" xr:uid="{00000000-0005-0000-0000-00002D010000}"/>
    <cellStyle name="Accent5 4" xfId="365" xr:uid="{00000000-0005-0000-0000-00002E010000}"/>
    <cellStyle name="Accent6" xfId="877" builtinId="49" customBuiltin="1"/>
    <cellStyle name="Accent6 2" xfId="53" xr:uid="{00000000-0005-0000-0000-00002F010000}"/>
    <cellStyle name="Accent6 2 2" xfId="367" xr:uid="{00000000-0005-0000-0000-000030010000}"/>
    <cellStyle name="Accent6 2 3" xfId="366" xr:uid="{00000000-0005-0000-0000-000031010000}"/>
    <cellStyle name="Accent6 3" xfId="368" xr:uid="{00000000-0005-0000-0000-000032010000}"/>
    <cellStyle name="Accent6 3 2" xfId="369" xr:uid="{00000000-0005-0000-0000-000033010000}"/>
    <cellStyle name="Accent6 4" xfId="370" xr:uid="{00000000-0005-0000-0000-000034010000}"/>
    <cellStyle name="Bad" xfId="853" builtinId="27" customBuiltin="1"/>
    <cellStyle name="Bad 2" xfId="54" xr:uid="{00000000-0005-0000-0000-000035010000}"/>
    <cellStyle name="Bad 2 2" xfId="372" xr:uid="{00000000-0005-0000-0000-000036010000}"/>
    <cellStyle name="Bad 2 3" xfId="371" xr:uid="{00000000-0005-0000-0000-000037010000}"/>
    <cellStyle name="Bad 3" xfId="373" xr:uid="{00000000-0005-0000-0000-000038010000}"/>
    <cellStyle name="Bad 3 2" xfId="374" xr:uid="{00000000-0005-0000-0000-000039010000}"/>
    <cellStyle name="Bad 4" xfId="375" xr:uid="{00000000-0005-0000-0000-00003A010000}"/>
    <cellStyle name="Calculation" xfId="856" builtinId="22" customBuiltin="1"/>
    <cellStyle name="Calculation 2" xfId="55" xr:uid="{00000000-0005-0000-0000-00003B010000}"/>
    <cellStyle name="Calculation 2 2" xfId="377" xr:uid="{00000000-0005-0000-0000-00003C010000}"/>
    <cellStyle name="Calculation 2 3" xfId="376" xr:uid="{00000000-0005-0000-0000-00003D010000}"/>
    <cellStyle name="Calculation 3" xfId="378" xr:uid="{00000000-0005-0000-0000-00003E010000}"/>
    <cellStyle name="Calculation 3 2" xfId="379" xr:uid="{00000000-0005-0000-0000-00003F010000}"/>
    <cellStyle name="Calculation 4" xfId="380" xr:uid="{00000000-0005-0000-0000-000040010000}"/>
    <cellStyle name="Check Cell" xfId="858" builtinId="23" customBuiltin="1"/>
    <cellStyle name="Check Cell 2" xfId="56" xr:uid="{00000000-0005-0000-0000-000041010000}"/>
    <cellStyle name="Check Cell 2 2" xfId="382" xr:uid="{00000000-0005-0000-0000-000042010000}"/>
    <cellStyle name="Check Cell 2 3" xfId="381" xr:uid="{00000000-0005-0000-0000-000043010000}"/>
    <cellStyle name="Check Cell 3" xfId="383" xr:uid="{00000000-0005-0000-0000-000044010000}"/>
    <cellStyle name="Check Cell 3 2" xfId="384" xr:uid="{00000000-0005-0000-0000-000045010000}"/>
    <cellStyle name="Check Cell 4" xfId="385" xr:uid="{00000000-0005-0000-0000-000046010000}"/>
    <cellStyle name="Comma" xfId="8" builtinId="3"/>
    <cellStyle name="Comma 10" xfId="387" xr:uid="{00000000-0005-0000-0000-000048010000}"/>
    <cellStyle name="Comma 10 2" xfId="388" xr:uid="{00000000-0005-0000-0000-000049010000}"/>
    <cellStyle name="Comma 11" xfId="389" xr:uid="{00000000-0005-0000-0000-00004A010000}"/>
    <cellStyle name="Comma 11 2" xfId="390" xr:uid="{00000000-0005-0000-0000-00004B010000}"/>
    <cellStyle name="Comma 11 3" xfId="391" xr:uid="{00000000-0005-0000-0000-00004C010000}"/>
    <cellStyle name="Comma 12" xfId="392" xr:uid="{00000000-0005-0000-0000-00004D010000}"/>
    <cellStyle name="Comma 12 2" xfId="393" xr:uid="{00000000-0005-0000-0000-00004E010000}"/>
    <cellStyle name="Comma 13" xfId="394" xr:uid="{00000000-0005-0000-0000-00004F010000}"/>
    <cellStyle name="Comma 13 2" xfId="395" xr:uid="{00000000-0005-0000-0000-000050010000}"/>
    <cellStyle name="Comma 13 3" xfId="396" xr:uid="{00000000-0005-0000-0000-000051010000}"/>
    <cellStyle name="Comma 14" xfId="397" xr:uid="{00000000-0005-0000-0000-000052010000}"/>
    <cellStyle name="Comma 14 2" xfId="398" xr:uid="{00000000-0005-0000-0000-000053010000}"/>
    <cellStyle name="Comma 15" xfId="74" xr:uid="{00000000-0005-0000-0000-000054010000}"/>
    <cellStyle name="Comma 15 2" xfId="400" xr:uid="{00000000-0005-0000-0000-000055010000}"/>
    <cellStyle name="Comma 15 3" xfId="835" xr:uid="{00000000-0005-0000-0000-000056010000}"/>
    <cellStyle name="Comma 15 4" xfId="399" xr:uid="{00000000-0005-0000-0000-000057010000}"/>
    <cellStyle name="Comma 16" xfId="401" xr:uid="{00000000-0005-0000-0000-000058010000}"/>
    <cellStyle name="Comma 16 2" xfId="402" xr:uid="{00000000-0005-0000-0000-000059010000}"/>
    <cellStyle name="Comma 17" xfId="403" xr:uid="{00000000-0005-0000-0000-00005A010000}"/>
    <cellStyle name="Comma 18" xfId="404" xr:uid="{00000000-0005-0000-0000-00005B010000}"/>
    <cellStyle name="Comma 19" xfId="405" xr:uid="{00000000-0005-0000-0000-00005C010000}"/>
    <cellStyle name="Comma 2" xfId="10" xr:uid="{00000000-0005-0000-0000-00005D010000}"/>
    <cellStyle name="Comma 2 2" xfId="70" xr:uid="{00000000-0005-0000-0000-00005E010000}"/>
    <cellStyle name="Comma 2 2 2" xfId="408" xr:uid="{00000000-0005-0000-0000-00005F010000}"/>
    <cellStyle name="Comma 2 2 2 2" xfId="409" xr:uid="{00000000-0005-0000-0000-000060010000}"/>
    <cellStyle name="Comma 2 2 2 3" xfId="79" xr:uid="{00000000-0005-0000-0000-000061010000}"/>
    <cellStyle name="Comma 2 2 3" xfId="410" xr:uid="{00000000-0005-0000-0000-000062010000}"/>
    <cellStyle name="Comma 2 2 4" xfId="411" xr:uid="{00000000-0005-0000-0000-000063010000}"/>
    <cellStyle name="Comma 2 2 5" xfId="407" xr:uid="{00000000-0005-0000-0000-000064010000}"/>
    <cellStyle name="Comma 2 3" xfId="412" xr:uid="{00000000-0005-0000-0000-000065010000}"/>
    <cellStyle name="Comma 2 3 2" xfId="413" xr:uid="{00000000-0005-0000-0000-000066010000}"/>
    <cellStyle name="Comma 2 3 3" xfId="414" xr:uid="{00000000-0005-0000-0000-000067010000}"/>
    <cellStyle name="Comma 2 4" xfId="415" xr:uid="{00000000-0005-0000-0000-000068010000}"/>
    <cellStyle name="Comma 2 4 2" xfId="416" xr:uid="{00000000-0005-0000-0000-000069010000}"/>
    <cellStyle name="Comma 2 4 3" xfId="417" xr:uid="{00000000-0005-0000-0000-00006A010000}"/>
    <cellStyle name="Comma 2 5" xfId="418" xr:uid="{00000000-0005-0000-0000-00006B010000}"/>
    <cellStyle name="Comma 2 5 2" xfId="419" xr:uid="{00000000-0005-0000-0000-00006C010000}"/>
    <cellStyle name="Comma 2 5 3" xfId="420" xr:uid="{00000000-0005-0000-0000-00006D010000}"/>
    <cellStyle name="Comma 2 6" xfId="421" xr:uid="{00000000-0005-0000-0000-00006E010000}"/>
    <cellStyle name="Comma 2 6 2" xfId="422" xr:uid="{00000000-0005-0000-0000-00006F010000}"/>
    <cellStyle name="Comma 2 6 3" xfId="423" xr:uid="{00000000-0005-0000-0000-000070010000}"/>
    <cellStyle name="Comma 2 7" xfId="424" xr:uid="{00000000-0005-0000-0000-000071010000}"/>
    <cellStyle name="Comma 2 8" xfId="425" xr:uid="{00000000-0005-0000-0000-000072010000}"/>
    <cellStyle name="Comma 2 9" xfId="406" xr:uid="{00000000-0005-0000-0000-000073010000}"/>
    <cellStyle name="Comma 20" xfId="426" xr:uid="{00000000-0005-0000-0000-000074010000}"/>
    <cellStyle name="Comma 21" xfId="386" xr:uid="{00000000-0005-0000-0000-000075010000}"/>
    <cellStyle name="Comma 28" xfId="845" xr:uid="{00000000-0005-0000-0000-000076010000}"/>
    <cellStyle name="Comma 3" xfId="17" xr:uid="{00000000-0005-0000-0000-000077010000}"/>
    <cellStyle name="Comma 3 10" xfId="842" xr:uid="{00000000-0005-0000-0000-000078010000}"/>
    <cellStyle name="Comma 3 11" xfId="85" xr:uid="{00000000-0005-0000-0000-000079010000}"/>
    <cellStyle name="Comma 3 2" xfId="428" xr:uid="{00000000-0005-0000-0000-00007A010000}"/>
    <cellStyle name="Comma 3 2 2" xfId="429" xr:uid="{00000000-0005-0000-0000-00007B010000}"/>
    <cellStyle name="Comma 3 2 2 2" xfId="430" xr:uid="{00000000-0005-0000-0000-00007C010000}"/>
    <cellStyle name="Comma 3 2 2 3" xfId="431" xr:uid="{00000000-0005-0000-0000-00007D010000}"/>
    <cellStyle name="Comma 3 2 3" xfId="432" xr:uid="{00000000-0005-0000-0000-00007E010000}"/>
    <cellStyle name="Comma 3 2 4" xfId="433" xr:uid="{00000000-0005-0000-0000-00007F010000}"/>
    <cellStyle name="Comma 3 2 5" xfId="434" xr:uid="{00000000-0005-0000-0000-000080010000}"/>
    <cellStyle name="Comma 3 2 6" xfId="435" xr:uid="{00000000-0005-0000-0000-000081010000}"/>
    <cellStyle name="Comma 3 3" xfId="436" xr:uid="{00000000-0005-0000-0000-000082010000}"/>
    <cellStyle name="Comma 3 3 2" xfId="437" xr:uid="{00000000-0005-0000-0000-000083010000}"/>
    <cellStyle name="Comma 3 3 3" xfId="438" xr:uid="{00000000-0005-0000-0000-000084010000}"/>
    <cellStyle name="Comma 3 3 4" xfId="439" xr:uid="{00000000-0005-0000-0000-000085010000}"/>
    <cellStyle name="Comma 3 4" xfId="440" xr:uid="{00000000-0005-0000-0000-000086010000}"/>
    <cellStyle name="Comma 3 4 2" xfId="441" xr:uid="{00000000-0005-0000-0000-000087010000}"/>
    <cellStyle name="Comma 3 5" xfId="442" xr:uid="{00000000-0005-0000-0000-000088010000}"/>
    <cellStyle name="Comma 3 5 2" xfId="443" xr:uid="{00000000-0005-0000-0000-000089010000}"/>
    <cellStyle name="Comma 3 6" xfId="444" xr:uid="{00000000-0005-0000-0000-00008A010000}"/>
    <cellStyle name="Comma 3 7" xfId="445" xr:uid="{00000000-0005-0000-0000-00008B010000}"/>
    <cellStyle name="Comma 3 8" xfId="446" xr:uid="{00000000-0005-0000-0000-00008C010000}"/>
    <cellStyle name="Comma 3 9" xfId="427" xr:uid="{00000000-0005-0000-0000-00008D010000}"/>
    <cellStyle name="Comma 4" xfId="25" xr:uid="{00000000-0005-0000-0000-00008E010000}"/>
    <cellStyle name="Comma 4 2" xfId="448" xr:uid="{00000000-0005-0000-0000-00008F010000}"/>
    <cellStyle name="Comma 4 2 2" xfId="449" xr:uid="{00000000-0005-0000-0000-000090010000}"/>
    <cellStyle name="Comma 4 3" xfId="450" xr:uid="{00000000-0005-0000-0000-000091010000}"/>
    <cellStyle name="Comma 4 4" xfId="451" xr:uid="{00000000-0005-0000-0000-000092010000}"/>
    <cellStyle name="Comma 4 5" xfId="452" xr:uid="{00000000-0005-0000-0000-000093010000}"/>
    <cellStyle name="Comma 4 6" xfId="447" xr:uid="{00000000-0005-0000-0000-000094010000}"/>
    <cellStyle name="Comma 5" xfId="453" xr:uid="{00000000-0005-0000-0000-000095010000}"/>
    <cellStyle name="Comma 5 2" xfId="454" xr:uid="{00000000-0005-0000-0000-000096010000}"/>
    <cellStyle name="Comma 5 3" xfId="455" xr:uid="{00000000-0005-0000-0000-000097010000}"/>
    <cellStyle name="Comma 5 4" xfId="456" xr:uid="{00000000-0005-0000-0000-000098010000}"/>
    <cellStyle name="Comma 6" xfId="457" xr:uid="{00000000-0005-0000-0000-000099010000}"/>
    <cellStyle name="Comma 6 2" xfId="458" xr:uid="{00000000-0005-0000-0000-00009A010000}"/>
    <cellStyle name="Comma 6 3" xfId="459" xr:uid="{00000000-0005-0000-0000-00009B010000}"/>
    <cellStyle name="Comma 7" xfId="460" xr:uid="{00000000-0005-0000-0000-00009C010000}"/>
    <cellStyle name="Comma 7 2" xfId="461" xr:uid="{00000000-0005-0000-0000-00009D010000}"/>
    <cellStyle name="Comma 7 2 2" xfId="462" xr:uid="{00000000-0005-0000-0000-00009E010000}"/>
    <cellStyle name="Comma 7 3" xfId="463" xr:uid="{00000000-0005-0000-0000-00009F010000}"/>
    <cellStyle name="Comma 8" xfId="464" xr:uid="{00000000-0005-0000-0000-0000A0010000}"/>
    <cellStyle name="Comma 8 2" xfId="465" xr:uid="{00000000-0005-0000-0000-0000A1010000}"/>
    <cellStyle name="Comma 8 3" xfId="466" xr:uid="{00000000-0005-0000-0000-0000A2010000}"/>
    <cellStyle name="Comma 8 3 2" xfId="467" xr:uid="{00000000-0005-0000-0000-0000A3010000}"/>
    <cellStyle name="Comma 8 4" xfId="468" xr:uid="{00000000-0005-0000-0000-0000A4010000}"/>
    <cellStyle name="Comma 8 5" xfId="469" xr:uid="{00000000-0005-0000-0000-0000A5010000}"/>
    <cellStyle name="Comma 9" xfId="470" xr:uid="{00000000-0005-0000-0000-0000A6010000}"/>
    <cellStyle name="Comma 9 2" xfId="471" xr:uid="{00000000-0005-0000-0000-0000A7010000}"/>
    <cellStyle name="Comma 9 3" xfId="472" xr:uid="{00000000-0005-0000-0000-0000A8010000}"/>
    <cellStyle name="Currency 2" xfId="473" xr:uid="{00000000-0005-0000-0000-0000A9010000}"/>
    <cellStyle name="Euro" xfId="474" xr:uid="{00000000-0005-0000-0000-0000AA010000}"/>
    <cellStyle name="Euro 2" xfId="475" xr:uid="{00000000-0005-0000-0000-0000AB010000}"/>
    <cellStyle name="Explanatory Text" xfId="860" builtinId="53" customBuiltin="1"/>
    <cellStyle name="Explanatory Text 2" xfId="57" xr:uid="{00000000-0005-0000-0000-0000AC010000}"/>
    <cellStyle name="Explanatory Text 2 2" xfId="477" xr:uid="{00000000-0005-0000-0000-0000AD010000}"/>
    <cellStyle name="Explanatory Text 2 3" xfId="476" xr:uid="{00000000-0005-0000-0000-0000AE010000}"/>
    <cellStyle name="Explanatory Text 3" xfId="478" xr:uid="{00000000-0005-0000-0000-0000AF010000}"/>
    <cellStyle name="Explanatory Text 3 2" xfId="479" xr:uid="{00000000-0005-0000-0000-0000B0010000}"/>
    <cellStyle name="Explanatory Text 4" xfId="480" xr:uid="{00000000-0005-0000-0000-0000B1010000}"/>
    <cellStyle name="Good" xfId="852" builtinId="26" customBuiltin="1"/>
    <cellStyle name="Good 2" xfId="58" xr:uid="{00000000-0005-0000-0000-0000B2010000}"/>
    <cellStyle name="Good 2 2" xfId="482" xr:uid="{00000000-0005-0000-0000-0000B3010000}"/>
    <cellStyle name="Good 2 3" xfId="483" xr:uid="{00000000-0005-0000-0000-0000B4010000}"/>
    <cellStyle name="Good 2 4" xfId="481" xr:uid="{00000000-0005-0000-0000-0000B5010000}"/>
    <cellStyle name="Good 3" xfId="484" xr:uid="{00000000-0005-0000-0000-0000B6010000}"/>
    <cellStyle name="Good 3 2" xfId="485" xr:uid="{00000000-0005-0000-0000-0000B7010000}"/>
    <cellStyle name="Good 4" xfId="486" xr:uid="{00000000-0005-0000-0000-0000B8010000}"/>
    <cellStyle name="Heading 1" xfId="848" builtinId="16" customBuiltin="1"/>
    <cellStyle name="Heading 1 2" xfId="59" xr:uid="{00000000-0005-0000-0000-0000B9010000}"/>
    <cellStyle name="Heading 1 2 2" xfId="488" xr:uid="{00000000-0005-0000-0000-0000BA010000}"/>
    <cellStyle name="Heading 1 2 3" xfId="487" xr:uid="{00000000-0005-0000-0000-0000BB010000}"/>
    <cellStyle name="Heading 1 3" xfId="489" xr:uid="{00000000-0005-0000-0000-0000BC010000}"/>
    <cellStyle name="Heading 1 3 2" xfId="490" xr:uid="{00000000-0005-0000-0000-0000BD010000}"/>
    <cellStyle name="Heading 1 4" xfId="491" xr:uid="{00000000-0005-0000-0000-0000BE010000}"/>
    <cellStyle name="Heading 1 5" xfId="758" xr:uid="{00000000-0005-0000-0000-0000BF010000}"/>
    <cellStyle name="Heading 2" xfId="849" builtinId="17" customBuiltin="1"/>
    <cellStyle name="Heading 2 2" xfId="60" xr:uid="{00000000-0005-0000-0000-0000C0010000}"/>
    <cellStyle name="Heading 2 2 2" xfId="493" xr:uid="{00000000-0005-0000-0000-0000C1010000}"/>
    <cellStyle name="Heading 2 2 3" xfId="492" xr:uid="{00000000-0005-0000-0000-0000C2010000}"/>
    <cellStyle name="Heading 2 3" xfId="494" xr:uid="{00000000-0005-0000-0000-0000C3010000}"/>
    <cellStyle name="Heading 2 3 2" xfId="495" xr:uid="{00000000-0005-0000-0000-0000C4010000}"/>
    <cellStyle name="Heading 2 4" xfId="496" xr:uid="{00000000-0005-0000-0000-0000C5010000}"/>
    <cellStyle name="Heading 2 5" xfId="760" xr:uid="{00000000-0005-0000-0000-0000C6010000}"/>
    <cellStyle name="Heading 3" xfId="850" builtinId="18" customBuiltin="1"/>
    <cellStyle name="Heading 3 2" xfId="61" xr:uid="{00000000-0005-0000-0000-0000C7010000}"/>
    <cellStyle name="Heading 3 2 2" xfId="498" xr:uid="{00000000-0005-0000-0000-0000C8010000}"/>
    <cellStyle name="Heading 3 2 3" xfId="497" xr:uid="{00000000-0005-0000-0000-0000C9010000}"/>
    <cellStyle name="Heading 3 3" xfId="499" xr:uid="{00000000-0005-0000-0000-0000CA010000}"/>
    <cellStyle name="Heading 3 3 2" xfId="500" xr:uid="{00000000-0005-0000-0000-0000CB010000}"/>
    <cellStyle name="Heading 3 4" xfId="501" xr:uid="{00000000-0005-0000-0000-0000CC010000}"/>
    <cellStyle name="Heading 3 5" xfId="762" xr:uid="{00000000-0005-0000-0000-0000CD010000}"/>
    <cellStyle name="Heading 4" xfId="851" builtinId="19" customBuiltin="1"/>
    <cellStyle name="Heading 4 2" xfId="62" xr:uid="{00000000-0005-0000-0000-0000CE010000}"/>
    <cellStyle name="Heading 4 2 2" xfId="503" xr:uid="{00000000-0005-0000-0000-0000CF010000}"/>
    <cellStyle name="Heading 4 2 3" xfId="502" xr:uid="{00000000-0005-0000-0000-0000D0010000}"/>
    <cellStyle name="Heading 4 3" xfId="504" xr:uid="{00000000-0005-0000-0000-0000D1010000}"/>
    <cellStyle name="Heading 4 3 2" xfId="505" xr:uid="{00000000-0005-0000-0000-0000D2010000}"/>
    <cellStyle name="Heading 4 4" xfId="506" xr:uid="{00000000-0005-0000-0000-0000D3010000}"/>
    <cellStyle name="Heading 4 5" xfId="764" xr:uid="{00000000-0005-0000-0000-0000D4010000}"/>
    <cellStyle name="Hyperlink 2" xfId="507" xr:uid="{00000000-0005-0000-0000-0000D5010000}"/>
    <cellStyle name="Hyperlink 2 2" xfId="508" xr:uid="{00000000-0005-0000-0000-0000D6010000}"/>
    <cellStyle name="Hyperlink 2 3" xfId="509" xr:uid="{00000000-0005-0000-0000-0000D7010000}"/>
    <cellStyle name="Hyperlink 3" xfId="510" xr:uid="{00000000-0005-0000-0000-0000D8010000}"/>
    <cellStyle name="Hyperlink 3 2" xfId="511" xr:uid="{00000000-0005-0000-0000-0000D9010000}"/>
    <cellStyle name="Input" xfId="854" builtinId="20" customBuiltin="1"/>
    <cellStyle name="Input 2" xfId="63" xr:uid="{00000000-0005-0000-0000-0000DA010000}"/>
    <cellStyle name="Input 2 2" xfId="513" xr:uid="{00000000-0005-0000-0000-0000DB010000}"/>
    <cellStyle name="Input 2 3" xfId="512" xr:uid="{00000000-0005-0000-0000-0000DC010000}"/>
    <cellStyle name="Input 3" xfId="514" xr:uid="{00000000-0005-0000-0000-0000DD010000}"/>
    <cellStyle name="Input 3 2" xfId="515" xr:uid="{00000000-0005-0000-0000-0000DE010000}"/>
    <cellStyle name="Input 4" xfId="516" xr:uid="{00000000-0005-0000-0000-0000DF010000}"/>
    <cellStyle name="KPMG Heading 1" xfId="517" xr:uid="{00000000-0005-0000-0000-0000E0010000}"/>
    <cellStyle name="KPMG Heading 2" xfId="518" xr:uid="{00000000-0005-0000-0000-0000E1010000}"/>
    <cellStyle name="KPMG Heading 3" xfId="519" xr:uid="{00000000-0005-0000-0000-0000E2010000}"/>
    <cellStyle name="KPMG Heading 4" xfId="520" xr:uid="{00000000-0005-0000-0000-0000E3010000}"/>
    <cellStyle name="KPMG Normal" xfId="521" xr:uid="{00000000-0005-0000-0000-0000E4010000}"/>
    <cellStyle name="KPMG Normal Text" xfId="522" xr:uid="{00000000-0005-0000-0000-0000E5010000}"/>
    <cellStyle name="KPMG Normal_123" xfId="523" xr:uid="{00000000-0005-0000-0000-0000E6010000}"/>
    <cellStyle name="Linked Cell" xfId="857" builtinId="24" customBuiltin="1"/>
    <cellStyle name="Linked Cell 2" xfId="64" xr:uid="{00000000-0005-0000-0000-0000E7010000}"/>
    <cellStyle name="Linked Cell 2 2" xfId="525" xr:uid="{00000000-0005-0000-0000-0000E8010000}"/>
    <cellStyle name="Linked Cell 2 3" xfId="524" xr:uid="{00000000-0005-0000-0000-0000E9010000}"/>
    <cellStyle name="Linked Cell 3" xfId="526" xr:uid="{00000000-0005-0000-0000-0000EA010000}"/>
    <cellStyle name="Linked Cell 3 2" xfId="527" xr:uid="{00000000-0005-0000-0000-0000EB010000}"/>
    <cellStyle name="Linked Cell 4" xfId="528" xr:uid="{00000000-0005-0000-0000-0000EC010000}"/>
    <cellStyle name="Neutral 2" xfId="65" xr:uid="{00000000-0005-0000-0000-0000ED010000}"/>
    <cellStyle name="Neutral 2 2" xfId="530" xr:uid="{00000000-0005-0000-0000-0000EE010000}"/>
    <cellStyle name="Neutral 2 3" xfId="531" xr:uid="{00000000-0005-0000-0000-0000EF010000}"/>
    <cellStyle name="Neutral 2 4" xfId="529" xr:uid="{00000000-0005-0000-0000-0000F0010000}"/>
    <cellStyle name="Neutral 3" xfId="532" xr:uid="{00000000-0005-0000-0000-0000F1010000}"/>
    <cellStyle name="Neutral 3 2" xfId="533" xr:uid="{00000000-0005-0000-0000-0000F2010000}"/>
    <cellStyle name="Neutral 4" xfId="534" xr:uid="{00000000-0005-0000-0000-0000F3010000}"/>
    <cellStyle name="Normal" xfId="0" builtinId="0"/>
    <cellStyle name="Normal 10" xfId="4" xr:uid="{00000000-0005-0000-0000-0000F5010000}"/>
    <cellStyle name="Normal 10 2" xfId="23" xr:uid="{00000000-0005-0000-0000-0000F6010000}"/>
    <cellStyle name="Normal 10 2 2" xfId="536" xr:uid="{00000000-0005-0000-0000-0000F7010000}"/>
    <cellStyle name="Normal 10 2 2 2" xfId="846" xr:uid="{00000000-0005-0000-0000-0000F8010000}"/>
    <cellStyle name="Normal 10 3" xfId="537" xr:uid="{00000000-0005-0000-0000-0000F9010000}"/>
    <cellStyle name="Normal 10 4" xfId="535" xr:uid="{00000000-0005-0000-0000-0000FA010000}"/>
    <cellStyle name="Normal 11" xfId="24" xr:uid="{00000000-0005-0000-0000-0000FB010000}"/>
    <cellStyle name="Normal 11 2" xfId="80" xr:uid="{00000000-0005-0000-0000-0000FC010000}"/>
    <cellStyle name="Normal 12" xfId="538" xr:uid="{00000000-0005-0000-0000-0000FD010000}"/>
    <cellStyle name="Normal 12 2" xfId="539" xr:uid="{00000000-0005-0000-0000-0000FE010000}"/>
    <cellStyle name="Normal 12 3" xfId="540" xr:uid="{00000000-0005-0000-0000-0000FF010000}"/>
    <cellStyle name="Normal 13" xfId="541" xr:uid="{00000000-0005-0000-0000-000000020000}"/>
    <cellStyle name="Normal 13 2" xfId="542" xr:uid="{00000000-0005-0000-0000-000001020000}"/>
    <cellStyle name="Normal 13 3" xfId="543" xr:uid="{00000000-0005-0000-0000-000002020000}"/>
    <cellStyle name="Normal 14" xfId="544" xr:uid="{00000000-0005-0000-0000-000003020000}"/>
    <cellStyle name="Normal 15" xfId="545" xr:uid="{00000000-0005-0000-0000-000004020000}"/>
    <cellStyle name="Normal 15 2" xfId="546" xr:uid="{00000000-0005-0000-0000-000005020000}"/>
    <cellStyle name="Normal 16" xfId="547" xr:uid="{00000000-0005-0000-0000-000006020000}"/>
    <cellStyle name="Normal 16 2" xfId="548" xr:uid="{00000000-0005-0000-0000-000007020000}"/>
    <cellStyle name="Normal 16 2 2" xfId="549" xr:uid="{00000000-0005-0000-0000-000008020000}"/>
    <cellStyle name="Normal 16 3" xfId="550" xr:uid="{00000000-0005-0000-0000-000009020000}"/>
    <cellStyle name="Normal 17" xfId="551" xr:uid="{00000000-0005-0000-0000-00000A020000}"/>
    <cellStyle name="Normal 17 2" xfId="552" xr:uid="{00000000-0005-0000-0000-00000B020000}"/>
    <cellStyle name="Normal 17 3" xfId="553" xr:uid="{00000000-0005-0000-0000-00000C020000}"/>
    <cellStyle name="Normal 17 4" xfId="554" xr:uid="{00000000-0005-0000-0000-00000D020000}"/>
    <cellStyle name="Normal 18" xfId="555" xr:uid="{00000000-0005-0000-0000-00000E020000}"/>
    <cellStyle name="Normal 18 2" xfId="556" xr:uid="{00000000-0005-0000-0000-00000F020000}"/>
    <cellStyle name="Normal 19" xfId="557" xr:uid="{00000000-0005-0000-0000-000010020000}"/>
    <cellStyle name="Normal 19 2" xfId="558" xr:uid="{00000000-0005-0000-0000-000011020000}"/>
    <cellStyle name="Normal 2" xfId="1" xr:uid="{00000000-0005-0000-0000-000012020000}"/>
    <cellStyle name="Normal 2 10" xfId="560" xr:uid="{00000000-0005-0000-0000-000013020000}"/>
    <cellStyle name="Normal 2 11" xfId="559" xr:uid="{00000000-0005-0000-0000-000014020000}"/>
    <cellStyle name="Normal 2 2" xfId="12" xr:uid="{00000000-0005-0000-0000-000015020000}"/>
    <cellStyle name="Normal 2 2 2" xfId="29" xr:uid="{00000000-0005-0000-0000-000016020000}"/>
    <cellStyle name="Normal 2 2 2 2" xfId="563" xr:uid="{00000000-0005-0000-0000-000017020000}"/>
    <cellStyle name="Normal 2 2 2 3" xfId="564" xr:uid="{00000000-0005-0000-0000-000018020000}"/>
    <cellStyle name="Normal 2 2 2 4" xfId="562" xr:uid="{00000000-0005-0000-0000-000019020000}"/>
    <cellStyle name="Normal 2 2 3" xfId="565" xr:uid="{00000000-0005-0000-0000-00001A020000}"/>
    <cellStyle name="Normal 2 2 4" xfId="566" xr:uid="{00000000-0005-0000-0000-00001B020000}"/>
    <cellStyle name="Normal 2 2 5" xfId="567" xr:uid="{00000000-0005-0000-0000-00001C020000}"/>
    <cellStyle name="Normal 2 2 6" xfId="568" xr:uid="{00000000-0005-0000-0000-00001D020000}"/>
    <cellStyle name="Normal 2 2 7" xfId="561" xr:uid="{00000000-0005-0000-0000-00001E020000}"/>
    <cellStyle name="Normal 2 3" xfId="569" xr:uid="{00000000-0005-0000-0000-00001F020000}"/>
    <cellStyle name="Normal 2 3 2" xfId="570" xr:uid="{00000000-0005-0000-0000-000020020000}"/>
    <cellStyle name="Normal 2 3 3" xfId="571" xr:uid="{00000000-0005-0000-0000-000021020000}"/>
    <cellStyle name="Normal 2 3 4" xfId="572" xr:uid="{00000000-0005-0000-0000-000022020000}"/>
    <cellStyle name="Normal 2 4" xfId="573" xr:uid="{00000000-0005-0000-0000-000023020000}"/>
    <cellStyle name="Normal 2 4 2" xfId="574" xr:uid="{00000000-0005-0000-0000-000024020000}"/>
    <cellStyle name="Normal 2 5" xfId="575" xr:uid="{00000000-0005-0000-0000-000025020000}"/>
    <cellStyle name="Normal 2 6" xfId="576" xr:uid="{00000000-0005-0000-0000-000026020000}"/>
    <cellStyle name="Normal 2 7" xfId="577" xr:uid="{00000000-0005-0000-0000-000027020000}"/>
    <cellStyle name="Normal 2 8" xfId="578" xr:uid="{00000000-0005-0000-0000-000028020000}"/>
    <cellStyle name="Normal 2 9" xfId="579" xr:uid="{00000000-0005-0000-0000-000029020000}"/>
    <cellStyle name="Normal 2_Gorcuxum ashxatakazm" xfId="580" xr:uid="{00000000-0005-0000-0000-00002A020000}"/>
    <cellStyle name="Normal 20" xfId="581" xr:uid="{00000000-0005-0000-0000-00002B020000}"/>
    <cellStyle name="Normal 20 2" xfId="582" xr:uid="{00000000-0005-0000-0000-00002C020000}"/>
    <cellStyle name="Normal 20 2 2" xfId="583" xr:uid="{00000000-0005-0000-0000-00002D020000}"/>
    <cellStyle name="Normal 20 2 3" xfId="584" xr:uid="{00000000-0005-0000-0000-00002E020000}"/>
    <cellStyle name="Normal 20 3" xfId="585" xr:uid="{00000000-0005-0000-0000-00002F020000}"/>
    <cellStyle name="Normal 20 4" xfId="586" xr:uid="{00000000-0005-0000-0000-000030020000}"/>
    <cellStyle name="Normal 21" xfId="587" xr:uid="{00000000-0005-0000-0000-000031020000}"/>
    <cellStyle name="Normal 21 2" xfId="588" xr:uid="{00000000-0005-0000-0000-000032020000}"/>
    <cellStyle name="Normal 22" xfId="589" xr:uid="{00000000-0005-0000-0000-000033020000}"/>
    <cellStyle name="Normal 23" xfId="590" xr:uid="{00000000-0005-0000-0000-000034020000}"/>
    <cellStyle name="Normal 24" xfId="591" xr:uid="{00000000-0005-0000-0000-000035020000}"/>
    <cellStyle name="Normal 24 2" xfId="592" xr:uid="{00000000-0005-0000-0000-000036020000}"/>
    <cellStyle name="Normal 25" xfId="593" xr:uid="{00000000-0005-0000-0000-000037020000}"/>
    <cellStyle name="Normal 26" xfId="833" xr:uid="{00000000-0005-0000-0000-000038020000}"/>
    <cellStyle name="Normal 27" xfId="836" xr:uid="{00000000-0005-0000-0000-000039020000}"/>
    <cellStyle name="Normal 28" xfId="837" xr:uid="{00000000-0005-0000-0000-00003A020000}"/>
    <cellStyle name="Normal 29" xfId="838" xr:uid="{00000000-0005-0000-0000-00003B020000}"/>
    <cellStyle name="Normal 3" xfId="3" xr:uid="{00000000-0005-0000-0000-00003C020000}"/>
    <cellStyle name="Normal 3 2" xfId="595" xr:uid="{00000000-0005-0000-0000-00003D020000}"/>
    <cellStyle name="Normal 3 2 2" xfId="596" xr:uid="{00000000-0005-0000-0000-00003E020000}"/>
    <cellStyle name="Normal 3 2 2 2" xfId="597" xr:uid="{00000000-0005-0000-0000-00003F020000}"/>
    <cellStyle name="Normal 3 2 3" xfId="598" xr:uid="{00000000-0005-0000-0000-000040020000}"/>
    <cellStyle name="Normal 3 2 4" xfId="599" xr:uid="{00000000-0005-0000-0000-000041020000}"/>
    <cellStyle name="Normal 3 3" xfId="600" xr:uid="{00000000-0005-0000-0000-000042020000}"/>
    <cellStyle name="Normal 3 3 2" xfId="601" xr:uid="{00000000-0005-0000-0000-000043020000}"/>
    <cellStyle name="Normal 3 3 3" xfId="602" xr:uid="{00000000-0005-0000-0000-000044020000}"/>
    <cellStyle name="Normal 3 4" xfId="603" xr:uid="{00000000-0005-0000-0000-000045020000}"/>
    <cellStyle name="Normal 3 4 2" xfId="604" xr:uid="{00000000-0005-0000-0000-000046020000}"/>
    <cellStyle name="Normal 3 5" xfId="605" xr:uid="{00000000-0005-0000-0000-000047020000}"/>
    <cellStyle name="Normal 3 5 2" xfId="606" xr:uid="{00000000-0005-0000-0000-000048020000}"/>
    <cellStyle name="Normal 3 6" xfId="607" xr:uid="{00000000-0005-0000-0000-000049020000}"/>
    <cellStyle name="Normal 3 7" xfId="608" xr:uid="{00000000-0005-0000-0000-00004A020000}"/>
    <cellStyle name="Normal 3 8" xfId="594" xr:uid="{00000000-0005-0000-0000-00004B020000}"/>
    <cellStyle name="Normal 3_HavelvacN2axjusakN3" xfId="609" xr:uid="{00000000-0005-0000-0000-00004C020000}"/>
    <cellStyle name="Normal 30" xfId="839" xr:uid="{00000000-0005-0000-0000-00004D020000}"/>
    <cellStyle name="Normal 31" xfId="840" xr:uid="{00000000-0005-0000-0000-00004E020000}"/>
    <cellStyle name="Normal 32" xfId="834" xr:uid="{00000000-0005-0000-0000-00004F020000}"/>
    <cellStyle name="Normal 33" xfId="880" xr:uid="{AB843B89-147E-47CA-B17C-F330E513DD1A}"/>
    <cellStyle name="Normal 35" xfId="610" xr:uid="{00000000-0005-0000-0000-000050020000}"/>
    <cellStyle name="Normal 374" xfId="611" xr:uid="{00000000-0005-0000-0000-000051020000}"/>
    <cellStyle name="Normal 374 2" xfId="612" xr:uid="{00000000-0005-0000-0000-000052020000}"/>
    <cellStyle name="Normal 4" xfId="5" xr:uid="{00000000-0005-0000-0000-000053020000}"/>
    <cellStyle name="Normal 4 2" xfId="27" xr:uid="{00000000-0005-0000-0000-000054020000}"/>
    <cellStyle name="Normal 4 2 2" xfId="615" xr:uid="{00000000-0005-0000-0000-000055020000}"/>
    <cellStyle name="Normal 4 2 2 2" xfId="73" xr:uid="{00000000-0005-0000-0000-000056020000}"/>
    <cellStyle name="Normal 4 2 3" xfId="616" xr:uid="{00000000-0005-0000-0000-000057020000}"/>
    <cellStyle name="Normal 4 2 4" xfId="617" xr:uid="{00000000-0005-0000-0000-000058020000}"/>
    <cellStyle name="Normal 4 2 5" xfId="614" xr:uid="{00000000-0005-0000-0000-000059020000}"/>
    <cellStyle name="Normal 4 3" xfId="618" xr:uid="{00000000-0005-0000-0000-00005A020000}"/>
    <cellStyle name="Normal 4 3 2" xfId="619" xr:uid="{00000000-0005-0000-0000-00005B020000}"/>
    <cellStyle name="Normal 4 3 3" xfId="620" xr:uid="{00000000-0005-0000-0000-00005C020000}"/>
    <cellStyle name="Normal 4 4" xfId="621" xr:uid="{00000000-0005-0000-0000-00005D020000}"/>
    <cellStyle name="Normal 4 5" xfId="622" xr:uid="{00000000-0005-0000-0000-00005E020000}"/>
    <cellStyle name="Normal 4 6" xfId="623" xr:uid="{00000000-0005-0000-0000-00005F020000}"/>
    <cellStyle name="Normal 4 7" xfId="624" xr:uid="{00000000-0005-0000-0000-000060020000}"/>
    <cellStyle name="Normal 4 8" xfId="613" xr:uid="{00000000-0005-0000-0000-000061020000}"/>
    <cellStyle name="Normal 5" xfId="9" xr:uid="{00000000-0005-0000-0000-000062020000}"/>
    <cellStyle name="Normal 5 2" xfId="18" xr:uid="{00000000-0005-0000-0000-000063020000}"/>
    <cellStyle name="Normal 5 2 2" xfId="625" xr:uid="{00000000-0005-0000-0000-000064020000}"/>
    <cellStyle name="Normal 5 3" xfId="626" xr:uid="{00000000-0005-0000-0000-000065020000}"/>
    <cellStyle name="Normal 53 3" xfId="627" xr:uid="{00000000-0005-0000-0000-000066020000}"/>
    <cellStyle name="Normal 54" xfId="628" xr:uid="{00000000-0005-0000-0000-000067020000}"/>
    <cellStyle name="Normal 6" xfId="11" xr:uid="{00000000-0005-0000-0000-000068020000}"/>
    <cellStyle name="Normal 6 2" xfId="21" xr:uid="{00000000-0005-0000-0000-000069020000}"/>
    <cellStyle name="Normal 6 2 2" xfId="631" xr:uid="{00000000-0005-0000-0000-00006A020000}"/>
    <cellStyle name="Normal 6 2 3" xfId="630" xr:uid="{00000000-0005-0000-0000-00006B020000}"/>
    <cellStyle name="Normal 6 3" xfId="632" xr:uid="{00000000-0005-0000-0000-00006C020000}"/>
    <cellStyle name="Normal 6 4" xfId="633" xr:uid="{00000000-0005-0000-0000-00006D020000}"/>
    <cellStyle name="Normal 6 5" xfId="634" xr:uid="{00000000-0005-0000-0000-00006E020000}"/>
    <cellStyle name="Normal 6 6" xfId="629" xr:uid="{00000000-0005-0000-0000-00006F020000}"/>
    <cellStyle name="Normal 6 7" xfId="82" xr:uid="{00000000-0005-0000-0000-000070020000}"/>
    <cellStyle name="Normal 67" xfId="635" xr:uid="{00000000-0005-0000-0000-000071020000}"/>
    <cellStyle name="Normal 7" xfId="13" xr:uid="{00000000-0005-0000-0000-000072020000}"/>
    <cellStyle name="Normal 7 2" xfId="637" xr:uid="{00000000-0005-0000-0000-000073020000}"/>
    <cellStyle name="Normal 7 3" xfId="76" xr:uid="{00000000-0005-0000-0000-000074020000}"/>
    <cellStyle name="Normal 7 4" xfId="638" xr:uid="{00000000-0005-0000-0000-000075020000}"/>
    <cellStyle name="Normal 7 5" xfId="636" xr:uid="{00000000-0005-0000-0000-000076020000}"/>
    <cellStyle name="Normal 7 6" xfId="83" xr:uid="{00000000-0005-0000-0000-000077020000}"/>
    <cellStyle name="Normal 73" xfId="639" xr:uid="{00000000-0005-0000-0000-000078020000}"/>
    <cellStyle name="Normal 78" xfId="640" xr:uid="{00000000-0005-0000-0000-000079020000}"/>
    <cellStyle name="Normal 78 2" xfId="641" xr:uid="{00000000-0005-0000-0000-00007A020000}"/>
    <cellStyle name="Normal 8" xfId="14" xr:uid="{00000000-0005-0000-0000-00007B020000}"/>
    <cellStyle name="Normal 8 2" xfId="22" xr:uid="{00000000-0005-0000-0000-00007C020000}"/>
    <cellStyle name="Normal 8 2 2" xfId="642" xr:uid="{00000000-0005-0000-0000-00007D020000}"/>
    <cellStyle name="Normal 8 3" xfId="643" xr:uid="{00000000-0005-0000-0000-00007E020000}"/>
    <cellStyle name="Normal 81" xfId="644" xr:uid="{00000000-0005-0000-0000-00007F020000}"/>
    <cellStyle name="Normal 88" xfId="645" xr:uid="{00000000-0005-0000-0000-000080020000}"/>
    <cellStyle name="Normal 89" xfId="646" xr:uid="{00000000-0005-0000-0000-000081020000}"/>
    <cellStyle name="Normal 9" xfId="16" xr:uid="{00000000-0005-0000-0000-000082020000}"/>
    <cellStyle name="Normal 9 2" xfId="648" xr:uid="{00000000-0005-0000-0000-000083020000}"/>
    <cellStyle name="Normal 9 3" xfId="647" xr:uid="{00000000-0005-0000-0000-000084020000}"/>
    <cellStyle name="Normal 9 4" xfId="841" xr:uid="{00000000-0005-0000-0000-000085020000}"/>
    <cellStyle name="Normal 9 5" xfId="84" xr:uid="{00000000-0005-0000-0000-000086020000}"/>
    <cellStyle name="Normal 90" xfId="649" xr:uid="{00000000-0005-0000-0000-000087020000}"/>
    <cellStyle name="Note" xfId="795" builtinId="10" customBuiltin="1"/>
    <cellStyle name="Note 10" xfId="881" xr:uid="{949C586D-BB46-40D5-8F79-BD597B31A7E8}"/>
    <cellStyle name="Note 2" xfId="650" xr:uid="{00000000-0005-0000-0000-000089020000}"/>
    <cellStyle name="Note 2 2" xfId="651" xr:uid="{00000000-0005-0000-0000-00008A020000}"/>
    <cellStyle name="Note 2 2 2" xfId="652" xr:uid="{00000000-0005-0000-0000-00008B020000}"/>
    <cellStyle name="Note 2 3" xfId="653" xr:uid="{00000000-0005-0000-0000-00008C020000}"/>
    <cellStyle name="Note 2 4" xfId="654" xr:uid="{00000000-0005-0000-0000-00008D020000}"/>
    <cellStyle name="Note 3" xfId="655" xr:uid="{00000000-0005-0000-0000-00008E020000}"/>
    <cellStyle name="Note 3 2" xfId="656" xr:uid="{00000000-0005-0000-0000-00008F020000}"/>
    <cellStyle name="Note 3 3" xfId="657" xr:uid="{00000000-0005-0000-0000-000090020000}"/>
    <cellStyle name="Note 3 4" xfId="658" xr:uid="{00000000-0005-0000-0000-000091020000}"/>
    <cellStyle name="Note 4" xfId="659" xr:uid="{00000000-0005-0000-0000-000092020000}"/>
    <cellStyle name="Note 4 2" xfId="660" xr:uid="{00000000-0005-0000-0000-000093020000}"/>
    <cellStyle name="Note 5" xfId="661" xr:uid="{00000000-0005-0000-0000-000094020000}"/>
    <cellStyle name="Note 5 2" xfId="662" xr:uid="{00000000-0005-0000-0000-000095020000}"/>
    <cellStyle name="Note 6" xfId="663" xr:uid="{00000000-0005-0000-0000-000096020000}"/>
    <cellStyle name="Note 6 2" xfId="664" xr:uid="{00000000-0005-0000-0000-000097020000}"/>
    <cellStyle name="Note 7" xfId="665" xr:uid="{00000000-0005-0000-0000-000098020000}"/>
    <cellStyle name="Note 7 2" xfId="666" xr:uid="{00000000-0005-0000-0000-000099020000}"/>
    <cellStyle name="Note 8" xfId="667" xr:uid="{00000000-0005-0000-0000-00009A020000}"/>
    <cellStyle name="Note 9" xfId="668" xr:uid="{00000000-0005-0000-0000-00009B020000}"/>
    <cellStyle name="Output" xfId="855" builtinId="21" customBuiltin="1"/>
    <cellStyle name="Output 2" xfId="66" xr:uid="{00000000-0005-0000-0000-00009C020000}"/>
    <cellStyle name="Output 2 2" xfId="670" xr:uid="{00000000-0005-0000-0000-00009D020000}"/>
    <cellStyle name="Output 2 3" xfId="669" xr:uid="{00000000-0005-0000-0000-00009E020000}"/>
    <cellStyle name="Output 3" xfId="671" xr:uid="{00000000-0005-0000-0000-00009F020000}"/>
    <cellStyle name="Output 3 2" xfId="672" xr:uid="{00000000-0005-0000-0000-0000A0020000}"/>
    <cellStyle name="Output 4" xfId="673" xr:uid="{00000000-0005-0000-0000-0000A1020000}"/>
    <cellStyle name="Percent 2" xfId="2" xr:uid="{00000000-0005-0000-0000-0000A2020000}"/>
    <cellStyle name="Percent 2 2" xfId="675" xr:uid="{00000000-0005-0000-0000-0000A3020000}"/>
    <cellStyle name="Percent 2 2 2" xfId="676" xr:uid="{00000000-0005-0000-0000-0000A4020000}"/>
    <cellStyle name="Percent 2 3" xfId="677" xr:uid="{00000000-0005-0000-0000-0000A5020000}"/>
    <cellStyle name="Percent 2 4" xfId="678" xr:uid="{00000000-0005-0000-0000-0000A6020000}"/>
    <cellStyle name="Percent 2 5" xfId="674" xr:uid="{00000000-0005-0000-0000-0000A7020000}"/>
    <cellStyle name="Percent 2 6" xfId="81" xr:uid="{00000000-0005-0000-0000-0000A8020000}"/>
    <cellStyle name="Percent 3" xfId="679" xr:uid="{00000000-0005-0000-0000-0000A9020000}"/>
    <cellStyle name="Percent 4" xfId="680" xr:uid="{00000000-0005-0000-0000-0000AA020000}"/>
    <cellStyle name="Percent 4 2" xfId="681" xr:uid="{00000000-0005-0000-0000-0000AB020000}"/>
    <cellStyle name="Percent 5" xfId="682" xr:uid="{00000000-0005-0000-0000-0000AC020000}"/>
    <cellStyle name="Percent 5 2" xfId="683" xr:uid="{00000000-0005-0000-0000-0000AD020000}"/>
    <cellStyle name="Percent 5 3" xfId="684" xr:uid="{00000000-0005-0000-0000-0000AE020000}"/>
    <cellStyle name="Percent 6" xfId="685" xr:uid="{00000000-0005-0000-0000-0000AF020000}"/>
    <cellStyle name="Percent 7" xfId="686" xr:uid="{00000000-0005-0000-0000-0000B0020000}"/>
    <cellStyle name="Percent 7 2" xfId="687" xr:uid="{00000000-0005-0000-0000-0000B1020000}"/>
    <cellStyle name="Percent 8" xfId="688" xr:uid="{00000000-0005-0000-0000-0000B2020000}"/>
    <cellStyle name="Percent 9" xfId="689" xr:uid="{00000000-0005-0000-0000-0000B3020000}"/>
    <cellStyle name="SN_241" xfId="15" xr:uid="{00000000-0005-0000-0000-0000B4020000}"/>
    <cellStyle name="SN_b" xfId="71" xr:uid="{00000000-0005-0000-0000-0000B5020000}"/>
    <cellStyle name="Style 1" xfId="26" xr:uid="{00000000-0005-0000-0000-0000B6020000}"/>
    <cellStyle name="Style 1 2" xfId="691" xr:uid="{00000000-0005-0000-0000-0000B7020000}"/>
    <cellStyle name="Style 1 3" xfId="692" xr:uid="{00000000-0005-0000-0000-0000B8020000}"/>
    <cellStyle name="Style 1 4" xfId="693" xr:uid="{00000000-0005-0000-0000-0000B9020000}"/>
    <cellStyle name="Style 1 5" xfId="694" xr:uid="{00000000-0005-0000-0000-0000BA020000}"/>
    <cellStyle name="Style 1 6" xfId="690" xr:uid="{00000000-0005-0000-0000-0000BB020000}"/>
    <cellStyle name="Title" xfId="847" builtinId="15" customBuiltin="1"/>
    <cellStyle name="Title 2" xfId="67" xr:uid="{00000000-0005-0000-0000-0000BC020000}"/>
    <cellStyle name="Title 2 2" xfId="696" xr:uid="{00000000-0005-0000-0000-0000BD020000}"/>
    <cellStyle name="Title 2 3" xfId="695" xr:uid="{00000000-0005-0000-0000-0000BE020000}"/>
    <cellStyle name="Title 3" xfId="697" xr:uid="{00000000-0005-0000-0000-0000BF020000}"/>
    <cellStyle name="Title 4" xfId="698" xr:uid="{00000000-0005-0000-0000-0000C0020000}"/>
    <cellStyle name="Total" xfId="861" builtinId="25" customBuiltin="1"/>
    <cellStyle name="Total 2" xfId="68" xr:uid="{00000000-0005-0000-0000-0000C1020000}"/>
    <cellStyle name="Total 2 2" xfId="700" xr:uid="{00000000-0005-0000-0000-0000C2020000}"/>
    <cellStyle name="Total 2 3" xfId="699" xr:uid="{00000000-0005-0000-0000-0000C3020000}"/>
    <cellStyle name="Total 3" xfId="701" xr:uid="{00000000-0005-0000-0000-0000C4020000}"/>
    <cellStyle name="Total 3 2" xfId="702" xr:uid="{00000000-0005-0000-0000-0000C5020000}"/>
    <cellStyle name="Total 4" xfId="703" xr:uid="{00000000-0005-0000-0000-0000C6020000}"/>
    <cellStyle name="Warning Text" xfId="859" builtinId="11" customBuiltin="1"/>
    <cellStyle name="Warning Text 2" xfId="69" xr:uid="{00000000-0005-0000-0000-0000C7020000}"/>
    <cellStyle name="Warning Text 2 2" xfId="705" xr:uid="{00000000-0005-0000-0000-0000C8020000}"/>
    <cellStyle name="Warning Text 2 3" xfId="704" xr:uid="{00000000-0005-0000-0000-0000C9020000}"/>
    <cellStyle name="Warning Text 3" xfId="706" xr:uid="{00000000-0005-0000-0000-0000CA020000}"/>
    <cellStyle name="Warning Text 3 2" xfId="707" xr:uid="{00000000-0005-0000-0000-0000CB020000}"/>
    <cellStyle name="Warning Text 4" xfId="708" xr:uid="{00000000-0005-0000-0000-0000CC020000}"/>
    <cellStyle name="Акцент1" xfId="709" xr:uid="{00000000-0005-0000-0000-0000CD020000}"/>
    <cellStyle name="Акцент1 2" xfId="710" xr:uid="{00000000-0005-0000-0000-0000CE020000}"/>
    <cellStyle name="Акцент2" xfId="711" xr:uid="{00000000-0005-0000-0000-0000CF020000}"/>
    <cellStyle name="Акцент2 2" xfId="712" xr:uid="{00000000-0005-0000-0000-0000D0020000}"/>
    <cellStyle name="Акцент3" xfId="713" xr:uid="{00000000-0005-0000-0000-0000D1020000}"/>
    <cellStyle name="Акцент3 2" xfId="714" xr:uid="{00000000-0005-0000-0000-0000D2020000}"/>
    <cellStyle name="Акцент4" xfId="715" xr:uid="{00000000-0005-0000-0000-0000D3020000}"/>
    <cellStyle name="Акцент4 2" xfId="716" xr:uid="{00000000-0005-0000-0000-0000D4020000}"/>
    <cellStyle name="Акцент5" xfId="717" xr:uid="{00000000-0005-0000-0000-0000D5020000}"/>
    <cellStyle name="Акцент5 2" xfId="718" xr:uid="{00000000-0005-0000-0000-0000D6020000}"/>
    <cellStyle name="Акцент6" xfId="719" xr:uid="{00000000-0005-0000-0000-0000D7020000}"/>
    <cellStyle name="Акцент6 2" xfId="720" xr:uid="{00000000-0005-0000-0000-0000D8020000}"/>
    <cellStyle name="Беззащитный" xfId="721" xr:uid="{00000000-0005-0000-0000-0000D9020000}"/>
    <cellStyle name="Ввод " xfId="722" xr:uid="{00000000-0005-0000-0000-0000DA020000}"/>
    <cellStyle name="Ввод  2" xfId="723" xr:uid="{00000000-0005-0000-0000-0000DB020000}"/>
    <cellStyle name="Ввод  2 2" xfId="724" xr:uid="{00000000-0005-0000-0000-0000DC020000}"/>
    <cellStyle name="Ввод  2 3" xfId="725" xr:uid="{00000000-0005-0000-0000-0000DD020000}"/>
    <cellStyle name="Ввод  2 4" xfId="726" xr:uid="{00000000-0005-0000-0000-0000DE020000}"/>
    <cellStyle name="Ввод  2 5" xfId="727" xr:uid="{00000000-0005-0000-0000-0000DF020000}"/>
    <cellStyle name="Ввод  2 6" xfId="728" xr:uid="{00000000-0005-0000-0000-0000E0020000}"/>
    <cellStyle name="Ввод  3" xfId="729" xr:uid="{00000000-0005-0000-0000-0000E1020000}"/>
    <cellStyle name="Ввод  4" xfId="730" xr:uid="{00000000-0005-0000-0000-0000E2020000}"/>
    <cellStyle name="Ввод  5" xfId="731" xr:uid="{00000000-0005-0000-0000-0000E3020000}"/>
    <cellStyle name="Ввод  6" xfId="732" xr:uid="{00000000-0005-0000-0000-0000E4020000}"/>
    <cellStyle name="Ввод  7" xfId="733" xr:uid="{00000000-0005-0000-0000-0000E5020000}"/>
    <cellStyle name="Вывод" xfId="734" xr:uid="{00000000-0005-0000-0000-0000E6020000}"/>
    <cellStyle name="Вывод 2" xfId="735" xr:uid="{00000000-0005-0000-0000-0000E7020000}"/>
    <cellStyle name="Вывод 2 2" xfId="736" xr:uid="{00000000-0005-0000-0000-0000E8020000}"/>
    <cellStyle name="Вывод 2 3" xfId="737" xr:uid="{00000000-0005-0000-0000-0000E9020000}"/>
    <cellStyle name="Вывод 2 4" xfId="738" xr:uid="{00000000-0005-0000-0000-0000EA020000}"/>
    <cellStyle name="Вывод 2 5" xfId="739" xr:uid="{00000000-0005-0000-0000-0000EB020000}"/>
    <cellStyle name="Вывод 2 6" xfId="740" xr:uid="{00000000-0005-0000-0000-0000EC020000}"/>
    <cellStyle name="Вывод 3" xfId="741" xr:uid="{00000000-0005-0000-0000-0000ED020000}"/>
    <cellStyle name="Вывод 4" xfId="742" xr:uid="{00000000-0005-0000-0000-0000EE020000}"/>
    <cellStyle name="Вывод 5" xfId="743" xr:uid="{00000000-0005-0000-0000-0000EF020000}"/>
    <cellStyle name="Вывод 6" xfId="744" xr:uid="{00000000-0005-0000-0000-0000F0020000}"/>
    <cellStyle name="Вывод 7" xfId="745" xr:uid="{00000000-0005-0000-0000-0000F1020000}"/>
    <cellStyle name="Вычисление" xfId="746" xr:uid="{00000000-0005-0000-0000-0000F2020000}"/>
    <cellStyle name="Вычисление 2" xfId="747" xr:uid="{00000000-0005-0000-0000-0000F3020000}"/>
    <cellStyle name="Вычисление 2 2" xfId="748" xr:uid="{00000000-0005-0000-0000-0000F4020000}"/>
    <cellStyle name="Вычисление 2 3" xfId="749" xr:uid="{00000000-0005-0000-0000-0000F5020000}"/>
    <cellStyle name="Вычисление 2 4" xfId="750" xr:uid="{00000000-0005-0000-0000-0000F6020000}"/>
    <cellStyle name="Вычисление 2 5" xfId="751" xr:uid="{00000000-0005-0000-0000-0000F7020000}"/>
    <cellStyle name="Вычисление 2 6" xfId="752" xr:uid="{00000000-0005-0000-0000-0000F8020000}"/>
    <cellStyle name="Вычисление 3" xfId="753" xr:uid="{00000000-0005-0000-0000-0000F9020000}"/>
    <cellStyle name="Вычисление 4" xfId="754" xr:uid="{00000000-0005-0000-0000-0000FA020000}"/>
    <cellStyle name="Вычисление 5" xfId="755" xr:uid="{00000000-0005-0000-0000-0000FB020000}"/>
    <cellStyle name="Вычисление 6" xfId="756" xr:uid="{00000000-0005-0000-0000-0000FC020000}"/>
    <cellStyle name="Вычисление 7" xfId="757" xr:uid="{00000000-0005-0000-0000-0000FD020000}"/>
    <cellStyle name="Заголовок 1 2" xfId="759" xr:uid="{00000000-0005-0000-0000-0000FE020000}"/>
    <cellStyle name="Заголовок 2 2" xfId="761" xr:uid="{00000000-0005-0000-0000-0000FF020000}"/>
    <cellStyle name="Заголовок 3 2" xfId="763" xr:uid="{00000000-0005-0000-0000-000000030000}"/>
    <cellStyle name="Заголовок 4 2" xfId="765" xr:uid="{00000000-0005-0000-0000-000001030000}"/>
    <cellStyle name="Защитный" xfId="766" xr:uid="{00000000-0005-0000-0000-000002030000}"/>
    <cellStyle name="Итог" xfId="767" xr:uid="{00000000-0005-0000-0000-000003030000}"/>
    <cellStyle name="Итог 2" xfId="768" xr:uid="{00000000-0005-0000-0000-000004030000}"/>
    <cellStyle name="Итог 2 2" xfId="769" xr:uid="{00000000-0005-0000-0000-000005030000}"/>
    <cellStyle name="Итог 2 3" xfId="770" xr:uid="{00000000-0005-0000-0000-000006030000}"/>
    <cellStyle name="Итог 2 4" xfId="771" xr:uid="{00000000-0005-0000-0000-000007030000}"/>
    <cellStyle name="Итог 2 5" xfId="772" xr:uid="{00000000-0005-0000-0000-000008030000}"/>
    <cellStyle name="Итог 2 6" xfId="773" xr:uid="{00000000-0005-0000-0000-000009030000}"/>
    <cellStyle name="Итог 3" xfId="774" xr:uid="{00000000-0005-0000-0000-00000A030000}"/>
    <cellStyle name="Итог 4" xfId="775" xr:uid="{00000000-0005-0000-0000-00000B030000}"/>
    <cellStyle name="Итог 5" xfId="776" xr:uid="{00000000-0005-0000-0000-00000C030000}"/>
    <cellStyle name="Итог 6" xfId="777" xr:uid="{00000000-0005-0000-0000-00000D030000}"/>
    <cellStyle name="Итог 7" xfId="778" xr:uid="{00000000-0005-0000-0000-00000E030000}"/>
    <cellStyle name="Контрольная ячейка" xfId="779" xr:uid="{00000000-0005-0000-0000-00000F030000}"/>
    <cellStyle name="Контрольная ячейка 2" xfId="780" xr:uid="{00000000-0005-0000-0000-000010030000}"/>
    <cellStyle name="Название" xfId="781" xr:uid="{00000000-0005-0000-0000-000011030000}"/>
    <cellStyle name="Название 2" xfId="782" xr:uid="{00000000-0005-0000-0000-000012030000}"/>
    <cellStyle name="Нейтральный" xfId="783" xr:uid="{00000000-0005-0000-0000-000013030000}"/>
    <cellStyle name="Нейтральный 2" xfId="784" xr:uid="{00000000-0005-0000-0000-000014030000}"/>
    <cellStyle name="Обычный 2" xfId="6" xr:uid="{00000000-0005-0000-0000-000015030000}"/>
    <cellStyle name="Обычный 2 2" xfId="19" xr:uid="{00000000-0005-0000-0000-000016030000}"/>
    <cellStyle name="Обычный 2 2 2" xfId="786" xr:uid="{00000000-0005-0000-0000-000017030000}"/>
    <cellStyle name="Обычный 2 2 3" xfId="785" xr:uid="{00000000-0005-0000-0000-000018030000}"/>
    <cellStyle name="Обычный 2 3" xfId="787" xr:uid="{00000000-0005-0000-0000-000019030000}"/>
    <cellStyle name="Обычный 3" xfId="78" xr:uid="{00000000-0005-0000-0000-00001A030000}"/>
    <cellStyle name="Обычный 3 2" xfId="789" xr:uid="{00000000-0005-0000-0000-00001B030000}"/>
    <cellStyle name="Обычный 3 3" xfId="790" xr:uid="{00000000-0005-0000-0000-00001C030000}"/>
    <cellStyle name="Обычный 3 4" xfId="788" xr:uid="{00000000-0005-0000-0000-00001D030000}"/>
    <cellStyle name="Обычный 4" xfId="72" xr:uid="{00000000-0005-0000-0000-00001E030000}"/>
    <cellStyle name="Обычный 4 2" xfId="843" xr:uid="{00000000-0005-0000-0000-00001F030000}"/>
    <cellStyle name="Обычный 5" xfId="77" xr:uid="{00000000-0005-0000-0000-000020030000}"/>
    <cellStyle name="Обычный 6" xfId="844" xr:uid="{00000000-0005-0000-0000-000021030000}"/>
    <cellStyle name="Обычный 9 2" xfId="75" xr:uid="{00000000-0005-0000-0000-000022030000}"/>
    <cellStyle name="Плохой" xfId="791" xr:uid="{00000000-0005-0000-0000-000023030000}"/>
    <cellStyle name="Плохой 2" xfId="792" xr:uid="{00000000-0005-0000-0000-000024030000}"/>
    <cellStyle name="Пояснение" xfId="793" xr:uid="{00000000-0005-0000-0000-000025030000}"/>
    <cellStyle name="Пояснение 2" xfId="794" xr:uid="{00000000-0005-0000-0000-000026030000}"/>
    <cellStyle name="Примечание 2" xfId="796" xr:uid="{00000000-0005-0000-0000-000027030000}"/>
    <cellStyle name="Примечание 2 2" xfId="797" xr:uid="{00000000-0005-0000-0000-000028030000}"/>
    <cellStyle name="Примечание 3" xfId="798" xr:uid="{00000000-0005-0000-0000-000029030000}"/>
    <cellStyle name="Примечание 3 2" xfId="799" xr:uid="{00000000-0005-0000-0000-00002A030000}"/>
    <cellStyle name="Примечание 3 3" xfId="800" xr:uid="{00000000-0005-0000-0000-00002B030000}"/>
    <cellStyle name="Примечание 3 4" xfId="801" xr:uid="{00000000-0005-0000-0000-00002C030000}"/>
    <cellStyle name="Примечание 3 5" xfId="802" xr:uid="{00000000-0005-0000-0000-00002D030000}"/>
    <cellStyle name="Примечание 3 6" xfId="803" xr:uid="{00000000-0005-0000-0000-00002E030000}"/>
    <cellStyle name="Примечание 4" xfId="804" xr:uid="{00000000-0005-0000-0000-00002F030000}"/>
    <cellStyle name="Примечание 5" xfId="805" xr:uid="{00000000-0005-0000-0000-000030030000}"/>
    <cellStyle name="Примечание 6" xfId="806" xr:uid="{00000000-0005-0000-0000-000031030000}"/>
    <cellStyle name="Примечание 7" xfId="807" xr:uid="{00000000-0005-0000-0000-000032030000}"/>
    <cellStyle name="Примечание 8" xfId="808" xr:uid="{00000000-0005-0000-0000-000033030000}"/>
    <cellStyle name="Связанная ячейка" xfId="809" xr:uid="{00000000-0005-0000-0000-000034030000}"/>
    <cellStyle name="Связанная ячейка 2" xfId="810" xr:uid="{00000000-0005-0000-0000-000035030000}"/>
    <cellStyle name="Стиль 1" xfId="811" xr:uid="{00000000-0005-0000-0000-000036030000}"/>
    <cellStyle name="Стиль 1 2" xfId="812" xr:uid="{00000000-0005-0000-0000-000037030000}"/>
    <cellStyle name="Стиль 1 2 2" xfId="813" xr:uid="{00000000-0005-0000-0000-000038030000}"/>
    <cellStyle name="Текст предупреждения" xfId="814" xr:uid="{00000000-0005-0000-0000-000039030000}"/>
    <cellStyle name="Текст предупреждения 2" xfId="815" xr:uid="{00000000-0005-0000-0000-00003A030000}"/>
    <cellStyle name="Финансовый 2" xfId="20" xr:uid="{00000000-0005-0000-0000-00003B030000}"/>
    <cellStyle name="Финансовый 2 2" xfId="28" xr:uid="{00000000-0005-0000-0000-00003C030000}"/>
    <cellStyle name="Финансовый 2 2 2" xfId="817" xr:uid="{00000000-0005-0000-0000-00003D030000}"/>
    <cellStyle name="Финансовый 2 3" xfId="818" xr:uid="{00000000-0005-0000-0000-00003E030000}"/>
    <cellStyle name="Финансовый 2 4" xfId="819" xr:uid="{00000000-0005-0000-0000-00003F030000}"/>
    <cellStyle name="Финансовый 2 5" xfId="820" xr:uid="{00000000-0005-0000-0000-000040030000}"/>
    <cellStyle name="Финансовый 2 6" xfId="816" xr:uid="{00000000-0005-0000-0000-000041030000}"/>
    <cellStyle name="Финансовый 3" xfId="7" xr:uid="{00000000-0005-0000-0000-000042030000}"/>
    <cellStyle name="Финансовый 3 2" xfId="822" xr:uid="{00000000-0005-0000-0000-000043030000}"/>
    <cellStyle name="Финансовый 3 2 2" xfId="823" xr:uid="{00000000-0005-0000-0000-000044030000}"/>
    <cellStyle name="Финансовый 3 3" xfId="824" xr:uid="{00000000-0005-0000-0000-000045030000}"/>
    <cellStyle name="Финансовый 3 4" xfId="821" xr:uid="{00000000-0005-0000-0000-000046030000}"/>
    <cellStyle name="Финансовый 4" xfId="825" xr:uid="{00000000-0005-0000-0000-000047030000}"/>
    <cellStyle name="Финансовый 4 2" xfId="826" xr:uid="{00000000-0005-0000-0000-000048030000}"/>
    <cellStyle name="Финансовый 8" xfId="827" xr:uid="{00000000-0005-0000-0000-000049030000}"/>
    <cellStyle name="Финансовый 8 2" xfId="828" xr:uid="{00000000-0005-0000-0000-00004A030000}"/>
    <cellStyle name="Финансовый 8 2 2" xfId="829" xr:uid="{00000000-0005-0000-0000-00004B030000}"/>
    <cellStyle name="Финансовый 8 3" xfId="830" xr:uid="{00000000-0005-0000-0000-00004C030000}"/>
    <cellStyle name="Хороший" xfId="831" xr:uid="{00000000-0005-0000-0000-00004D030000}"/>
    <cellStyle name="Хороший 2" xfId="832" xr:uid="{00000000-0005-0000-0000-00004E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workbookViewId="0">
      <selection activeCell="A26" sqref="A26"/>
    </sheetView>
  </sheetViews>
  <sheetFormatPr defaultRowHeight="17.25"/>
  <cols>
    <col min="1" max="1" width="51.42578125" style="36" customWidth="1"/>
    <col min="2" max="2" width="55.140625" style="36" customWidth="1"/>
    <col min="3" max="4" width="9.140625" style="36"/>
    <col min="5" max="5" width="17" style="36" customWidth="1"/>
    <col min="6" max="16384" width="9.140625" style="36"/>
  </cols>
  <sheetData>
    <row r="1" spans="1:5" s="26" customFormat="1">
      <c r="A1" s="25"/>
      <c r="B1" s="147" t="s">
        <v>165</v>
      </c>
    </row>
    <row r="2" spans="1:5" s="26" customFormat="1">
      <c r="A2" s="25"/>
      <c r="B2" s="147" t="s">
        <v>123</v>
      </c>
    </row>
    <row r="3" spans="1:5" s="26" customFormat="1">
      <c r="A3" s="27" t="s">
        <v>60</v>
      </c>
      <c r="B3" s="147" t="s">
        <v>61</v>
      </c>
    </row>
    <row r="4" spans="1:5" s="26" customFormat="1">
      <c r="A4" s="28"/>
      <c r="B4" s="148"/>
    </row>
    <row r="5" spans="1:5" s="26" customFormat="1">
      <c r="A5" s="28"/>
      <c r="B5" s="25"/>
    </row>
    <row r="6" spans="1:5" s="26" customFormat="1" ht="66.75" customHeight="1">
      <c r="A6" s="183" t="s">
        <v>122</v>
      </c>
      <c r="B6" s="183"/>
    </row>
    <row r="7" spans="1:5" s="26" customFormat="1">
      <c r="A7" s="22"/>
      <c r="B7" s="22"/>
    </row>
    <row r="8" spans="1:5" s="26" customFormat="1">
      <c r="A8" s="28"/>
      <c r="B8" s="29" t="s">
        <v>125</v>
      </c>
    </row>
    <row r="9" spans="1:5" s="26" customFormat="1" ht="46.5" customHeight="1">
      <c r="A9" s="30"/>
      <c r="B9" s="24" t="s">
        <v>157</v>
      </c>
    </row>
    <row r="10" spans="1:5" s="26" customFormat="1" ht="22.5" customHeight="1">
      <c r="A10" s="30" t="s">
        <v>62</v>
      </c>
      <c r="B10" s="31">
        <v>-625344.1</v>
      </c>
    </row>
    <row r="11" spans="1:5" s="26" customFormat="1" ht="27" customHeight="1">
      <c r="A11" s="30" t="s">
        <v>63</v>
      </c>
      <c r="B11" s="32">
        <v>-625344.1</v>
      </c>
    </row>
    <row r="12" spans="1:5" s="26" customFormat="1" ht="27" customHeight="1">
      <c r="A12" s="30" t="s">
        <v>64</v>
      </c>
      <c r="B12" s="32">
        <f>+B11-B10</f>
        <v>0</v>
      </c>
    </row>
    <row r="13" spans="1:5" s="26" customFormat="1">
      <c r="A13" s="28"/>
      <c r="B13" s="25"/>
    </row>
    <row r="14" spans="1:5" s="26" customFormat="1">
      <c r="A14" s="28"/>
      <c r="B14" s="33"/>
    </row>
    <row r="15" spans="1:5" s="26" customFormat="1">
      <c r="A15" s="27"/>
      <c r="B15" s="28"/>
    </row>
    <row r="16" spans="1:5" s="26" customFormat="1">
      <c r="A16" s="27"/>
      <c r="B16" s="34"/>
      <c r="E16" s="35" t="s">
        <v>65</v>
      </c>
    </row>
    <row r="17" spans="1:2" s="26" customFormat="1">
      <c r="A17" s="27"/>
      <c r="B17" s="27"/>
    </row>
    <row r="18" spans="1:2" s="26" customFormat="1">
      <c r="A18" s="25"/>
      <c r="B18" s="25"/>
    </row>
    <row r="19" spans="1:2" s="26" customFormat="1">
      <c r="A19" s="25"/>
      <c r="B19" s="25"/>
    </row>
    <row r="20" spans="1:2" s="26" customFormat="1">
      <c r="A20" s="25"/>
      <c r="B20" s="25"/>
    </row>
    <row r="21" spans="1:2" s="26" customFormat="1">
      <c r="A21" s="25"/>
      <c r="B21" s="25"/>
    </row>
  </sheetData>
  <mergeCells count="1"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workbookViewId="0">
      <selection activeCell="B12" sqref="B12"/>
    </sheetView>
  </sheetViews>
  <sheetFormatPr defaultRowHeight="15.75"/>
  <cols>
    <col min="1" max="1" width="59.28515625" style="37" customWidth="1"/>
    <col min="2" max="3" width="23.85546875" style="37" customWidth="1"/>
    <col min="4" max="16384" width="9.140625" style="37"/>
  </cols>
  <sheetData>
    <row r="1" spans="1:4" ht="17.25">
      <c r="A1" s="184" t="s">
        <v>164</v>
      </c>
      <c r="B1" s="184"/>
      <c r="C1" s="184"/>
    </row>
    <row r="2" spans="1:4" ht="17.25">
      <c r="A2" s="184" t="s">
        <v>124</v>
      </c>
      <c r="B2" s="184"/>
      <c r="C2" s="184"/>
    </row>
    <row r="3" spans="1:4" ht="17.25">
      <c r="A3" s="184" t="s">
        <v>66</v>
      </c>
      <c r="B3" s="184"/>
      <c r="C3" s="184"/>
    </row>
    <row r="4" spans="1:4" ht="17.25">
      <c r="A4" s="38"/>
      <c r="B4" s="38"/>
      <c r="C4" s="27"/>
    </row>
    <row r="5" spans="1:4" ht="96" customHeight="1">
      <c r="A5" s="185" t="s">
        <v>126</v>
      </c>
      <c r="B5" s="185"/>
      <c r="C5" s="185"/>
    </row>
    <row r="6" spans="1:4" ht="24.75" customHeight="1">
      <c r="A6" s="38"/>
      <c r="B6" s="38"/>
      <c r="C6" s="43" t="s">
        <v>125</v>
      </c>
    </row>
    <row r="7" spans="1:4" ht="53.25" customHeight="1">
      <c r="A7" s="186" t="s">
        <v>67</v>
      </c>
      <c r="B7" s="187" t="s">
        <v>157</v>
      </c>
      <c r="C7" s="188"/>
    </row>
    <row r="8" spans="1:4" ht="26.25" customHeight="1">
      <c r="A8" s="186"/>
      <c r="B8" s="70" t="s">
        <v>89</v>
      </c>
      <c r="C8" s="39" t="s">
        <v>5</v>
      </c>
    </row>
    <row r="9" spans="1:4" ht="24.75" customHeight="1">
      <c r="A9" s="15" t="s">
        <v>68</v>
      </c>
      <c r="B9" s="31">
        <f t="shared" ref="B9:C9" si="0">B11</f>
        <v>-755344.1</v>
      </c>
      <c r="C9" s="31">
        <f t="shared" si="0"/>
        <v>-625344.1</v>
      </c>
    </row>
    <row r="10" spans="1:4" ht="23.25" customHeight="1">
      <c r="A10" s="15" t="s">
        <v>69</v>
      </c>
      <c r="B10" s="24"/>
      <c r="C10" s="31"/>
    </row>
    <row r="11" spans="1:4" ht="28.5" customHeight="1">
      <c r="A11" s="15" t="s">
        <v>70</v>
      </c>
      <c r="B11" s="31">
        <v>-755344.1</v>
      </c>
      <c r="C11" s="31">
        <v>-625344.1</v>
      </c>
    </row>
    <row r="12" spans="1:4" ht="17.25">
      <c r="A12" s="27"/>
      <c r="B12" s="27"/>
      <c r="C12" s="40"/>
    </row>
    <row r="13" spans="1:4" ht="17.25">
      <c r="A13" s="28"/>
      <c r="B13" s="28"/>
      <c r="C13" s="41"/>
      <c r="D13" s="41"/>
    </row>
    <row r="14" spans="1:4">
      <c r="C14" s="42"/>
    </row>
  </sheetData>
  <mergeCells count="6">
    <mergeCell ref="A1:C1"/>
    <mergeCell ref="A2:C2"/>
    <mergeCell ref="A3:C3"/>
    <mergeCell ref="A5:C5"/>
    <mergeCell ref="A7:A8"/>
    <mergeCell ref="B7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52"/>
  <sheetViews>
    <sheetView topLeftCell="A25" zoomScaleNormal="100" workbookViewId="0">
      <selection activeCell="I13" sqref="I13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2.7109375" style="1" customWidth="1"/>
    <col min="4" max="4" width="26.5703125" style="1" customWidth="1"/>
    <col min="5" max="5" width="23.5703125" style="3" customWidth="1"/>
    <col min="6" max="6" width="13.7109375" style="1" customWidth="1"/>
    <col min="7" max="7" width="11.5703125" style="1" bestFit="1" customWidth="1"/>
    <col min="8" max="8" width="10.85546875" style="1" bestFit="1" customWidth="1"/>
    <col min="9" max="9" width="12.7109375" style="1" bestFit="1" customWidth="1"/>
    <col min="10" max="16384" width="9.140625" style="1"/>
  </cols>
  <sheetData>
    <row r="1" spans="1:9" ht="63" customHeight="1">
      <c r="A1" s="9"/>
      <c r="B1" s="9"/>
      <c r="C1" s="9"/>
      <c r="D1" s="189" t="s">
        <v>163</v>
      </c>
      <c r="E1" s="189"/>
    </row>
    <row r="2" spans="1:9" ht="17.25">
      <c r="A2" s="9"/>
      <c r="B2" s="9"/>
      <c r="C2" s="9"/>
      <c r="D2" s="9"/>
      <c r="E2" s="11"/>
    </row>
    <row r="3" spans="1:9" ht="94.5" customHeight="1">
      <c r="A3" s="207" t="s">
        <v>128</v>
      </c>
      <c r="B3" s="207"/>
      <c r="C3" s="207"/>
      <c r="D3" s="207"/>
      <c r="E3" s="207"/>
    </row>
    <row r="4" spans="1:9" ht="17.25">
      <c r="A4" s="9"/>
      <c r="B4" s="9"/>
      <c r="C4" s="9"/>
      <c r="D4" s="9"/>
      <c r="E4" s="11"/>
    </row>
    <row r="5" spans="1:9" ht="21" customHeight="1">
      <c r="A5" s="9"/>
      <c r="B5" s="9"/>
      <c r="C5" s="9"/>
      <c r="D5" s="9"/>
      <c r="E5" s="21" t="s">
        <v>125</v>
      </c>
    </row>
    <row r="6" spans="1:9" s="2" customFormat="1" ht="69.75" customHeight="1">
      <c r="A6" s="208" t="s">
        <v>3</v>
      </c>
      <c r="B6" s="208"/>
      <c r="C6" s="208" t="s">
        <v>4</v>
      </c>
      <c r="D6" s="216" t="s">
        <v>53</v>
      </c>
      <c r="E6" s="217"/>
      <c r="G6" s="68"/>
      <c r="H6" s="67"/>
      <c r="I6" s="67"/>
    </row>
    <row r="7" spans="1:9" s="2" customFormat="1" ht="38.25" customHeight="1">
      <c r="A7" s="14" t="s">
        <v>6</v>
      </c>
      <c r="B7" s="14" t="s">
        <v>7</v>
      </c>
      <c r="C7" s="208"/>
      <c r="D7" s="19" t="s">
        <v>89</v>
      </c>
      <c r="E7" s="10" t="s">
        <v>5</v>
      </c>
      <c r="G7" s="68"/>
      <c r="H7" s="67"/>
      <c r="I7" s="67"/>
    </row>
    <row r="8" spans="1:9" s="2" customFormat="1" ht="21.75" customHeight="1">
      <c r="A8" s="12"/>
      <c r="B8" s="209" t="s">
        <v>25</v>
      </c>
      <c r="C8" s="210"/>
      <c r="D8" s="13">
        <f>+D9+D29</f>
        <v>-755344.09999999986</v>
      </c>
      <c r="E8" s="13">
        <f>+E9+E29</f>
        <v>-625344.1</v>
      </c>
      <c r="I8" s="67"/>
    </row>
    <row r="9" spans="1:9" s="2" customFormat="1" ht="21" customHeight="1">
      <c r="A9" s="214" t="s">
        <v>33</v>
      </c>
      <c r="B9" s="215"/>
      <c r="C9" s="215"/>
      <c r="D9" s="16">
        <f t="shared" ref="D9:E9" si="0">+D10</f>
        <v>-1486759.5999999999</v>
      </c>
      <c r="E9" s="16">
        <f t="shared" si="0"/>
        <v>-1141976.7</v>
      </c>
      <c r="F9" s="72"/>
      <c r="G9" s="67"/>
      <c r="H9" s="67"/>
      <c r="I9" s="67"/>
    </row>
    <row r="10" spans="1:9" s="2" customFormat="1" ht="17.25" customHeight="1">
      <c r="A10" s="211">
        <v>1022</v>
      </c>
      <c r="B10" s="201"/>
      <c r="C10" s="17" t="s">
        <v>14</v>
      </c>
      <c r="D10" s="198">
        <f t="shared" ref="D10" si="1">D17+D23</f>
        <v>-1486759.5999999999</v>
      </c>
      <c r="E10" s="198">
        <f>E17+E23</f>
        <v>-1141976.7</v>
      </c>
      <c r="G10" s="67"/>
      <c r="H10" s="67"/>
      <c r="I10" s="69"/>
    </row>
    <row r="11" spans="1:9" s="2" customFormat="1" ht="22.5" customHeight="1">
      <c r="A11" s="212"/>
      <c r="B11" s="202"/>
      <c r="C11" s="8" t="s">
        <v>40</v>
      </c>
      <c r="D11" s="199"/>
      <c r="E11" s="199"/>
      <c r="G11" s="67"/>
      <c r="H11" s="67"/>
      <c r="I11" s="67"/>
    </row>
    <row r="12" spans="1:9" s="2" customFormat="1" ht="20.25" customHeight="1">
      <c r="A12" s="212"/>
      <c r="B12" s="202"/>
      <c r="C12" s="17" t="s">
        <v>15</v>
      </c>
      <c r="D12" s="199"/>
      <c r="E12" s="199"/>
      <c r="G12" s="67"/>
      <c r="H12" s="67"/>
      <c r="I12" s="67"/>
    </row>
    <row r="13" spans="1:9" s="2" customFormat="1" ht="38.25" customHeight="1">
      <c r="A13" s="212"/>
      <c r="B13" s="202"/>
      <c r="C13" s="8" t="s">
        <v>41</v>
      </c>
      <c r="D13" s="199"/>
      <c r="E13" s="199"/>
      <c r="G13" s="67"/>
      <c r="H13" s="67"/>
      <c r="I13" s="67"/>
    </row>
    <row r="14" spans="1:9" s="2" customFormat="1" ht="20.25" customHeight="1">
      <c r="A14" s="212"/>
      <c r="B14" s="202"/>
      <c r="C14" s="17" t="s">
        <v>16</v>
      </c>
      <c r="D14" s="199"/>
      <c r="E14" s="199"/>
    </row>
    <row r="15" spans="1:9" s="2" customFormat="1" ht="57.75" customHeight="1">
      <c r="A15" s="213"/>
      <c r="B15" s="203"/>
      <c r="C15" s="8" t="s">
        <v>42</v>
      </c>
      <c r="D15" s="200"/>
      <c r="E15" s="200"/>
    </row>
    <row r="16" spans="1:9" ht="19.5" customHeight="1">
      <c r="A16" s="218"/>
      <c r="B16" s="219"/>
      <c r="C16" s="193" t="s">
        <v>8</v>
      </c>
      <c r="D16" s="194"/>
      <c r="E16" s="220"/>
    </row>
    <row r="17" spans="1:5" s="2" customFormat="1" ht="20.25" customHeight="1">
      <c r="A17" s="201"/>
      <c r="B17" s="204">
        <v>11005</v>
      </c>
      <c r="C17" s="17" t="s">
        <v>17</v>
      </c>
      <c r="D17" s="195">
        <v>23928.6</v>
      </c>
      <c r="E17" s="195">
        <v>38711.5</v>
      </c>
    </row>
    <row r="18" spans="1:5" s="2" customFormat="1" ht="42.75" customHeight="1">
      <c r="A18" s="202"/>
      <c r="B18" s="205"/>
      <c r="C18" s="8" t="s">
        <v>129</v>
      </c>
      <c r="D18" s="196"/>
      <c r="E18" s="196"/>
    </row>
    <row r="19" spans="1:5" s="2" customFormat="1" ht="24" customHeight="1">
      <c r="A19" s="202"/>
      <c r="B19" s="205"/>
      <c r="C19" s="17" t="s">
        <v>18</v>
      </c>
      <c r="D19" s="196"/>
      <c r="E19" s="196"/>
    </row>
    <row r="20" spans="1:5" s="2" customFormat="1" ht="54" customHeight="1">
      <c r="A20" s="202"/>
      <c r="B20" s="205"/>
      <c r="C20" s="8" t="s">
        <v>130</v>
      </c>
      <c r="D20" s="196"/>
      <c r="E20" s="196"/>
    </row>
    <row r="21" spans="1:5" s="2" customFormat="1" ht="19.5" customHeight="1">
      <c r="A21" s="202"/>
      <c r="B21" s="205"/>
      <c r="C21" s="17" t="s">
        <v>19</v>
      </c>
      <c r="D21" s="196"/>
      <c r="E21" s="196"/>
    </row>
    <row r="22" spans="1:5" s="2" customFormat="1" ht="20.25" customHeight="1">
      <c r="A22" s="203"/>
      <c r="B22" s="206"/>
      <c r="C22" s="121" t="s">
        <v>39</v>
      </c>
      <c r="D22" s="197"/>
      <c r="E22" s="197"/>
    </row>
    <row r="23" spans="1:5" s="2" customFormat="1" ht="20.25" customHeight="1">
      <c r="A23" s="201"/>
      <c r="B23" s="204">
        <v>12005</v>
      </c>
      <c r="C23" s="17" t="s">
        <v>17</v>
      </c>
      <c r="D23" s="195">
        <f>-1506688.2-4000</f>
        <v>-1510688.2</v>
      </c>
      <c r="E23" s="195">
        <f>-1176688.2-4000</f>
        <v>-1180688.2</v>
      </c>
    </row>
    <row r="24" spans="1:5" s="2" customFormat="1" ht="72.75" customHeight="1">
      <c r="A24" s="202"/>
      <c r="B24" s="205"/>
      <c r="C24" s="8" t="s">
        <v>87</v>
      </c>
      <c r="D24" s="196"/>
      <c r="E24" s="196"/>
    </row>
    <row r="25" spans="1:5" s="2" customFormat="1" ht="24" customHeight="1">
      <c r="A25" s="202"/>
      <c r="B25" s="205"/>
      <c r="C25" s="17" t="s">
        <v>18</v>
      </c>
      <c r="D25" s="196"/>
      <c r="E25" s="196"/>
    </row>
    <row r="26" spans="1:5" s="2" customFormat="1" ht="78.75" customHeight="1">
      <c r="A26" s="202"/>
      <c r="B26" s="205"/>
      <c r="C26" s="8" t="s">
        <v>127</v>
      </c>
      <c r="D26" s="196"/>
      <c r="E26" s="196"/>
    </row>
    <row r="27" spans="1:5" s="2" customFormat="1" ht="19.5" customHeight="1">
      <c r="A27" s="202"/>
      <c r="B27" s="205"/>
      <c r="C27" s="17" t="s">
        <v>19</v>
      </c>
      <c r="D27" s="196"/>
      <c r="E27" s="196"/>
    </row>
    <row r="28" spans="1:5" s="2" customFormat="1" ht="20.25" customHeight="1">
      <c r="A28" s="203"/>
      <c r="B28" s="206"/>
      <c r="C28" s="8" t="s">
        <v>43</v>
      </c>
      <c r="D28" s="197"/>
      <c r="E28" s="197"/>
    </row>
    <row r="29" spans="1:5" s="2" customFormat="1" ht="22.5" customHeight="1">
      <c r="A29" s="210" t="s">
        <v>90</v>
      </c>
      <c r="B29" s="210"/>
      <c r="C29" s="225"/>
      <c r="D29" s="82">
        <f>+D30</f>
        <v>731415.5</v>
      </c>
      <c r="E29" s="82">
        <f>+E30</f>
        <v>516632.6</v>
      </c>
    </row>
    <row r="30" spans="1:5" s="2" customFormat="1" ht="19.5" customHeight="1">
      <c r="A30" s="226" t="s">
        <v>91</v>
      </c>
      <c r="B30" s="221"/>
      <c r="C30" s="81" t="s">
        <v>14</v>
      </c>
      <c r="D30" s="222">
        <f t="shared" ref="D30:E30" si="2">+D37+D43</f>
        <v>731415.5</v>
      </c>
      <c r="E30" s="222">
        <f t="shared" si="2"/>
        <v>516632.6</v>
      </c>
    </row>
    <row r="31" spans="1:5" s="2" customFormat="1" ht="20.25" customHeight="1">
      <c r="A31" s="226"/>
      <c r="B31" s="221"/>
      <c r="C31" s="8" t="s">
        <v>92</v>
      </c>
      <c r="D31" s="223"/>
      <c r="E31" s="223"/>
    </row>
    <row r="32" spans="1:5" s="2" customFormat="1" ht="18" customHeight="1">
      <c r="A32" s="226"/>
      <c r="B32" s="221"/>
      <c r="C32" s="81" t="s">
        <v>15</v>
      </c>
      <c r="D32" s="223"/>
      <c r="E32" s="223"/>
    </row>
    <row r="33" spans="1:6" s="2" customFormat="1" ht="38.25" customHeight="1">
      <c r="A33" s="226"/>
      <c r="B33" s="221"/>
      <c r="C33" s="8" t="s">
        <v>93</v>
      </c>
      <c r="D33" s="223"/>
      <c r="E33" s="223"/>
    </row>
    <row r="34" spans="1:6" s="2" customFormat="1" ht="18.75" customHeight="1">
      <c r="A34" s="226"/>
      <c r="B34" s="221"/>
      <c r="C34" s="81" t="s">
        <v>16</v>
      </c>
      <c r="D34" s="223"/>
      <c r="E34" s="223"/>
    </row>
    <row r="35" spans="1:6" s="2" customFormat="1" ht="36.75" customHeight="1">
      <c r="A35" s="226"/>
      <c r="B35" s="221"/>
      <c r="C35" s="8" t="s">
        <v>94</v>
      </c>
      <c r="D35" s="224"/>
      <c r="E35" s="224"/>
    </row>
    <row r="36" spans="1:6" ht="19.5" customHeight="1">
      <c r="A36" s="226"/>
      <c r="B36" s="120"/>
      <c r="C36" s="193" t="s">
        <v>8</v>
      </c>
      <c r="D36" s="194"/>
      <c r="E36" s="83"/>
    </row>
    <row r="37" spans="1:6" s="2" customFormat="1" ht="21" customHeight="1">
      <c r="A37" s="226"/>
      <c r="B37" s="227" t="s">
        <v>95</v>
      </c>
      <c r="C37" s="81" t="s">
        <v>17</v>
      </c>
      <c r="D37" s="190">
        <f>753344.1+2000</f>
        <v>755344.1</v>
      </c>
      <c r="E37" s="190">
        <f>553344.1+2000</f>
        <v>555344.1</v>
      </c>
    </row>
    <row r="38" spans="1:6" s="2" customFormat="1" ht="21" customHeight="1">
      <c r="A38" s="226"/>
      <c r="B38" s="227"/>
      <c r="C38" s="8" t="s">
        <v>92</v>
      </c>
      <c r="D38" s="191"/>
      <c r="E38" s="191"/>
    </row>
    <row r="39" spans="1:6" s="2" customFormat="1" ht="21.75" customHeight="1">
      <c r="A39" s="226"/>
      <c r="B39" s="227"/>
      <c r="C39" s="81" t="s">
        <v>18</v>
      </c>
      <c r="D39" s="191"/>
      <c r="E39" s="191"/>
    </row>
    <row r="40" spans="1:6" s="2" customFormat="1" ht="72" customHeight="1">
      <c r="A40" s="226"/>
      <c r="B40" s="227"/>
      <c r="C40" s="8" t="s">
        <v>96</v>
      </c>
      <c r="D40" s="191"/>
      <c r="E40" s="191"/>
      <c r="F40" s="71"/>
    </row>
    <row r="41" spans="1:6" s="2" customFormat="1" ht="22.5" customHeight="1">
      <c r="A41" s="226"/>
      <c r="B41" s="227"/>
      <c r="C41" s="81" t="s">
        <v>19</v>
      </c>
      <c r="D41" s="191"/>
      <c r="E41" s="191"/>
    </row>
    <row r="42" spans="1:6" s="2" customFormat="1" ht="20.25" customHeight="1">
      <c r="A42" s="226"/>
      <c r="B42" s="227"/>
      <c r="C42" s="8" t="s">
        <v>39</v>
      </c>
      <c r="D42" s="192"/>
      <c r="E42" s="192"/>
    </row>
    <row r="43" spans="1:6" s="2" customFormat="1" ht="21" customHeight="1">
      <c r="A43" s="226"/>
      <c r="B43" s="227" t="s">
        <v>95</v>
      </c>
      <c r="C43" s="81" t="s">
        <v>17</v>
      </c>
      <c r="D43" s="190">
        <v>-23928.6</v>
      </c>
      <c r="E43" s="190">
        <v>-38711.5</v>
      </c>
    </row>
    <row r="44" spans="1:6" s="2" customFormat="1" ht="21" customHeight="1">
      <c r="A44" s="226"/>
      <c r="B44" s="227"/>
      <c r="C44" s="8" t="s">
        <v>92</v>
      </c>
      <c r="D44" s="191"/>
      <c r="E44" s="191"/>
    </row>
    <row r="45" spans="1:6" s="2" customFormat="1" ht="21.75" customHeight="1">
      <c r="A45" s="226"/>
      <c r="B45" s="227"/>
      <c r="C45" s="81" t="s">
        <v>18</v>
      </c>
      <c r="D45" s="191"/>
      <c r="E45" s="191"/>
    </row>
    <row r="46" spans="1:6" s="2" customFormat="1" ht="72" customHeight="1">
      <c r="A46" s="226"/>
      <c r="B46" s="227"/>
      <c r="C46" s="8" t="s">
        <v>96</v>
      </c>
      <c r="D46" s="191"/>
      <c r="E46" s="191"/>
      <c r="F46" s="71"/>
    </row>
    <row r="47" spans="1:6" s="2" customFormat="1" ht="22.5" customHeight="1">
      <c r="A47" s="226"/>
      <c r="B47" s="227"/>
      <c r="C47" s="81" t="s">
        <v>19</v>
      </c>
      <c r="D47" s="191"/>
      <c r="E47" s="191"/>
    </row>
    <row r="48" spans="1:6" s="2" customFormat="1" ht="20.25" customHeight="1">
      <c r="A48" s="226"/>
      <c r="B48" s="227"/>
      <c r="C48" s="8" t="s">
        <v>39</v>
      </c>
      <c r="D48" s="192"/>
      <c r="E48" s="192"/>
    </row>
    <row r="50" spans="4:5" ht="17.25">
      <c r="D50" s="80"/>
      <c r="E50" s="1"/>
    </row>
    <row r="51" spans="4:5">
      <c r="E51" s="1"/>
    </row>
    <row r="52" spans="4:5">
      <c r="E52" s="1"/>
    </row>
  </sheetData>
  <mergeCells count="33">
    <mergeCell ref="B30:B35"/>
    <mergeCell ref="D30:D35"/>
    <mergeCell ref="E30:E35"/>
    <mergeCell ref="A29:C29"/>
    <mergeCell ref="A17:A22"/>
    <mergeCell ref="B17:B22"/>
    <mergeCell ref="A30:A48"/>
    <mergeCell ref="D17:D22"/>
    <mergeCell ref="E17:E22"/>
    <mergeCell ref="B43:B48"/>
    <mergeCell ref="B37:B42"/>
    <mergeCell ref="D37:D42"/>
    <mergeCell ref="E37:E42"/>
    <mergeCell ref="D23:D28"/>
    <mergeCell ref="A23:A28"/>
    <mergeCell ref="B23:B28"/>
    <mergeCell ref="B10:B15"/>
    <mergeCell ref="A3:E3"/>
    <mergeCell ref="A6:B6"/>
    <mergeCell ref="C6:C7"/>
    <mergeCell ref="B8:C8"/>
    <mergeCell ref="D10:D15"/>
    <mergeCell ref="A10:A15"/>
    <mergeCell ref="A9:C9"/>
    <mergeCell ref="D6:E6"/>
    <mergeCell ref="A16:B16"/>
    <mergeCell ref="C16:E16"/>
    <mergeCell ref="D1:E1"/>
    <mergeCell ref="D43:D48"/>
    <mergeCell ref="E43:E48"/>
    <mergeCell ref="C36:D36"/>
    <mergeCell ref="E23:E28"/>
    <mergeCell ref="E10:E15"/>
  </mergeCells>
  <pageMargins left="0.22" right="0.23622047244094491" top="0.53" bottom="0.48" header="0.38" footer="0.34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pageSetUpPr fitToPage="1"/>
  </sheetPr>
  <dimension ref="A1:M67"/>
  <sheetViews>
    <sheetView topLeftCell="A46" zoomScaleNormal="100" workbookViewId="0">
      <selection activeCell="F56" sqref="F56:F59"/>
    </sheetView>
  </sheetViews>
  <sheetFormatPr defaultColWidth="9.140625" defaultRowHeight="16.5"/>
  <cols>
    <col min="1" max="1" width="9" style="4" customWidth="1"/>
    <col min="2" max="2" width="8.28515625" style="4" customWidth="1"/>
    <col min="3" max="3" width="7.85546875" style="4" customWidth="1"/>
    <col min="4" max="4" width="13" style="4" customWidth="1"/>
    <col min="5" max="5" width="15" style="4" customWidth="1"/>
    <col min="6" max="6" width="73.5703125" style="4" customWidth="1"/>
    <col min="7" max="8" width="20.7109375" style="4" customWidth="1"/>
    <col min="9" max="9" width="9.140625" style="4"/>
    <col min="10" max="10" width="12.7109375" style="4" customWidth="1"/>
    <col min="11" max="16384" width="9.140625" style="4"/>
  </cols>
  <sheetData>
    <row r="1" spans="1:8" ht="60" customHeight="1">
      <c r="A1" s="9"/>
      <c r="B1" s="9"/>
      <c r="C1" s="9"/>
      <c r="D1" s="9"/>
      <c r="E1" s="9"/>
      <c r="F1" s="244" t="s">
        <v>162</v>
      </c>
      <c r="G1" s="244"/>
      <c r="H1" s="244"/>
    </row>
    <row r="2" spans="1:8" ht="18" customHeight="1">
      <c r="A2" s="9"/>
      <c r="B2" s="9"/>
      <c r="C2" s="9"/>
      <c r="D2" s="9"/>
      <c r="E2" s="9"/>
      <c r="F2" s="18"/>
      <c r="G2" s="18"/>
      <c r="H2" s="18"/>
    </row>
    <row r="3" spans="1:8" ht="40.5" customHeight="1">
      <c r="A3" s="245" t="s">
        <v>159</v>
      </c>
      <c r="B3" s="245"/>
      <c r="C3" s="245"/>
      <c r="D3" s="245"/>
      <c r="E3" s="245"/>
      <c r="F3" s="245"/>
      <c r="G3" s="245"/>
      <c r="H3" s="245"/>
    </row>
    <row r="4" spans="1:8" ht="24" customHeight="1">
      <c r="A4" s="9"/>
      <c r="B4" s="9"/>
      <c r="C4" s="9"/>
      <c r="D4" s="9"/>
      <c r="E4" s="9"/>
      <c r="F4" s="9"/>
      <c r="G4" s="9"/>
      <c r="H4" s="151" t="s">
        <v>125</v>
      </c>
    </row>
    <row r="5" spans="1:8" s="5" customFormat="1" ht="75" customHeight="1">
      <c r="A5" s="216" t="s">
        <v>20</v>
      </c>
      <c r="B5" s="246"/>
      <c r="C5" s="217"/>
      <c r="D5" s="247" t="s">
        <v>3</v>
      </c>
      <c r="E5" s="247"/>
      <c r="F5" s="247" t="s">
        <v>24</v>
      </c>
      <c r="G5" s="216" t="s">
        <v>53</v>
      </c>
      <c r="H5" s="217"/>
    </row>
    <row r="6" spans="1:8" s="5" customFormat="1" ht="36" customHeight="1">
      <c r="A6" s="152" t="s">
        <v>21</v>
      </c>
      <c r="B6" s="152" t="s">
        <v>22</v>
      </c>
      <c r="C6" s="152" t="s">
        <v>23</v>
      </c>
      <c r="D6" s="153" t="s">
        <v>6</v>
      </c>
      <c r="E6" s="153" t="s">
        <v>7</v>
      </c>
      <c r="F6" s="247"/>
      <c r="G6" s="154" t="s">
        <v>89</v>
      </c>
      <c r="H6" s="10" t="s">
        <v>2</v>
      </c>
    </row>
    <row r="7" spans="1:8" s="5" customFormat="1" ht="22.5" customHeight="1">
      <c r="A7" s="256"/>
      <c r="B7" s="250"/>
      <c r="C7" s="201"/>
      <c r="D7" s="250"/>
      <c r="E7" s="250"/>
      <c r="F7" s="155" t="s">
        <v>32</v>
      </c>
      <c r="G7" s="156">
        <f>+G10+G38</f>
        <v>-755344.09999999986</v>
      </c>
      <c r="H7" s="156">
        <f>+H10+H38</f>
        <v>-625344.1</v>
      </c>
    </row>
    <row r="8" spans="1:8" s="123" customFormat="1" ht="19.5" customHeight="1">
      <c r="A8" s="257"/>
      <c r="B8" s="251"/>
      <c r="C8" s="202"/>
      <c r="D8" s="251"/>
      <c r="E8" s="251"/>
      <c r="F8" s="155" t="s">
        <v>134</v>
      </c>
      <c r="G8" s="182">
        <f t="shared" ref="G8:H8" si="0">+G10</f>
        <v>-1486759.5999999999</v>
      </c>
      <c r="H8" s="182">
        <f t="shared" si="0"/>
        <v>-1141976.7</v>
      </c>
    </row>
    <row r="9" spans="1:8" s="123" customFormat="1" ht="19.5" customHeight="1">
      <c r="A9" s="258"/>
      <c r="B9" s="251"/>
      <c r="C9" s="202"/>
      <c r="D9" s="251"/>
      <c r="E9" s="251"/>
      <c r="F9" s="157" t="s">
        <v>135</v>
      </c>
      <c r="G9" s="158"/>
      <c r="H9" s="158"/>
    </row>
    <row r="10" spans="1:8" s="6" customFormat="1" ht="25.5" customHeight="1">
      <c r="A10" s="248" t="s">
        <v>34</v>
      </c>
      <c r="B10" s="251"/>
      <c r="C10" s="202"/>
      <c r="D10" s="251"/>
      <c r="E10" s="251"/>
      <c r="F10" s="159" t="s">
        <v>35</v>
      </c>
      <c r="G10" s="156">
        <f t="shared" ref="G10:H10" si="1">+G12</f>
        <v>-1486759.5999999999</v>
      </c>
      <c r="H10" s="156">
        <f t="shared" si="1"/>
        <v>-1141976.7</v>
      </c>
    </row>
    <row r="11" spans="1:8" s="6" customFormat="1" ht="20.25" customHeight="1">
      <c r="A11" s="249"/>
      <c r="B11" s="251"/>
      <c r="C11" s="202"/>
      <c r="D11" s="251"/>
      <c r="E11" s="251"/>
      <c r="F11" s="160" t="s">
        <v>9</v>
      </c>
      <c r="G11" s="160"/>
      <c r="H11" s="161"/>
    </row>
    <row r="12" spans="1:8" s="7" customFormat="1" ht="34.5">
      <c r="A12" s="249"/>
      <c r="B12" s="231" t="s">
        <v>44</v>
      </c>
      <c r="C12" s="202"/>
      <c r="D12" s="251"/>
      <c r="E12" s="251"/>
      <c r="F12" s="155" t="s">
        <v>45</v>
      </c>
      <c r="G12" s="162">
        <f>+G14</f>
        <v>-1486759.5999999999</v>
      </c>
      <c r="H12" s="162">
        <f>+H14</f>
        <v>-1141976.7</v>
      </c>
    </row>
    <row r="13" spans="1:8" s="7" customFormat="1" ht="19.5" customHeight="1">
      <c r="A13" s="249"/>
      <c r="B13" s="232"/>
      <c r="C13" s="203"/>
      <c r="D13" s="251"/>
      <c r="E13" s="251"/>
      <c r="F13" s="157" t="s">
        <v>9</v>
      </c>
      <c r="G13" s="157"/>
      <c r="H13" s="163"/>
    </row>
    <row r="14" spans="1:8" s="7" customFormat="1" ht="18.75" customHeight="1">
      <c r="A14" s="249"/>
      <c r="B14" s="232"/>
      <c r="C14" s="231" t="s">
        <v>31</v>
      </c>
      <c r="D14" s="251"/>
      <c r="E14" s="251"/>
      <c r="F14" s="155" t="s">
        <v>46</v>
      </c>
      <c r="G14" s="162">
        <f t="shared" ref="G14:H14" si="2">+G18</f>
        <v>-1486759.5999999999</v>
      </c>
      <c r="H14" s="162">
        <f t="shared" si="2"/>
        <v>-1141976.7</v>
      </c>
    </row>
    <row r="15" spans="1:8" s="7" customFormat="1" ht="17.25" customHeight="1">
      <c r="A15" s="249"/>
      <c r="B15" s="232"/>
      <c r="C15" s="232"/>
      <c r="D15" s="251"/>
      <c r="E15" s="251"/>
      <c r="F15" s="157" t="s">
        <v>9</v>
      </c>
      <c r="G15" s="157"/>
      <c r="H15" s="163"/>
    </row>
    <row r="16" spans="1:8" s="123" customFormat="1" ht="19.5" customHeight="1">
      <c r="A16" s="249"/>
      <c r="B16" s="232"/>
      <c r="C16" s="232"/>
      <c r="D16" s="251"/>
      <c r="E16" s="251"/>
      <c r="F16" s="155" t="s">
        <v>134</v>
      </c>
      <c r="G16" s="182">
        <f t="shared" ref="G16:H16" si="3">+G18</f>
        <v>-1486759.5999999999</v>
      </c>
      <c r="H16" s="182">
        <f t="shared" si="3"/>
        <v>-1141976.7</v>
      </c>
    </row>
    <row r="17" spans="1:8" s="123" customFormat="1" ht="19.5" customHeight="1">
      <c r="A17" s="249"/>
      <c r="B17" s="232"/>
      <c r="C17" s="232"/>
      <c r="D17" s="252"/>
      <c r="E17" s="251"/>
      <c r="F17" s="157" t="s">
        <v>135</v>
      </c>
      <c r="G17" s="158"/>
      <c r="H17" s="158"/>
    </row>
    <row r="18" spans="1:8" s="7" customFormat="1" ht="21.75" customHeight="1">
      <c r="A18" s="249"/>
      <c r="B18" s="232"/>
      <c r="C18" s="232"/>
      <c r="D18" s="254">
        <v>1022</v>
      </c>
      <c r="E18" s="251"/>
      <c r="F18" s="164" t="s">
        <v>40</v>
      </c>
      <c r="G18" s="162">
        <f>G20+G29</f>
        <v>-1486759.5999999999</v>
      </c>
      <c r="H18" s="162">
        <f>H20+H29</f>
        <v>-1141976.7</v>
      </c>
    </row>
    <row r="19" spans="1:8" s="7" customFormat="1" ht="18.75" customHeight="1">
      <c r="A19" s="249"/>
      <c r="B19" s="232"/>
      <c r="C19" s="232"/>
      <c r="D19" s="255"/>
      <c r="E19" s="252"/>
      <c r="F19" s="8" t="s">
        <v>9</v>
      </c>
      <c r="G19" s="8"/>
      <c r="H19" s="163"/>
    </row>
    <row r="20" spans="1:8" s="7" customFormat="1" ht="40.5" customHeight="1">
      <c r="A20" s="249"/>
      <c r="B20" s="232"/>
      <c r="C20" s="232"/>
      <c r="D20" s="255"/>
      <c r="E20" s="253">
        <v>11005</v>
      </c>
      <c r="F20" s="157" t="s">
        <v>129</v>
      </c>
      <c r="G20" s="163">
        <f t="shared" ref="G20" si="4">+G22</f>
        <v>23928.6</v>
      </c>
      <c r="H20" s="163">
        <f>+H22</f>
        <v>38711.5</v>
      </c>
    </row>
    <row r="21" spans="1:8" s="7" customFormat="1" ht="20.25" customHeight="1">
      <c r="A21" s="249"/>
      <c r="B21" s="232"/>
      <c r="C21" s="232"/>
      <c r="D21" s="255"/>
      <c r="E21" s="253"/>
      <c r="F21" s="157" t="s">
        <v>10</v>
      </c>
      <c r="G21" s="157"/>
      <c r="H21" s="163"/>
    </row>
    <row r="22" spans="1:8" s="7" customFormat="1" ht="24" customHeight="1">
      <c r="A22" s="249"/>
      <c r="B22" s="232"/>
      <c r="C22" s="232"/>
      <c r="D22" s="255"/>
      <c r="E22" s="253"/>
      <c r="F22" s="157" t="s">
        <v>33</v>
      </c>
      <c r="G22" s="163">
        <f t="shared" ref="G22" si="5">+G24</f>
        <v>23928.6</v>
      </c>
      <c r="H22" s="163">
        <f>+H24</f>
        <v>38711.5</v>
      </c>
    </row>
    <row r="23" spans="1:8" s="7" customFormat="1" ht="42" customHeight="1">
      <c r="A23" s="249"/>
      <c r="B23" s="232"/>
      <c r="C23" s="232"/>
      <c r="D23" s="255"/>
      <c r="E23" s="253"/>
      <c r="F23" s="157" t="s">
        <v>11</v>
      </c>
      <c r="G23" s="157"/>
      <c r="H23" s="163"/>
    </row>
    <row r="24" spans="1:8" s="7" customFormat="1" ht="18" customHeight="1">
      <c r="A24" s="249"/>
      <c r="B24" s="232"/>
      <c r="C24" s="232"/>
      <c r="D24" s="255"/>
      <c r="E24" s="253"/>
      <c r="F24" s="122" t="s">
        <v>12</v>
      </c>
      <c r="G24" s="163">
        <f t="shared" ref="G24:H27" si="6">+G25</f>
        <v>23928.6</v>
      </c>
      <c r="H24" s="163">
        <f t="shared" si="6"/>
        <v>38711.5</v>
      </c>
    </row>
    <row r="25" spans="1:8" s="7" customFormat="1" ht="19.5" customHeight="1">
      <c r="A25" s="249"/>
      <c r="B25" s="232"/>
      <c r="C25" s="232"/>
      <c r="D25" s="255"/>
      <c r="E25" s="253"/>
      <c r="F25" s="122" t="s">
        <v>13</v>
      </c>
      <c r="G25" s="163">
        <f t="shared" si="6"/>
        <v>23928.6</v>
      </c>
      <c r="H25" s="163">
        <f t="shared" si="6"/>
        <v>38711.5</v>
      </c>
    </row>
    <row r="26" spans="1:8" s="7" customFormat="1" ht="19.5" customHeight="1">
      <c r="A26" s="249"/>
      <c r="B26" s="232"/>
      <c r="C26" s="232"/>
      <c r="D26" s="255"/>
      <c r="E26" s="253"/>
      <c r="F26" s="122" t="s">
        <v>131</v>
      </c>
      <c r="G26" s="163">
        <f t="shared" si="6"/>
        <v>23928.6</v>
      </c>
      <c r="H26" s="163">
        <f t="shared" si="6"/>
        <v>38711.5</v>
      </c>
    </row>
    <row r="27" spans="1:8" s="7" customFormat="1" ht="22.5" customHeight="1">
      <c r="A27" s="249"/>
      <c r="B27" s="232"/>
      <c r="C27" s="232"/>
      <c r="D27" s="255"/>
      <c r="E27" s="253"/>
      <c r="F27" s="122" t="s">
        <v>132</v>
      </c>
      <c r="G27" s="163">
        <f t="shared" si="6"/>
        <v>23928.6</v>
      </c>
      <c r="H27" s="163">
        <f>+H28</f>
        <v>38711.5</v>
      </c>
    </row>
    <row r="28" spans="1:8" s="7" customFormat="1" ht="24.75" customHeight="1">
      <c r="A28" s="249"/>
      <c r="B28" s="232"/>
      <c r="C28" s="232"/>
      <c r="D28" s="255"/>
      <c r="E28" s="253"/>
      <c r="F28" s="122" t="s">
        <v>133</v>
      </c>
      <c r="G28" s="163">
        <v>23928.6</v>
      </c>
      <c r="H28" s="163">
        <v>38711.5</v>
      </c>
    </row>
    <row r="29" spans="1:8" s="7" customFormat="1" ht="74.25" customHeight="1">
      <c r="A29" s="249"/>
      <c r="B29" s="232"/>
      <c r="C29" s="232"/>
      <c r="D29" s="255"/>
      <c r="E29" s="253">
        <v>12005</v>
      </c>
      <c r="F29" s="157" t="s">
        <v>87</v>
      </c>
      <c r="G29" s="163">
        <f t="shared" ref="G29:H29" si="7">+G31</f>
        <v>-1510688.2</v>
      </c>
      <c r="H29" s="163">
        <f t="shared" si="7"/>
        <v>-1180688.2</v>
      </c>
    </row>
    <row r="30" spans="1:8" s="7" customFormat="1" ht="20.25" customHeight="1">
      <c r="A30" s="249"/>
      <c r="B30" s="232"/>
      <c r="C30" s="232"/>
      <c r="D30" s="255"/>
      <c r="E30" s="253"/>
      <c r="F30" s="157" t="s">
        <v>10</v>
      </c>
      <c r="G30" s="157"/>
      <c r="H30" s="163"/>
    </row>
    <row r="31" spans="1:8" s="7" customFormat="1" ht="24" customHeight="1">
      <c r="A31" s="249"/>
      <c r="B31" s="232"/>
      <c r="C31" s="232"/>
      <c r="D31" s="255"/>
      <c r="E31" s="253"/>
      <c r="F31" s="157" t="s">
        <v>33</v>
      </c>
      <c r="G31" s="163">
        <f t="shared" ref="G31" si="8">+G33</f>
        <v>-1510688.2</v>
      </c>
      <c r="H31" s="163">
        <f>+H33</f>
        <v>-1180688.2</v>
      </c>
    </row>
    <row r="32" spans="1:8" s="7" customFormat="1" ht="42" customHeight="1">
      <c r="A32" s="249"/>
      <c r="B32" s="232"/>
      <c r="C32" s="232"/>
      <c r="D32" s="255"/>
      <c r="E32" s="253"/>
      <c r="F32" s="157" t="s">
        <v>11</v>
      </c>
      <c r="G32" s="157"/>
      <c r="H32" s="163"/>
    </row>
    <row r="33" spans="1:13" s="7" customFormat="1" ht="18" customHeight="1">
      <c r="A33" s="249"/>
      <c r="B33" s="232"/>
      <c r="C33" s="232"/>
      <c r="D33" s="255"/>
      <c r="E33" s="253"/>
      <c r="F33" s="157" t="s">
        <v>12</v>
      </c>
      <c r="G33" s="163">
        <f t="shared" ref="G33:H36" si="9">+G34</f>
        <v>-1510688.2</v>
      </c>
      <c r="H33" s="163">
        <f t="shared" si="9"/>
        <v>-1180688.2</v>
      </c>
    </row>
    <row r="34" spans="1:13" s="7" customFormat="1" ht="19.5" customHeight="1">
      <c r="A34" s="249"/>
      <c r="B34" s="232"/>
      <c r="C34" s="232"/>
      <c r="D34" s="255"/>
      <c r="E34" s="253"/>
      <c r="F34" s="157" t="s">
        <v>13</v>
      </c>
      <c r="G34" s="163">
        <f t="shared" si="9"/>
        <v>-1510688.2</v>
      </c>
      <c r="H34" s="163">
        <f t="shared" si="9"/>
        <v>-1180688.2</v>
      </c>
    </row>
    <row r="35" spans="1:13" s="7" customFormat="1" ht="19.5" customHeight="1">
      <c r="A35" s="249"/>
      <c r="B35" s="232"/>
      <c r="C35" s="232"/>
      <c r="D35" s="255"/>
      <c r="E35" s="253"/>
      <c r="F35" s="157" t="s">
        <v>47</v>
      </c>
      <c r="G35" s="163">
        <f t="shared" si="9"/>
        <v>-1510688.2</v>
      </c>
      <c r="H35" s="163">
        <f t="shared" si="9"/>
        <v>-1180688.2</v>
      </c>
    </row>
    <row r="36" spans="1:13" s="7" customFormat="1" ht="22.5" customHeight="1">
      <c r="A36" s="249"/>
      <c r="B36" s="232"/>
      <c r="C36" s="232"/>
      <c r="D36" s="255"/>
      <c r="E36" s="253"/>
      <c r="F36" s="157" t="s">
        <v>48</v>
      </c>
      <c r="G36" s="163">
        <f t="shared" si="9"/>
        <v>-1510688.2</v>
      </c>
      <c r="H36" s="163">
        <f>+H37</f>
        <v>-1180688.2</v>
      </c>
    </row>
    <row r="37" spans="1:13" s="7" customFormat="1" ht="39" customHeight="1">
      <c r="A37" s="249"/>
      <c r="B37" s="232"/>
      <c r="C37" s="232"/>
      <c r="D37" s="255"/>
      <c r="E37" s="253"/>
      <c r="F37" s="157" t="s">
        <v>49</v>
      </c>
      <c r="G37" s="163">
        <f>-1506688.2-4000</f>
        <v>-1510688.2</v>
      </c>
      <c r="H37" s="163">
        <f>-1176688.2-4000</f>
        <v>-1180688.2</v>
      </c>
    </row>
    <row r="38" spans="1:13" s="123" customFormat="1" ht="25.5" customHeight="1">
      <c r="A38" s="204"/>
      <c r="B38" s="235"/>
      <c r="C38" s="204"/>
      <c r="D38" s="238"/>
      <c r="E38" s="241"/>
      <c r="F38" s="165" t="s">
        <v>136</v>
      </c>
      <c r="G38" s="166">
        <f>+G40</f>
        <v>731415.5</v>
      </c>
      <c r="H38" s="166">
        <f t="shared" ref="H38" si="10">+H40</f>
        <v>516632.6</v>
      </c>
    </row>
    <row r="39" spans="1:13" s="123" customFormat="1" ht="18" customHeight="1">
      <c r="A39" s="206"/>
      <c r="B39" s="236"/>
      <c r="C39" s="205"/>
      <c r="D39" s="239"/>
      <c r="E39" s="242"/>
      <c r="F39" s="122" t="s">
        <v>9</v>
      </c>
      <c r="G39" s="167"/>
      <c r="H39" s="167"/>
    </row>
    <row r="40" spans="1:13" s="73" customFormat="1" ht="17.25">
      <c r="A40" s="233" t="s">
        <v>97</v>
      </c>
      <c r="B40" s="236"/>
      <c r="C40" s="205"/>
      <c r="D40" s="239"/>
      <c r="E40" s="242"/>
      <c r="F40" s="168" t="s">
        <v>98</v>
      </c>
      <c r="G40" s="169">
        <f>+G42</f>
        <v>731415.5</v>
      </c>
      <c r="H40" s="169">
        <f>+H42</f>
        <v>516632.6</v>
      </c>
      <c r="J40" s="74"/>
      <c r="K40" s="74"/>
      <c r="L40" s="74"/>
      <c r="M40" s="74"/>
    </row>
    <row r="41" spans="1:13" s="73" customFormat="1" ht="18.75" customHeight="1">
      <c r="A41" s="233"/>
      <c r="B41" s="237"/>
      <c r="C41" s="205"/>
      <c r="D41" s="239"/>
      <c r="E41" s="242"/>
      <c r="F41" s="170" t="s">
        <v>9</v>
      </c>
      <c r="G41" s="171"/>
      <c r="H41" s="15"/>
      <c r="J41" s="74"/>
      <c r="K41" s="74"/>
      <c r="L41" s="74"/>
      <c r="M41" s="74"/>
    </row>
    <row r="42" spans="1:13" s="73" customFormat="1" ht="17.25">
      <c r="A42" s="233"/>
      <c r="B42" s="227" t="s">
        <v>54</v>
      </c>
      <c r="C42" s="205"/>
      <c r="D42" s="239"/>
      <c r="E42" s="242"/>
      <c r="F42" s="168" t="s">
        <v>99</v>
      </c>
      <c r="G42" s="172">
        <f>+G44</f>
        <v>731415.5</v>
      </c>
      <c r="H42" s="172">
        <f>+H44</f>
        <v>516632.6</v>
      </c>
    </row>
    <row r="43" spans="1:13" s="73" customFormat="1" ht="21" customHeight="1">
      <c r="A43" s="233"/>
      <c r="B43" s="227"/>
      <c r="C43" s="206"/>
      <c r="D43" s="239"/>
      <c r="E43" s="242"/>
      <c r="F43" s="170" t="s">
        <v>9</v>
      </c>
      <c r="G43" s="171"/>
      <c r="H43" s="15"/>
    </row>
    <row r="44" spans="1:13" s="76" customFormat="1" ht="23.25" customHeight="1">
      <c r="A44" s="233"/>
      <c r="B44" s="227"/>
      <c r="C44" s="227" t="s">
        <v>54</v>
      </c>
      <c r="D44" s="239"/>
      <c r="E44" s="242"/>
      <c r="F44" s="173" t="s">
        <v>92</v>
      </c>
      <c r="G44" s="172">
        <f>+G46</f>
        <v>731415.5</v>
      </c>
      <c r="H44" s="172">
        <f>+H46</f>
        <v>516632.6</v>
      </c>
    </row>
    <row r="45" spans="1:13" s="76" customFormat="1" ht="21.75" customHeight="1">
      <c r="A45" s="233"/>
      <c r="B45" s="227"/>
      <c r="C45" s="227"/>
      <c r="D45" s="240"/>
      <c r="E45" s="242"/>
      <c r="F45" s="15" t="s">
        <v>9</v>
      </c>
      <c r="G45" s="171"/>
      <c r="H45" s="15"/>
    </row>
    <row r="46" spans="1:13" s="76" customFormat="1" ht="18" customHeight="1">
      <c r="A46" s="233"/>
      <c r="B46" s="227"/>
      <c r="C46" s="227"/>
      <c r="D46" s="234">
        <v>1139</v>
      </c>
      <c r="E46" s="242"/>
      <c r="F46" s="15" t="s">
        <v>92</v>
      </c>
      <c r="G46" s="172">
        <f>G48+G60</f>
        <v>731415.5</v>
      </c>
      <c r="H46" s="172">
        <f t="shared" ref="H46" si="11">H48+H60</f>
        <v>516632.6</v>
      </c>
    </row>
    <row r="47" spans="1:13" s="76" customFormat="1" ht="18.75" customHeight="1">
      <c r="A47" s="233"/>
      <c r="B47" s="227"/>
      <c r="C47" s="227"/>
      <c r="D47" s="234"/>
      <c r="E47" s="243"/>
      <c r="F47" s="15" t="s">
        <v>9</v>
      </c>
      <c r="G47" s="172"/>
      <c r="H47" s="15"/>
    </row>
    <row r="48" spans="1:13" s="77" customFormat="1" ht="23.25" customHeight="1">
      <c r="A48" s="233"/>
      <c r="B48" s="227"/>
      <c r="C48" s="227"/>
      <c r="D48" s="234"/>
      <c r="E48" s="228">
        <v>11001</v>
      </c>
      <c r="F48" s="15" t="s">
        <v>92</v>
      </c>
      <c r="G48" s="172">
        <f>+G50</f>
        <v>755344.1</v>
      </c>
      <c r="H48" s="172">
        <f>+H50</f>
        <v>555344.1</v>
      </c>
    </row>
    <row r="49" spans="1:8" s="77" customFormat="1" ht="24" customHeight="1">
      <c r="A49" s="233"/>
      <c r="B49" s="227"/>
      <c r="C49" s="227"/>
      <c r="D49" s="234"/>
      <c r="E49" s="229"/>
      <c r="F49" s="174" t="s">
        <v>55</v>
      </c>
      <c r="G49" s="172"/>
      <c r="H49" s="175"/>
    </row>
    <row r="50" spans="1:8" s="77" customFormat="1" ht="19.5" customHeight="1">
      <c r="A50" s="233"/>
      <c r="B50" s="227"/>
      <c r="C50" s="227"/>
      <c r="D50" s="234"/>
      <c r="E50" s="229"/>
      <c r="F50" s="176" t="s">
        <v>90</v>
      </c>
      <c r="G50" s="172">
        <f>+G52</f>
        <v>755344.1</v>
      </c>
      <c r="H50" s="172">
        <f>+H52</f>
        <v>555344.1</v>
      </c>
    </row>
    <row r="51" spans="1:8" s="77" customFormat="1" ht="35.25" customHeight="1">
      <c r="A51" s="233"/>
      <c r="B51" s="227"/>
      <c r="C51" s="227"/>
      <c r="D51" s="234"/>
      <c r="E51" s="229"/>
      <c r="F51" s="174" t="s">
        <v>56</v>
      </c>
      <c r="G51" s="172"/>
      <c r="H51" s="175"/>
    </row>
    <row r="52" spans="1:8" s="77" customFormat="1" ht="18" customHeight="1">
      <c r="A52" s="233"/>
      <c r="B52" s="227"/>
      <c r="C52" s="227"/>
      <c r="D52" s="234"/>
      <c r="E52" s="229"/>
      <c r="F52" s="174" t="s">
        <v>100</v>
      </c>
      <c r="G52" s="172">
        <f>+G53+G56</f>
        <v>755344.1</v>
      </c>
      <c r="H52" s="172">
        <f>+H53+H56</f>
        <v>555344.1</v>
      </c>
    </row>
    <row r="53" spans="1:8" s="77" customFormat="1" ht="20.25" customHeight="1">
      <c r="A53" s="233"/>
      <c r="B53" s="227"/>
      <c r="C53" s="227"/>
      <c r="D53" s="234"/>
      <c r="E53" s="229"/>
      <c r="F53" s="174" t="s">
        <v>57</v>
      </c>
      <c r="G53" s="172">
        <f>G54</f>
        <v>555344.1</v>
      </c>
      <c r="H53" s="172">
        <f>H54</f>
        <v>555344.1</v>
      </c>
    </row>
    <row r="54" spans="1:8" s="77" customFormat="1" ht="21.75" customHeight="1">
      <c r="A54" s="233"/>
      <c r="B54" s="227"/>
      <c r="C54" s="227"/>
      <c r="D54" s="234"/>
      <c r="E54" s="229"/>
      <c r="F54" s="174" t="s">
        <v>101</v>
      </c>
      <c r="G54" s="172">
        <f>+G55</f>
        <v>555344.1</v>
      </c>
      <c r="H54" s="172">
        <f>+H55</f>
        <v>555344.1</v>
      </c>
    </row>
    <row r="55" spans="1:8" s="77" customFormat="1" ht="18.75" customHeight="1">
      <c r="A55" s="233"/>
      <c r="B55" s="227"/>
      <c r="C55" s="227"/>
      <c r="D55" s="234"/>
      <c r="E55" s="229"/>
      <c r="F55" s="174" t="s">
        <v>102</v>
      </c>
      <c r="G55" s="172">
        <v>555344.1</v>
      </c>
      <c r="H55" s="172">
        <v>555344.1</v>
      </c>
    </row>
    <row r="56" spans="1:8" s="77" customFormat="1" ht="18" customHeight="1">
      <c r="A56" s="233"/>
      <c r="B56" s="227"/>
      <c r="C56" s="227"/>
      <c r="D56" s="234"/>
      <c r="E56" s="229"/>
      <c r="F56" s="181" t="s">
        <v>166</v>
      </c>
      <c r="G56" s="172">
        <f>+G57</f>
        <v>200000</v>
      </c>
      <c r="H56" s="172">
        <f>+H57</f>
        <v>0</v>
      </c>
    </row>
    <row r="57" spans="1:8" s="77" customFormat="1" ht="20.25" customHeight="1">
      <c r="A57" s="233"/>
      <c r="B57" s="227"/>
      <c r="C57" s="227"/>
      <c r="D57" s="234"/>
      <c r="E57" s="229"/>
      <c r="F57" s="181" t="s">
        <v>167</v>
      </c>
      <c r="G57" s="172">
        <f>G58</f>
        <v>200000</v>
      </c>
      <c r="H57" s="172">
        <f>H58</f>
        <v>0</v>
      </c>
    </row>
    <row r="58" spans="1:8" s="77" customFormat="1" ht="21.75" customHeight="1">
      <c r="A58" s="233"/>
      <c r="B58" s="227"/>
      <c r="C58" s="227"/>
      <c r="D58" s="234"/>
      <c r="E58" s="229"/>
      <c r="F58" s="181" t="s">
        <v>168</v>
      </c>
      <c r="G58" s="172">
        <f>+G59</f>
        <v>200000</v>
      </c>
      <c r="H58" s="172">
        <f>+H59</f>
        <v>0</v>
      </c>
    </row>
    <row r="59" spans="1:8" s="77" customFormat="1" ht="18.75" customHeight="1">
      <c r="A59" s="233"/>
      <c r="B59" s="227"/>
      <c r="C59" s="227"/>
      <c r="D59" s="234"/>
      <c r="E59" s="230"/>
      <c r="F59" s="181" t="s">
        <v>169</v>
      </c>
      <c r="G59" s="172">
        <v>200000</v>
      </c>
      <c r="H59" s="172">
        <v>0</v>
      </c>
    </row>
    <row r="60" spans="1:8" s="77" customFormat="1" ht="23.25" customHeight="1">
      <c r="A60" s="233"/>
      <c r="B60" s="227"/>
      <c r="C60" s="227"/>
      <c r="D60" s="234"/>
      <c r="E60" s="228">
        <v>11001</v>
      </c>
      <c r="F60" s="15" t="s">
        <v>92</v>
      </c>
      <c r="G60" s="172">
        <f>+G62</f>
        <v>-23928.6</v>
      </c>
      <c r="H60" s="172">
        <f>+H62</f>
        <v>-38711.5</v>
      </c>
    </row>
    <row r="61" spans="1:8" s="77" customFormat="1" ht="24" customHeight="1">
      <c r="A61" s="233"/>
      <c r="B61" s="227"/>
      <c r="C61" s="227"/>
      <c r="D61" s="234"/>
      <c r="E61" s="229"/>
      <c r="F61" s="174" t="s">
        <v>55</v>
      </c>
      <c r="G61" s="172"/>
      <c r="H61" s="175"/>
    </row>
    <row r="62" spans="1:8" s="77" customFormat="1" ht="19.5" customHeight="1">
      <c r="A62" s="233"/>
      <c r="B62" s="227"/>
      <c r="C62" s="227"/>
      <c r="D62" s="234"/>
      <c r="E62" s="229"/>
      <c r="F62" s="176" t="s">
        <v>90</v>
      </c>
      <c r="G62" s="172">
        <f>+G64</f>
        <v>-23928.6</v>
      </c>
      <c r="H62" s="172">
        <f>+H64</f>
        <v>-38711.5</v>
      </c>
    </row>
    <row r="63" spans="1:8" s="77" customFormat="1" ht="35.25" customHeight="1">
      <c r="A63" s="233"/>
      <c r="B63" s="227"/>
      <c r="C63" s="227"/>
      <c r="D63" s="234"/>
      <c r="E63" s="229"/>
      <c r="F63" s="174" t="s">
        <v>56</v>
      </c>
      <c r="G63" s="172"/>
      <c r="H63" s="175"/>
    </row>
    <row r="64" spans="1:8" s="77" customFormat="1" ht="18" customHeight="1">
      <c r="A64" s="233"/>
      <c r="B64" s="227"/>
      <c r="C64" s="227"/>
      <c r="D64" s="234"/>
      <c r="E64" s="229"/>
      <c r="F64" s="174" t="s">
        <v>100</v>
      </c>
      <c r="G64" s="172">
        <f>+G65</f>
        <v>-23928.6</v>
      </c>
      <c r="H64" s="172">
        <f>+H65</f>
        <v>-38711.5</v>
      </c>
    </row>
    <row r="65" spans="1:8" s="77" customFormat="1" ht="20.25" customHeight="1">
      <c r="A65" s="233"/>
      <c r="B65" s="227"/>
      <c r="C65" s="227"/>
      <c r="D65" s="234"/>
      <c r="E65" s="229"/>
      <c r="F65" s="174" t="s">
        <v>57</v>
      </c>
      <c r="G65" s="172">
        <f>G66</f>
        <v>-23928.6</v>
      </c>
      <c r="H65" s="172">
        <f>H66</f>
        <v>-38711.5</v>
      </c>
    </row>
    <row r="66" spans="1:8" s="77" customFormat="1" ht="21.75" customHeight="1">
      <c r="A66" s="233"/>
      <c r="B66" s="227"/>
      <c r="C66" s="227"/>
      <c r="D66" s="234"/>
      <c r="E66" s="229"/>
      <c r="F66" s="174" t="s">
        <v>101</v>
      </c>
      <c r="G66" s="172">
        <f>+G67</f>
        <v>-23928.6</v>
      </c>
      <c r="H66" s="172">
        <f>+H67</f>
        <v>-38711.5</v>
      </c>
    </row>
    <row r="67" spans="1:8" s="77" customFormat="1" ht="18.75" customHeight="1">
      <c r="A67" s="233"/>
      <c r="B67" s="227"/>
      <c r="C67" s="227"/>
      <c r="D67" s="234"/>
      <c r="E67" s="230"/>
      <c r="F67" s="174" t="s">
        <v>102</v>
      </c>
      <c r="G67" s="172">
        <v>-23928.6</v>
      </c>
      <c r="H67" s="172">
        <v>-38711.5</v>
      </c>
    </row>
  </sheetData>
  <mergeCells count="28">
    <mergeCell ref="F1:H1"/>
    <mergeCell ref="C14:C37"/>
    <mergeCell ref="A3:H3"/>
    <mergeCell ref="A5:C5"/>
    <mergeCell ref="D5:E5"/>
    <mergeCell ref="F5:F6"/>
    <mergeCell ref="A10:A37"/>
    <mergeCell ref="B7:B11"/>
    <mergeCell ref="C7:C13"/>
    <mergeCell ref="E7:E19"/>
    <mergeCell ref="E29:E37"/>
    <mergeCell ref="D18:D37"/>
    <mergeCell ref="E20:E28"/>
    <mergeCell ref="D7:D17"/>
    <mergeCell ref="A7:A9"/>
    <mergeCell ref="G5:H5"/>
    <mergeCell ref="E48:E59"/>
    <mergeCell ref="A38:A39"/>
    <mergeCell ref="B12:B37"/>
    <mergeCell ref="A40:A67"/>
    <mergeCell ref="B42:B67"/>
    <mergeCell ref="C44:C67"/>
    <mergeCell ref="D46:D67"/>
    <mergeCell ref="B38:B41"/>
    <mergeCell ref="C38:C43"/>
    <mergeCell ref="D38:D45"/>
    <mergeCell ref="E38:E47"/>
    <mergeCell ref="E60:E67"/>
  </mergeCells>
  <pageMargins left="0.35433070866141736" right="0.15748031496062992" top="0.15748031496062992" bottom="0.15748031496062992" header="0.15748031496062992" footer="0.15748031496062992"/>
  <pageSetup paperSize="9" scale="5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5"/>
  <sheetViews>
    <sheetView topLeftCell="A16" workbookViewId="0">
      <selection activeCell="I26" sqref="I26"/>
    </sheetView>
  </sheetViews>
  <sheetFormatPr defaultRowHeight="13.5"/>
  <cols>
    <col min="1" max="1" width="13.7109375" style="20" customWidth="1"/>
    <col min="2" max="2" width="16.140625" style="20" customWidth="1"/>
    <col min="3" max="3" width="60.5703125" style="20" customWidth="1"/>
    <col min="4" max="9" width="16.140625" style="20" customWidth="1"/>
    <col min="10" max="11" width="9.140625" style="20"/>
    <col min="12" max="12" width="10.140625" style="20" bestFit="1" customWidth="1"/>
    <col min="13" max="13" width="9.140625" style="20"/>
    <col min="14" max="14" width="9.5703125" style="20" bestFit="1" customWidth="1"/>
    <col min="15" max="16384" width="9.140625" style="20"/>
  </cols>
  <sheetData>
    <row r="1" spans="1:9" s="1" customFormat="1" ht="19.5" customHeight="1">
      <c r="A1" s="9"/>
      <c r="B1" s="9"/>
      <c r="C1" s="179"/>
      <c r="D1" s="180"/>
      <c r="E1" s="180"/>
      <c r="F1" s="179"/>
      <c r="G1" s="180"/>
      <c r="H1" s="180"/>
      <c r="I1" s="179" t="s">
        <v>161</v>
      </c>
    </row>
    <row r="2" spans="1:9" s="1" customFormat="1" ht="19.5" customHeight="1">
      <c r="A2" s="9"/>
      <c r="B2" s="9"/>
      <c r="C2" s="270" t="s">
        <v>139</v>
      </c>
      <c r="D2" s="270"/>
      <c r="E2" s="270"/>
      <c r="F2" s="270"/>
      <c r="G2" s="270"/>
      <c r="H2" s="270"/>
      <c r="I2" s="270"/>
    </row>
    <row r="3" spans="1:9" s="1" customFormat="1" ht="19.5" customHeight="1">
      <c r="A3" s="9"/>
      <c r="B3" s="9"/>
      <c r="C3" s="270" t="s">
        <v>58</v>
      </c>
      <c r="D3" s="270"/>
      <c r="E3" s="270"/>
      <c r="F3" s="270"/>
      <c r="G3" s="270"/>
      <c r="H3" s="270"/>
      <c r="I3" s="270"/>
    </row>
    <row r="4" spans="1:9" s="1" customFormat="1" ht="17.25">
      <c r="A4" s="9"/>
      <c r="B4" s="9"/>
      <c r="C4" s="23"/>
      <c r="D4" s="23"/>
      <c r="E4" s="9"/>
      <c r="F4" s="9"/>
      <c r="G4" s="23"/>
      <c r="H4" s="9"/>
      <c r="I4" s="9"/>
    </row>
    <row r="5" spans="1:9" s="1" customFormat="1" ht="17.25">
      <c r="A5" s="9"/>
      <c r="B5" s="9"/>
      <c r="C5" s="23"/>
      <c r="D5" s="23"/>
      <c r="E5" s="9"/>
      <c r="F5" s="9"/>
      <c r="G5" s="23"/>
      <c r="H5" s="9"/>
      <c r="I5" s="9"/>
    </row>
    <row r="6" spans="1:9" s="1" customFormat="1" ht="50.25" customHeight="1">
      <c r="A6" s="271" t="s">
        <v>158</v>
      </c>
      <c r="B6" s="271"/>
      <c r="C6" s="271"/>
      <c r="D6" s="271"/>
      <c r="E6" s="271"/>
      <c r="F6" s="271"/>
      <c r="G6" s="271"/>
      <c r="H6" s="271"/>
      <c r="I6" s="271"/>
    </row>
    <row r="7" spans="1:9" s="1" customFormat="1" ht="27" customHeight="1">
      <c r="A7" s="44"/>
      <c r="B7" s="45"/>
      <c r="C7" s="46"/>
      <c r="D7" s="47"/>
      <c r="E7" s="47"/>
      <c r="F7" s="61"/>
      <c r="G7" s="47"/>
      <c r="H7" s="272" t="s">
        <v>125</v>
      </c>
      <c r="I7" s="272"/>
    </row>
    <row r="8" spans="1:9" s="1" customFormat="1" ht="35.25" customHeight="1">
      <c r="A8" s="263" t="s">
        <v>71</v>
      </c>
      <c r="B8" s="263"/>
      <c r="C8" s="263" t="s">
        <v>72</v>
      </c>
      <c r="D8" s="273" t="s">
        <v>157</v>
      </c>
      <c r="E8" s="274"/>
      <c r="F8" s="274"/>
      <c r="G8" s="274"/>
      <c r="H8" s="274"/>
      <c r="I8" s="275"/>
    </row>
    <row r="9" spans="1:9" s="1" customFormat="1" ht="28.5" customHeight="1">
      <c r="A9" s="263"/>
      <c r="B9" s="263"/>
      <c r="C9" s="263"/>
      <c r="D9" s="262" t="s">
        <v>89</v>
      </c>
      <c r="E9" s="262"/>
      <c r="F9" s="262"/>
      <c r="G9" s="262" t="s">
        <v>73</v>
      </c>
      <c r="H9" s="262"/>
      <c r="I9" s="262"/>
    </row>
    <row r="10" spans="1:9" s="1" customFormat="1" ht="23.25" customHeight="1">
      <c r="A10" s="263" t="s">
        <v>59</v>
      </c>
      <c r="B10" s="263" t="s">
        <v>103</v>
      </c>
      <c r="C10" s="263"/>
      <c r="D10" s="261" t="s">
        <v>74</v>
      </c>
      <c r="E10" s="261" t="s">
        <v>75</v>
      </c>
      <c r="F10" s="261"/>
      <c r="G10" s="261" t="s">
        <v>74</v>
      </c>
      <c r="H10" s="261" t="s">
        <v>75</v>
      </c>
      <c r="I10" s="261"/>
    </row>
    <row r="11" spans="1:9" s="1" customFormat="1" ht="39.75" customHeight="1">
      <c r="A11" s="263"/>
      <c r="B11" s="263"/>
      <c r="C11" s="263"/>
      <c r="D11" s="261"/>
      <c r="E11" s="78" t="s">
        <v>85</v>
      </c>
      <c r="F11" s="78" t="s">
        <v>86</v>
      </c>
      <c r="G11" s="261"/>
      <c r="H11" s="78" t="s">
        <v>85</v>
      </c>
      <c r="I11" s="78" t="s">
        <v>86</v>
      </c>
    </row>
    <row r="12" spans="1:9" s="1" customFormat="1" ht="34.5" customHeight="1">
      <c r="A12" s="264"/>
      <c r="B12" s="267"/>
      <c r="C12" s="48" t="s">
        <v>76</v>
      </c>
      <c r="D12" s="49">
        <f t="shared" ref="D12:F12" si="0">+D13+D14</f>
        <v>-1510688.2</v>
      </c>
      <c r="E12" s="49">
        <f t="shared" si="0"/>
        <v>-755344.1</v>
      </c>
      <c r="F12" s="49">
        <f t="shared" si="0"/>
        <v>-755344.1</v>
      </c>
      <c r="G12" s="49">
        <f t="shared" ref="G12:I12" si="1">+G13+G14</f>
        <v>-1180688.2</v>
      </c>
      <c r="H12" s="49">
        <f t="shared" si="1"/>
        <v>-625344.1</v>
      </c>
      <c r="I12" s="49">
        <f t="shared" si="1"/>
        <v>-555344.1</v>
      </c>
    </row>
    <row r="13" spans="1:9" s="1" customFormat="1" ht="28.5" customHeight="1">
      <c r="A13" s="265"/>
      <c r="B13" s="268"/>
      <c r="C13" s="50" t="s">
        <v>77</v>
      </c>
      <c r="D13" s="51">
        <f t="shared" ref="D13:E13" si="2">+D22</f>
        <v>-1510688.2</v>
      </c>
      <c r="E13" s="51">
        <f t="shared" si="2"/>
        <v>-755344.1</v>
      </c>
      <c r="F13" s="51">
        <f>+F22</f>
        <v>-755344.1</v>
      </c>
      <c r="G13" s="51">
        <f>+H13+I13</f>
        <v>-1180688.2</v>
      </c>
      <c r="H13" s="51">
        <f>+H22</f>
        <v>-625344.1</v>
      </c>
      <c r="I13" s="51">
        <f>+I22</f>
        <v>-555344.1</v>
      </c>
    </row>
    <row r="14" spans="1:9" s="1" customFormat="1" ht="30.75" customHeight="1">
      <c r="A14" s="265"/>
      <c r="B14" s="268"/>
      <c r="C14" s="50" t="s">
        <v>78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</row>
    <row r="15" spans="1:9" s="1" customFormat="1" ht="36" customHeight="1">
      <c r="A15" s="266"/>
      <c r="B15" s="268"/>
      <c r="C15" s="52" t="s">
        <v>79</v>
      </c>
      <c r="D15" s="53">
        <f t="shared" ref="D15:I15" si="3">+D16</f>
        <v>-1510688.2</v>
      </c>
      <c r="E15" s="53">
        <f t="shared" si="3"/>
        <v>-755344.1</v>
      </c>
      <c r="F15" s="53">
        <f t="shared" si="3"/>
        <v>-755344.1</v>
      </c>
      <c r="G15" s="53">
        <f t="shared" si="3"/>
        <v>-1180688.2</v>
      </c>
      <c r="H15" s="53">
        <f t="shared" si="3"/>
        <v>-625344.1</v>
      </c>
      <c r="I15" s="53">
        <f t="shared" si="3"/>
        <v>-555344.1</v>
      </c>
    </row>
    <row r="16" spans="1:9" ht="34.5" customHeight="1">
      <c r="A16" s="260" t="s">
        <v>82</v>
      </c>
      <c r="B16" s="268"/>
      <c r="C16" s="54" t="s">
        <v>50</v>
      </c>
      <c r="D16" s="53">
        <f t="shared" ref="D16:I16" si="4">+D18</f>
        <v>-1510688.2</v>
      </c>
      <c r="E16" s="53">
        <f t="shared" si="4"/>
        <v>-755344.1</v>
      </c>
      <c r="F16" s="53">
        <f t="shared" si="4"/>
        <v>-755344.1</v>
      </c>
      <c r="G16" s="53">
        <f t="shared" si="4"/>
        <v>-1180688.2</v>
      </c>
      <c r="H16" s="53">
        <f t="shared" si="4"/>
        <v>-625344.1</v>
      </c>
      <c r="I16" s="53">
        <f t="shared" si="4"/>
        <v>-555344.1</v>
      </c>
    </row>
    <row r="17" spans="1:9" ht="21" customHeight="1">
      <c r="A17" s="260"/>
      <c r="B17" s="269"/>
      <c r="C17" s="55" t="s">
        <v>80</v>
      </c>
      <c r="D17" s="56"/>
      <c r="E17" s="57"/>
      <c r="F17" s="57"/>
      <c r="G17" s="56"/>
      <c r="H17" s="57"/>
      <c r="I17" s="57"/>
    </row>
    <row r="18" spans="1:9" ht="88.5" customHeight="1">
      <c r="A18" s="260"/>
      <c r="B18" s="259" t="s">
        <v>83</v>
      </c>
      <c r="C18" s="62" t="s">
        <v>137</v>
      </c>
      <c r="D18" s="59">
        <f>E18+F18</f>
        <v>-1510688.2</v>
      </c>
      <c r="E18" s="59">
        <f>E20</f>
        <v>-755344.1</v>
      </c>
      <c r="F18" s="59">
        <f>F20</f>
        <v>-755344.1</v>
      </c>
      <c r="G18" s="59">
        <f>H18+I18</f>
        <v>-1180688.2</v>
      </c>
      <c r="H18" s="59">
        <f>H20</f>
        <v>-625344.1</v>
      </c>
      <c r="I18" s="59">
        <f>I20</f>
        <v>-555344.1</v>
      </c>
    </row>
    <row r="19" spans="1:9" ht="21" customHeight="1">
      <c r="A19" s="260"/>
      <c r="B19" s="259"/>
      <c r="C19" s="58" t="s">
        <v>55</v>
      </c>
      <c r="D19" s="63"/>
      <c r="E19" s="63"/>
      <c r="F19" s="63"/>
      <c r="G19" s="63"/>
      <c r="H19" s="63"/>
      <c r="I19" s="63"/>
    </row>
    <row r="20" spans="1:9" ht="21.75" customHeight="1">
      <c r="A20" s="260"/>
      <c r="B20" s="259"/>
      <c r="C20" s="64" t="s">
        <v>81</v>
      </c>
      <c r="D20" s="60">
        <f>E20+F20</f>
        <v>-1510688.2</v>
      </c>
      <c r="E20" s="60">
        <f>E22</f>
        <v>-755344.1</v>
      </c>
      <c r="F20" s="60">
        <f>F22</f>
        <v>-755344.1</v>
      </c>
      <c r="G20" s="60">
        <f>H20+I20</f>
        <v>-1180688.2</v>
      </c>
      <c r="H20" s="60">
        <f>H22</f>
        <v>-625344.1</v>
      </c>
      <c r="I20" s="60">
        <f>I22</f>
        <v>-555344.1</v>
      </c>
    </row>
    <row r="21" spans="1:9" ht="41.25" customHeight="1">
      <c r="A21" s="260"/>
      <c r="B21" s="259"/>
      <c r="C21" s="58" t="s">
        <v>56</v>
      </c>
      <c r="D21" s="63"/>
      <c r="E21" s="63"/>
      <c r="F21" s="63"/>
      <c r="G21" s="63"/>
      <c r="H21" s="63"/>
      <c r="I21" s="63"/>
    </row>
    <row r="22" spans="1:9" ht="22.5" customHeight="1">
      <c r="A22" s="260"/>
      <c r="B22" s="259"/>
      <c r="C22" s="58" t="s">
        <v>57</v>
      </c>
      <c r="D22" s="65">
        <f>+E22+F22</f>
        <v>-1510688.2</v>
      </c>
      <c r="E22" s="65">
        <f t="shared" ref="E22:F22" si="5">E23</f>
        <v>-755344.1</v>
      </c>
      <c r="F22" s="65">
        <f t="shared" si="5"/>
        <v>-755344.1</v>
      </c>
      <c r="G22" s="65">
        <f>+H22+I22</f>
        <v>-1180688.2</v>
      </c>
      <c r="H22" s="65">
        <f t="shared" ref="H22:I22" si="6">H23</f>
        <v>-625344.1</v>
      </c>
      <c r="I22" s="65">
        <f t="shared" si="6"/>
        <v>-555344.1</v>
      </c>
    </row>
    <row r="23" spans="1:9" ht="22.5" customHeight="1">
      <c r="A23" s="260"/>
      <c r="B23" s="259"/>
      <c r="C23" s="122" t="s">
        <v>47</v>
      </c>
      <c r="D23" s="65">
        <f t="shared" ref="D23:D25" si="7">+E23+F23</f>
        <v>-1510688.2</v>
      </c>
      <c r="E23" s="65">
        <f>+E24</f>
        <v>-755344.1</v>
      </c>
      <c r="F23" s="65">
        <f>+F24</f>
        <v>-755344.1</v>
      </c>
      <c r="G23" s="65">
        <f t="shared" ref="G23:G25" si="8">+H23+I23</f>
        <v>-1180688.2</v>
      </c>
      <c r="H23" s="65">
        <f>+H24</f>
        <v>-625344.1</v>
      </c>
      <c r="I23" s="65">
        <f>+I24</f>
        <v>-555344.1</v>
      </c>
    </row>
    <row r="24" spans="1:9" ht="22.5" customHeight="1">
      <c r="A24" s="260"/>
      <c r="B24" s="259"/>
      <c r="C24" s="122" t="s">
        <v>48</v>
      </c>
      <c r="D24" s="65">
        <f t="shared" si="7"/>
        <v>-1510688.2</v>
      </c>
      <c r="E24" s="65">
        <f>+E25</f>
        <v>-755344.1</v>
      </c>
      <c r="F24" s="65">
        <f>+F25</f>
        <v>-755344.1</v>
      </c>
      <c r="G24" s="65">
        <f t="shared" si="8"/>
        <v>-1180688.2</v>
      </c>
      <c r="H24" s="65">
        <f>+H25</f>
        <v>-625344.1</v>
      </c>
      <c r="I24" s="65">
        <f>+I25</f>
        <v>-555344.1</v>
      </c>
    </row>
    <row r="25" spans="1:9" ht="43.5" customHeight="1">
      <c r="A25" s="260"/>
      <c r="B25" s="259"/>
      <c r="C25" s="58" t="s">
        <v>84</v>
      </c>
      <c r="D25" s="65">
        <f t="shared" si="7"/>
        <v>-1510688.2</v>
      </c>
      <c r="E25" s="57">
        <v>-755344.1</v>
      </c>
      <c r="F25" s="57">
        <v>-755344.1</v>
      </c>
      <c r="G25" s="65">
        <f t="shared" si="8"/>
        <v>-1180688.2</v>
      </c>
      <c r="H25" s="57">
        <v>-625344.1</v>
      </c>
      <c r="I25" s="57">
        <v>-555344.1</v>
      </c>
    </row>
  </sheetData>
  <mergeCells count="19">
    <mergeCell ref="C2:I2"/>
    <mergeCell ref="C3:I3"/>
    <mergeCell ref="A6:I6"/>
    <mergeCell ref="H7:I7"/>
    <mergeCell ref="D8:I8"/>
    <mergeCell ref="B18:B25"/>
    <mergeCell ref="A16:A25"/>
    <mergeCell ref="H10:I10"/>
    <mergeCell ref="G9:I9"/>
    <mergeCell ref="G10:G11"/>
    <mergeCell ref="A8:B9"/>
    <mergeCell ref="C8:C11"/>
    <mergeCell ref="A10:A11"/>
    <mergeCell ref="B10:B11"/>
    <mergeCell ref="D9:F9"/>
    <mergeCell ref="D10:D11"/>
    <mergeCell ref="E10:F10"/>
    <mergeCell ref="A12:A15"/>
    <mergeCell ref="B12:B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5"/>
  <sheetViews>
    <sheetView topLeftCell="A7" zoomScaleNormal="100" workbookViewId="0">
      <selection activeCell="I8" sqref="I8"/>
    </sheetView>
  </sheetViews>
  <sheetFormatPr defaultRowHeight="13.5"/>
  <cols>
    <col min="1" max="1" width="13.7109375" style="20" customWidth="1"/>
    <col min="2" max="2" width="20.7109375" style="20" customWidth="1"/>
    <col min="3" max="3" width="21.42578125" style="20" customWidth="1"/>
    <col min="4" max="4" width="16.42578125" style="20" customWidth="1"/>
    <col min="5" max="5" width="15.85546875" style="20" customWidth="1"/>
    <col min="6" max="6" width="45" style="20" customWidth="1"/>
    <col min="7" max="7" width="33.42578125" style="20" customWidth="1"/>
    <col min="8" max="256" width="9.140625" style="20"/>
    <col min="257" max="257" width="13.7109375" style="20" customWidth="1"/>
    <col min="258" max="258" width="25.28515625" style="20" customWidth="1"/>
    <col min="259" max="259" width="21.42578125" style="20" customWidth="1"/>
    <col min="260" max="260" width="16.42578125" style="20" customWidth="1"/>
    <col min="261" max="261" width="15.85546875" style="20" customWidth="1"/>
    <col min="262" max="262" width="45" style="20" customWidth="1"/>
    <col min="263" max="263" width="33.42578125" style="20" customWidth="1"/>
    <col min="264" max="512" width="9.140625" style="20"/>
    <col min="513" max="513" width="13.7109375" style="20" customWidth="1"/>
    <col min="514" max="514" width="25.28515625" style="20" customWidth="1"/>
    <col min="515" max="515" width="21.42578125" style="20" customWidth="1"/>
    <col min="516" max="516" width="16.42578125" style="20" customWidth="1"/>
    <col min="517" max="517" width="15.85546875" style="20" customWidth="1"/>
    <col min="518" max="518" width="45" style="20" customWidth="1"/>
    <col min="519" max="519" width="33.42578125" style="20" customWidth="1"/>
    <col min="520" max="768" width="9.140625" style="20"/>
    <col min="769" max="769" width="13.7109375" style="20" customWidth="1"/>
    <col min="770" max="770" width="25.28515625" style="20" customWidth="1"/>
    <col min="771" max="771" width="21.42578125" style="20" customWidth="1"/>
    <col min="772" max="772" width="16.42578125" style="20" customWidth="1"/>
    <col min="773" max="773" width="15.85546875" style="20" customWidth="1"/>
    <col min="774" max="774" width="45" style="20" customWidth="1"/>
    <col min="775" max="775" width="33.42578125" style="20" customWidth="1"/>
    <col min="776" max="1024" width="9.140625" style="20"/>
    <col min="1025" max="1025" width="13.7109375" style="20" customWidth="1"/>
    <col min="1026" max="1026" width="25.28515625" style="20" customWidth="1"/>
    <col min="1027" max="1027" width="21.42578125" style="20" customWidth="1"/>
    <col min="1028" max="1028" width="16.42578125" style="20" customWidth="1"/>
    <col min="1029" max="1029" width="15.85546875" style="20" customWidth="1"/>
    <col min="1030" max="1030" width="45" style="20" customWidth="1"/>
    <col min="1031" max="1031" width="33.42578125" style="20" customWidth="1"/>
    <col min="1032" max="1280" width="9.140625" style="20"/>
    <col min="1281" max="1281" width="13.7109375" style="20" customWidth="1"/>
    <col min="1282" max="1282" width="25.28515625" style="20" customWidth="1"/>
    <col min="1283" max="1283" width="21.42578125" style="20" customWidth="1"/>
    <col min="1284" max="1284" width="16.42578125" style="20" customWidth="1"/>
    <col min="1285" max="1285" width="15.85546875" style="20" customWidth="1"/>
    <col min="1286" max="1286" width="45" style="20" customWidth="1"/>
    <col min="1287" max="1287" width="33.42578125" style="20" customWidth="1"/>
    <col min="1288" max="1536" width="9.140625" style="20"/>
    <col min="1537" max="1537" width="13.7109375" style="20" customWidth="1"/>
    <col min="1538" max="1538" width="25.28515625" style="20" customWidth="1"/>
    <col min="1539" max="1539" width="21.42578125" style="20" customWidth="1"/>
    <col min="1540" max="1540" width="16.42578125" style="20" customWidth="1"/>
    <col min="1541" max="1541" width="15.85546875" style="20" customWidth="1"/>
    <col min="1542" max="1542" width="45" style="20" customWidth="1"/>
    <col min="1543" max="1543" width="33.42578125" style="20" customWidth="1"/>
    <col min="1544" max="1792" width="9.140625" style="20"/>
    <col min="1793" max="1793" width="13.7109375" style="20" customWidth="1"/>
    <col min="1794" max="1794" width="25.28515625" style="20" customWidth="1"/>
    <col min="1795" max="1795" width="21.42578125" style="20" customWidth="1"/>
    <col min="1796" max="1796" width="16.42578125" style="20" customWidth="1"/>
    <col min="1797" max="1797" width="15.85546875" style="20" customWidth="1"/>
    <col min="1798" max="1798" width="45" style="20" customWidth="1"/>
    <col min="1799" max="1799" width="33.42578125" style="20" customWidth="1"/>
    <col min="1800" max="2048" width="9.140625" style="20"/>
    <col min="2049" max="2049" width="13.7109375" style="20" customWidth="1"/>
    <col min="2050" max="2050" width="25.28515625" style="20" customWidth="1"/>
    <col min="2051" max="2051" width="21.42578125" style="20" customWidth="1"/>
    <col min="2052" max="2052" width="16.42578125" style="20" customWidth="1"/>
    <col min="2053" max="2053" width="15.85546875" style="20" customWidth="1"/>
    <col min="2054" max="2054" width="45" style="20" customWidth="1"/>
    <col min="2055" max="2055" width="33.42578125" style="20" customWidth="1"/>
    <col min="2056" max="2304" width="9.140625" style="20"/>
    <col min="2305" max="2305" width="13.7109375" style="20" customWidth="1"/>
    <col min="2306" max="2306" width="25.28515625" style="20" customWidth="1"/>
    <col min="2307" max="2307" width="21.42578125" style="20" customWidth="1"/>
    <col min="2308" max="2308" width="16.42578125" style="20" customWidth="1"/>
    <col min="2309" max="2309" width="15.85546875" style="20" customWidth="1"/>
    <col min="2310" max="2310" width="45" style="20" customWidth="1"/>
    <col min="2311" max="2311" width="33.42578125" style="20" customWidth="1"/>
    <col min="2312" max="2560" width="9.140625" style="20"/>
    <col min="2561" max="2561" width="13.7109375" style="20" customWidth="1"/>
    <col min="2562" max="2562" width="25.28515625" style="20" customWidth="1"/>
    <col min="2563" max="2563" width="21.42578125" style="20" customWidth="1"/>
    <col min="2564" max="2564" width="16.42578125" style="20" customWidth="1"/>
    <col min="2565" max="2565" width="15.85546875" style="20" customWidth="1"/>
    <col min="2566" max="2566" width="45" style="20" customWidth="1"/>
    <col min="2567" max="2567" width="33.42578125" style="20" customWidth="1"/>
    <col min="2568" max="2816" width="9.140625" style="20"/>
    <col min="2817" max="2817" width="13.7109375" style="20" customWidth="1"/>
    <col min="2818" max="2818" width="25.28515625" style="20" customWidth="1"/>
    <col min="2819" max="2819" width="21.42578125" style="20" customWidth="1"/>
    <col min="2820" max="2820" width="16.42578125" style="20" customWidth="1"/>
    <col min="2821" max="2821" width="15.85546875" style="20" customWidth="1"/>
    <col min="2822" max="2822" width="45" style="20" customWidth="1"/>
    <col min="2823" max="2823" width="33.42578125" style="20" customWidth="1"/>
    <col min="2824" max="3072" width="9.140625" style="20"/>
    <col min="3073" max="3073" width="13.7109375" style="20" customWidth="1"/>
    <col min="3074" max="3074" width="25.28515625" style="20" customWidth="1"/>
    <col min="3075" max="3075" width="21.42578125" style="20" customWidth="1"/>
    <col min="3076" max="3076" width="16.42578125" style="20" customWidth="1"/>
    <col min="3077" max="3077" width="15.85546875" style="20" customWidth="1"/>
    <col min="3078" max="3078" width="45" style="20" customWidth="1"/>
    <col min="3079" max="3079" width="33.42578125" style="20" customWidth="1"/>
    <col min="3080" max="3328" width="9.140625" style="20"/>
    <col min="3329" max="3329" width="13.7109375" style="20" customWidth="1"/>
    <col min="3330" max="3330" width="25.28515625" style="20" customWidth="1"/>
    <col min="3331" max="3331" width="21.42578125" style="20" customWidth="1"/>
    <col min="3332" max="3332" width="16.42578125" style="20" customWidth="1"/>
    <col min="3333" max="3333" width="15.85546875" style="20" customWidth="1"/>
    <col min="3334" max="3334" width="45" style="20" customWidth="1"/>
    <col min="3335" max="3335" width="33.42578125" style="20" customWidth="1"/>
    <col min="3336" max="3584" width="9.140625" style="20"/>
    <col min="3585" max="3585" width="13.7109375" style="20" customWidth="1"/>
    <col min="3586" max="3586" width="25.28515625" style="20" customWidth="1"/>
    <col min="3587" max="3587" width="21.42578125" style="20" customWidth="1"/>
    <col min="3588" max="3588" width="16.42578125" style="20" customWidth="1"/>
    <col min="3589" max="3589" width="15.85546875" style="20" customWidth="1"/>
    <col min="3590" max="3590" width="45" style="20" customWidth="1"/>
    <col min="3591" max="3591" width="33.42578125" style="20" customWidth="1"/>
    <col min="3592" max="3840" width="9.140625" style="20"/>
    <col min="3841" max="3841" width="13.7109375" style="20" customWidth="1"/>
    <col min="3842" max="3842" width="25.28515625" style="20" customWidth="1"/>
    <col min="3843" max="3843" width="21.42578125" style="20" customWidth="1"/>
    <col min="3844" max="3844" width="16.42578125" style="20" customWidth="1"/>
    <col min="3845" max="3845" width="15.85546875" style="20" customWidth="1"/>
    <col min="3846" max="3846" width="45" style="20" customWidth="1"/>
    <col min="3847" max="3847" width="33.42578125" style="20" customWidth="1"/>
    <col min="3848" max="4096" width="9.140625" style="20"/>
    <col min="4097" max="4097" width="13.7109375" style="20" customWidth="1"/>
    <col min="4098" max="4098" width="25.28515625" style="20" customWidth="1"/>
    <col min="4099" max="4099" width="21.42578125" style="20" customWidth="1"/>
    <col min="4100" max="4100" width="16.42578125" style="20" customWidth="1"/>
    <col min="4101" max="4101" width="15.85546875" style="20" customWidth="1"/>
    <col min="4102" max="4102" width="45" style="20" customWidth="1"/>
    <col min="4103" max="4103" width="33.42578125" style="20" customWidth="1"/>
    <col min="4104" max="4352" width="9.140625" style="20"/>
    <col min="4353" max="4353" width="13.7109375" style="20" customWidth="1"/>
    <col min="4354" max="4354" width="25.28515625" style="20" customWidth="1"/>
    <col min="4355" max="4355" width="21.42578125" style="20" customWidth="1"/>
    <col min="4356" max="4356" width="16.42578125" style="20" customWidth="1"/>
    <col min="4357" max="4357" width="15.85546875" style="20" customWidth="1"/>
    <col min="4358" max="4358" width="45" style="20" customWidth="1"/>
    <col min="4359" max="4359" width="33.42578125" style="20" customWidth="1"/>
    <col min="4360" max="4608" width="9.140625" style="20"/>
    <col min="4609" max="4609" width="13.7109375" style="20" customWidth="1"/>
    <col min="4610" max="4610" width="25.28515625" style="20" customWidth="1"/>
    <col min="4611" max="4611" width="21.42578125" style="20" customWidth="1"/>
    <col min="4612" max="4612" width="16.42578125" style="20" customWidth="1"/>
    <col min="4613" max="4613" width="15.85546875" style="20" customWidth="1"/>
    <col min="4614" max="4614" width="45" style="20" customWidth="1"/>
    <col min="4615" max="4615" width="33.42578125" style="20" customWidth="1"/>
    <col min="4616" max="4864" width="9.140625" style="20"/>
    <col min="4865" max="4865" width="13.7109375" style="20" customWidth="1"/>
    <col min="4866" max="4866" width="25.28515625" style="20" customWidth="1"/>
    <col min="4867" max="4867" width="21.42578125" style="20" customWidth="1"/>
    <col min="4868" max="4868" width="16.42578125" style="20" customWidth="1"/>
    <col min="4869" max="4869" width="15.85546875" style="20" customWidth="1"/>
    <col min="4870" max="4870" width="45" style="20" customWidth="1"/>
    <col min="4871" max="4871" width="33.42578125" style="20" customWidth="1"/>
    <col min="4872" max="5120" width="9.140625" style="20"/>
    <col min="5121" max="5121" width="13.7109375" style="20" customWidth="1"/>
    <col min="5122" max="5122" width="25.28515625" style="20" customWidth="1"/>
    <col min="5123" max="5123" width="21.42578125" style="20" customWidth="1"/>
    <col min="5124" max="5124" width="16.42578125" style="20" customWidth="1"/>
    <col min="5125" max="5125" width="15.85546875" style="20" customWidth="1"/>
    <col min="5126" max="5126" width="45" style="20" customWidth="1"/>
    <col min="5127" max="5127" width="33.42578125" style="20" customWidth="1"/>
    <col min="5128" max="5376" width="9.140625" style="20"/>
    <col min="5377" max="5377" width="13.7109375" style="20" customWidth="1"/>
    <col min="5378" max="5378" width="25.28515625" style="20" customWidth="1"/>
    <col min="5379" max="5379" width="21.42578125" style="20" customWidth="1"/>
    <col min="5380" max="5380" width="16.42578125" style="20" customWidth="1"/>
    <col min="5381" max="5381" width="15.85546875" style="20" customWidth="1"/>
    <col min="5382" max="5382" width="45" style="20" customWidth="1"/>
    <col min="5383" max="5383" width="33.42578125" style="20" customWidth="1"/>
    <col min="5384" max="5632" width="9.140625" style="20"/>
    <col min="5633" max="5633" width="13.7109375" style="20" customWidth="1"/>
    <col min="5634" max="5634" width="25.28515625" style="20" customWidth="1"/>
    <col min="5635" max="5635" width="21.42578125" style="20" customWidth="1"/>
    <col min="5636" max="5636" width="16.42578125" style="20" customWidth="1"/>
    <col min="5637" max="5637" width="15.85546875" style="20" customWidth="1"/>
    <col min="5638" max="5638" width="45" style="20" customWidth="1"/>
    <col min="5639" max="5639" width="33.42578125" style="20" customWidth="1"/>
    <col min="5640" max="5888" width="9.140625" style="20"/>
    <col min="5889" max="5889" width="13.7109375" style="20" customWidth="1"/>
    <col min="5890" max="5890" width="25.28515625" style="20" customWidth="1"/>
    <col min="5891" max="5891" width="21.42578125" style="20" customWidth="1"/>
    <col min="5892" max="5892" width="16.42578125" style="20" customWidth="1"/>
    <col min="5893" max="5893" width="15.85546875" style="20" customWidth="1"/>
    <col min="5894" max="5894" width="45" style="20" customWidth="1"/>
    <col min="5895" max="5895" width="33.42578125" style="20" customWidth="1"/>
    <col min="5896" max="6144" width="9.140625" style="20"/>
    <col min="6145" max="6145" width="13.7109375" style="20" customWidth="1"/>
    <col min="6146" max="6146" width="25.28515625" style="20" customWidth="1"/>
    <col min="6147" max="6147" width="21.42578125" style="20" customWidth="1"/>
    <col min="6148" max="6148" width="16.42578125" style="20" customWidth="1"/>
    <col min="6149" max="6149" width="15.85546875" style="20" customWidth="1"/>
    <col min="6150" max="6150" width="45" style="20" customWidth="1"/>
    <col min="6151" max="6151" width="33.42578125" style="20" customWidth="1"/>
    <col min="6152" max="6400" width="9.140625" style="20"/>
    <col min="6401" max="6401" width="13.7109375" style="20" customWidth="1"/>
    <col min="6402" max="6402" width="25.28515625" style="20" customWidth="1"/>
    <col min="6403" max="6403" width="21.42578125" style="20" customWidth="1"/>
    <col min="6404" max="6404" width="16.42578125" style="20" customWidth="1"/>
    <col min="6405" max="6405" width="15.85546875" style="20" customWidth="1"/>
    <col min="6406" max="6406" width="45" style="20" customWidth="1"/>
    <col min="6407" max="6407" width="33.42578125" style="20" customWidth="1"/>
    <col min="6408" max="6656" width="9.140625" style="20"/>
    <col min="6657" max="6657" width="13.7109375" style="20" customWidth="1"/>
    <col min="6658" max="6658" width="25.28515625" style="20" customWidth="1"/>
    <col min="6659" max="6659" width="21.42578125" style="20" customWidth="1"/>
    <col min="6660" max="6660" width="16.42578125" style="20" customWidth="1"/>
    <col min="6661" max="6661" width="15.85546875" style="20" customWidth="1"/>
    <col min="6662" max="6662" width="45" style="20" customWidth="1"/>
    <col min="6663" max="6663" width="33.42578125" style="20" customWidth="1"/>
    <col min="6664" max="6912" width="9.140625" style="20"/>
    <col min="6913" max="6913" width="13.7109375" style="20" customWidth="1"/>
    <col min="6914" max="6914" width="25.28515625" style="20" customWidth="1"/>
    <col min="6915" max="6915" width="21.42578125" style="20" customWidth="1"/>
    <col min="6916" max="6916" width="16.42578125" style="20" customWidth="1"/>
    <col min="6917" max="6917" width="15.85546875" style="20" customWidth="1"/>
    <col min="6918" max="6918" width="45" style="20" customWidth="1"/>
    <col min="6919" max="6919" width="33.42578125" style="20" customWidth="1"/>
    <col min="6920" max="7168" width="9.140625" style="20"/>
    <col min="7169" max="7169" width="13.7109375" style="20" customWidth="1"/>
    <col min="7170" max="7170" width="25.28515625" style="20" customWidth="1"/>
    <col min="7171" max="7171" width="21.42578125" style="20" customWidth="1"/>
    <col min="7172" max="7172" width="16.42578125" style="20" customWidth="1"/>
    <col min="7173" max="7173" width="15.85546875" style="20" customWidth="1"/>
    <col min="7174" max="7174" width="45" style="20" customWidth="1"/>
    <col min="7175" max="7175" width="33.42578125" style="20" customWidth="1"/>
    <col min="7176" max="7424" width="9.140625" style="20"/>
    <col min="7425" max="7425" width="13.7109375" style="20" customWidth="1"/>
    <col min="7426" max="7426" width="25.28515625" style="20" customWidth="1"/>
    <col min="7427" max="7427" width="21.42578125" style="20" customWidth="1"/>
    <col min="7428" max="7428" width="16.42578125" style="20" customWidth="1"/>
    <col min="7429" max="7429" width="15.85546875" style="20" customWidth="1"/>
    <col min="7430" max="7430" width="45" style="20" customWidth="1"/>
    <col min="7431" max="7431" width="33.42578125" style="20" customWidth="1"/>
    <col min="7432" max="7680" width="9.140625" style="20"/>
    <col min="7681" max="7681" width="13.7109375" style="20" customWidth="1"/>
    <col min="7682" max="7682" width="25.28515625" style="20" customWidth="1"/>
    <col min="7683" max="7683" width="21.42578125" style="20" customWidth="1"/>
    <col min="7684" max="7684" width="16.42578125" style="20" customWidth="1"/>
    <col min="7685" max="7685" width="15.85546875" style="20" customWidth="1"/>
    <col min="7686" max="7686" width="45" style="20" customWidth="1"/>
    <col min="7687" max="7687" width="33.42578125" style="20" customWidth="1"/>
    <col min="7688" max="7936" width="9.140625" style="20"/>
    <col min="7937" max="7937" width="13.7109375" style="20" customWidth="1"/>
    <col min="7938" max="7938" width="25.28515625" style="20" customWidth="1"/>
    <col min="7939" max="7939" width="21.42578125" style="20" customWidth="1"/>
    <col min="7940" max="7940" width="16.42578125" style="20" customWidth="1"/>
    <col min="7941" max="7941" width="15.85546875" style="20" customWidth="1"/>
    <col min="7942" max="7942" width="45" style="20" customWidth="1"/>
    <col min="7943" max="7943" width="33.42578125" style="20" customWidth="1"/>
    <col min="7944" max="8192" width="9.140625" style="20"/>
    <col min="8193" max="8193" width="13.7109375" style="20" customWidth="1"/>
    <col min="8194" max="8194" width="25.28515625" style="20" customWidth="1"/>
    <col min="8195" max="8195" width="21.42578125" style="20" customWidth="1"/>
    <col min="8196" max="8196" width="16.42578125" style="20" customWidth="1"/>
    <col min="8197" max="8197" width="15.85546875" style="20" customWidth="1"/>
    <col min="8198" max="8198" width="45" style="20" customWidth="1"/>
    <col min="8199" max="8199" width="33.42578125" style="20" customWidth="1"/>
    <col min="8200" max="8448" width="9.140625" style="20"/>
    <col min="8449" max="8449" width="13.7109375" style="20" customWidth="1"/>
    <col min="8450" max="8450" width="25.28515625" style="20" customWidth="1"/>
    <col min="8451" max="8451" width="21.42578125" style="20" customWidth="1"/>
    <col min="8452" max="8452" width="16.42578125" style="20" customWidth="1"/>
    <col min="8453" max="8453" width="15.85546875" style="20" customWidth="1"/>
    <col min="8454" max="8454" width="45" style="20" customWidth="1"/>
    <col min="8455" max="8455" width="33.42578125" style="20" customWidth="1"/>
    <col min="8456" max="8704" width="9.140625" style="20"/>
    <col min="8705" max="8705" width="13.7109375" style="20" customWidth="1"/>
    <col min="8706" max="8706" width="25.28515625" style="20" customWidth="1"/>
    <col min="8707" max="8707" width="21.42578125" style="20" customWidth="1"/>
    <col min="8708" max="8708" width="16.42578125" style="20" customWidth="1"/>
    <col min="8709" max="8709" width="15.85546875" style="20" customWidth="1"/>
    <col min="8710" max="8710" width="45" style="20" customWidth="1"/>
    <col min="8711" max="8711" width="33.42578125" style="20" customWidth="1"/>
    <col min="8712" max="8960" width="9.140625" style="20"/>
    <col min="8961" max="8961" width="13.7109375" style="20" customWidth="1"/>
    <col min="8962" max="8962" width="25.28515625" style="20" customWidth="1"/>
    <col min="8963" max="8963" width="21.42578125" style="20" customWidth="1"/>
    <col min="8964" max="8964" width="16.42578125" style="20" customWidth="1"/>
    <col min="8965" max="8965" width="15.85546875" style="20" customWidth="1"/>
    <col min="8966" max="8966" width="45" style="20" customWidth="1"/>
    <col min="8967" max="8967" width="33.42578125" style="20" customWidth="1"/>
    <col min="8968" max="9216" width="9.140625" style="20"/>
    <col min="9217" max="9217" width="13.7109375" style="20" customWidth="1"/>
    <col min="9218" max="9218" width="25.28515625" style="20" customWidth="1"/>
    <col min="9219" max="9219" width="21.42578125" style="20" customWidth="1"/>
    <col min="9220" max="9220" width="16.42578125" style="20" customWidth="1"/>
    <col min="9221" max="9221" width="15.85546875" style="20" customWidth="1"/>
    <col min="9222" max="9222" width="45" style="20" customWidth="1"/>
    <col min="9223" max="9223" width="33.42578125" style="20" customWidth="1"/>
    <col min="9224" max="9472" width="9.140625" style="20"/>
    <col min="9473" max="9473" width="13.7109375" style="20" customWidth="1"/>
    <col min="9474" max="9474" width="25.28515625" style="20" customWidth="1"/>
    <col min="9475" max="9475" width="21.42578125" style="20" customWidth="1"/>
    <col min="9476" max="9476" width="16.42578125" style="20" customWidth="1"/>
    <col min="9477" max="9477" width="15.85546875" style="20" customWidth="1"/>
    <col min="9478" max="9478" width="45" style="20" customWidth="1"/>
    <col min="9479" max="9479" width="33.42578125" style="20" customWidth="1"/>
    <col min="9480" max="9728" width="9.140625" style="20"/>
    <col min="9729" max="9729" width="13.7109375" style="20" customWidth="1"/>
    <col min="9730" max="9730" width="25.28515625" style="20" customWidth="1"/>
    <col min="9731" max="9731" width="21.42578125" style="20" customWidth="1"/>
    <col min="9732" max="9732" width="16.42578125" style="20" customWidth="1"/>
    <col min="9733" max="9733" width="15.85546875" style="20" customWidth="1"/>
    <col min="9734" max="9734" width="45" style="20" customWidth="1"/>
    <col min="9735" max="9735" width="33.42578125" style="20" customWidth="1"/>
    <col min="9736" max="9984" width="9.140625" style="20"/>
    <col min="9985" max="9985" width="13.7109375" style="20" customWidth="1"/>
    <col min="9986" max="9986" width="25.28515625" style="20" customWidth="1"/>
    <col min="9987" max="9987" width="21.42578125" style="20" customWidth="1"/>
    <col min="9988" max="9988" width="16.42578125" style="20" customWidth="1"/>
    <col min="9989" max="9989" width="15.85546875" style="20" customWidth="1"/>
    <col min="9990" max="9990" width="45" style="20" customWidth="1"/>
    <col min="9991" max="9991" width="33.42578125" style="20" customWidth="1"/>
    <col min="9992" max="10240" width="9.140625" style="20"/>
    <col min="10241" max="10241" width="13.7109375" style="20" customWidth="1"/>
    <col min="10242" max="10242" width="25.28515625" style="20" customWidth="1"/>
    <col min="10243" max="10243" width="21.42578125" style="20" customWidth="1"/>
    <col min="10244" max="10244" width="16.42578125" style="20" customWidth="1"/>
    <col min="10245" max="10245" width="15.85546875" style="20" customWidth="1"/>
    <col min="10246" max="10246" width="45" style="20" customWidth="1"/>
    <col min="10247" max="10247" width="33.42578125" style="20" customWidth="1"/>
    <col min="10248" max="10496" width="9.140625" style="20"/>
    <col min="10497" max="10497" width="13.7109375" style="20" customWidth="1"/>
    <col min="10498" max="10498" width="25.28515625" style="20" customWidth="1"/>
    <col min="10499" max="10499" width="21.42578125" style="20" customWidth="1"/>
    <col min="10500" max="10500" width="16.42578125" style="20" customWidth="1"/>
    <col min="10501" max="10501" width="15.85546875" style="20" customWidth="1"/>
    <col min="10502" max="10502" width="45" style="20" customWidth="1"/>
    <col min="10503" max="10503" width="33.42578125" style="20" customWidth="1"/>
    <col min="10504" max="10752" width="9.140625" style="20"/>
    <col min="10753" max="10753" width="13.7109375" style="20" customWidth="1"/>
    <col min="10754" max="10754" width="25.28515625" style="20" customWidth="1"/>
    <col min="10755" max="10755" width="21.42578125" style="20" customWidth="1"/>
    <col min="10756" max="10756" width="16.42578125" style="20" customWidth="1"/>
    <col min="10757" max="10757" width="15.85546875" style="20" customWidth="1"/>
    <col min="10758" max="10758" width="45" style="20" customWidth="1"/>
    <col min="10759" max="10759" width="33.42578125" style="20" customWidth="1"/>
    <col min="10760" max="11008" width="9.140625" style="20"/>
    <col min="11009" max="11009" width="13.7109375" style="20" customWidth="1"/>
    <col min="11010" max="11010" width="25.28515625" style="20" customWidth="1"/>
    <col min="11011" max="11011" width="21.42578125" style="20" customWidth="1"/>
    <col min="11012" max="11012" width="16.42578125" style="20" customWidth="1"/>
    <col min="11013" max="11013" width="15.85546875" style="20" customWidth="1"/>
    <col min="11014" max="11014" width="45" style="20" customWidth="1"/>
    <col min="11015" max="11015" width="33.42578125" style="20" customWidth="1"/>
    <col min="11016" max="11264" width="9.140625" style="20"/>
    <col min="11265" max="11265" width="13.7109375" style="20" customWidth="1"/>
    <col min="11266" max="11266" width="25.28515625" style="20" customWidth="1"/>
    <col min="11267" max="11267" width="21.42578125" style="20" customWidth="1"/>
    <col min="11268" max="11268" width="16.42578125" style="20" customWidth="1"/>
    <col min="11269" max="11269" width="15.85546875" style="20" customWidth="1"/>
    <col min="11270" max="11270" width="45" style="20" customWidth="1"/>
    <col min="11271" max="11271" width="33.42578125" style="20" customWidth="1"/>
    <col min="11272" max="11520" width="9.140625" style="20"/>
    <col min="11521" max="11521" width="13.7109375" style="20" customWidth="1"/>
    <col min="11522" max="11522" width="25.28515625" style="20" customWidth="1"/>
    <col min="11523" max="11523" width="21.42578125" style="20" customWidth="1"/>
    <col min="11524" max="11524" width="16.42578125" style="20" customWidth="1"/>
    <col min="11525" max="11525" width="15.85546875" style="20" customWidth="1"/>
    <col min="11526" max="11526" width="45" style="20" customWidth="1"/>
    <col min="11527" max="11527" width="33.42578125" style="20" customWidth="1"/>
    <col min="11528" max="11776" width="9.140625" style="20"/>
    <col min="11777" max="11777" width="13.7109375" style="20" customWidth="1"/>
    <col min="11778" max="11778" width="25.28515625" style="20" customWidth="1"/>
    <col min="11779" max="11779" width="21.42578125" style="20" customWidth="1"/>
    <col min="11780" max="11780" width="16.42578125" style="20" customWidth="1"/>
    <col min="11781" max="11781" width="15.85546875" style="20" customWidth="1"/>
    <col min="11782" max="11782" width="45" style="20" customWidth="1"/>
    <col min="11783" max="11783" width="33.42578125" style="20" customWidth="1"/>
    <col min="11784" max="12032" width="9.140625" style="20"/>
    <col min="12033" max="12033" width="13.7109375" style="20" customWidth="1"/>
    <col min="12034" max="12034" width="25.28515625" style="20" customWidth="1"/>
    <col min="12035" max="12035" width="21.42578125" style="20" customWidth="1"/>
    <col min="12036" max="12036" width="16.42578125" style="20" customWidth="1"/>
    <col min="12037" max="12037" width="15.85546875" style="20" customWidth="1"/>
    <col min="12038" max="12038" width="45" style="20" customWidth="1"/>
    <col min="12039" max="12039" width="33.42578125" style="20" customWidth="1"/>
    <col min="12040" max="12288" width="9.140625" style="20"/>
    <col min="12289" max="12289" width="13.7109375" style="20" customWidth="1"/>
    <col min="12290" max="12290" width="25.28515625" style="20" customWidth="1"/>
    <col min="12291" max="12291" width="21.42578125" style="20" customWidth="1"/>
    <col min="12292" max="12292" width="16.42578125" style="20" customWidth="1"/>
    <col min="12293" max="12293" width="15.85546875" style="20" customWidth="1"/>
    <col min="12294" max="12294" width="45" style="20" customWidth="1"/>
    <col min="12295" max="12295" width="33.42578125" style="20" customWidth="1"/>
    <col min="12296" max="12544" width="9.140625" style="20"/>
    <col min="12545" max="12545" width="13.7109375" style="20" customWidth="1"/>
    <col min="12546" max="12546" width="25.28515625" style="20" customWidth="1"/>
    <col min="12547" max="12547" width="21.42578125" style="20" customWidth="1"/>
    <col min="12548" max="12548" width="16.42578125" style="20" customWidth="1"/>
    <col min="12549" max="12549" width="15.85546875" style="20" customWidth="1"/>
    <col min="12550" max="12550" width="45" style="20" customWidth="1"/>
    <col min="12551" max="12551" width="33.42578125" style="20" customWidth="1"/>
    <col min="12552" max="12800" width="9.140625" style="20"/>
    <col min="12801" max="12801" width="13.7109375" style="20" customWidth="1"/>
    <col min="12802" max="12802" width="25.28515625" style="20" customWidth="1"/>
    <col min="12803" max="12803" width="21.42578125" style="20" customWidth="1"/>
    <col min="12804" max="12804" width="16.42578125" style="20" customWidth="1"/>
    <col min="12805" max="12805" width="15.85546875" style="20" customWidth="1"/>
    <col min="12806" max="12806" width="45" style="20" customWidth="1"/>
    <col min="12807" max="12807" width="33.42578125" style="20" customWidth="1"/>
    <col min="12808" max="13056" width="9.140625" style="20"/>
    <col min="13057" max="13057" width="13.7109375" style="20" customWidth="1"/>
    <col min="13058" max="13058" width="25.28515625" style="20" customWidth="1"/>
    <col min="13059" max="13059" width="21.42578125" style="20" customWidth="1"/>
    <col min="13060" max="13060" width="16.42578125" style="20" customWidth="1"/>
    <col min="13061" max="13061" width="15.85546875" style="20" customWidth="1"/>
    <col min="13062" max="13062" width="45" style="20" customWidth="1"/>
    <col min="13063" max="13063" width="33.42578125" style="20" customWidth="1"/>
    <col min="13064" max="13312" width="9.140625" style="20"/>
    <col min="13313" max="13313" width="13.7109375" style="20" customWidth="1"/>
    <col min="13314" max="13314" width="25.28515625" style="20" customWidth="1"/>
    <col min="13315" max="13315" width="21.42578125" style="20" customWidth="1"/>
    <col min="13316" max="13316" width="16.42578125" style="20" customWidth="1"/>
    <col min="13317" max="13317" width="15.85546875" style="20" customWidth="1"/>
    <col min="13318" max="13318" width="45" style="20" customWidth="1"/>
    <col min="13319" max="13319" width="33.42578125" style="20" customWidth="1"/>
    <col min="13320" max="13568" width="9.140625" style="20"/>
    <col min="13569" max="13569" width="13.7109375" style="20" customWidth="1"/>
    <col min="13570" max="13570" width="25.28515625" style="20" customWidth="1"/>
    <col min="13571" max="13571" width="21.42578125" style="20" customWidth="1"/>
    <col min="13572" max="13572" width="16.42578125" style="20" customWidth="1"/>
    <col min="13573" max="13573" width="15.85546875" style="20" customWidth="1"/>
    <col min="13574" max="13574" width="45" style="20" customWidth="1"/>
    <col min="13575" max="13575" width="33.42578125" style="20" customWidth="1"/>
    <col min="13576" max="13824" width="9.140625" style="20"/>
    <col min="13825" max="13825" width="13.7109375" style="20" customWidth="1"/>
    <col min="13826" max="13826" width="25.28515625" style="20" customWidth="1"/>
    <col min="13827" max="13827" width="21.42578125" style="20" customWidth="1"/>
    <col min="13828" max="13828" width="16.42578125" style="20" customWidth="1"/>
    <col min="13829" max="13829" width="15.85546875" style="20" customWidth="1"/>
    <col min="13830" max="13830" width="45" style="20" customWidth="1"/>
    <col min="13831" max="13831" width="33.42578125" style="20" customWidth="1"/>
    <col min="13832" max="14080" width="9.140625" style="20"/>
    <col min="14081" max="14081" width="13.7109375" style="20" customWidth="1"/>
    <col min="14082" max="14082" width="25.28515625" style="20" customWidth="1"/>
    <col min="14083" max="14083" width="21.42578125" style="20" customWidth="1"/>
    <col min="14084" max="14084" width="16.42578125" style="20" customWidth="1"/>
    <col min="14085" max="14085" width="15.85546875" style="20" customWidth="1"/>
    <col min="14086" max="14086" width="45" style="20" customWidth="1"/>
    <col min="14087" max="14087" width="33.42578125" style="20" customWidth="1"/>
    <col min="14088" max="14336" width="9.140625" style="20"/>
    <col min="14337" max="14337" width="13.7109375" style="20" customWidth="1"/>
    <col min="14338" max="14338" width="25.28515625" style="20" customWidth="1"/>
    <col min="14339" max="14339" width="21.42578125" style="20" customWidth="1"/>
    <col min="14340" max="14340" width="16.42578125" style="20" customWidth="1"/>
    <col min="14341" max="14341" width="15.85546875" style="20" customWidth="1"/>
    <col min="14342" max="14342" width="45" style="20" customWidth="1"/>
    <col min="14343" max="14343" width="33.42578125" style="20" customWidth="1"/>
    <col min="14344" max="14592" width="9.140625" style="20"/>
    <col min="14593" max="14593" width="13.7109375" style="20" customWidth="1"/>
    <col min="14594" max="14594" width="25.28515625" style="20" customWidth="1"/>
    <col min="14595" max="14595" width="21.42578125" style="20" customWidth="1"/>
    <col min="14596" max="14596" width="16.42578125" style="20" customWidth="1"/>
    <col min="14597" max="14597" width="15.85546875" style="20" customWidth="1"/>
    <col min="14598" max="14598" width="45" style="20" customWidth="1"/>
    <col min="14599" max="14599" width="33.42578125" style="20" customWidth="1"/>
    <col min="14600" max="14848" width="9.140625" style="20"/>
    <col min="14849" max="14849" width="13.7109375" style="20" customWidth="1"/>
    <col min="14850" max="14850" width="25.28515625" style="20" customWidth="1"/>
    <col min="14851" max="14851" width="21.42578125" style="20" customWidth="1"/>
    <col min="14852" max="14852" width="16.42578125" style="20" customWidth="1"/>
    <col min="14853" max="14853" width="15.85546875" style="20" customWidth="1"/>
    <col min="14854" max="14854" width="45" style="20" customWidth="1"/>
    <col min="14855" max="14855" width="33.42578125" style="20" customWidth="1"/>
    <col min="14856" max="15104" width="9.140625" style="20"/>
    <col min="15105" max="15105" width="13.7109375" style="20" customWidth="1"/>
    <col min="15106" max="15106" width="25.28515625" style="20" customWidth="1"/>
    <col min="15107" max="15107" width="21.42578125" style="20" customWidth="1"/>
    <col min="15108" max="15108" width="16.42578125" style="20" customWidth="1"/>
    <col min="15109" max="15109" width="15.85546875" style="20" customWidth="1"/>
    <col min="15110" max="15110" width="45" style="20" customWidth="1"/>
    <col min="15111" max="15111" width="33.42578125" style="20" customWidth="1"/>
    <col min="15112" max="15360" width="9.140625" style="20"/>
    <col min="15361" max="15361" width="13.7109375" style="20" customWidth="1"/>
    <col min="15362" max="15362" width="25.28515625" style="20" customWidth="1"/>
    <col min="15363" max="15363" width="21.42578125" style="20" customWidth="1"/>
    <col min="15364" max="15364" width="16.42578125" style="20" customWidth="1"/>
    <col min="15365" max="15365" width="15.85546875" style="20" customWidth="1"/>
    <col min="15366" max="15366" width="45" style="20" customWidth="1"/>
    <col min="15367" max="15367" width="33.42578125" style="20" customWidth="1"/>
    <col min="15368" max="15616" width="9.140625" style="20"/>
    <col min="15617" max="15617" width="13.7109375" style="20" customWidth="1"/>
    <col min="15618" max="15618" width="25.28515625" style="20" customWidth="1"/>
    <col min="15619" max="15619" width="21.42578125" style="20" customWidth="1"/>
    <col min="15620" max="15620" width="16.42578125" style="20" customWidth="1"/>
    <col min="15621" max="15621" width="15.85546875" style="20" customWidth="1"/>
    <col min="15622" max="15622" width="45" style="20" customWidth="1"/>
    <col min="15623" max="15623" width="33.42578125" style="20" customWidth="1"/>
    <col min="15624" max="15872" width="9.140625" style="20"/>
    <col min="15873" max="15873" width="13.7109375" style="20" customWidth="1"/>
    <col min="15874" max="15874" width="25.28515625" style="20" customWidth="1"/>
    <col min="15875" max="15875" width="21.42578125" style="20" customWidth="1"/>
    <col min="15876" max="15876" width="16.42578125" style="20" customWidth="1"/>
    <col min="15877" max="15877" width="15.85546875" style="20" customWidth="1"/>
    <col min="15878" max="15878" width="45" style="20" customWidth="1"/>
    <col min="15879" max="15879" width="33.42578125" style="20" customWidth="1"/>
    <col min="15880" max="16128" width="9.140625" style="20"/>
    <col min="16129" max="16129" width="13.7109375" style="20" customWidth="1"/>
    <col min="16130" max="16130" width="25.28515625" style="20" customWidth="1"/>
    <col min="16131" max="16131" width="21.42578125" style="20" customWidth="1"/>
    <col min="16132" max="16132" width="16.42578125" style="20" customWidth="1"/>
    <col min="16133" max="16133" width="15.85546875" style="20" customWidth="1"/>
    <col min="16134" max="16134" width="45" style="20" customWidth="1"/>
    <col min="16135" max="16135" width="33.42578125" style="20" customWidth="1"/>
    <col min="16136" max="16384" width="9.140625" style="20"/>
  </cols>
  <sheetData>
    <row r="1" spans="1:7" s="125" customFormat="1" ht="19.5" customHeight="1">
      <c r="A1" s="279" t="s">
        <v>149</v>
      </c>
      <c r="B1" s="280"/>
      <c r="C1" s="280"/>
      <c r="D1" s="280"/>
      <c r="E1" s="280"/>
      <c r="F1" s="280"/>
      <c r="G1" s="280"/>
    </row>
    <row r="2" spans="1:7" s="125" customFormat="1" ht="19.5" customHeight="1">
      <c r="A2" s="280"/>
      <c r="B2" s="280"/>
      <c r="C2" s="280"/>
      <c r="D2" s="280"/>
      <c r="E2" s="280"/>
      <c r="F2" s="280"/>
      <c r="G2" s="280"/>
    </row>
    <row r="3" spans="1:7" s="125" customFormat="1" ht="19.5" customHeight="1">
      <c r="A3" s="280"/>
      <c r="B3" s="280"/>
      <c r="C3" s="280"/>
      <c r="D3" s="280"/>
      <c r="E3" s="280"/>
      <c r="F3" s="280"/>
      <c r="G3" s="280"/>
    </row>
    <row r="4" spans="1:7" s="125" customFormat="1" ht="17.25">
      <c r="A4" s="126"/>
      <c r="B4" s="126"/>
      <c r="C4" s="281"/>
      <c r="D4" s="281"/>
      <c r="E4" s="281"/>
      <c r="F4" s="124"/>
      <c r="G4" s="124"/>
    </row>
    <row r="5" spans="1:7" s="125" customFormat="1" ht="17.25">
      <c r="A5" s="126"/>
      <c r="B5" s="126"/>
      <c r="C5" s="282"/>
      <c r="D5" s="282"/>
      <c r="E5" s="282"/>
      <c r="F5" s="127"/>
      <c r="G5" s="127"/>
    </row>
    <row r="6" spans="1:7" s="125" customFormat="1" ht="47.25" customHeight="1">
      <c r="A6" s="283" t="s">
        <v>150</v>
      </c>
      <c r="B6" s="283"/>
      <c r="C6" s="283"/>
      <c r="D6" s="283"/>
      <c r="E6" s="283"/>
      <c r="F6" s="283"/>
      <c r="G6" s="283"/>
    </row>
    <row r="7" spans="1:7" s="125" customFormat="1" ht="17.25">
      <c r="A7" s="128"/>
      <c r="B7" s="128"/>
      <c r="C7" s="129"/>
      <c r="D7" s="129"/>
      <c r="E7" s="129"/>
      <c r="F7" s="128"/>
      <c r="G7" s="146" t="s">
        <v>125</v>
      </c>
    </row>
    <row r="8" spans="1:7" s="125" customFormat="1" ht="111.75" customHeight="1">
      <c r="A8" s="284" t="s">
        <v>143</v>
      </c>
      <c r="B8" s="285"/>
      <c r="C8" s="286" t="s">
        <v>144</v>
      </c>
      <c r="D8" s="286"/>
      <c r="E8" s="286"/>
      <c r="F8" s="286" t="s">
        <v>145</v>
      </c>
      <c r="G8" s="131" t="s">
        <v>152</v>
      </c>
    </row>
    <row r="9" spans="1:7" s="125" customFormat="1" ht="31.5" customHeight="1">
      <c r="A9" s="130" t="s">
        <v>59</v>
      </c>
      <c r="B9" s="130" t="s">
        <v>146</v>
      </c>
      <c r="C9" s="286"/>
      <c r="D9" s="286"/>
      <c r="E9" s="286"/>
      <c r="F9" s="286"/>
      <c r="G9" s="131" t="s">
        <v>147</v>
      </c>
    </row>
    <row r="10" spans="1:7" s="125" customFormat="1" ht="17.25">
      <c r="A10" s="132">
        <v>1</v>
      </c>
      <c r="B10" s="132">
        <v>2</v>
      </c>
      <c r="C10" s="287">
        <v>3</v>
      </c>
      <c r="D10" s="287"/>
      <c r="E10" s="287"/>
      <c r="F10" s="132">
        <v>4</v>
      </c>
      <c r="G10" s="132">
        <v>5</v>
      </c>
    </row>
    <row r="11" spans="1:7" s="125" customFormat="1" ht="17.25">
      <c r="A11" s="288" t="s">
        <v>68</v>
      </c>
      <c r="B11" s="288"/>
      <c r="C11" s="288"/>
      <c r="D11" s="288"/>
      <c r="E11" s="288"/>
      <c r="F11" s="288"/>
      <c r="G11" s="133">
        <f>+G12</f>
        <v>38711.5</v>
      </c>
    </row>
    <row r="12" spans="1:7" s="125" customFormat="1" ht="34.9" customHeight="1">
      <c r="A12" s="289" t="s">
        <v>148</v>
      </c>
      <c r="B12" s="290"/>
      <c r="C12" s="290"/>
      <c r="D12" s="290"/>
      <c r="E12" s="290"/>
      <c r="F12" s="291"/>
      <c r="G12" s="133">
        <f>+G13</f>
        <v>38711.5</v>
      </c>
    </row>
    <row r="13" spans="1:7" s="137" customFormat="1" ht="34.9" customHeight="1">
      <c r="A13" s="134">
        <v>1022</v>
      </c>
      <c r="B13" s="276" t="s">
        <v>40</v>
      </c>
      <c r="C13" s="277"/>
      <c r="D13" s="277"/>
      <c r="E13" s="278"/>
      <c r="F13" s="135"/>
      <c r="G13" s="136">
        <f>SUM(G14,G16)</f>
        <v>38711.5</v>
      </c>
    </row>
    <row r="14" spans="1:7" s="125" customFormat="1" ht="67.5" customHeight="1">
      <c r="A14" s="138"/>
      <c r="B14" s="139">
        <v>11005</v>
      </c>
      <c r="C14" s="292" t="s">
        <v>129</v>
      </c>
      <c r="D14" s="292"/>
      <c r="E14" s="292"/>
      <c r="F14" s="140" t="s">
        <v>148</v>
      </c>
      <c r="G14" s="141">
        <f>G15</f>
        <v>38711.5</v>
      </c>
    </row>
    <row r="15" spans="1:7" s="125" customFormat="1" ht="84" customHeight="1">
      <c r="A15" s="142"/>
      <c r="B15" s="139"/>
      <c r="C15" s="276"/>
      <c r="D15" s="277"/>
      <c r="E15" s="278"/>
      <c r="F15" s="143" t="s">
        <v>151</v>
      </c>
      <c r="G15" s="144">
        <v>38711.5</v>
      </c>
    </row>
  </sheetData>
  <mergeCells count="13">
    <mergeCell ref="C15:E15"/>
    <mergeCell ref="A1:G3"/>
    <mergeCell ref="C4:E4"/>
    <mergeCell ref="C5:E5"/>
    <mergeCell ref="A6:G6"/>
    <mergeCell ref="A8:B8"/>
    <mergeCell ref="C8:E9"/>
    <mergeCell ref="F8:F9"/>
    <mergeCell ref="C10:E10"/>
    <mergeCell ref="A11:F11"/>
    <mergeCell ref="A12:F12"/>
    <mergeCell ref="B13:E13"/>
    <mergeCell ref="C14:E1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5"/>
  <sheetViews>
    <sheetView tabSelected="1" topLeftCell="A7" workbookViewId="0">
      <selection activeCell="E36" sqref="E36"/>
    </sheetView>
  </sheetViews>
  <sheetFormatPr defaultRowHeight="13.5"/>
  <cols>
    <col min="1" max="1" width="4.7109375" style="86" customWidth="1"/>
    <col min="2" max="2" width="33.42578125" style="86" customWidth="1"/>
    <col min="3" max="3" width="71.28515625" style="86" customWidth="1"/>
    <col min="4" max="4" width="25.42578125" style="86" customWidth="1"/>
    <col min="5" max="5" width="22.7109375" style="86" customWidth="1"/>
    <col min="6" max="7" width="9.140625" style="86"/>
    <col min="8" max="8" width="11.140625" style="86" customWidth="1"/>
    <col min="9" max="10" width="11.28515625" style="86" bestFit="1" customWidth="1"/>
    <col min="11" max="255" width="9.140625" style="86"/>
    <col min="256" max="256" width="4.7109375" style="86" customWidth="1"/>
    <col min="257" max="257" width="33.42578125" style="86" customWidth="1"/>
    <col min="258" max="258" width="71.28515625" style="86" customWidth="1"/>
    <col min="259" max="261" width="17.42578125" style="86" customWidth="1"/>
    <col min="262" max="263" width="9.140625" style="86"/>
    <col min="264" max="264" width="11.140625" style="86" customWidth="1"/>
    <col min="265" max="266" width="11.28515625" style="86" bestFit="1" customWidth="1"/>
    <col min="267" max="511" width="9.140625" style="86"/>
    <col min="512" max="512" width="4.7109375" style="86" customWidth="1"/>
    <col min="513" max="513" width="33.42578125" style="86" customWidth="1"/>
    <col min="514" max="514" width="71.28515625" style="86" customWidth="1"/>
    <col min="515" max="517" width="17.42578125" style="86" customWidth="1"/>
    <col min="518" max="519" width="9.140625" style="86"/>
    <col min="520" max="520" width="11.140625" style="86" customWidth="1"/>
    <col min="521" max="522" width="11.28515625" style="86" bestFit="1" customWidth="1"/>
    <col min="523" max="767" width="9.140625" style="86"/>
    <col min="768" max="768" width="4.7109375" style="86" customWidth="1"/>
    <col min="769" max="769" width="33.42578125" style="86" customWidth="1"/>
    <col min="770" max="770" width="71.28515625" style="86" customWidth="1"/>
    <col min="771" max="773" width="17.42578125" style="86" customWidth="1"/>
    <col min="774" max="775" width="9.140625" style="86"/>
    <col min="776" max="776" width="11.140625" style="86" customWidth="1"/>
    <col min="777" max="778" width="11.28515625" style="86" bestFit="1" customWidth="1"/>
    <col min="779" max="1023" width="9.140625" style="86"/>
    <col min="1024" max="1024" width="4.7109375" style="86" customWidth="1"/>
    <col min="1025" max="1025" width="33.42578125" style="86" customWidth="1"/>
    <col min="1026" max="1026" width="71.28515625" style="86" customWidth="1"/>
    <col min="1027" max="1029" width="17.42578125" style="86" customWidth="1"/>
    <col min="1030" max="1031" width="9.140625" style="86"/>
    <col min="1032" max="1032" width="11.140625" style="86" customWidth="1"/>
    <col min="1033" max="1034" width="11.28515625" style="86" bestFit="1" customWidth="1"/>
    <col min="1035" max="1279" width="9.140625" style="86"/>
    <col min="1280" max="1280" width="4.7109375" style="86" customWidth="1"/>
    <col min="1281" max="1281" width="33.42578125" style="86" customWidth="1"/>
    <col min="1282" max="1282" width="71.28515625" style="86" customWidth="1"/>
    <col min="1283" max="1285" width="17.42578125" style="86" customWidth="1"/>
    <col min="1286" max="1287" width="9.140625" style="86"/>
    <col min="1288" max="1288" width="11.140625" style="86" customWidth="1"/>
    <col min="1289" max="1290" width="11.28515625" style="86" bestFit="1" customWidth="1"/>
    <col min="1291" max="1535" width="9.140625" style="86"/>
    <col min="1536" max="1536" width="4.7109375" style="86" customWidth="1"/>
    <col min="1537" max="1537" width="33.42578125" style="86" customWidth="1"/>
    <col min="1538" max="1538" width="71.28515625" style="86" customWidth="1"/>
    <col min="1539" max="1541" width="17.42578125" style="86" customWidth="1"/>
    <col min="1542" max="1543" width="9.140625" style="86"/>
    <col min="1544" max="1544" width="11.140625" style="86" customWidth="1"/>
    <col min="1545" max="1546" width="11.28515625" style="86" bestFit="1" customWidth="1"/>
    <col min="1547" max="1791" width="9.140625" style="86"/>
    <col min="1792" max="1792" width="4.7109375" style="86" customWidth="1"/>
    <col min="1793" max="1793" width="33.42578125" style="86" customWidth="1"/>
    <col min="1794" max="1794" width="71.28515625" style="86" customWidth="1"/>
    <col min="1795" max="1797" width="17.42578125" style="86" customWidth="1"/>
    <col min="1798" max="1799" width="9.140625" style="86"/>
    <col min="1800" max="1800" width="11.140625" style="86" customWidth="1"/>
    <col min="1801" max="1802" width="11.28515625" style="86" bestFit="1" customWidth="1"/>
    <col min="1803" max="2047" width="9.140625" style="86"/>
    <col min="2048" max="2048" width="4.7109375" style="86" customWidth="1"/>
    <col min="2049" max="2049" width="33.42578125" style="86" customWidth="1"/>
    <col min="2050" max="2050" width="71.28515625" style="86" customWidth="1"/>
    <col min="2051" max="2053" width="17.42578125" style="86" customWidth="1"/>
    <col min="2054" max="2055" width="9.140625" style="86"/>
    <col min="2056" max="2056" width="11.140625" style="86" customWidth="1"/>
    <col min="2057" max="2058" width="11.28515625" style="86" bestFit="1" customWidth="1"/>
    <col min="2059" max="2303" width="9.140625" style="86"/>
    <col min="2304" max="2304" width="4.7109375" style="86" customWidth="1"/>
    <col min="2305" max="2305" width="33.42578125" style="86" customWidth="1"/>
    <col min="2306" max="2306" width="71.28515625" style="86" customWidth="1"/>
    <col min="2307" max="2309" width="17.42578125" style="86" customWidth="1"/>
    <col min="2310" max="2311" width="9.140625" style="86"/>
    <col min="2312" max="2312" width="11.140625" style="86" customWidth="1"/>
    <col min="2313" max="2314" width="11.28515625" style="86" bestFit="1" customWidth="1"/>
    <col min="2315" max="2559" width="9.140625" style="86"/>
    <col min="2560" max="2560" width="4.7109375" style="86" customWidth="1"/>
    <col min="2561" max="2561" width="33.42578125" style="86" customWidth="1"/>
    <col min="2562" max="2562" width="71.28515625" style="86" customWidth="1"/>
    <col min="2563" max="2565" width="17.42578125" style="86" customWidth="1"/>
    <col min="2566" max="2567" width="9.140625" style="86"/>
    <col min="2568" max="2568" width="11.140625" style="86" customWidth="1"/>
    <col min="2569" max="2570" width="11.28515625" style="86" bestFit="1" customWidth="1"/>
    <col min="2571" max="2815" width="9.140625" style="86"/>
    <col min="2816" max="2816" width="4.7109375" style="86" customWidth="1"/>
    <col min="2817" max="2817" width="33.42578125" style="86" customWidth="1"/>
    <col min="2818" max="2818" width="71.28515625" style="86" customWidth="1"/>
    <col min="2819" max="2821" width="17.42578125" style="86" customWidth="1"/>
    <col min="2822" max="2823" width="9.140625" style="86"/>
    <col min="2824" max="2824" width="11.140625" style="86" customWidth="1"/>
    <col min="2825" max="2826" width="11.28515625" style="86" bestFit="1" customWidth="1"/>
    <col min="2827" max="3071" width="9.140625" style="86"/>
    <col min="3072" max="3072" width="4.7109375" style="86" customWidth="1"/>
    <col min="3073" max="3073" width="33.42578125" style="86" customWidth="1"/>
    <col min="3074" max="3074" width="71.28515625" style="86" customWidth="1"/>
    <col min="3075" max="3077" width="17.42578125" style="86" customWidth="1"/>
    <col min="3078" max="3079" width="9.140625" style="86"/>
    <col min="3080" max="3080" width="11.140625" style="86" customWidth="1"/>
    <col min="3081" max="3082" width="11.28515625" style="86" bestFit="1" customWidth="1"/>
    <col min="3083" max="3327" width="9.140625" style="86"/>
    <col min="3328" max="3328" width="4.7109375" style="86" customWidth="1"/>
    <col min="3329" max="3329" width="33.42578125" style="86" customWidth="1"/>
    <col min="3330" max="3330" width="71.28515625" style="86" customWidth="1"/>
    <col min="3331" max="3333" width="17.42578125" style="86" customWidth="1"/>
    <col min="3334" max="3335" width="9.140625" style="86"/>
    <col min="3336" max="3336" width="11.140625" style="86" customWidth="1"/>
    <col min="3337" max="3338" width="11.28515625" style="86" bestFit="1" customWidth="1"/>
    <col min="3339" max="3583" width="9.140625" style="86"/>
    <col min="3584" max="3584" width="4.7109375" style="86" customWidth="1"/>
    <col min="3585" max="3585" width="33.42578125" style="86" customWidth="1"/>
    <col min="3586" max="3586" width="71.28515625" style="86" customWidth="1"/>
    <col min="3587" max="3589" width="17.42578125" style="86" customWidth="1"/>
    <col min="3590" max="3591" width="9.140625" style="86"/>
    <col min="3592" max="3592" width="11.140625" style="86" customWidth="1"/>
    <col min="3593" max="3594" width="11.28515625" style="86" bestFit="1" customWidth="1"/>
    <col min="3595" max="3839" width="9.140625" style="86"/>
    <col min="3840" max="3840" width="4.7109375" style="86" customWidth="1"/>
    <col min="3841" max="3841" width="33.42578125" style="86" customWidth="1"/>
    <col min="3842" max="3842" width="71.28515625" style="86" customWidth="1"/>
    <col min="3843" max="3845" width="17.42578125" style="86" customWidth="1"/>
    <col min="3846" max="3847" width="9.140625" style="86"/>
    <col min="3848" max="3848" width="11.140625" style="86" customWidth="1"/>
    <col min="3849" max="3850" width="11.28515625" style="86" bestFit="1" customWidth="1"/>
    <col min="3851" max="4095" width="9.140625" style="86"/>
    <col min="4096" max="4096" width="4.7109375" style="86" customWidth="1"/>
    <col min="4097" max="4097" width="33.42578125" style="86" customWidth="1"/>
    <col min="4098" max="4098" width="71.28515625" style="86" customWidth="1"/>
    <col min="4099" max="4101" width="17.42578125" style="86" customWidth="1"/>
    <col min="4102" max="4103" width="9.140625" style="86"/>
    <col min="4104" max="4104" width="11.140625" style="86" customWidth="1"/>
    <col min="4105" max="4106" width="11.28515625" style="86" bestFit="1" customWidth="1"/>
    <col min="4107" max="4351" width="9.140625" style="86"/>
    <col min="4352" max="4352" width="4.7109375" style="86" customWidth="1"/>
    <col min="4353" max="4353" width="33.42578125" style="86" customWidth="1"/>
    <col min="4354" max="4354" width="71.28515625" style="86" customWidth="1"/>
    <col min="4355" max="4357" width="17.42578125" style="86" customWidth="1"/>
    <col min="4358" max="4359" width="9.140625" style="86"/>
    <col min="4360" max="4360" width="11.140625" style="86" customWidth="1"/>
    <col min="4361" max="4362" width="11.28515625" style="86" bestFit="1" customWidth="1"/>
    <col min="4363" max="4607" width="9.140625" style="86"/>
    <col min="4608" max="4608" width="4.7109375" style="86" customWidth="1"/>
    <col min="4609" max="4609" width="33.42578125" style="86" customWidth="1"/>
    <col min="4610" max="4610" width="71.28515625" style="86" customWidth="1"/>
    <col min="4611" max="4613" width="17.42578125" style="86" customWidth="1"/>
    <col min="4614" max="4615" width="9.140625" style="86"/>
    <col min="4616" max="4616" width="11.140625" style="86" customWidth="1"/>
    <col min="4617" max="4618" width="11.28515625" style="86" bestFit="1" customWidth="1"/>
    <col min="4619" max="4863" width="9.140625" style="86"/>
    <col min="4864" max="4864" width="4.7109375" style="86" customWidth="1"/>
    <col min="4865" max="4865" width="33.42578125" style="86" customWidth="1"/>
    <col min="4866" max="4866" width="71.28515625" style="86" customWidth="1"/>
    <col min="4867" max="4869" width="17.42578125" style="86" customWidth="1"/>
    <col min="4870" max="4871" width="9.140625" style="86"/>
    <col min="4872" max="4872" width="11.140625" style="86" customWidth="1"/>
    <col min="4873" max="4874" width="11.28515625" style="86" bestFit="1" customWidth="1"/>
    <col min="4875" max="5119" width="9.140625" style="86"/>
    <col min="5120" max="5120" width="4.7109375" style="86" customWidth="1"/>
    <col min="5121" max="5121" width="33.42578125" style="86" customWidth="1"/>
    <col min="5122" max="5122" width="71.28515625" style="86" customWidth="1"/>
    <col min="5123" max="5125" width="17.42578125" style="86" customWidth="1"/>
    <col min="5126" max="5127" width="9.140625" style="86"/>
    <col min="5128" max="5128" width="11.140625" style="86" customWidth="1"/>
    <col min="5129" max="5130" width="11.28515625" style="86" bestFit="1" customWidth="1"/>
    <col min="5131" max="5375" width="9.140625" style="86"/>
    <col min="5376" max="5376" width="4.7109375" style="86" customWidth="1"/>
    <col min="5377" max="5377" width="33.42578125" style="86" customWidth="1"/>
    <col min="5378" max="5378" width="71.28515625" style="86" customWidth="1"/>
    <col min="5379" max="5381" width="17.42578125" style="86" customWidth="1"/>
    <col min="5382" max="5383" width="9.140625" style="86"/>
    <col min="5384" max="5384" width="11.140625" style="86" customWidth="1"/>
    <col min="5385" max="5386" width="11.28515625" style="86" bestFit="1" customWidth="1"/>
    <col min="5387" max="5631" width="9.140625" style="86"/>
    <col min="5632" max="5632" width="4.7109375" style="86" customWidth="1"/>
    <col min="5633" max="5633" width="33.42578125" style="86" customWidth="1"/>
    <col min="5634" max="5634" width="71.28515625" style="86" customWidth="1"/>
    <col min="5635" max="5637" width="17.42578125" style="86" customWidth="1"/>
    <col min="5638" max="5639" width="9.140625" style="86"/>
    <col min="5640" max="5640" width="11.140625" style="86" customWidth="1"/>
    <col min="5641" max="5642" width="11.28515625" style="86" bestFit="1" customWidth="1"/>
    <col min="5643" max="5887" width="9.140625" style="86"/>
    <col min="5888" max="5888" width="4.7109375" style="86" customWidth="1"/>
    <col min="5889" max="5889" width="33.42578125" style="86" customWidth="1"/>
    <col min="5890" max="5890" width="71.28515625" style="86" customWidth="1"/>
    <col min="5891" max="5893" width="17.42578125" style="86" customWidth="1"/>
    <col min="5894" max="5895" width="9.140625" style="86"/>
    <col min="5896" max="5896" width="11.140625" style="86" customWidth="1"/>
    <col min="5897" max="5898" width="11.28515625" style="86" bestFit="1" customWidth="1"/>
    <col min="5899" max="6143" width="9.140625" style="86"/>
    <col min="6144" max="6144" width="4.7109375" style="86" customWidth="1"/>
    <col min="6145" max="6145" width="33.42578125" style="86" customWidth="1"/>
    <col min="6146" max="6146" width="71.28515625" style="86" customWidth="1"/>
    <col min="6147" max="6149" width="17.42578125" style="86" customWidth="1"/>
    <col min="6150" max="6151" width="9.140625" style="86"/>
    <col min="6152" max="6152" width="11.140625" style="86" customWidth="1"/>
    <col min="6153" max="6154" width="11.28515625" style="86" bestFit="1" customWidth="1"/>
    <col min="6155" max="6399" width="9.140625" style="86"/>
    <col min="6400" max="6400" width="4.7109375" style="86" customWidth="1"/>
    <col min="6401" max="6401" width="33.42578125" style="86" customWidth="1"/>
    <col min="6402" max="6402" width="71.28515625" style="86" customWidth="1"/>
    <col min="6403" max="6405" width="17.42578125" style="86" customWidth="1"/>
    <col min="6406" max="6407" width="9.140625" style="86"/>
    <col min="6408" max="6408" width="11.140625" style="86" customWidth="1"/>
    <col min="6409" max="6410" width="11.28515625" style="86" bestFit="1" customWidth="1"/>
    <col min="6411" max="6655" width="9.140625" style="86"/>
    <col min="6656" max="6656" width="4.7109375" style="86" customWidth="1"/>
    <col min="6657" max="6657" width="33.42578125" style="86" customWidth="1"/>
    <col min="6658" max="6658" width="71.28515625" style="86" customWidth="1"/>
    <col min="6659" max="6661" width="17.42578125" style="86" customWidth="1"/>
    <col min="6662" max="6663" width="9.140625" style="86"/>
    <col min="6664" max="6664" width="11.140625" style="86" customWidth="1"/>
    <col min="6665" max="6666" width="11.28515625" style="86" bestFit="1" customWidth="1"/>
    <col min="6667" max="6911" width="9.140625" style="86"/>
    <col min="6912" max="6912" width="4.7109375" style="86" customWidth="1"/>
    <col min="6913" max="6913" width="33.42578125" style="86" customWidth="1"/>
    <col min="6914" max="6914" width="71.28515625" style="86" customWidth="1"/>
    <col min="6915" max="6917" width="17.42578125" style="86" customWidth="1"/>
    <col min="6918" max="6919" width="9.140625" style="86"/>
    <col min="6920" max="6920" width="11.140625" style="86" customWidth="1"/>
    <col min="6921" max="6922" width="11.28515625" style="86" bestFit="1" customWidth="1"/>
    <col min="6923" max="7167" width="9.140625" style="86"/>
    <col min="7168" max="7168" width="4.7109375" style="86" customWidth="1"/>
    <col min="7169" max="7169" width="33.42578125" style="86" customWidth="1"/>
    <col min="7170" max="7170" width="71.28515625" style="86" customWidth="1"/>
    <col min="7171" max="7173" width="17.42578125" style="86" customWidth="1"/>
    <col min="7174" max="7175" width="9.140625" style="86"/>
    <col min="7176" max="7176" width="11.140625" style="86" customWidth="1"/>
    <col min="7177" max="7178" width="11.28515625" style="86" bestFit="1" customWidth="1"/>
    <col min="7179" max="7423" width="9.140625" style="86"/>
    <col min="7424" max="7424" width="4.7109375" style="86" customWidth="1"/>
    <col min="7425" max="7425" width="33.42578125" style="86" customWidth="1"/>
    <col min="7426" max="7426" width="71.28515625" style="86" customWidth="1"/>
    <col min="7427" max="7429" width="17.42578125" style="86" customWidth="1"/>
    <col min="7430" max="7431" width="9.140625" style="86"/>
    <col min="7432" max="7432" width="11.140625" style="86" customWidth="1"/>
    <col min="7433" max="7434" width="11.28515625" style="86" bestFit="1" customWidth="1"/>
    <col min="7435" max="7679" width="9.140625" style="86"/>
    <col min="7680" max="7680" width="4.7109375" style="86" customWidth="1"/>
    <col min="7681" max="7681" width="33.42578125" style="86" customWidth="1"/>
    <col min="7682" max="7682" width="71.28515625" style="86" customWidth="1"/>
    <col min="7683" max="7685" width="17.42578125" style="86" customWidth="1"/>
    <col min="7686" max="7687" width="9.140625" style="86"/>
    <col min="7688" max="7688" width="11.140625" style="86" customWidth="1"/>
    <col min="7689" max="7690" width="11.28515625" style="86" bestFit="1" customWidth="1"/>
    <col min="7691" max="7935" width="9.140625" style="86"/>
    <col min="7936" max="7936" width="4.7109375" style="86" customWidth="1"/>
    <col min="7937" max="7937" width="33.42578125" style="86" customWidth="1"/>
    <col min="7938" max="7938" width="71.28515625" style="86" customWidth="1"/>
    <col min="7939" max="7941" width="17.42578125" style="86" customWidth="1"/>
    <col min="7942" max="7943" width="9.140625" style="86"/>
    <col min="7944" max="7944" width="11.140625" style="86" customWidth="1"/>
    <col min="7945" max="7946" width="11.28515625" style="86" bestFit="1" customWidth="1"/>
    <col min="7947" max="8191" width="9.140625" style="86"/>
    <col min="8192" max="8192" width="4.7109375" style="86" customWidth="1"/>
    <col min="8193" max="8193" width="33.42578125" style="86" customWidth="1"/>
    <col min="8194" max="8194" width="71.28515625" style="86" customWidth="1"/>
    <col min="8195" max="8197" width="17.42578125" style="86" customWidth="1"/>
    <col min="8198" max="8199" width="9.140625" style="86"/>
    <col min="8200" max="8200" width="11.140625" style="86" customWidth="1"/>
    <col min="8201" max="8202" width="11.28515625" style="86" bestFit="1" customWidth="1"/>
    <col min="8203" max="8447" width="9.140625" style="86"/>
    <col min="8448" max="8448" width="4.7109375" style="86" customWidth="1"/>
    <col min="8449" max="8449" width="33.42578125" style="86" customWidth="1"/>
    <col min="8450" max="8450" width="71.28515625" style="86" customWidth="1"/>
    <col min="8451" max="8453" width="17.42578125" style="86" customWidth="1"/>
    <col min="8454" max="8455" width="9.140625" style="86"/>
    <col min="8456" max="8456" width="11.140625" style="86" customWidth="1"/>
    <col min="8457" max="8458" width="11.28515625" style="86" bestFit="1" customWidth="1"/>
    <col min="8459" max="8703" width="9.140625" style="86"/>
    <col min="8704" max="8704" width="4.7109375" style="86" customWidth="1"/>
    <col min="8705" max="8705" width="33.42578125" style="86" customWidth="1"/>
    <col min="8706" max="8706" width="71.28515625" style="86" customWidth="1"/>
    <col min="8707" max="8709" width="17.42578125" style="86" customWidth="1"/>
    <col min="8710" max="8711" width="9.140625" style="86"/>
    <col min="8712" max="8712" width="11.140625" style="86" customWidth="1"/>
    <col min="8713" max="8714" width="11.28515625" style="86" bestFit="1" customWidth="1"/>
    <col min="8715" max="8959" width="9.140625" style="86"/>
    <col min="8960" max="8960" width="4.7109375" style="86" customWidth="1"/>
    <col min="8961" max="8961" width="33.42578125" style="86" customWidth="1"/>
    <col min="8962" max="8962" width="71.28515625" style="86" customWidth="1"/>
    <col min="8963" max="8965" width="17.42578125" style="86" customWidth="1"/>
    <col min="8966" max="8967" width="9.140625" style="86"/>
    <col min="8968" max="8968" width="11.140625" style="86" customWidth="1"/>
    <col min="8969" max="8970" width="11.28515625" style="86" bestFit="1" customWidth="1"/>
    <col min="8971" max="9215" width="9.140625" style="86"/>
    <col min="9216" max="9216" width="4.7109375" style="86" customWidth="1"/>
    <col min="9217" max="9217" width="33.42578125" style="86" customWidth="1"/>
    <col min="9218" max="9218" width="71.28515625" style="86" customWidth="1"/>
    <col min="9219" max="9221" width="17.42578125" style="86" customWidth="1"/>
    <col min="9222" max="9223" width="9.140625" style="86"/>
    <col min="9224" max="9224" width="11.140625" style="86" customWidth="1"/>
    <col min="9225" max="9226" width="11.28515625" style="86" bestFit="1" customWidth="1"/>
    <col min="9227" max="9471" width="9.140625" style="86"/>
    <col min="9472" max="9472" width="4.7109375" style="86" customWidth="1"/>
    <col min="9473" max="9473" width="33.42578125" style="86" customWidth="1"/>
    <col min="9474" max="9474" width="71.28515625" style="86" customWidth="1"/>
    <col min="9475" max="9477" width="17.42578125" style="86" customWidth="1"/>
    <col min="9478" max="9479" width="9.140625" style="86"/>
    <col min="9480" max="9480" width="11.140625" style="86" customWidth="1"/>
    <col min="9481" max="9482" width="11.28515625" style="86" bestFit="1" customWidth="1"/>
    <col min="9483" max="9727" width="9.140625" style="86"/>
    <col min="9728" max="9728" width="4.7109375" style="86" customWidth="1"/>
    <col min="9729" max="9729" width="33.42578125" style="86" customWidth="1"/>
    <col min="9730" max="9730" width="71.28515625" style="86" customWidth="1"/>
    <col min="9731" max="9733" width="17.42578125" style="86" customWidth="1"/>
    <col min="9734" max="9735" width="9.140625" style="86"/>
    <col min="9736" max="9736" width="11.140625" style="86" customWidth="1"/>
    <col min="9737" max="9738" width="11.28515625" style="86" bestFit="1" customWidth="1"/>
    <col min="9739" max="9983" width="9.140625" style="86"/>
    <col min="9984" max="9984" width="4.7109375" style="86" customWidth="1"/>
    <col min="9985" max="9985" width="33.42578125" style="86" customWidth="1"/>
    <col min="9986" max="9986" width="71.28515625" style="86" customWidth="1"/>
    <col min="9987" max="9989" width="17.42578125" style="86" customWidth="1"/>
    <col min="9990" max="9991" width="9.140625" style="86"/>
    <col min="9992" max="9992" width="11.140625" style="86" customWidth="1"/>
    <col min="9993" max="9994" width="11.28515625" style="86" bestFit="1" customWidth="1"/>
    <col min="9995" max="10239" width="9.140625" style="86"/>
    <col min="10240" max="10240" width="4.7109375" style="86" customWidth="1"/>
    <col min="10241" max="10241" width="33.42578125" style="86" customWidth="1"/>
    <col min="10242" max="10242" width="71.28515625" style="86" customWidth="1"/>
    <col min="10243" max="10245" width="17.42578125" style="86" customWidth="1"/>
    <col min="10246" max="10247" width="9.140625" style="86"/>
    <col min="10248" max="10248" width="11.140625" style="86" customWidth="1"/>
    <col min="10249" max="10250" width="11.28515625" style="86" bestFit="1" customWidth="1"/>
    <col min="10251" max="10495" width="9.140625" style="86"/>
    <col min="10496" max="10496" width="4.7109375" style="86" customWidth="1"/>
    <col min="10497" max="10497" width="33.42578125" style="86" customWidth="1"/>
    <col min="10498" max="10498" width="71.28515625" style="86" customWidth="1"/>
    <col min="10499" max="10501" width="17.42578125" style="86" customWidth="1"/>
    <col min="10502" max="10503" width="9.140625" style="86"/>
    <col min="10504" max="10504" width="11.140625" style="86" customWidth="1"/>
    <col min="10505" max="10506" width="11.28515625" style="86" bestFit="1" customWidth="1"/>
    <col min="10507" max="10751" width="9.140625" style="86"/>
    <col min="10752" max="10752" width="4.7109375" style="86" customWidth="1"/>
    <col min="10753" max="10753" width="33.42578125" style="86" customWidth="1"/>
    <col min="10754" max="10754" width="71.28515625" style="86" customWidth="1"/>
    <col min="10755" max="10757" width="17.42578125" style="86" customWidth="1"/>
    <col min="10758" max="10759" width="9.140625" style="86"/>
    <col min="10760" max="10760" width="11.140625" style="86" customWidth="1"/>
    <col min="10761" max="10762" width="11.28515625" style="86" bestFit="1" customWidth="1"/>
    <col min="10763" max="11007" width="9.140625" style="86"/>
    <col min="11008" max="11008" width="4.7109375" style="86" customWidth="1"/>
    <col min="11009" max="11009" width="33.42578125" style="86" customWidth="1"/>
    <col min="11010" max="11010" width="71.28515625" style="86" customWidth="1"/>
    <col min="11011" max="11013" width="17.42578125" style="86" customWidth="1"/>
    <col min="11014" max="11015" width="9.140625" style="86"/>
    <col min="11016" max="11016" width="11.140625" style="86" customWidth="1"/>
    <col min="11017" max="11018" width="11.28515625" style="86" bestFit="1" customWidth="1"/>
    <col min="11019" max="11263" width="9.140625" style="86"/>
    <col min="11264" max="11264" width="4.7109375" style="86" customWidth="1"/>
    <col min="11265" max="11265" width="33.42578125" style="86" customWidth="1"/>
    <col min="11266" max="11266" width="71.28515625" style="86" customWidth="1"/>
    <col min="11267" max="11269" width="17.42578125" style="86" customWidth="1"/>
    <col min="11270" max="11271" width="9.140625" style="86"/>
    <col min="11272" max="11272" width="11.140625" style="86" customWidth="1"/>
    <col min="11273" max="11274" width="11.28515625" style="86" bestFit="1" customWidth="1"/>
    <col min="11275" max="11519" width="9.140625" style="86"/>
    <col min="11520" max="11520" width="4.7109375" style="86" customWidth="1"/>
    <col min="11521" max="11521" width="33.42578125" style="86" customWidth="1"/>
    <col min="11522" max="11522" width="71.28515625" style="86" customWidth="1"/>
    <col min="11523" max="11525" width="17.42578125" style="86" customWidth="1"/>
    <col min="11526" max="11527" width="9.140625" style="86"/>
    <col min="11528" max="11528" width="11.140625" style="86" customWidth="1"/>
    <col min="11529" max="11530" width="11.28515625" style="86" bestFit="1" customWidth="1"/>
    <col min="11531" max="11775" width="9.140625" style="86"/>
    <col min="11776" max="11776" width="4.7109375" style="86" customWidth="1"/>
    <col min="11777" max="11777" width="33.42578125" style="86" customWidth="1"/>
    <col min="11778" max="11778" width="71.28515625" style="86" customWidth="1"/>
    <col min="11779" max="11781" width="17.42578125" style="86" customWidth="1"/>
    <col min="11782" max="11783" width="9.140625" style="86"/>
    <col min="11784" max="11784" width="11.140625" style="86" customWidth="1"/>
    <col min="11785" max="11786" width="11.28515625" style="86" bestFit="1" customWidth="1"/>
    <col min="11787" max="12031" width="9.140625" style="86"/>
    <col min="12032" max="12032" width="4.7109375" style="86" customWidth="1"/>
    <col min="12033" max="12033" width="33.42578125" style="86" customWidth="1"/>
    <col min="12034" max="12034" width="71.28515625" style="86" customWidth="1"/>
    <col min="12035" max="12037" width="17.42578125" style="86" customWidth="1"/>
    <col min="12038" max="12039" width="9.140625" style="86"/>
    <col min="12040" max="12040" width="11.140625" style="86" customWidth="1"/>
    <col min="12041" max="12042" width="11.28515625" style="86" bestFit="1" customWidth="1"/>
    <col min="12043" max="12287" width="9.140625" style="86"/>
    <col min="12288" max="12288" width="4.7109375" style="86" customWidth="1"/>
    <col min="12289" max="12289" width="33.42578125" style="86" customWidth="1"/>
    <col min="12290" max="12290" width="71.28515625" style="86" customWidth="1"/>
    <col min="12291" max="12293" width="17.42578125" style="86" customWidth="1"/>
    <col min="12294" max="12295" width="9.140625" style="86"/>
    <col min="12296" max="12296" width="11.140625" style="86" customWidth="1"/>
    <col min="12297" max="12298" width="11.28515625" style="86" bestFit="1" customWidth="1"/>
    <col min="12299" max="12543" width="9.140625" style="86"/>
    <col min="12544" max="12544" width="4.7109375" style="86" customWidth="1"/>
    <col min="12545" max="12545" width="33.42578125" style="86" customWidth="1"/>
    <col min="12546" max="12546" width="71.28515625" style="86" customWidth="1"/>
    <col min="12547" max="12549" width="17.42578125" style="86" customWidth="1"/>
    <col min="12550" max="12551" width="9.140625" style="86"/>
    <col min="12552" max="12552" width="11.140625" style="86" customWidth="1"/>
    <col min="12553" max="12554" width="11.28515625" style="86" bestFit="1" customWidth="1"/>
    <col min="12555" max="12799" width="9.140625" style="86"/>
    <col min="12800" max="12800" width="4.7109375" style="86" customWidth="1"/>
    <col min="12801" max="12801" width="33.42578125" style="86" customWidth="1"/>
    <col min="12802" max="12802" width="71.28515625" style="86" customWidth="1"/>
    <col min="12803" max="12805" width="17.42578125" style="86" customWidth="1"/>
    <col min="12806" max="12807" width="9.140625" style="86"/>
    <col min="12808" max="12808" width="11.140625" style="86" customWidth="1"/>
    <col min="12809" max="12810" width="11.28515625" style="86" bestFit="1" customWidth="1"/>
    <col min="12811" max="13055" width="9.140625" style="86"/>
    <col min="13056" max="13056" width="4.7109375" style="86" customWidth="1"/>
    <col min="13057" max="13057" width="33.42578125" style="86" customWidth="1"/>
    <col min="13058" max="13058" width="71.28515625" style="86" customWidth="1"/>
    <col min="13059" max="13061" width="17.42578125" style="86" customWidth="1"/>
    <col min="13062" max="13063" width="9.140625" style="86"/>
    <col min="13064" max="13064" width="11.140625" style="86" customWidth="1"/>
    <col min="13065" max="13066" width="11.28515625" style="86" bestFit="1" customWidth="1"/>
    <col min="13067" max="13311" width="9.140625" style="86"/>
    <col min="13312" max="13312" width="4.7109375" style="86" customWidth="1"/>
    <col min="13313" max="13313" width="33.42578125" style="86" customWidth="1"/>
    <col min="13314" max="13314" width="71.28515625" style="86" customWidth="1"/>
    <col min="13315" max="13317" width="17.42578125" style="86" customWidth="1"/>
    <col min="13318" max="13319" width="9.140625" style="86"/>
    <col min="13320" max="13320" width="11.140625" style="86" customWidth="1"/>
    <col min="13321" max="13322" width="11.28515625" style="86" bestFit="1" customWidth="1"/>
    <col min="13323" max="13567" width="9.140625" style="86"/>
    <col min="13568" max="13568" width="4.7109375" style="86" customWidth="1"/>
    <col min="13569" max="13569" width="33.42578125" style="86" customWidth="1"/>
    <col min="13570" max="13570" width="71.28515625" style="86" customWidth="1"/>
    <col min="13571" max="13573" width="17.42578125" style="86" customWidth="1"/>
    <col min="13574" max="13575" width="9.140625" style="86"/>
    <col min="13576" max="13576" width="11.140625" style="86" customWidth="1"/>
    <col min="13577" max="13578" width="11.28515625" style="86" bestFit="1" customWidth="1"/>
    <col min="13579" max="13823" width="9.140625" style="86"/>
    <col min="13824" max="13824" width="4.7109375" style="86" customWidth="1"/>
    <col min="13825" max="13825" width="33.42578125" style="86" customWidth="1"/>
    <col min="13826" max="13826" width="71.28515625" style="86" customWidth="1"/>
    <col min="13827" max="13829" width="17.42578125" style="86" customWidth="1"/>
    <col min="13830" max="13831" width="9.140625" style="86"/>
    <col min="13832" max="13832" width="11.140625" style="86" customWidth="1"/>
    <col min="13833" max="13834" width="11.28515625" style="86" bestFit="1" customWidth="1"/>
    <col min="13835" max="14079" width="9.140625" style="86"/>
    <col min="14080" max="14080" width="4.7109375" style="86" customWidth="1"/>
    <col min="14081" max="14081" width="33.42578125" style="86" customWidth="1"/>
    <col min="14082" max="14082" width="71.28515625" style="86" customWidth="1"/>
    <col min="14083" max="14085" width="17.42578125" style="86" customWidth="1"/>
    <col min="14086" max="14087" width="9.140625" style="86"/>
    <col min="14088" max="14088" width="11.140625" style="86" customWidth="1"/>
    <col min="14089" max="14090" width="11.28515625" style="86" bestFit="1" customWidth="1"/>
    <col min="14091" max="14335" width="9.140625" style="86"/>
    <col min="14336" max="14336" width="4.7109375" style="86" customWidth="1"/>
    <col min="14337" max="14337" width="33.42578125" style="86" customWidth="1"/>
    <col min="14338" max="14338" width="71.28515625" style="86" customWidth="1"/>
    <col min="14339" max="14341" width="17.42578125" style="86" customWidth="1"/>
    <col min="14342" max="14343" width="9.140625" style="86"/>
    <col min="14344" max="14344" width="11.140625" style="86" customWidth="1"/>
    <col min="14345" max="14346" width="11.28515625" style="86" bestFit="1" customWidth="1"/>
    <col min="14347" max="14591" width="9.140625" style="86"/>
    <col min="14592" max="14592" width="4.7109375" style="86" customWidth="1"/>
    <col min="14593" max="14593" width="33.42578125" style="86" customWidth="1"/>
    <col min="14594" max="14594" width="71.28515625" style="86" customWidth="1"/>
    <col min="14595" max="14597" width="17.42578125" style="86" customWidth="1"/>
    <col min="14598" max="14599" width="9.140625" style="86"/>
    <col min="14600" max="14600" width="11.140625" style="86" customWidth="1"/>
    <col min="14601" max="14602" width="11.28515625" style="86" bestFit="1" customWidth="1"/>
    <col min="14603" max="14847" width="9.140625" style="86"/>
    <col min="14848" max="14848" width="4.7109375" style="86" customWidth="1"/>
    <col min="14849" max="14849" width="33.42578125" style="86" customWidth="1"/>
    <col min="14850" max="14850" width="71.28515625" style="86" customWidth="1"/>
    <col min="14851" max="14853" width="17.42578125" style="86" customWidth="1"/>
    <col min="14854" max="14855" width="9.140625" style="86"/>
    <col min="14856" max="14856" width="11.140625" style="86" customWidth="1"/>
    <col min="14857" max="14858" width="11.28515625" style="86" bestFit="1" customWidth="1"/>
    <col min="14859" max="15103" width="9.140625" style="86"/>
    <col min="15104" max="15104" width="4.7109375" style="86" customWidth="1"/>
    <col min="15105" max="15105" width="33.42578125" style="86" customWidth="1"/>
    <col min="15106" max="15106" width="71.28515625" style="86" customWidth="1"/>
    <col min="15107" max="15109" width="17.42578125" style="86" customWidth="1"/>
    <col min="15110" max="15111" width="9.140625" style="86"/>
    <col min="15112" max="15112" width="11.140625" style="86" customWidth="1"/>
    <col min="15113" max="15114" width="11.28515625" style="86" bestFit="1" customWidth="1"/>
    <col min="15115" max="15359" width="9.140625" style="86"/>
    <col min="15360" max="15360" width="4.7109375" style="86" customWidth="1"/>
    <col min="15361" max="15361" width="33.42578125" style="86" customWidth="1"/>
    <col min="15362" max="15362" width="71.28515625" style="86" customWidth="1"/>
    <col min="15363" max="15365" width="17.42578125" style="86" customWidth="1"/>
    <col min="15366" max="15367" width="9.140625" style="86"/>
    <col min="15368" max="15368" width="11.140625" style="86" customWidth="1"/>
    <col min="15369" max="15370" width="11.28515625" style="86" bestFit="1" customWidth="1"/>
    <col min="15371" max="15615" width="9.140625" style="86"/>
    <col min="15616" max="15616" width="4.7109375" style="86" customWidth="1"/>
    <col min="15617" max="15617" width="33.42578125" style="86" customWidth="1"/>
    <col min="15618" max="15618" width="71.28515625" style="86" customWidth="1"/>
    <col min="15619" max="15621" width="17.42578125" style="86" customWidth="1"/>
    <col min="15622" max="15623" width="9.140625" style="86"/>
    <col min="15624" max="15624" width="11.140625" style="86" customWidth="1"/>
    <col min="15625" max="15626" width="11.28515625" style="86" bestFit="1" customWidth="1"/>
    <col min="15627" max="15871" width="9.140625" style="86"/>
    <col min="15872" max="15872" width="4.7109375" style="86" customWidth="1"/>
    <col min="15873" max="15873" width="33.42578125" style="86" customWidth="1"/>
    <col min="15874" max="15874" width="71.28515625" style="86" customWidth="1"/>
    <col min="15875" max="15877" width="17.42578125" style="86" customWidth="1"/>
    <col min="15878" max="15879" width="9.140625" style="86"/>
    <col min="15880" max="15880" width="11.140625" style="86" customWidth="1"/>
    <col min="15881" max="15882" width="11.28515625" style="86" bestFit="1" customWidth="1"/>
    <col min="15883" max="16127" width="9.140625" style="86"/>
    <col min="16128" max="16128" width="4.7109375" style="86" customWidth="1"/>
    <col min="16129" max="16129" width="33.42578125" style="86" customWidth="1"/>
    <col min="16130" max="16130" width="71.28515625" style="86" customWidth="1"/>
    <col min="16131" max="16133" width="17.42578125" style="86" customWidth="1"/>
    <col min="16134" max="16135" width="9.140625" style="86"/>
    <col min="16136" max="16136" width="11.140625" style="86" customWidth="1"/>
    <col min="16137" max="16138" width="11.28515625" style="86" bestFit="1" customWidth="1"/>
    <col min="16139" max="16384" width="9.140625" style="86"/>
  </cols>
  <sheetData>
    <row r="1" spans="1:7" ht="23.25" customHeight="1">
      <c r="A1" s="177"/>
      <c r="B1" s="178"/>
      <c r="C1" s="178"/>
      <c r="D1" s="293" t="s">
        <v>160</v>
      </c>
      <c r="E1" s="294"/>
      <c r="F1" s="178"/>
      <c r="G1" s="178"/>
    </row>
    <row r="2" spans="1:7" ht="13.5" customHeight="1">
      <c r="A2" s="178"/>
      <c r="B2" s="178"/>
      <c r="C2" s="178"/>
      <c r="D2" s="294"/>
      <c r="E2" s="294"/>
      <c r="F2" s="178"/>
      <c r="G2" s="178"/>
    </row>
    <row r="3" spans="1:7" ht="13.5" customHeight="1">
      <c r="A3" s="178"/>
      <c r="B3" s="178"/>
      <c r="C3" s="178"/>
      <c r="D3" s="294"/>
      <c r="E3" s="294"/>
      <c r="F3" s="178"/>
      <c r="G3" s="178"/>
    </row>
    <row r="4" spans="1:7" ht="17.25">
      <c r="A4" s="84"/>
      <c r="B4" s="84"/>
      <c r="C4" s="84"/>
      <c r="D4" s="294"/>
      <c r="E4" s="294"/>
    </row>
    <row r="5" spans="1:7" ht="50.25" customHeight="1">
      <c r="A5" s="84"/>
      <c r="B5" s="298" t="s">
        <v>140</v>
      </c>
      <c r="C5" s="298"/>
      <c r="D5" s="298"/>
      <c r="E5" s="298"/>
    </row>
    <row r="6" spans="1:7" ht="17.25">
      <c r="A6" s="84"/>
      <c r="B6" s="87"/>
      <c r="C6" s="87"/>
      <c r="D6" s="88"/>
      <c r="E6" s="88"/>
    </row>
    <row r="7" spans="1:7" ht="24" customHeight="1">
      <c r="A7" s="84"/>
      <c r="B7" s="299" t="s">
        <v>118</v>
      </c>
      <c r="C7" s="299"/>
      <c r="D7" s="299"/>
      <c r="E7" s="299"/>
    </row>
    <row r="8" spans="1:7" ht="24.75" customHeight="1">
      <c r="A8" s="84"/>
      <c r="B8" s="89" t="s">
        <v>119</v>
      </c>
      <c r="C8" s="90"/>
      <c r="D8" s="90"/>
      <c r="E8" s="91"/>
    </row>
    <row r="9" spans="1:7" ht="17.25" customHeight="1">
      <c r="A9" s="84"/>
      <c r="B9" s="92"/>
      <c r="C9" s="92"/>
      <c r="D9" s="84"/>
      <c r="E9" s="84"/>
    </row>
    <row r="10" spans="1:7" ht="19.5" customHeight="1">
      <c r="A10" s="84"/>
      <c r="B10" s="93"/>
      <c r="C10" s="93"/>
      <c r="D10" s="79"/>
      <c r="E10" s="94"/>
    </row>
    <row r="11" spans="1:7" ht="21.75" customHeight="1">
      <c r="A11" s="84"/>
      <c r="B11" s="95" t="s">
        <v>0</v>
      </c>
      <c r="C11" s="96" t="s">
        <v>1</v>
      </c>
      <c r="D11" s="79"/>
      <c r="E11" s="94"/>
    </row>
    <row r="12" spans="1:7" ht="35.25" customHeight="1">
      <c r="A12" s="84"/>
      <c r="B12" s="97">
        <v>1022</v>
      </c>
      <c r="C12" s="150" t="s">
        <v>40</v>
      </c>
      <c r="D12" s="98"/>
      <c r="E12" s="99"/>
    </row>
    <row r="13" spans="1:7" ht="29.25" customHeight="1">
      <c r="A13" s="84"/>
      <c r="B13" s="84"/>
      <c r="C13" s="84"/>
      <c r="D13" s="84"/>
      <c r="E13" s="84"/>
    </row>
    <row r="14" spans="1:7" ht="21" customHeight="1">
      <c r="A14" s="84"/>
      <c r="B14" s="300" t="s">
        <v>106</v>
      </c>
      <c r="C14" s="301"/>
      <c r="D14" s="301"/>
      <c r="E14" s="301"/>
    </row>
    <row r="15" spans="1:7" ht="18" customHeight="1">
      <c r="A15" s="84"/>
      <c r="B15" s="84"/>
      <c r="C15" s="84"/>
      <c r="D15" s="84"/>
      <c r="E15" s="84"/>
    </row>
    <row r="16" spans="1:7" ht="18" customHeight="1">
      <c r="A16" s="84"/>
      <c r="B16" s="93"/>
      <c r="C16" s="93"/>
      <c r="D16" s="84"/>
      <c r="E16" s="84"/>
    </row>
    <row r="17" spans="1:5" ht="51" customHeight="1">
      <c r="A17" s="84"/>
      <c r="B17" s="100" t="s">
        <v>36</v>
      </c>
      <c r="C17" s="101" t="s">
        <v>104</v>
      </c>
      <c r="D17" s="308" t="s">
        <v>38</v>
      </c>
      <c r="E17" s="309"/>
    </row>
    <row r="18" spans="1:5" ht="17.25">
      <c r="A18" s="84"/>
      <c r="B18" s="102" t="s">
        <v>26</v>
      </c>
      <c r="C18" s="97">
        <v>11005</v>
      </c>
      <c r="D18" s="103" t="s">
        <v>109</v>
      </c>
      <c r="E18" s="103" t="s">
        <v>2</v>
      </c>
    </row>
    <row r="19" spans="1:5" ht="54" customHeight="1">
      <c r="A19" s="84"/>
      <c r="B19" s="104" t="s">
        <v>27</v>
      </c>
      <c r="C19" s="8" t="s">
        <v>129</v>
      </c>
      <c r="D19" s="295"/>
      <c r="E19" s="295"/>
    </row>
    <row r="20" spans="1:5" ht="51.75">
      <c r="A20" s="84"/>
      <c r="B20" s="102" t="s">
        <v>28</v>
      </c>
      <c r="C20" s="102" t="s">
        <v>130</v>
      </c>
      <c r="D20" s="296"/>
      <c r="E20" s="296"/>
    </row>
    <row r="21" spans="1:5" ht="24" customHeight="1">
      <c r="A21" s="84"/>
      <c r="B21" s="102" t="s">
        <v>29</v>
      </c>
      <c r="C21" s="105" t="s">
        <v>39</v>
      </c>
      <c r="D21" s="296"/>
      <c r="E21" s="296"/>
    </row>
    <row r="22" spans="1:5" ht="34.5">
      <c r="A22" s="84"/>
      <c r="B22" s="102" t="s">
        <v>142</v>
      </c>
      <c r="C22" s="105" t="s">
        <v>141</v>
      </c>
      <c r="D22" s="297"/>
      <c r="E22" s="297"/>
    </row>
    <row r="23" spans="1:5" ht="23.25" customHeight="1">
      <c r="A23" s="84"/>
      <c r="B23" s="302" t="s">
        <v>30</v>
      </c>
      <c r="C23" s="303"/>
      <c r="D23" s="106"/>
      <c r="E23" s="106"/>
    </row>
    <row r="24" spans="1:5" ht="24" customHeight="1">
      <c r="A24" s="84"/>
      <c r="B24" s="304" t="s">
        <v>153</v>
      </c>
      <c r="C24" s="305"/>
      <c r="D24" s="107"/>
      <c r="E24" s="107">
        <v>1</v>
      </c>
    </row>
    <row r="25" spans="1:5" ht="19.5" customHeight="1">
      <c r="A25" s="84"/>
      <c r="B25" s="306" t="s">
        <v>37</v>
      </c>
      <c r="C25" s="307"/>
      <c r="D25" s="66">
        <v>23928.6</v>
      </c>
      <c r="E25" s="66">
        <v>38711.5</v>
      </c>
    </row>
    <row r="26" spans="1:5" ht="18" customHeight="1">
      <c r="A26" s="84"/>
      <c r="B26" s="93"/>
      <c r="C26" s="93"/>
      <c r="D26" s="84"/>
      <c r="E26" s="84"/>
    </row>
    <row r="27" spans="1:5" ht="69.75" customHeight="1">
      <c r="A27" s="84"/>
      <c r="B27" s="100" t="s">
        <v>36</v>
      </c>
      <c r="C27" s="101" t="s">
        <v>104</v>
      </c>
      <c r="D27" s="308" t="s">
        <v>138</v>
      </c>
      <c r="E27" s="309"/>
    </row>
    <row r="28" spans="1:5" ht="17.25">
      <c r="A28" s="84"/>
      <c r="B28" s="102" t="s">
        <v>26</v>
      </c>
      <c r="C28" s="97">
        <v>12005</v>
      </c>
      <c r="D28" s="103" t="s">
        <v>109</v>
      </c>
      <c r="E28" s="103" t="s">
        <v>2</v>
      </c>
    </row>
    <row r="29" spans="1:5" ht="69">
      <c r="A29" s="84"/>
      <c r="B29" s="104" t="s">
        <v>27</v>
      </c>
      <c r="C29" s="102" t="s">
        <v>87</v>
      </c>
      <c r="D29" s="295"/>
      <c r="E29" s="295"/>
    </row>
    <row r="30" spans="1:5" ht="75" customHeight="1">
      <c r="A30" s="84"/>
      <c r="B30" s="102" t="s">
        <v>28</v>
      </c>
      <c r="C30" s="102" t="s">
        <v>127</v>
      </c>
      <c r="D30" s="296"/>
      <c r="E30" s="296"/>
    </row>
    <row r="31" spans="1:5" ht="24" customHeight="1">
      <c r="A31" s="84"/>
      <c r="B31" s="102" t="s">
        <v>29</v>
      </c>
      <c r="C31" s="105" t="s">
        <v>51</v>
      </c>
      <c r="D31" s="296"/>
      <c r="E31" s="296"/>
    </row>
    <row r="32" spans="1:5" ht="69">
      <c r="A32" s="84"/>
      <c r="B32" s="102" t="s">
        <v>52</v>
      </c>
      <c r="C32" s="149" t="s">
        <v>88</v>
      </c>
      <c r="D32" s="297"/>
      <c r="E32" s="297"/>
    </row>
    <row r="33" spans="1:5" ht="23.25" customHeight="1">
      <c r="A33" s="84"/>
      <c r="B33" s="302" t="s">
        <v>30</v>
      </c>
      <c r="C33" s="303"/>
      <c r="D33" s="106"/>
      <c r="E33" s="106"/>
    </row>
    <row r="34" spans="1:5" ht="35.25" customHeight="1">
      <c r="A34" s="84"/>
      <c r="B34" s="313" t="s">
        <v>120</v>
      </c>
      <c r="C34" s="314"/>
      <c r="D34" s="145"/>
      <c r="E34" s="145">
        <v>-14753</v>
      </c>
    </row>
    <row r="35" spans="1:5" ht="35.25" customHeight="1">
      <c r="A35" s="84"/>
      <c r="B35" s="315" t="s">
        <v>154</v>
      </c>
      <c r="C35" s="316"/>
      <c r="D35" s="145"/>
      <c r="E35" s="145" t="s">
        <v>155</v>
      </c>
    </row>
    <row r="36" spans="1:5" ht="19.5" customHeight="1">
      <c r="A36" s="84"/>
      <c r="B36" s="306" t="s">
        <v>37</v>
      </c>
      <c r="C36" s="307"/>
      <c r="D36" s="66">
        <f>-1506688.2-4000</f>
        <v>-1510688.2</v>
      </c>
      <c r="E36" s="66">
        <f>-1176688.2-4000</f>
        <v>-1180688.2</v>
      </c>
    </row>
    <row r="37" spans="1:5" ht="21.75" customHeight="1">
      <c r="A37" s="84"/>
      <c r="B37" s="93"/>
      <c r="C37" s="93"/>
      <c r="D37" s="84"/>
      <c r="E37" s="84"/>
    </row>
    <row r="38" spans="1:5" ht="19.5" customHeight="1">
      <c r="A38" s="84"/>
      <c r="B38" s="93"/>
      <c r="C38" s="93"/>
      <c r="D38" s="79"/>
      <c r="E38" s="94"/>
    </row>
    <row r="39" spans="1:5" ht="18" customHeight="1">
      <c r="A39" s="84"/>
      <c r="B39" s="93"/>
      <c r="C39" s="93"/>
      <c r="D39" s="84"/>
      <c r="E39" s="84"/>
    </row>
    <row r="40" spans="1:5" ht="18" customHeight="1">
      <c r="A40" s="84"/>
      <c r="B40" s="93"/>
      <c r="C40" s="93"/>
      <c r="D40" s="84"/>
      <c r="E40" s="84"/>
    </row>
    <row r="41" spans="1:5" ht="63" customHeight="1">
      <c r="A41" s="84"/>
      <c r="B41" s="310" t="s">
        <v>156</v>
      </c>
      <c r="C41" s="310"/>
      <c r="D41" s="310"/>
      <c r="E41" s="310"/>
    </row>
    <row r="42" spans="1:5" ht="3.75" customHeight="1">
      <c r="A42" s="84"/>
      <c r="B42" s="84"/>
      <c r="C42" s="84"/>
      <c r="D42" s="84"/>
    </row>
    <row r="43" spans="1:5" ht="17.25">
      <c r="A43" s="84"/>
      <c r="B43" s="84"/>
      <c r="C43" s="84"/>
      <c r="D43" s="84"/>
    </row>
    <row r="44" spans="1:5" s="110" customFormat="1" ht="23.25" customHeight="1">
      <c r="A44" s="312" t="s">
        <v>90</v>
      </c>
      <c r="B44" s="312"/>
      <c r="C44" s="312"/>
      <c r="D44" s="109"/>
    </row>
    <row r="45" spans="1:5" s="110" customFormat="1" ht="23.25" customHeight="1">
      <c r="A45" s="108"/>
      <c r="B45" s="108"/>
      <c r="C45" s="108"/>
      <c r="D45" s="109"/>
    </row>
    <row r="46" spans="1:5" s="111" customFormat="1" ht="17.25">
      <c r="A46" s="92" t="s">
        <v>119</v>
      </c>
      <c r="B46" s="85"/>
      <c r="C46" s="85"/>
      <c r="D46" s="85"/>
    </row>
    <row r="47" spans="1:5" s="110" customFormat="1" ht="23.25" customHeight="1">
      <c r="A47" s="108"/>
      <c r="B47" s="108"/>
      <c r="C47" s="108"/>
      <c r="D47" s="109"/>
    </row>
    <row r="48" spans="1:5" ht="30" customHeight="1">
      <c r="A48" s="84"/>
      <c r="B48" s="84"/>
      <c r="C48" s="84"/>
      <c r="D48" s="84"/>
    </row>
    <row r="49" spans="1:5" s="110" customFormat="1" ht="42.75" customHeight="1">
      <c r="A49" s="112"/>
      <c r="B49" s="100" t="s">
        <v>107</v>
      </c>
      <c r="C49" s="113">
        <v>1139</v>
      </c>
      <c r="D49" s="308" t="s">
        <v>38</v>
      </c>
      <c r="E49" s="309"/>
    </row>
    <row r="50" spans="1:5" s="110" customFormat="1" ht="17.25">
      <c r="A50" s="112"/>
      <c r="B50" s="105" t="s">
        <v>108</v>
      </c>
      <c r="C50" s="114">
        <v>11001</v>
      </c>
      <c r="D50" s="103" t="s">
        <v>109</v>
      </c>
      <c r="E50" s="103" t="s">
        <v>2</v>
      </c>
    </row>
    <row r="51" spans="1:5" s="110" customFormat="1" ht="21" customHeight="1">
      <c r="A51" s="112"/>
      <c r="B51" s="105" t="s">
        <v>110</v>
      </c>
      <c r="C51" s="105" t="s">
        <v>105</v>
      </c>
      <c r="D51" s="295"/>
      <c r="E51" s="295"/>
    </row>
    <row r="52" spans="1:5" s="110" customFormat="1" ht="73.5" customHeight="1">
      <c r="A52" s="112"/>
      <c r="B52" s="105" t="s">
        <v>111</v>
      </c>
      <c r="C52" s="115" t="s">
        <v>112</v>
      </c>
      <c r="D52" s="296"/>
      <c r="E52" s="296"/>
    </row>
    <row r="53" spans="1:5" s="110" customFormat="1" ht="22.5" customHeight="1">
      <c r="A53" s="112"/>
      <c r="B53" s="105" t="s">
        <v>113</v>
      </c>
      <c r="C53" s="105" t="s">
        <v>114</v>
      </c>
      <c r="D53" s="296"/>
      <c r="E53" s="296"/>
    </row>
    <row r="54" spans="1:5" s="110" customFormat="1" ht="34.5">
      <c r="A54" s="112"/>
      <c r="B54" s="116" t="s">
        <v>115</v>
      </c>
      <c r="C54" s="105" t="s">
        <v>90</v>
      </c>
      <c r="D54" s="297"/>
      <c r="E54" s="297"/>
    </row>
    <row r="55" spans="1:5" s="110" customFormat="1" ht="24" customHeight="1">
      <c r="A55" s="112"/>
      <c r="B55" s="117"/>
      <c r="C55" s="118" t="s">
        <v>116</v>
      </c>
      <c r="D55" s="106"/>
      <c r="E55" s="106"/>
    </row>
    <row r="56" spans="1:5" s="110" customFormat="1" ht="24.75" customHeight="1">
      <c r="A56" s="112"/>
      <c r="B56" s="311" t="s">
        <v>117</v>
      </c>
      <c r="C56" s="311"/>
      <c r="D56" s="119">
        <v>755344.1</v>
      </c>
      <c r="E56" s="119">
        <v>555344.1</v>
      </c>
    </row>
    <row r="58" spans="1:5" s="110" customFormat="1" ht="63.75" customHeight="1">
      <c r="A58" s="112"/>
      <c r="B58" s="100" t="s">
        <v>107</v>
      </c>
      <c r="C58" s="113">
        <v>1139</v>
      </c>
      <c r="D58" s="308" t="s">
        <v>121</v>
      </c>
      <c r="E58" s="309"/>
    </row>
    <row r="59" spans="1:5" s="110" customFormat="1" ht="17.25">
      <c r="A59" s="112"/>
      <c r="B59" s="105" t="s">
        <v>108</v>
      </c>
      <c r="C59" s="114">
        <v>11001</v>
      </c>
      <c r="D59" s="103" t="s">
        <v>109</v>
      </c>
      <c r="E59" s="103" t="s">
        <v>2</v>
      </c>
    </row>
    <row r="60" spans="1:5" s="110" customFormat="1" ht="21" customHeight="1">
      <c r="A60" s="112"/>
      <c r="B60" s="105" t="s">
        <v>110</v>
      </c>
      <c r="C60" s="105" t="s">
        <v>105</v>
      </c>
      <c r="D60" s="295"/>
      <c r="E60" s="295"/>
    </row>
    <row r="61" spans="1:5" s="110" customFormat="1" ht="73.5" customHeight="1">
      <c r="A61" s="112"/>
      <c r="B61" s="105" t="s">
        <v>111</v>
      </c>
      <c r="C61" s="115" t="s">
        <v>112</v>
      </c>
      <c r="D61" s="296"/>
      <c r="E61" s="296"/>
    </row>
    <row r="62" spans="1:5" s="110" customFormat="1" ht="22.5" customHeight="1">
      <c r="A62" s="112"/>
      <c r="B62" s="105" t="s">
        <v>113</v>
      </c>
      <c r="C62" s="105" t="s">
        <v>114</v>
      </c>
      <c r="D62" s="296"/>
      <c r="E62" s="296"/>
    </row>
    <row r="63" spans="1:5" s="110" customFormat="1" ht="34.5">
      <c r="A63" s="112"/>
      <c r="B63" s="116" t="s">
        <v>115</v>
      </c>
      <c r="C63" s="105" t="s">
        <v>90</v>
      </c>
      <c r="D63" s="297"/>
      <c r="E63" s="297"/>
    </row>
    <row r="64" spans="1:5" s="110" customFormat="1" ht="24" customHeight="1">
      <c r="A64" s="112"/>
      <c r="B64" s="117"/>
      <c r="C64" s="118" t="s">
        <v>116</v>
      </c>
      <c r="D64" s="106"/>
      <c r="E64" s="106"/>
    </row>
    <row r="65" spans="1:5" s="110" customFormat="1" ht="24.75" customHeight="1">
      <c r="A65" s="112"/>
      <c r="B65" s="311" t="s">
        <v>117</v>
      </c>
      <c r="C65" s="311"/>
      <c r="D65" s="75">
        <v>-23928.6</v>
      </c>
      <c r="E65" s="75">
        <v>-38711.5</v>
      </c>
    </row>
  </sheetData>
  <mergeCells count="27">
    <mergeCell ref="B33:C33"/>
    <mergeCell ref="B34:C34"/>
    <mergeCell ref="B36:C36"/>
    <mergeCell ref="B35:C35"/>
    <mergeCell ref="B65:C65"/>
    <mergeCell ref="B56:C56"/>
    <mergeCell ref="D51:D54"/>
    <mergeCell ref="E51:E54"/>
    <mergeCell ref="A44:C44"/>
    <mergeCell ref="D49:E49"/>
    <mergeCell ref="D58:E58"/>
    <mergeCell ref="D1:E4"/>
    <mergeCell ref="D60:D63"/>
    <mergeCell ref="E60:E63"/>
    <mergeCell ref="D29:D32"/>
    <mergeCell ref="E29:E32"/>
    <mergeCell ref="B5:E5"/>
    <mergeCell ref="B7:E7"/>
    <mergeCell ref="B14:E14"/>
    <mergeCell ref="D19:D22"/>
    <mergeCell ref="E19:E22"/>
    <mergeCell ref="B23:C23"/>
    <mergeCell ref="B24:C24"/>
    <mergeCell ref="B25:C25"/>
    <mergeCell ref="D17:E17"/>
    <mergeCell ref="B41:E41"/>
    <mergeCell ref="D27:E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հավելված1</vt:lpstr>
      <vt:lpstr>հավելված2</vt:lpstr>
      <vt:lpstr>հավելված3</vt:lpstr>
      <vt:lpstr>հավելված4</vt:lpstr>
      <vt:lpstr>հավելված5</vt:lpstr>
      <vt:lpstr>հավելված 6</vt:lpstr>
      <vt:lpstr>հավելված 7</vt:lpstr>
      <vt:lpstr>հավելված3!Print_Area</vt:lpstr>
      <vt:lpstr>հավելված4!Print_Area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https://mul2.gov.am/tasks/999830/oneclick/Havelvac.xlsx?token=bf7c66af3d4f4ac7a1715b44c99babe2</cp:keywords>
  <cp:lastModifiedBy>Alisa H. Melkumyan</cp:lastModifiedBy>
  <cp:lastPrinted>2024-06-13T12:49:41Z</cp:lastPrinted>
  <dcterms:created xsi:type="dcterms:W3CDTF">2019-11-07T07:37:19Z</dcterms:created>
  <dcterms:modified xsi:type="dcterms:W3CDTF">2024-07-03T07:10:23Z</dcterms:modified>
</cp:coreProperties>
</file>