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21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'1'!$A$11:$E$37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'1'!$A$1:$E$37</definedName>
    <definedName name="_xlnm.Print_Area" localSheetId="1">'2'!$A$1:$H$46</definedName>
    <definedName name="_xlnm.Print_Area" localSheetId="2">'3'!$A$1:$D$41</definedName>
    <definedName name="_xlnm.Print_Area" localSheetId="3">'4'!$A$1:$D$42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B21" i="90" l="1"/>
  <c r="A23" i="90" l="1"/>
  <c r="F21" i="76" l="1"/>
  <c r="F19" i="76"/>
  <c r="D37" i="80" l="1"/>
  <c r="D39" i="80"/>
  <c r="G40" i="80"/>
  <c r="D39" i="90" l="1"/>
  <c r="D41" i="90"/>
  <c r="D38" i="90"/>
  <c r="D40" i="90"/>
  <c r="C41" i="80" l="1"/>
  <c r="D41" i="80"/>
  <c r="C42" i="90" l="1"/>
  <c r="D42" i="90"/>
  <c r="B16" i="80"/>
  <c r="G29" i="76"/>
  <c r="G28" i="76" s="1"/>
  <c r="G27" i="76" s="1"/>
  <c r="G26" i="76" s="1"/>
  <c r="G25" i="76" s="1"/>
  <c r="G23" i="76" s="1"/>
  <c r="G21" i="76" s="1"/>
  <c r="G19" i="76" s="1"/>
  <c r="G17" i="76" s="1"/>
  <c r="G15" i="76" s="1"/>
  <c r="G13" i="76" s="1"/>
  <c r="H29" i="76"/>
  <c r="H28" i="76" s="1"/>
  <c r="H27" i="76" s="1"/>
  <c r="H26" i="76" s="1"/>
  <c r="H25" i="76" s="1"/>
  <c r="H23" i="76" s="1"/>
  <c r="H21" i="76" s="1"/>
  <c r="H19" i="76" s="1"/>
  <c r="H17" i="76" s="1"/>
  <c r="H15" i="76" s="1"/>
  <c r="H13" i="76" s="1"/>
  <c r="E12" i="77"/>
  <c r="D12" i="77"/>
  <c r="D23" i="90" l="1"/>
  <c r="F38" i="76"/>
  <c r="E38" i="76"/>
  <c r="D25" i="77" l="1"/>
  <c r="D11" i="77" s="1"/>
  <c r="D10" i="77" s="1"/>
  <c r="E25" i="77"/>
  <c r="E11" i="77" s="1"/>
  <c r="E10" i="77" s="1"/>
  <c r="C23" i="80" l="1"/>
  <c r="C24" i="90" s="1"/>
  <c r="D23" i="80"/>
  <c r="D24" i="90" s="1"/>
  <c r="G46" i="76" l="1"/>
  <c r="G45" i="76" s="1"/>
  <c r="G44" i="76" l="1"/>
  <c r="G43" i="76" s="1"/>
  <c r="G42" i="76" s="1"/>
  <c r="G40" i="76" s="1"/>
  <c r="G38" i="76" s="1"/>
  <c r="G36" i="76" s="1"/>
  <c r="G34" i="76" s="1"/>
  <c r="G32" i="76" s="1"/>
  <c r="G30" i="76" s="1"/>
  <c r="G11" i="76" s="1"/>
  <c r="G9" i="76" s="1"/>
  <c r="B20" i="90"/>
  <c r="B18" i="80"/>
  <c r="B19" i="90" s="1"/>
  <c r="B17" i="80"/>
  <c r="B18" i="90" s="1"/>
  <c r="B17" i="90"/>
  <c r="B15" i="80"/>
  <c r="B16" i="90" s="1"/>
  <c r="H46" i="76"/>
  <c r="H45" i="76" s="1"/>
  <c r="H44" i="76" l="1"/>
  <c r="H43" i="76" s="1"/>
  <c r="H42" i="76" s="1"/>
  <c r="H40" i="76" s="1"/>
  <c r="H38" i="76" s="1"/>
  <c r="H36" i="76" s="1"/>
  <c r="H34" i="76" s="1"/>
  <c r="H32" i="76" s="1"/>
  <c r="H30" i="76" s="1"/>
  <c r="H11" i="76" s="1"/>
  <c r="H9" i="76" s="1"/>
  <c r="F36" i="76"/>
  <c r="B13" i="90" l="1"/>
  <c r="B12" i="80" l="1"/>
</calcChain>
</file>

<file path=xl/sharedStrings.xml><?xml version="1.0" encoding="utf-8"?>
<sst xmlns="http://schemas.openxmlformats.org/spreadsheetml/2006/main" count="186" uniqueCount="99">
  <si>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</si>
  <si>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</si>
  <si>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</si>
  <si>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</si>
  <si>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</si>
  <si>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</si>
  <si>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</si>
  <si>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</si>
  <si>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</si>
  <si>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</si>
  <si>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</si>
  <si>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</si>
  <si>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</si>
  <si>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</si>
  <si>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</si>
  <si>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</si>
  <si>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</si>
  <si>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</si>
  <si>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</si>
  <si>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</si>
  <si>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</si>
  <si>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</si>
  <si>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</si>
  <si>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</si>
  <si>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</si>
  <si>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</si>
  <si>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</si>
  <si>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</si>
  <si>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</si>
  <si>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</si>
  <si>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</si>
  <si>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</si>
  <si>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</si>
  <si>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</si>
  <si>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</si>
  <si>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</si>
  <si>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</si>
  <si>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</si>
  <si>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</si>
  <si>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</si>
  <si>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</si>
  <si>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</si>
  <si>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</si>
  <si>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</si>
  <si>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</si>
  <si>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</si>
  <si>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</si>
  <si>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</si>
  <si>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</si>
  <si>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</si>
  <si>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</si>
  <si>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</si>
  <si>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</si>
  <si>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</si>
  <si>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</si>
  <si>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</si>
  <si>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</si>
  <si>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</si>
  <si>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</si>
  <si>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</si>
  <si>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</si>
  <si>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</si>
  <si>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</si>
  <si>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</si>
  <si>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</si>
  <si>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</si>
  <si>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</si>
  <si>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</si>
  <si>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</si>
  <si>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</si>
  <si>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</si>
  <si>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</si>
  <si>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</si>
  <si>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 Ծրագրի անվանումը`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</si>
  <si>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</si>
  <si>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</si>
  <si>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</si>
  <si>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Ծրագրի միջոցառումները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</si>
  <si>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</si>
  <si>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</si>
  <si>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</si>
  <si>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>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</si>
  <si>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</si>
  <si>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</si>
  <si>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</si>
  <si>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- Երեխաների կամ ընտանեկան նպաստներ բյուջեից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</si>
  <si>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</si>
  <si>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 xml:space="preserve">Շահառուների ընտրության չափանիշները </t>
  </si>
  <si>
    <t xml:space="preserve">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</si>
  <si>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ստացող ընտանիքների թիվ, հատ, այդ թվում՛ </t>
  </si>
  <si>
    <t xml:space="preserve"> Նպաստ ստացող անդամների թիվ, այդ թվում՛ </t>
  </si>
  <si>
    <t xml:space="preserve"> ՀԱՅԱՍՏԱՆԻ ՀԱՆՐԱՊԵՏՈՒԹՅԱՆ ԿԱՌԱՎԱՐՈՒԹՅԱՆ 2023 ԹՎԱԿԱՆԻ ԴԵԿՏԵՄԲԵՐԻ 28-Ի N 2323-Ն ՈՐՈՇՄԱՆ N 9.1 ՀԱՎԵԼՎԱԾԻ N 9.1.19     ԱՂՅՈՒՍԱԿՈՒՄԿԱՏԱՐՎՈՂ ՓՈՓՈԽՈՒԹՅՈՒՆՆԵՐԸ ԵՎ ԼՐԱՑՈՒՄՆԵՐԸ</t>
  </si>
  <si>
    <t xml:space="preserve"> Ընտանիքի կենսամակարդակի բարձրացմանն ուղղված նպաստներ ստացող ՀՀ ընտանիքների թիվ, հատ </t>
  </si>
  <si>
    <t xml:space="preserve"> Նպաստ ստացող ՀՀ անդամների թիվ </t>
  </si>
  <si>
    <t xml:space="preserve">2024 թվականի մայիսի 25-26-ին ՀՀ Լոռու և Տավուշի մարզերում հեղեղումների պատճառով տուժած ընտանիքներին  սոցիալական աջակցություն </t>
  </si>
  <si>
    <t xml:space="preserve"> ՀՀ Լոռու և Տավուշի մարզերում հեղեղումների պատճառով տուժած ընտանիքներին  սոցիալական աջակցություն </t>
  </si>
  <si>
    <t>Շահառուների թիվը (ընտանիք)</t>
  </si>
  <si>
    <t>ՀԱՅԱՍՏԱՆԻ ՀԱՆՐԱՊԵՏՈՒԹՅԱՆ 2024 ԹՎԱԿԱՆԻ ՊԵՏԱԿԱՆ ԲՅՈՒՋԵԻ ՄԱՍԻՆ» ՕՐԵՆՔԻ  N 1 ՀԱՎԵԼՎԱԾԻ N 2 ԱՂՅՈՒՍԱԿՈՒՄ ԿԱՏԱՐՎՈՂ ՎԵՐԱԲԱՇԽՈՒՄԸ, ԼՐԱՑՈՒՄ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</si>
  <si>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«Հայաստանի Հանրապետության Լոռու և Տավուշի մարզերում 2024 թվականի մայիսի 25-26-ը տեղացած հորդառատ անձրևներով պայմանավորված հեղեղումների պատճառով տուժած ընտանիքներին սոցիալական աջակցության միջոցառումը և տրամադրման կարգը հաստատելու մասին» սահմանված կարգի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</si>
</sst>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786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7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0" applyNumberFormat="0" applyAlignment="0" applyProtection="0"/>
    <xf numFmtId="0" fontId="39" fillId="6" borderId="11" applyNumberFormat="0" applyAlignment="0" applyProtection="0"/>
    <xf numFmtId="0" fontId="40" fillId="6" borderId="10" applyNumberFormat="0" applyAlignment="0" applyProtection="0"/>
    <xf numFmtId="0" fontId="41" fillId="0" borderId="12" applyNumberFormat="0" applyFill="0" applyAlignment="0" applyProtection="0"/>
    <xf numFmtId="0" fontId="42" fillId="7" borderId="13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4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4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10" applyNumberFormat="0" applyAlignment="0" applyProtection="0"/>
    <xf numFmtId="0" fontId="55" fillId="7" borderId="13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7" applyNumberFormat="0" applyFill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10" applyNumberFormat="0" applyAlignment="0" applyProtection="0"/>
    <xf numFmtId="0" fontId="62" fillId="0" borderId="12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4" applyNumberFormat="0" applyFont="0" applyAlignment="0" applyProtection="0"/>
    <xf numFmtId="0" fontId="18" fillId="8" borderId="14" applyNumberFormat="0" applyFont="0" applyAlignment="0" applyProtection="0"/>
    <xf numFmtId="0" fontId="66" fillId="6" borderId="11" applyNumberFormat="0" applyAlignment="0" applyProtection="0"/>
    <xf numFmtId="0" fontId="67" fillId="0" borderId="0" applyNumberFormat="0" applyFill="0" applyBorder="0" applyAlignment="0" applyProtection="0"/>
    <xf numFmtId="0" fontId="68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167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0" fillId="10" borderId="0" applyNumberFormat="0" applyBorder="0" applyAlignment="0" applyProtection="0"/>
    <xf numFmtId="0" fontId="75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3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0" fillId="14" borderId="0" applyNumberFormat="0" applyBorder="0" applyAlignment="0" applyProtection="0"/>
    <xf numFmtId="0" fontId="75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8" borderId="0" applyNumberFormat="0" applyBorder="0" applyAlignment="0" applyProtection="0"/>
    <xf numFmtId="0" fontId="75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0" fillId="22" borderId="0" applyNumberFormat="0" applyBorder="0" applyAlignment="0" applyProtection="0"/>
    <xf numFmtId="0" fontId="75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3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0" fillId="26" borderId="0" applyNumberFormat="0" applyBorder="0" applyAlignment="0" applyProtection="0"/>
    <xf numFmtId="0" fontId="75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3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0" fillId="30" borderId="0" applyNumberFormat="0" applyBorder="0" applyAlignment="0" applyProtection="0"/>
    <xf numFmtId="0" fontId="75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3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11" borderId="0" applyNumberFormat="0" applyBorder="0" applyAlignment="0" applyProtection="0"/>
    <xf numFmtId="0" fontId="75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0" fillId="15" borderId="0" applyNumberFormat="0" applyBorder="0" applyAlignment="0" applyProtection="0"/>
    <xf numFmtId="0" fontId="75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0" fillId="19" borderId="0" applyNumberFormat="0" applyBorder="0" applyAlignment="0" applyProtection="0"/>
    <xf numFmtId="0" fontId="75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0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27" borderId="0" applyNumberFormat="0" applyBorder="0" applyAlignment="0" applyProtection="0"/>
    <xf numFmtId="0" fontId="75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0" fillId="31" borderId="0" applyNumberFormat="0" applyBorder="0" applyAlignment="0" applyProtection="0"/>
    <xf numFmtId="0" fontId="75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6" fillId="12" borderId="0" applyNumberFormat="0" applyBorder="0" applyAlignment="0" applyProtection="0"/>
    <xf numFmtId="0" fontId="76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6" fillId="16" borderId="0" applyNumberFormat="0" applyBorder="0" applyAlignment="0" applyProtection="0"/>
    <xf numFmtId="0" fontId="76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6" fillId="20" borderId="0" applyNumberFormat="0" applyBorder="0" applyAlignment="0" applyProtection="0"/>
    <xf numFmtId="0" fontId="76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6" fillId="24" borderId="0" applyNumberFormat="0" applyBorder="0" applyAlignment="0" applyProtection="0"/>
    <xf numFmtId="0" fontId="76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6" fillId="28" borderId="0" applyNumberFormat="0" applyBorder="0" applyAlignment="0" applyProtection="0"/>
    <xf numFmtId="0" fontId="76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6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6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6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6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6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6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6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6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54" fillId="6" borderId="10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9" fillId="6" borderId="10" applyNumberFormat="0" applyAlignment="0" applyProtection="0"/>
    <xf numFmtId="0" fontId="87" fillId="42" borderId="17" applyNumberFormat="0" applyAlignment="0" applyProtection="0"/>
    <xf numFmtId="0" fontId="90" fillId="70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40" fillId="6" borderId="10" applyNumberFormat="0" applyAlignment="0" applyProtection="0"/>
    <xf numFmtId="0" fontId="91" fillId="71" borderId="18" applyNumberFormat="0" applyAlignment="0" applyProtection="0"/>
    <xf numFmtId="0" fontId="42" fillId="7" borderId="13" applyNumberFormat="0" applyAlignment="0" applyProtection="0"/>
    <xf numFmtId="0" fontId="55" fillId="7" borderId="13" applyNumberFormat="0" applyAlignment="0" applyProtection="0"/>
    <xf numFmtId="0" fontId="92" fillId="57" borderId="18" applyNumberFormat="0" applyAlignment="0" applyProtection="0"/>
    <xf numFmtId="0" fontId="93" fillId="7" borderId="13" applyNumberFormat="0" applyAlignment="0" applyProtection="0"/>
    <xf numFmtId="0" fontId="94" fillId="71" borderId="18" applyNumberFormat="0" applyAlignment="0" applyProtection="0"/>
    <xf numFmtId="0" fontId="42" fillId="7" borderId="13" applyNumberFormat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1" fontId="47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7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5" fontId="72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9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5" fillId="2" borderId="0" applyNumberFormat="0" applyBorder="0" applyAlignment="0" applyProtection="0"/>
    <xf numFmtId="0" fontId="108" fillId="0" borderId="19" applyNumberFormat="0" applyFill="0" applyAlignment="0" applyProtection="0"/>
    <xf numFmtId="0" fontId="32" fillId="0" borderId="7" applyNumberFormat="0" applyFill="0" applyAlignment="0" applyProtection="0"/>
    <xf numFmtId="0" fontId="58" fillId="0" borderId="7" applyNumberFormat="0" applyFill="0" applyAlignment="0" applyProtection="0"/>
    <xf numFmtId="0" fontId="109" fillId="0" borderId="20" applyNumberFormat="0" applyFill="0" applyAlignment="0" applyProtection="0"/>
    <xf numFmtId="0" fontId="110" fillId="0" borderId="7" applyNumberFormat="0" applyFill="0" applyAlignment="0" applyProtection="0"/>
    <xf numFmtId="0" fontId="111" fillId="0" borderId="21" applyNumberFormat="0" applyFill="0" applyAlignment="0" applyProtection="0"/>
    <xf numFmtId="0" fontId="32" fillId="0" borderId="7" applyNumberFormat="0" applyFill="0" applyAlignment="0" applyProtection="0"/>
    <xf numFmtId="0" fontId="112" fillId="0" borderId="22" applyNumberFormat="0" applyFill="0" applyAlignment="0" applyProtection="0"/>
    <xf numFmtId="0" fontId="33" fillId="0" borderId="8" applyNumberFormat="0" applyFill="0" applyAlignment="0" applyProtection="0"/>
    <xf numFmtId="0" fontId="59" fillId="0" borderId="8" applyNumberFormat="0" applyFill="0" applyAlignment="0" applyProtection="0"/>
    <xf numFmtId="0" fontId="113" fillId="0" borderId="23" applyNumberFormat="0" applyFill="0" applyAlignment="0" applyProtection="0"/>
    <xf numFmtId="0" fontId="114" fillId="0" borderId="8" applyNumberFormat="0" applyFill="0" applyAlignment="0" applyProtection="0"/>
    <xf numFmtId="0" fontId="115" fillId="0" borderId="22" applyNumberFormat="0" applyFill="0" applyAlignment="0" applyProtection="0"/>
    <xf numFmtId="0" fontId="33" fillId="0" borderId="8" applyNumberFormat="0" applyFill="0" applyAlignment="0" applyProtection="0"/>
    <xf numFmtId="0" fontId="116" fillId="0" borderId="24" applyNumberFormat="0" applyFill="0" applyAlignment="0" applyProtection="0"/>
    <xf numFmtId="0" fontId="34" fillId="0" borderId="9" applyNumberFormat="0" applyFill="0" applyAlignment="0" applyProtection="0"/>
    <xf numFmtId="0" fontId="60" fillId="0" borderId="9" applyNumberFormat="0" applyFill="0" applyAlignment="0" applyProtection="0"/>
    <xf numFmtId="0" fontId="117" fillId="0" borderId="25" applyNumberFormat="0" applyFill="0" applyAlignment="0" applyProtection="0"/>
    <xf numFmtId="0" fontId="118" fillId="0" borderId="9" applyNumberFormat="0" applyFill="0" applyAlignment="0" applyProtection="0"/>
    <xf numFmtId="0" fontId="119" fillId="0" borderId="26" applyNumberFormat="0" applyFill="0" applyAlignment="0" applyProtection="0"/>
    <xf numFmtId="0" fontId="34" fillId="0" borderId="9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61" fillId="5" borderId="10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5" fillId="5" borderId="10" applyNumberFormat="0" applyAlignment="0" applyProtection="0"/>
    <xf numFmtId="0" fontId="123" fillId="35" borderId="17" applyNumberFormat="0" applyAlignment="0" applyProtection="0"/>
    <xf numFmtId="0" fontId="126" fillId="44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38" fillId="5" borderId="10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7" applyNumberFormat="0" applyFill="0" applyAlignment="0" applyProtection="0"/>
    <xf numFmtId="0" fontId="41" fillId="0" borderId="12" applyNumberFormat="0" applyFill="0" applyAlignment="0" applyProtection="0"/>
    <xf numFmtId="0" fontId="62" fillId="0" borderId="12" applyNumberFormat="0" applyFill="0" applyAlignment="0" applyProtection="0"/>
    <xf numFmtId="0" fontId="134" fillId="0" borderId="28" applyNumberFormat="0" applyFill="0" applyAlignment="0" applyProtection="0"/>
    <xf numFmtId="0" fontId="135" fillId="0" borderId="12" applyNumberFormat="0" applyFill="0" applyAlignment="0" applyProtection="0"/>
    <xf numFmtId="0" fontId="136" fillId="0" borderId="27" applyNumberFormat="0" applyFill="0" applyAlignment="0" applyProtection="0"/>
    <xf numFmtId="0" fontId="41" fillId="0" borderId="12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7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51" fillId="8" borderId="14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30" fillId="8" borderId="14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16" fillId="8" borderId="14" applyNumberFormat="0" applyFont="0" applyAlignment="0" applyProtection="0"/>
    <xf numFmtId="0" fontId="47" fillId="39" borderId="29" applyNumberFormat="0" applyFont="0" applyAlignment="0" applyProtection="0"/>
    <xf numFmtId="0" fontId="21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73" fillId="8" borderId="14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30" fillId="8" borderId="14" applyNumberFormat="0" applyFon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66" fillId="6" borderId="11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1" fillId="6" borderId="11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2" fillId="70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39" fillId="6" borderId="11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68" fillId="0" borderId="15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1" fillId="0" borderId="15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2" fillId="0" borderId="33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45" fillId="0" borderId="15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5" fontId="167" fillId="0" borderId="34">
      <protection locked="0"/>
    </xf>
    <xf numFmtId="175" fontId="168" fillId="76" borderId="34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8" borderId="14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3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69" fillId="0" borderId="0"/>
    <xf numFmtId="176" fontId="169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47" fillId="0" borderId="0"/>
    <xf numFmtId="176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8" fillId="0" borderId="0"/>
    <xf numFmtId="0" fontId="73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3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38" xfId="0" applyFont="1" applyFill="1" applyBorder="1" applyAlignment="1">
      <alignment vertical="top" wrapText="1"/>
    </xf>
    <xf numFmtId="164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wrapText="1"/>
    </xf>
    <xf numFmtId="0" fontId="25" fillId="77" borderId="39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 wrapText="1"/>
    </xf>
    <xf numFmtId="0" fontId="25" fillId="77" borderId="37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/>
    <xf numFmtId="0" fontId="25" fillId="77" borderId="37" xfId="0" applyFont="1" applyFill="1" applyBorder="1" applyAlignment="1">
      <alignment horizontal="left" vertical="top" wrapText="1"/>
    </xf>
    <xf numFmtId="43" fontId="26" fillId="77" borderId="0" xfId="0" applyNumberFormat="1" applyFont="1" applyFill="1" applyAlignment="1"/>
    <xf numFmtId="165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6" fontId="25" fillId="77" borderId="0" xfId="0" applyNumberFormat="1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horizontal="left" vertical="center" wrapText="1"/>
    </xf>
    <xf numFmtId="166" fontId="25" fillId="77" borderId="0" xfId="0" applyNumberFormat="1" applyFont="1" applyFill="1"/>
    <xf numFmtId="166" fontId="25" fillId="77" borderId="1" xfId="0" applyNumberFormat="1" applyFont="1" applyFill="1" applyBorder="1" applyAlignment="1">
      <alignment horizontal="right" wrapText="1"/>
    </xf>
    <xf numFmtId="166" fontId="25" fillId="77" borderId="1" xfId="17" applyNumberFormat="1" applyFont="1" applyFill="1" applyBorder="1" applyAlignment="1">
      <alignment horizontal="center" wrapText="1"/>
    </xf>
    <xf numFmtId="166" fontId="25" fillId="77" borderId="1" xfId="1" applyNumberFormat="1" applyFont="1" applyFill="1" applyBorder="1" applyAlignment="1">
      <alignment horizontal="center" wrapText="1"/>
    </xf>
    <xf numFmtId="0" fontId="25" fillId="77" borderId="38" xfId="0" applyFont="1" applyFill="1" applyBorder="1" applyAlignment="1">
      <alignment horizontal="right" vertical="top" wrapText="1"/>
    </xf>
    <xf numFmtId="0" fontId="25" fillId="77" borderId="39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left" wrapText="1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172" fillId="77" borderId="4" xfId="0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 shrinkToFit="1"/>
    </xf>
    <xf numFmtId="166" fontId="25" fillId="77" borderId="1" xfId="0" applyNumberFormat="1" applyFont="1" applyFill="1" applyBorder="1" applyAlignment="1">
      <alignment horizontal="center" vertical="center"/>
    </xf>
    <xf numFmtId="49" fontId="172" fillId="77" borderId="1" xfId="0" applyNumberFormat="1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49" fontId="25" fillId="77" borderId="1" xfId="0" applyNumberFormat="1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center" vertical="top"/>
    </xf>
    <xf numFmtId="0" fontId="26" fillId="77" borderId="1" xfId="0" applyFont="1" applyFill="1" applyBorder="1" applyAlignment="1">
      <alignment horizontal="center" vertical="top"/>
    </xf>
    <xf numFmtId="166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166" fontId="25" fillId="77" borderId="0" xfId="0" applyNumberFormat="1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1" fillId="77" borderId="0" xfId="0" applyFont="1" applyFill="1" applyAlignment="1">
      <alignment horizontal="left" vertical="top" wrapText="1"/>
    </xf>
    <xf numFmtId="0" fontId="172" fillId="77" borderId="1" xfId="0" applyFont="1" applyFill="1" applyBorder="1" applyAlignment="1">
      <alignment horizontal="left" vertical="top"/>
    </xf>
    <xf numFmtId="0" fontId="172" fillId="77" borderId="1" xfId="2757" applyFont="1" applyFill="1" applyBorder="1" applyAlignment="1">
      <alignment horizontal="left" vertical="top"/>
    </xf>
    <xf numFmtId="0" fontId="25" fillId="77" borderId="1" xfId="2757" applyFont="1" applyFill="1" applyBorder="1" applyAlignment="1">
      <alignment horizontal="left" wrapText="1"/>
    </xf>
    <xf numFmtId="0" fontId="25" fillId="77" borderId="3" xfId="0" applyFont="1" applyFill="1" applyBorder="1" applyAlignment="1">
      <alignment horizontal="left" vertical="top" wrapText="1"/>
    </xf>
    <xf numFmtId="166" fontId="25" fillId="77" borderId="0" xfId="0" applyNumberFormat="1" applyFont="1" applyFill="1" applyAlignment="1"/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4" xfId="0" applyFont="1" applyFill="1" applyBorder="1" applyAlignment="1">
      <alignment horizontal="center" textRotation="90"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6" xfId="0" applyFont="1" applyFill="1" applyBorder="1" applyAlignment="1">
      <alignment horizontal="center" textRotation="90" wrapText="1"/>
    </xf>
    <xf numFmtId="0" fontId="25" fillId="77" borderId="1" xfId="1005" applyFont="1" applyFill="1" applyBorder="1" applyAlignment="1">
      <alignment horizontal="left" vertical="top" wrapText="1"/>
    </xf>
    <xf numFmtId="180" fontId="171" fillId="77" borderId="1" xfId="0" applyNumberFormat="1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70" fillId="77" borderId="1" xfId="15" applyFont="1" applyFill="1" applyBorder="1" applyAlignment="1">
      <alignment horizontal="right" vertical="center" wrapText="1"/>
    </xf>
    <xf numFmtId="0" fontId="25" fillId="77" borderId="1" xfId="0" applyFont="1" applyFill="1" applyBorder="1" applyAlignment="1">
      <alignment horizontal="right" vertical="top" wrapText="1"/>
    </xf>
    <xf numFmtId="166" fontId="25" fillId="77" borderId="1" xfId="17" applyNumberFormat="1" applyFont="1" applyFill="1" applyBorder="1" applyAlignment="1">
      <alignment horizontal="center" vertical="center" wrapText="1"/>
    </xf>
    <xf numFmtId="166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6" fontId="25" fillId="77" borderId="1" xfId="152" applyNumberFormat="1" applyFont="1" applyFill="1" applyBorder="1" applyAlignment="1">
      <alignment horizontal="center"/>
    </xf>
    <xf numFmtId="166" fontId="25" fillId="78" borderId="1" xfId="0" applyNumberFormat="1" applyFont="1" applyFill="1" applyBorder="1" applyAlignment="1">
      <alignment horizontal="center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2" fillId="77" borderId="1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37" xfId="0" applyFont="1" applyFill="1" applyBorder="1" applyAlignment="1">
      <alignment horizontal="left" vertical="center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9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wrapText="1"/>
    </xf>
    <xf numFmtId="0" fontId="172" fillId="77" borderId="0" xfId="2757" applyFont="1" applyFill="1" applyBorder="1" applyAlignment="1">
      <alignment horizontal="left" vertical="top"/>
    </xf>
    <xf numFmtId="0" fontId="25" fillId="77" borderId="0" xfId="2757" applyFont="1" applyFill="1" applyBorder="1" applyAlignment="1">
      <alignment horizontal="left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7" xfId="0" applyFont="1" applyFill="1" applyBorder="1" applyAlignment="1">
      <alignment horizontal="left" vertical="top" wrapText="1"/>
    </xf>
    <xf numFmtId="0" fontId="25" fillId="77" borderId="43" xfId="0" applyFont="1" applyFill="1" applyBorder="1" applyAlignment="1">
      <alignment horizontal="left" vertical="top" wrapText="1"/>
    </xf>
    <xf numFmtId="0" fontId="25" fillId="77" borderId="40" xfId="0" applyFont="1" applyFill="1" applyBorder="1" applyAlignment="1">
      <alignment horizontal="left" vertical="top" wrapText="1"/>
    </xf>
    <xf numFmtId="166" fontId="25" fillId="77" borderId="1" xfId="0" applyNumberFormat="1" applyFont="1" applyFill="1" applyBorder="1" applyAlignment="1">
      <alignment horizontal="left" vertical="top" wrapText="1"/>
    </xf>
    <xf numFmtId="37" fontId="25" fillId="77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166" fontId="25" fillId="77" borderId="0" xfId="0" applyNumberFormat="1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right" vertical="top" wrapText="1"/>
    </xf>
    <xf numFmtId="49" fontId="25" fillId="77" borderId="1" xfId="0" applyNumberFormat="1" applyFont="1" applyFill="1" applyBorder="1" applyAlignment="1">
      <alignment horizontal="left" vertical="center" wrapText="1"/>
    </xf>
    <xf numFmtId="166" fontId="25" fillId="78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wrapText="1"/>
    </xf>
    <xf numFmtId="0" fontId="25" fillId="77" borderId="44" xfId="5" applyFont="1" applyFill="1" applyBorder="1"/>
    <xf numFmtId="0" fontId="25" fillId="77" borderId="0" xfId="5" applyFont="1" applyFill="1" applyBorder="1"/>
    <xf numFmtId="0" fontId="25" fillId="77" borderId="42" xfId="0" applyFont="1" applyFill="1" applyBorder="1" applyAlignment="1">
      <alignment horizontal="left"/>
    </xf>
    <xf numFmtId="0" fontId="25" fillId="77" borderId="35" xfId="0" applyFont="1" applyFill="1" applyBorder="1" applyAlignment="1">
      <alignment horizontal="left"/>
    </xf>
    <xf numFmtId="0" fontId="25" fillId="77" borderId="0" xfId="0" applyFont="1" applyFill="1" applyBorder="1" applyAlignment="1">
      <alignment horizontal="left"/>
    </xf>
    <xf numFmtId="0" fontId="25" fillId="77" borderId="4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center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36" xfId="0" applyFont="1" applyFill="1" applyBorder="1" applyAlignment="1">
      <alignment horizontal="center" vertical="top" wrapText="1"/>
    </xf>
    <xf numFmtId="0" fontId="25" fillId="77" borderId="4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Alignment="1">
      <alignment horizontal="center" vertical="center" wrapText="1"/>
    </xf>
    <xf numFmtId="0" fontId="170" fillId="77" borderId="1" xfId="15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25" fillId="77" borderId="2" xfId="0" applyFont="1" applyFill="1" applyBorder="1" applyAlignment="1">
      <alignment horizontal="center" vertical="center" wrapText="1"/>
    </xf>
    <xf numFmtId="0" fontId="25" fillId="77" borderId="5" xfId="0" applyFont="1" applyFill="1" applyBorder="1" applyAlignment="1">
      <alignment horizontal="center" vertical="center" wrapText="1"/>
    </xf>
    <xf numFmtId="0" fontId="25" fillId="77" borderId="16" xfId="0" applyFont="1" applyFill="1" applyBorder="1" applyAlignment="1">
      <alignment horizontal="center" vertical="center" wrapText="1"/>
    </xf>
    <xf numFmtId="166" fontId="25" fillId="77" borderId="3" xfId="0" applyNumberFormat="1" applyFont="1" applyFill="1" applyBorder="1" applyAlignment="1">
      <alignment horizontal="center" vertical="center" wrapText="1"/>
    </xf>
    <xf numFmtId="166" fontId="25" fillId="77" borderId="6" xfId="0" applyNumberFormat="1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/>
    </xf>
    <xf numFmtId="166" fontId="25" fillId="77" borderId="38" xfId="0" applyNumberFormat="1" applyFont="1" applyFill="1" applyBorder="1" applyAlignment="1">
      <alignment horizontal="center" wrapText="1"/>
    </xf>
    <xf numFmtId="166" fontId="25" fillId="77" borderId="39" xfId="0" applyNumberFormat="1" applyFont="1" applyFill="1" applyBorder="1" applyAlignment="1">
      <alignment horizont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center" wrapText="1"/>
    </xf>
    <xf numFmtId="0" fontId="26" fillId="77" borderId="35" xfId="0" applyFont="1" applyFill="1" applyBorder="1" applyAlignment="1">
      <alignment horizontal="left" vertical="center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14" applyFont="1" applyFill="1" applyAlignment="1">
      <alignment horizontal="left"/>
    </xf>
    <xf numFmtId="0" fontId="174" fillId="0" borderId="1" xfId="0" applyFont="1" applyBorder="1" applyAlignment="1">
      <alignment horizontal="left" vertical="top" wrapText="1"/>
    </xf>
    <xf numFmtId="0" fontId="25" fillId="77" borderId="38" xfId="0" applyFont="1" applyFill="1" applyBorder="1" applyAlignment="1">
      <alignment horizontal="center"/>
    </xf>
    <xf numFmtId="0" fontId="25" fillId="77" borderId="37" xfId="0" applyFont="1" applyFill="1" applyBorder="1" applyAlignment="1">
      <alignment horizontal="center"/>
    </xf>
    <xf numFmtId="0" fontId="25" fillId="77" borderId="35" xfId="0" applyFont="1" applyFill="1" applyBorder="1" applyAlignment="1">
      <alignment horizontal="center" vertical="top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3" xfId="0" applyFont="1" applyFill="1" applyBorder="1" applyAlignment="1">
      <alignment horizontal="center" vertical="top" wrapText="1"/>
    </xf>
    <xf numFmtId="0" fontId="171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vertical="center" wrapText="1"/>
    </xf>
  </cellXfs>
  <cellStyles count="27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view="pageBreakPreview" zoomScale="115" zoomScaleNormal="115" zoomScaleSheetLayoutView="115" workbookViewId="0">
      <selection activeCell="A6" sqref="A6:E6"/>
    </sheetView>
  </sheetViews>
  <sheetFormatPr defaultRowHeight="17.25"/>
  <cols>
    <col min="1" max="1" width="11.28515625" style="61" customWidth="1"/>
    <col min="2" max="2" width="15.28515625" style="61" customWidth="1"/>
    <col min="3" max="3" width="84.5703125" style="4" customWidth="1"/>
    <col min="4" max="5" width="16.42578125" style="4" customWidth="1"/>
    <col min="6" max="6" width="18" style="4" customWidth="1"/>
    <col min="7" max="7" width="16" style="4" bestFit="1" customWidth="1"/>
    <col min="8" max="16384" width="9.140625" style="4"/>
  </cols>
  <sheetData>
    <row r="1" spans="1:7">
      <c r="E1" s="69" t="s">
        <v>64</v>
      </c>
    </row>
    <row r="2" spans="1:7">
      <c r="C2" s="133" t="s">
        <v>67</v>
      </c>
      <c r="D2" s="133"/>
      <c r="E2" s="133"/>
      <c r="F2" s="69"/>
    </row>
    <row r="3" spans="1:7">
      <c r="A3" s="61" t="s">
        <v>0</v>
      </c>
      <c r="C3" s="133" t="s">
        <v>1</v>
      </c>
      <c r="D3" s="133"/>
      <c r="E3" s="133"/>
      <c r="F3" s="70"/>
    </row>
    <row r="4" spans="1:7" ht="17.25" customHeight="1">
      <c r="E4" s="68"/>
    </row>
    <row r="5" spans="1:7">
      <c r="E5" s="61"/>
    </row>
    <row r="6" spans="1:7" ht="67.5" customHeight="1">
      <c r="A6" s="134" t="s">
        <v>97</v>
      </c>
      <c r="B6" s="134"/>
      <c r="C6" s="134"/>
      <c r="D6" s="134"/>
      <c r="E6" s="134"/>
    </row>
    <row r="7" spans="1:7" ht="34.5">
      <c r="A7" s="62"/>
      <c r="B7" s="62"/>
      <c r="C7" s="63"/>
      <c r="D7" s="63"/>
      <c r="E7" s="62" t="s">
        <v>44</v>
      </c>
    </row>
    <row r="8" spans="1:7" ht="132" customHeight="1">
      <c r="A8" s="135" t="s">
        <v>3</v>
      </c>
      <c r="B8" s="135"/>
      <c r="C8" s="136" t="s">
        <v>15</v>
      </c>
      <c r="D8" s="137" t="s">
        <v>40</v>
      </c>
      <c r="E8" s="138"/>
    </row>
    <row r="9" spans="1:7" ht="34.5">
      <c r="A9" s="64" t="s">
        <v>4</v>
      </c>
      <c r="B9" s="64" t="s">
        <v>5</v>
      </c>
      <c r="C9" s="136"/>
      <c r="D9" s="86" t="s">
        <v>65</v>
      </c>
      <c r="E9" s="1" t="s">
        <v>66</v>
      </c>
    </row>
    <row r="10" spans="1:7">
      <c r="A10" s="65"/>
      <c r="B10" s="65"/>
      <c r="C10" s="12" t="s">
        <v>32</v>
      </c>
      <c r="D10" s="66">
        <f t="shared" ref="D10:E10" si="0">D11</f>
        <v>0</v>
      </c>
      <c r="E10" s="66">
        <f t="shared" si="0"/>
        <v>0</v>
      </c>
    </row>
    <row r="11" spans="1:7">
      <c r="A11" s="12"/>
      <c r="B11" s="12"/>
      <c r="C11" s="124" t="s">
        <v>47</v>
      </c>
      <c r="D11" s="66">
        <f t="shared" ref="D11:E11" si="1">D12+D25</f>
        <v>0</v>
      </c>
      <c r="E11" s="66">
        <f t="shared" si="1"/>
        <v>0</v>
      </c>
      <c r="F11" s="67"/>
      <c r="G11" s="67"/>
    </row>
    <row r="12" spans="1:7">
      <c r="A12" s="106">
        <v>1011</v>
      </c>
      <c r="B12" s="119"/>
      <c r="C12" s="47" t="s">
        <v>73</v>
      </c>
      <c r="D12" s="121">
        <f t="shared" ref="D12" si="2">D19</f>
        <v>-4000</v>
      </c>
      <c r="E12" s="121">
        <f>E19</f>
        <v>-4000</v>
      </c>
      <c r="F12" s="67"/>
      <c r="G12" s="67"/>
    </row>
    <row r="13" spans="1:7">
      <c r="A13" s="119"/>
      <c r="B13" s="119"/>
      <c r="C13" s="47" t="s">
        <v>78</v>
      </c>
      <c r="D13" s="120"/>
      <c r="E13" s="120"/>
      <c r="F13" s="67"/>
      <c r="G13" s="67"/>
    </row>
    <row r="14" spans="1:7">
      <c r="A14" s="119"/>
      <c r="B14" s="119"/>
      <c r="C14" s="47" t="s">
        <v>34</v>
      </c>
      <c r="D14" s="120"/>
      <c r="E14" s="120"/>
      <c r="F14" s="67"/>
      <c r="G14" s="67"/>
    </row>
    <row r="15" spans="1:7">
      <c r="A15" s="119"/>
      <c r="B15" s="119"/>
      <c r="C15" s="124" t="s">
        <v>79</v>
      </c>
      <c r="D15" s="120"/>
      <c r="E15" s="120"/>
      <c r="F15" s="67"/>
      <c r="G15" s="67"/>
    </row>
    <row r="16" spans="1:7">
      <c r="A16" s="119"/>
      <c r="B16" s="119"/>
      <c r="C16" s="47" t="s">
        <v>35</v>
      </c>
      <c r="D16" s="120"/>
      <c r="E16" s="120"/>
      <c r="F16" s="67"/>
      <c r="G16" s="67"/>
    </row>
    <row r="17" spans="1:7">
      <c r="A17" s="119"/>
      <c r="B17" s="119"/>
      <c r="C17" s="124" t="s">
        <v>80</v>
      </c>
      <c r="D17" s="120"/>
      <c r="E17" s="120"/>
      <c r="F17" s="67"/>
      <c r="G17" s="67"/>
    </row>
    <row r="18" spans="1:7" ht="17.25" customHeight="1">
      <c r="A18" s="131" t="s">
        <v>36</v>
      </c>
      <c r="B18" s="131"/>
      <c r="C18" s="131"/>
      <c r="D18" s="120"/>
      <c r="E18" s="120"/>
      <c r="F18" s="67"/>
      <c r="G18" s="67"/>
    </row>
    <row r="19" spans="1:7">
      <c r="A19" s="131"/>
      <c r="B19" s="132">
        <v>12001</v>
      </c>
      <c r="C19" s="47" t="s">
        <v>6</v>
      </c>
      <c r="D19" s="121">
        <v>-4000</v>
      </c>
      <c r="E19" s="121">
        <v>-4000</v>
      </c>
      <c r="F19" s="67"/>
      <c r="G19" s="67"/>
    </row>
    <row r="20" spans="1:7">
      <c r="A20" s="131"/>
      <c r="B20" s="132"/>
      <c r="C20" s="124" t="s">
        <v>81</v>
      </c>
      <c r="D20" s="120"/>
      <c r="E20" s="120"/>
      <c r="F20" s="67"/>
      <c r="G20" s="67"/>
    </row>
    <row r="21" spans="1:7">
      <c r="A21" s="131"/>
      <c r="B21" s="132"/>
      <c r="C21" s="47" t="s">
        <v>7</v>
      </c>
      <c r="D21" s="120"/>
      <c r="E21" s="120"/>
      <c r="F21" s="67"/>
      <c r="G21" s="67"/>
    </row>
    <row r="22" spans="1:7" ht="51.75">
      <c r="A22" s="131"/>
      <c r="B22" s="132"/>
      <c r="C22" s="124" t="s">
        <v>82</v>
      </c>
      <c r="D22" s="120"/>
      <c r="E22" s="120"/>
      <c r="F22" s="67"/>
      <c r="G22" s="67"/>
    </row>
    <row r="23" spans="1:7">
      <c r="A23" s="131"/>
      <c r="B23" s="132"/>
      <c r="C23" s="47" t="s">
        <v>21</v>
      </c>
      <c r="D23" s="120"/>
      <c r="E23" s="120"/>
      <c r="F23" s="67"/>
      <c r="G23" s="67"/>
    </row>
    <row r="24" spans="1:7">
      <c r="A24" s="131"/>
      <c r="B24" s="132"/>
      <c r="C24" s="124" t="s">
        <v>17</v>
      </c>
      <c r="D24" s="120"/>
      <c r="E24" s="120"/>
      <c r="F24" s="67"/>
      <c r="G24" s="67"/>
    </row>
    <row r="25" spans="1:7">
      <c r="A25" s="25">
        <v>1225</v>
      </c>
      <c r="B25" s="2"/>
      <c r="C25" s="78" t="s">
        <v>33</v>
      </c>
      <c r="D25" s="23">
        <f t="shared" ref="D25:E25" si="3">D32</f>
        <v>4000</v>
      </c>
      <c r="E25" s="23">
        <f t="shared" si="3"/>
        <v>4000</v>
      </c>
      <c r="F25" s="3"/>
    </row>
    <row r="26" spans="1:7" ht="51.75">
      <c r="A26" s="26"/>
      <c r="B26" s="5"/>
      <c r="C26" s="77" t="s">
        <v>61</v>
      </c>
      <c r="D26" s="24"/>
      <c r="E26" s="24"/>
    </row>
    <row r="27" spans="1:7">
      <c r="A27" s="26"/>
      <c r="B27" s="5"/>
      <c r="C27" s="78" t="s">
        <v>34</v>
      </c>
      <c r="D27" s="6"/>
      <c r="E27" s="6"/>
    </row>
    <row r="28" spans="1:7" ht="51.75">
      <c r="A28" s="26"/>
      <c r="B28" s="5"/>
      <c r="C28" s="77" t="s">
        <v>62</v>
      </c>
      <c r="D28" s="6"/>
      <c r="E28" s="6"/>
    </row>
    <row r="29" spans="1:7">
      <c r="A29" s="26"/>
      <c r="B29" s="5"/>
      <c r="C29" s="78" t="s">
        <v>35</v>
      </c>
      <c r="D29" s="6"/>
      <c r="E29" s="6"/>
    </row>
    <row r="30" spans="1:7" ht="51.75">
      <c r="A30" s="27"/>
      <c r="B30" s="7"/>
      <c r="C30" s="77" t="s">
        <v>63</v>
      </c>
      <c r="D30" s="6"/>
      <c r="E30" s="6"/>
    </row>
    <row r="31" spans="1:7" ht="17.25" customHeight="1">
      <c r="A31" s="128" t="s">
        <v>36</v>
      </c>
      <c r="B31" s="129"/>
      <c r="C31" s="130"/>
      <c r="D31" s="87"/>
      <c r="E31" s="29"/>
    </row>
    <row r="32" spans="1:7" ht="17.25" customHeight="1">
      <c r="A32" s="81"/>
      <c r="B32" s="82">
        <v>12020</v>
      </c>
      <c r="C32" s="20" t="s">
        <v>6</v>
      </c>
      <c r="D32" s="87">
        <v>4000</v>
      </c>
      <c r="E32" s="83">
        <v>4000</v>
      </c>
    </row>
    <row r="33" spans="1:5" ht="34.5">
      <c r="A33" s="81"/>
      <c r="B33" s="82"/>
      <c r="C33" s="19" t="s">
        <v>95</v>
      </c>
      <c r="D33" s="87"/>
      <c r="E33" s="83"/>
    </row>
    <row r="34" spans="1:5" ht="17.25" customHeight="1">
      <c r="A34" s="81"/>
      <c r="B34" s="82"/>
      <c r="C34" s="20" t="s">
        <v>7</v>
      </c>
      <c r="D34" s="87"/>
      <c r="E34" s="83"/>
    </row>
    <row r="35" spans="1:5" ht="51.75">
      <c r="A35" s="81"/>
      <c r="B35" s="82"/>
      <c r="C35" s="19" t="s">
        <v>94</v>
      </c>
      <c r="D35" s="87"/>
      <c r="E35" s="83"/>
    </row>
    <row r="36" spans="1:5" ht="17.25" customHeight="1">
      <c r="A36" s="81"/>
      <c r="B36" s="82"/>
      <c r="C36" s="20" t="s">
        <v>21</v>
      </c>
      <c r="D36" s="87"/>
      <c r="E36" s="83"/>
    </row>
    <row r="37" spans="1:5" ht="17.25" customHeight="1">
      <c r="A37" s="81"/>
      <c r="B37" s="82"/>
      <c r="C37" s="82" t="s">
        <v>17</v>
      </c>
      <c r="D37" s="87"/>
      <c r="E37" s="83"/>
    </row>
  </sheetData>
  <mergeCells count="10">
    <mergeCell ref="A31:C31"/>
    <mergeCell ref="A18:C18"/>
    <mergeCell ref="A19:A24"/>
    <mergeCell ref="B19:B24"/>
    <mergeCell ref="C2:E2"/>
    <mergeCell ref="C3:E3"/>
    <mergeCell ref="A6:E6"/>
    <mergeCell ref="A8:B8"/>
    <mergeCell ref="C8:C9"/>
    <mergeCell ref="D8:E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view="pageBreakPreview" topLeftCell="A4" zoomScaleNormal="100" zoomScaleSheetLayoutView="100" workbookViewId="0">
      <selection activeCell="F9" sqref="F9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15.42578125" style="10" customWidth="1"/>
    <col min="8" max="8" width="15.42578125" style="43" customWidth="1"/>
    <col min="9" max="9" width="18.42578125" style="9" customWidth="1"/>
    <col min="10" max="10" width="18.85546875" style="10" bestFit="1" customWidth="1"/>
    <col min="11" max="11" width="16.140625" style="10" bestFit="1" customWidth="1"/>
    <col min="12" max="12" width="12.85546875" style="10" bestFit="1" customWidth="1"/>
    <col min="13" max="13" width="14.28515625" style="10" bestFit="1" customWidth="1"/>
    <col min="14" max="14" width="10.85546875" style="10" bestFit="1" customWidth="1"/>
    <col min="15" max="16384" width="9.140625" style="10"/>
  </cols>
  <sheetData>
    <row r="1" spans="1:11">
      <c r="H1" s="43" t="s">
        <v>2</v>
      </c>
    </row>
    <row r="2" spans="1:11">
      <c r="A2" s="54" t="s">
        <v>0</v>
      </c>
      <c r="D2" s="54" t="s">
        <v>0</v>
      </c>
      <c r="F2" s="133" t="s">
        <v>67</v>
      </c>
      <c r="G2" s="133"/>
      <c r="H2" s="133"/>
    </row>
    <row r="3" spans="1:11">
      <c r="F3" s="133" t="s">
        <v>1</v>
      </c>
      <c r="G3" s="133"/>
      <c r="H3" s="133"/>
    </row>
    <row r="4" spans="1:11">
      <c r="F4" s="31"/>
      <c r="G4" s="85"/>
    </row>
    <row r="5" spans="1:11" ht="39" customHeight="1">
      <c r="A5" s="134" t="s">
        <v>68</v>
      </c>
      <c r="B5" s="134"/>
      <c r="C5" s="134"/>
      <c r="D5" s="134"/>
      <c r="E5" s="134"/>
      <c r="F5" s="134"/>
      <c r="G5" s="134"/>
      <c r="H5" s="134"/>
    </row>
    <row r="6" spans="1:11" ht="35.25" thickBot="1">
      <c r="H6" s="45" t="s">
        <v>42</v>
      </c>
    </row>
    <row r="7" spans="1:11" ht="134.25" customHeight="1">
      <c r="A7" s="139" t="s">
        <v>16</v>
      </c>
      <c r="B7" s="140"/>
      <c r="C7" s="140"/>
      <c r="D7" s="141" t="s">
        <v>3</v>
      </c>
      <c r="E7" s="140"/>
      <c r="F7" s="140" t="s">
        <v>13</v>
      </c>
      <c r="G7" s="142" t="s">
        <v>40</v>
      </c>
      <c r="H7" s="143"/>
      <c r="I7" s="55"/>
      <c r="J7" s="4"/>
    </row>
    <row r="8" spans="1:11" ht="48.75">
      <c r="A8" s="56" t="s">
        <v>8</v>
      </c>
      <c r="B8" s="57" t="s">
        <v>9</v>
      </c>
      <c r="C8" s="57" t="s">
        <v>10</v>
      </c>
      <c r="D8" s="58" t="s">
        <v>11</v>
      </c>
      <c r="E8" s="57" t="s">
        <v>12</v>
      </c>
      <c r="F8" s="136"/>
      <c r="G8" s="86" t="s">
        <v>65</v>
      </c>
      <c r="H8" s="1" t="s">
        <v>66</v>
      </c>
    </row>
    <row r="9" spans="1:11">
      <c r="A9" s="12"/>
      <c r="B9" s="12"/>
      <c r="C9" s="12"/>
      <c r="D9" s="12"/>
      <c r="E9" s="12"/>
      <c r="F9" s="109" t="s">
        <v>29</v>
      </c>
      <c r="G9" s="71">
        <f t="shared" ref="G9:H9" si="0">G11</f>
        <v>0</v>
      </c>
      <c r="H9" s="71">
        <f t="shared" si="0"/>
        <v>0</v>
      </c>
      <c r="I9" s="13"/>
    </row>
    <row r="10" spans="1:11">
      <c r="A10" s="12"/>
      <c r="B10" s="12"/>
      <c r="C10" s="12"/>
      <c r="D10" s="12"/>
      <c r="E10" s="12"/>
      <c r="F10" s="12" t="s">
        <v>28</v>
      </c>
      <c r="G10" s="72"/>
      <c r="H10" s="72"/>
      <c r="I10" s="13"/>
    </row>
    <row r="11" spans="1:11">
      <c r="A11" s="32">
        <v>10</v>
      </c>
      <c r="B11" s="33"/>
      <c r="C11" s="33"/>
      <c r="D11" s="1"/>
      <c r="E11" s="11"/>
      <c r="F11" s="109" t="s">
        <v>30</v>
      </c>
      <c r="G11" s="35">
        <f t="shared" ref="G11:H11" si="1">G13+G30</f>
        <v>0</v>
      </c>
      <c r="H11" s="35">
        <f t="shared" si="1"/>
        <v>0</v>
      </c>
      <c r="I11" s="15"/>
    </row>
    <row r="12" spans="1:11">
      <c r="A12" s="32"/>
      <c r="B12" s="33"/>
      <c r="C12" s="36"/>
      <c r="D12" s="36"/>
      <c r="E12" s="36"/>
      <c r="F12" s="75" t="s">
        <v>43</v>
      </c>
      <c r="G12" s="35"/>
      <c r="H12" s="35"/>
      <c r="I12" s="15"/>
      <c r="J12" s="16"/>
      <c r="K12" s="16"/>
    </row>
    <row r="13" spans="1:11">
      <c r="A13" s="126"/>
      <c r="B13" s="37" t="s">
        <v>83</v>
      </c>
      <c r="C13" s="33"/>
      <c r="D13" s="38"/>
      <c r="E13" s="39"/>
      <c r="F13" s="109" t="s">
        <v>84</v>
      </c>
      <c r="G13" s="35">
        <f t="shared" ref="G13:H13" si="2">G15</f>
        <v>-4000</v>
      </c>
      <c r="H13" s="35">
        <f t="shared" si="2"/>
        <v>-4000</v>
      </c>
    </row>
    <row r="14" spans="1:11">
      <c r="A14" s="126"/>
      <c r="B14" s="33"/>
      <c r="C14" s="36"/>
      <c r="D14" s="1"/>
      <c r="E14" s="11"/>
      <c r="F14" s="75" t="s">
        <v>43</v>
      </c>
      <c r="G14" s="35"/>
      <c r="H14" s="35"/>
    </row>
    <row r="15" spans="1:11">
      <c r="A15" s="126"/>
      <c r="B15" s="37"/>
      <c r="C15" s="37" t="s">
        <v>59</v>
      </c>
      <c r="D15" s="1"/>
      <c r="E15" s="39"/>
      <c r="F15" s="109" t="s">
        <v>84</v>
      </c>
      <c r="G15" s="35">
        <f t="shared" ref="G15" si="3">G17</f>
        <v>-4000</v>
      </c>
      <c r="H15" s="35">
        <f>H17</f>
        <v>-4000</v>
      </c>
    </row>
    <row r="16" spans="1:11">
      <c r="A16" s="126"/>
      <c r="B16" s="33"/>
      <c r="C16" s="36"/>
      <c r="D16" s="1"/>
      <c r="E16" s="39"/>
      <c r="F16" s="75" t="s">
        <v>60</v>
      </c>
      <c r="G16" s="35"/>
      <c r="H16" s="35"/>
    </row>
    <row r="17" spans="1:9">
      <c r="A17" s="126"/>
      <c r="B17" s="33"/>
      <c r="C17" s="36"/>
      <c r="D17" s="1"/>
      <c r="E17" s="39"/>
      <c r="F17" s="75" t="s">
        <v>47</v>
      </c>
      <c r="G17" s="35">
        <f t="shared" ref="G17" si="4">G19</f>
        <v>-4000</v>
      </c>
      <c r="H17" s="35">
        <f>H19</f>
        <v>-4000</v>
      </c>
      <c r="I17" s="13"/>
    </row>
    <row r="18" spans="1:9">
      <c r="A18" s="126"/>
      <c r="B18" s="33"/>
      <c r="C18" s="36"/>
      <c r="D18" s="1"/>
      <c r="E18" s="39"/>
      <c r="F18" s="75" t="s">
        <v>43</v>
      </c>
      <c r="G18" s="35"/>
      <c r="H18" s="35"/>
      <c r="I18" s="13"/>
    </row>
    <row r="19" spans="1:9">
      <c r="A19" s="126"/>
      <c r="B19" s="33"/>
      <c r="C19" s="36"/>
      <c r="D19" s="38">
        <v>1011</v>
      </c>
      <c r="E19" s="11"/>
      <c r="F19" s="34" t="str">
        <f>'1'!C13</f>
        <v xml:space="preserve"> Անապահով սոցիալական խմբերին աջակցություն</v>
      </c>
      <c r="G19" s="35">
        <f t="shared" ref="G19" si="5">G21</f>
        <v>-4000</v>
      </c>
      <c r="H19" s="35">
        <f>H21</f>
        <v>-4000</v>
      </c>
      <c r="I19" s="13"/>
    </row>
    <row r="20" spans="1:9">
      <c r="A20" s="126"/>
      <c r="B20" s="33"/>
      <c r="C20" s="36"/>
      <c r="D20" s="36"/>
      <c r="E20" s="36"/>
      <c r="F20" s="75" t="s">
        <v>43</v>
      </c>
      <c r="G20" s="35"/>
      <c r="H20" s="35"/>
      <c r="I20" s="13"/>
    </row>
    <row r="21" spans="1:9">
      <c r="A21" s="126"/>
      <c r="B21" s="33"/>
      <c r="C21" s="36"/>
      <c r="D21" s="38"/>
      <c r="E21" s="1">
        <v>12001</v>
      </c>
      <c r="F21" s="11" t="str">
        <f>'1'!C20</f>
        <v>Ընտանիքի կենսամակարդակի բարձրացմանն ուղղված նպաստներ</v>
      </c>
      <c r="G21" s="35">
        <f t="shared" ref="G21:H21" si="6">G23</f>
        <v>-4000</v>
      </c>
      <c r="H21" s="35">
        <f t="shared" si="6"/>
        <v>-4000</v>
      </c>
      <c r="I21" s="13"/>
    </row>
    <row r="22" spans="1:9">
      <c r="A22" s="126"/>
      <c r="B22" s="33"/>
      <c r="C22" s="36"/>
      <c r="D22" s="1"/>
      <c r="E22" s="39"/>
      <c r="F22" s="75" t="s">
        <v>74</v>
      </c>
      <c r="G22" s="35"/>
      <c r="H22" s="35"/>
      <c r="I22" s="13"/>
    </row>
    <row r="23" spans="1:9" ht="34.5">
      <c r="A23" s="126"/>
      <c r="B23" s="33"/>
      <c r="C23" s="36"/>
      <c r="D23" s="38"/>
      <c r="E23" s="39"/>
      <c r="F23" s="110" t="s">
        <v>57</v>
      </c>
      <c r="G23" s="35">
        <f t="shared" ref="G23:H23" si="7">G25</f>
        <v>-4000</v>
      </c>
      <c r="H23" s="35">
        <f t="shared" si="7"/>
        <v>-4000</v>
      </c>
      <c r="I23" s="13"/>
    </row>
    <row r="24" spans="1:9" ht="34.5">
      <c r="A24" s="126"/>
      <c r="B24" s="33"/>
      <c r="C24" s="36"/>
      <c r="D24" s="36"/>
      <c r="E24" s="40"/>
      <c r="F24" s="75" t="s">
        <v>75</v>
      </c>
      <c r="G24" s="35"/>
      <c r="H24" s="35"/>
      <c r="I24" s="13"/>
    </row>
    <row r="25" spans="1:9">
      <c r="A25" s="126"/>
      <c r="B25" s="33"/>
      <c r="C25" s="36"/>
      <c r="D25" s="36"/>
      <c r="E25" s="40"/>
      <c r="F25" s="75" t="s">
        <v>29</v>
      </c>
      <c r="G25" s="35">
        <f t="shared" ref="G25:H28" si="8">G26</f>
        <v>-4000</v>
      </c>
      <c r="H25" s="35">
        <f t="shared" si="8"/>
        <v>-4000</v>
      </c>
      <c r="I25" s="13"/>
    </row>
    <row r="26" spans="1:9">
      <c r="A26" s="126"/>
      <c r="B26" s="33"/>
      <c r="C26" s="36"/>
      <c r="D26" s="36"/>
      <c r="E26" s="40"/>
      <c r="F26" s="75" t="s">
        <v>76</v>
      </c>
      <c r="G26" s="35">
        <f t="shared" si="8"/>
        <v>-4000</v>
      </c>
      <c r="H26" s="35">
        <f t="shared" si="8"/>
        <v>-4000</v>
      </c>
      <c r="I26" s="13"/>
    </row>
    <row r="27" spans="1:9">
      <c r="A27" s="126"/>
      <c r="B27" s="33"/>
      <c r="C27" s="36"/>
      <c r="D27" s="36"/>
      <c r="E27" s="40"/>
      <c r="F27" s="75" t="s">
        <v>54</v>
      </c>
      <c r="G27" s="35">
        <f t="shared" si="8"/>
        <v>-4000</v>
      </c>
      <c r="H27" s="35">
        <f t="shared" si="8"/>
        <v>-4000</v>
      </c>
      <c r="I27" s="13"/>
    </row>
    <row r="28" spans="1:9" ht="34.5">
      <c r="A28" s="126"/>
      <c r="B28" s="33"/>
      <c r="C28" s="36"/>
      <c r="D28" s="36"/>
      <c r="E28" s="40"/>
      <c r="F28" s="75" t="s">
        <v>55</v>
      </c>
      <c r="G28" s="35">
        <f t="shared" si="8"/>
        <v>-4000</v>
      </c>
      <c r="H28" s="35">
        <f t="shared" si="8"/>
        <v>-4000</v>
      </c>
      <c r="I28" s="13"/>
    </row>
    <row r="29" spans="1:9">
      <c r="A29" s="126"/>
      <c r="B29" s="33"/>
      <c r="C29" s="36"/>
      <c r="D29" s="1"/>
      <c r="E29" s="39"/>
      <c r="F29" s="75" t="s">
        <v>85</v>
      </c>
      <c r="G29" s="35">
        <f>'1'!D19</f>
        <v>-4000</v>
      </c>
      <c r="H29" s="35">
        <f>'1'!E19</f>
        <v>-4000</v>
      </c>
      <c r="I29" s="13"/>
    </row>
    <row r="30" spans="1:9">
      <c r="A30" s="11"/>
      <c r="B30" s="107" t="s">
        <v>70</v>
      </c>
      <c r="C30" s="105"/>
      <c r="D30" s="105"/>
      <c r="E30" s="105"/>
      <c r="F30" s="39" t="s">
        <v>71</v>
      </c>
      <c r="G30" s="8">
        <f t="shared" ref="G30" si="9">G32</f>
        <v>4000</v>
      </c>
      <c r="H30" s="8">
        <f>H32</f>
        <v>4000</v>
      </c>
    </row>
    <row r="31" spans="1:9">
      <c r="A31" s="11"/>
      <c r="B31" s="105"/>
      <c r="C31" s="105"/>
      <c r="D31" s="105"/>
      <c r="E31" s="105"/>
      <c r="F31" s="39" t="s">
        <v>43</v>
      </c>
      <c r="G31" s="8"/>
      <c r="H31" s="8"/>
    </row>
    <row r="32" spans="1:9" ht="34.5">
      <c r="A32" s="11"/>
      <c r="B32" s="105"/>
      <c r="C32" s="107" t="s">
        <v>49</v>
      </c>
      <c r="D32" s="105"/>
      <c r="E32" s="105"/>
      <c r="F32" s="39" t="s">
        <v>72</v>
      </c>
      <c r="G32" s="8">
        <f t="shared" ref="G32" si="10">G34</f>
        <v>4000</v>
      </c>
      <c r="H32" s="8">
        <f>H34</f>
        <v>4000</v>
      </c>
    </row>
    <row r="33" spans="1:9">
      <c r="A33" s="11"/>
      <c r="B33" s="105"/>
      <c r="C33" s="107"/>
      <c r="D33" s="105"/>
      <c r="E33" s="105"/>
      <c r="F33" s="19" t="s">
        <v>28</v>
      </c>
      <c r="G33" s="8"/>
      <c r="H33" s="8"/>
    </row>
    <row r="34" spans="1:9">
      <c r="A34" s="14"/>
      <c r="B34" s="14"/>
      <c r="C34" s="14"/>
      <c r="D34" s="14"/>
      <c r="E34" s="14"/>
      <c r="F34" s="103" t="s">
        <v>69</v>
      </c>
      <c r="G34" s="108">
        <f t="shared" ref="G34:H34" si="11">G36</f>
        <v>4000</v>
      </c>
      <c r="H34" s="108">
        <f t="shared" si="11"/>
        <v>4000</v>
      </c>
      <c r="I34" s="13"/>
    </row>
    <row r="35" spans="1:9">
      <c r="A35" s="14"/>
      <c r="B35" s="14"/>
      <c r="C35" s="14"/>
      <c r="D35" s="14"/>
      <c r="E35" s="14"/>
      <c r="F35" s="14" t="s">
        <v>28</v>
      </c>
      <c r="G35" s="108"/>
      <c r="H35" s="108"/>
      <c r="I35" s="13"/>
    </row>
    <row r="36" spans="1:9" ht="52.5" customHeight="1">
      <c r="A36" s="11"/>
      <c r="B36" s="12"/>
      <c r="C36" s="12"/>
      <c r="D36" s="12">
        <v>1225</v>
      </c>
      <c r="E36" s="12"/>
      <c r="F36" s="59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6" s="8">
        <f t="shared" ref="G36:H36" si="12">G38</f>
        <v>4000</v>
      </c>
      <c r="H36" s="8">
        <f t="shared" si="12"/>
        <v>4000</v>
      </c>
    </row>
    <row r="37" spans="1:9">
      <c r="A37" s="11"/>
      <c r="B37" s="12"/>
      <c r="C37" s="12"/>
      <c r="D37" s="12"/>
      <c r="E37" s="12"/>
      <c r="F37" s="19" t="s">
        <v>28</v>
      </c>
      <c r="G37" s="8"/>
      <c r="H37" s="8"/>
    </row>
    <row r="38" spans="1:9" ht="55.5" customHeight="1">
      <c r="A38" s="11"/>
      <c r="B38" s="82"/>
      <c r="C38" s="82"/>
      <c r="D38" s="82"/>
      <c r="E38" s="41">
        <f>'1'!B32</f>
        <v>12020</v>
      </c>
      <c r="F38" s="82" t="str">
        <f>'1'!C33</f>
        <v xml:space="preserve"> ՀՀ Լոռու և Տավուշի մարզերում հեղեղումների պատճառով տուժած ընտանիքներին  սոցիալական աջակցություն </v>
      </c>
      <c r="G38" s="8">
        <f t="shared" ref="G38" si="13">G40</f>
        <v>4000</v>
      </c>
      <c r="H38" s="8">
        <f>H40</f>
        <v>4000</v>
      </c>
    </row>
    <row r="39" spans="1:9">
      <c r="A39" s="11"/>
      <c r="B39" s="82"/>
      <c r="C39" s="82"/>
      <c r="D39" s="82"/>
      <c r="E39" s="41"/>
      <c r="F39" s="60" t="s">
        <v>50</v>
      </c>
      <c r="G39" s="8"/>
      <c r="H39" s="8"/>
    </row>
    <row r="40" spans="1:9" ht="34.5">
      <c r="A40" s="11"/>
      <c r="B40" s="82"/>
      <c r="C40" s="82"/>
      <c r="D40" s="82"/>
      <c r="E40" s="42"/>
      <c r="F40" s="60" t="s">
        <v>57</v>
      </c>
      <c r="G40" s="8">
        <f t="shared" ref="G40" si="14">G42</f>
        <v>4000</v>
      </c>
      <c r="H40" s="8">
        <f>H42</f>
        <v>4000</v>
      </c>
    </row>
    <row r="41" spans="1:9" ht="34.5">
      <c r="A41" s="11"/>
      <c r="B41" s="82"/>
      <c r="C41" s="82"/>
      <c r="D41" s="82"/>
      <c r="E41" s="41"/>
      <c r="F41" s="46" t="s">
        <v>20</v>
      </c>
      <c r="G41" s="8"/>
      <c r="H41" s="8"/>
    </row>
    <row r="42" spans="1:9">
      <c r="A42" s="11"/>
      <c r="B42" s="82"/>
      <c r="C42" s="82"/>
      <c r="D42" s="82"/>
      <c r="E42" s="41"/>
      <c r="F42" s="46" t="s">
        <v>29</v>
      </c>
      <c r="G42" s="8">
        <f t="shared" ref="G42:G45" si="15">G43</f>
        <v>4000</v>
      </c>
      <c r="H42" s="8">
        <f>H43</f>
        <v>4000</v>
      </c>
    </row>
    <row r="43" spans="1:9">
      <c r="A43" s="11"/>
      <c r="B43" s="82"/>
      <c r="C43" s="82"/>
      <c r="D43" s="82"/>
      <c r="E43" s="41"/>
      <c r="F43" s="46" t="s">
        <v>31</v>
      </c>
      <c r="G43" s="8">
        <f t="shared" si="15"/>
        <v>4000</v>
      </c>
      <c r="H43" s="8">
        <f>H44</f>
        <v>4000</v>
      </c>
    </row>
    <row r="44" spans="1:9">
      <c r="A44" s="11"/>
      <c r="B44" s="82"/>
      <c r="C44" s="82"/>
      <c r="D44" s="82"/>
      <c r="E44" s="41"/>
      <c r="F44" s="46" t="s">
        <v>54</v>
      </c>
      <c r="G44" s="8">
        <f t="shared" si="15"/>
        <v>4000</v>
      </c>
      <c r="H44" s="8">
        <f>H45</f>
        <v>4000</v>
      </c>
    </row>
    <row r="45" spans="1:9" ht="34.5">
      <c r="A45" s="11"/>
      <c r="B45" s="82"/>
      <c r="C45" s="82"/>
      <c r="D45" s="82"/>
      <c r="E45" s="41"/>
      <c r="F45" s="46" t="s">
        <v>55</v>
      </c>
      <c r="G45" s="8">
        <f t="shared" si="15"/>
        <v>4000</v>
      </c>
      <c r="H45" s="8">
        <f>H46</f>
        <v>4000</v>
      </c>
    </row>
    <row r="46" spans="1:9">
      <c r="A46" s="11"/>
      <c r="B46" s="82"/>
      <c r="C46" s="82"/>
      <c r="D46" s="82"/>
      <c r="E46" s="41"/>
      <c r="F46" s="46" t="s">
        <v>56</v>
      </c>
      <c r="G46" s="8">
        <f>'1'!D32</f>
        <v>4000</v>
      </c>
      <c r="H46" s="8">
        <f>'1'!E32</f>
        <v>4000</v>
      </c>
    </row>
  </sheetData>
  <mergeCells count="7">
    <mergeCell ref="A5:H5"/>
    <mergeCell ref="A7:C7"/>
    <mergeCell ref="D7:E7"/>
    <mergeCell ref="F7:F8"/>
    <mergeCell ref="F2:H2"/>
    <mergeCell ref="F3:H3"/>
    <mergeCell ref="G7:H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view="pageBreakPreview" topLeftCell="A13" zoomScaleNormal="100" zoomScaleSheetLayoutView="100" workbookViewId="0">
      <selection activeCell="A22" sqref="A22:B22"/>
    </sheetView>
  </sheetViews>
  <sheetFormatPr defaultRowHeight="17.25"/>
  <cols>
    <col min="1" max="1" width="50.42578125" style="10" customWidth="1"/>
    <col min="2" max="2" width="74.140625" style="10" customWidth="1"/>
    <col min="3" max="3" width="18.140625" style="10" customWidth="1"/>
    <col min="4" max="4" width="16.5703125" style="43" bestFit="1" customWidth="1"/>
    <col min="5" max="5" width="9.5703125" style="10" customWidth="1"/>
    <col min="6" max="6" width="16.5703125" style="10" customWidth="1"/>
    <col min="7" max="7" width="10" style="10" customWidth="1"/>
    <col min="8" max="16384" width="9.140625" style="10"/>
  </cols>
  <sheetData>
    <row r="1" spans="1:4">
      <c r="D1" s="43" t="s">
        <v>48</v>
      </c>
    </row>
    <row r="2" spans="1:4">
      <c r="A2" s="31"/>
      <c r="B2" s="133" t="s">
        <v>67</v>
      </c>
      <c r="C2" s="133"/>
      <c r="D2" s="133"/>
    </row>
    <row r="3" spans="1:4">
      <c r="A3" s="31"/>
      <c r="B3" s="133" t="s">
        <v>1</v>
      </c>
      <c r="C3" s="133"/>
      <c r="D3" s="133"/>
    </row>
    <row r="4" spans="1:4" ht="17.25" customHeight="1">
      <c r="A4" s="31"/>
      <c r="B4" s="53"/>
      <c r="C4" s="53"/>
      <c r="D4" s="68"/>
    </row>
    <row r="5" spans="1:4" ht="14.25" customHeight="1">
      <c r="A5" s="154"/>
      <c r="B5" s="154"/>
      <c r="C5" s="154"/>
      <c r="D5" s="154"/>
    </row>
    <row r="6" spans="1:4" ht="61.5" customHeight="1">
      <c r="A6" s="155" t="s">
        <v>86</v>
      </c>
      <c r="B6" s="155"/>
      <c r="C6" s="155"/>
      <c r="D6" s="155"/>
    </row>
    <row r="7" spans="1:4" ht="24.75" customHeight="1">
      <c r="A7" s="30"/>
      <c r="B7" s="30"/>
      <c r="C7" s="89"/>
      <c r="D7" s="30"/>
    </row>
    <row r="8" spans="1:4">
      <c r="A8" s="156" t="s">
        <v>41</v>
      </c>
      <c r="B8" s="156"/>
      <c r="C8" s="156"/>
      <c r="D8" s="156"/>
    </row>
    <row r="9" spans="1:4">
      <c r="A9" s="44"/>
      <c r="B9" s="44"/>
      <c r="C9" s="44"/>
      <c r="D9" s="45"/>
    </row>
    <row r="10" spans="1:4" ht="30.75" customHeight="1">
      <c r="A10" s="144" t="s">
        <v>39</v>
      </c>
      <c r="B10" s="144"/>
      <c r="C10" s="144"/>
      <c r="D10" s="144"/>
    </row>
    <row r="11" spans="1:4">
      <c r="A11" s="49" t="s">
        <v>37</v>
      </c>
      <c r="B11" s="79" t="s">
        <v>38</v>
      </c>
      <c r="C11" s="17"/>
      <c r="D11" s="18"/>
    </row>
    <row r="12" spans="1:4" ht="51.75">
      <c r="A12" s="76">
        <v>1225</v>
      </c>
      <c r="B12" s="80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8"/>
    </row>
    <row r="13" spans="1:4" ht="23.25" customHeight="1">
      <c r="A13" s="145" t="s">
        <v>51</v>
      </c>
      <c r="B13" s="145"/>
      <c r="C13" s="17"/>
      <c r="D13" s="18"/>
    </row>
    <row r="14" spans="1:4">
      <c r="A14" s="28"/>
      <c r="B14" s="28"/>
      <c r="C14" s="17"/>
      <c r="D14" s="18"/>
    </row>
    <row r="15" spans="1:4" ht="69" customHeight="1">
      <c r="A15" s="46" t="s">
        <v>26</v>
      </c>
      <c r="B15" s="47">
        <f>'1'!A25</f>
        <v>1225</v>
      </c>
      <c r="C15" s="142" t="s">
        <v>52</v>
      </c>
      <c r="D15" s="143"/>
    </row>
    <row r="16" spans="1:4">
      <c r="A16" s="46" t="s">
        <v>22</v>
      </c>
      <c r="B16" s="47">
        <f>'1'!B32</f>
        <v>12020</v>
      </c>
      <c r="C16" s="86" t="s">
        <v>65</v>
      </c>
      <c r="D16" s="1" t="s">
        <v>66</v>
      </c>
    </row>
    <row r="17" spans="1:4" ht="34.5">
      <c r="A17" s="46" t="s">
        <v>23</v>
      </c>
      <c r="B17" s="82" t="str">
        <f>'1'!C33</f>
        <v xml:space="preserve"> ՀՀ Լոռու և Տավուշի մարզերում հեղեղումների պատճառով տուժած ընտանիքներին  սոցիալական աջակցություն </v>
      </c>
      <c r="C17" s="91"/>
      <c r="D17" s="146"/>
    </row>
    <row r="18" spans="1:4" ht="51.75">
      <c r="A18" s="46" t="s">
        <v>24</v>
      </c>
      <c r="B18" s="82" t="str">
        <f>'1'!C35</f>
        <v xml:space="preserve">2024 թվականի մայիսի 25-26-ին ՀՀ Լոռու և Տավուշի մարզերում հեղեղումների պատճառով տուժած ընտանիքներին  սոցիալական աջակցություն </v>
      </c>
      <c r="C18" s="92"/>
      <c r="D18" s="147"/>
    </row>
    <row r="19" spans="1:4">
      <c r="A19" s="84" t="s">
        <v>19</v>
      </c>
      <c r="B19" s="47" t="s">
        <v>18</v>
      </c>
      <c r="C19" s="93"/>
      <c r="D19" s="147"/>
    </row>
    <row r="20" spans="1:4" ht="86.25">
      <c r="A20" s="48" t="s">
        <v>14</v>
      </c>
      <c r="B20" s="19" t="s">
        <v>98</v>
      </c>
      <c r="C20" s="90"/>
      <c r="D20" s="148"/>
    </row>
    <row r="21" spans="1:4">
      <c r="A21" s="149" t="s">
        <v>27</v>
      </c>
      <c r="B21" s="150"/>
      <c r="C21" s="118"/>
      <c r="D21" s="22"/>
    </row>
    <row r="22" spans="1:4">
      <c r="A22" s="152" t="s">
        <v>96</v>
      </c>
      <c r="B22" s="153"/>
      <c r="C22" s="102"/>
      <c r="D22" s="102">
        <v>4</v>
      </c>
    </row>
    <row r="23" spans="1:4">
      <c r="A23" s="151" t="s">
        <v>25</v>
      </c>
      <c r="B23" s="151"/>
      <c r="C23" s="101">
        <f>'1'!D32</f>
        <v>4000</v>
      </c>
      <c r="D23" s="101">
        <f>'1'!E32</f>
        <v>4000</v>
      </c>
    </row>
    <row r="24" spans="1:4">
      <c r="D24" s="10"/>
    </row>
    <row r="25" spans="1:4">
      <c r="A25" s="111"/>
      <c r="B25" s="112"/>
      <c r="C25" s="112"/>
      <c r="D25" s="10"/>
    </row>
    <row r="26" spans="1:4">
      <c r="A26" s="49" t="s">
        <v>37</v>
      </c>
      <c r="B26" s="79" t="s">
        <v>38</v>
      </c>
      <c r="C26" s="95"/>
      <c r="D26" s="10"/>
    </row>
    <row r="27" spans="1:4">
      <c r="A27" s="122">
        <v>1011</v>
      </c>
      <c r="B27" s="80" t="s">
        <v>78</v>
      </c>
      <c r="C27" s="96"/>
      <c r="D27" s="10"/>
    </row>
    <row r="28" spans="1:4">
      <c r="A28" s="145" t="s">
        <v>77</v>
      </c>
      <c r="B28" s="145"/>
      <c r="C28" s="94"/>
      <c r="D28" s="10"/>
    </row>
    <row r="29" spans="1:4">
      <c r="A29" s="113"/>
      <c r="B29" s="114"/>
      <c r="C29" s="115"/>
      <c r="D29" s="10"/>
    </row>
    <row r="30" spans="1:4" ht="92.25" customHeight="1">
      <c r="A30" s="116" t="s">
        <v>26</v>
      </c>
      <c r="B30" s="117">
        <v>1011</v>
      </c>
      <c r="C30" s="162" t="s">
        <v>45</v>
      </c>
      <c r="D30" s="161"/>
    </row>
    <row r="31" spans="1:4">
      <c r="A31" s="116" t="s">
        <v>22</v>
      </c>
      <c r="B31" s="117">
        <v>12001</v>
      </c>
      <c r="C31" s="120" t="s">
        <v>65</v>
      </c>
      <c r="D31" s="1" t="s">
        <v>66</v>
      </c>
    </row>
    <row r="32" spans="1:4" ht="34.5">
      <c r="A32" s="116" t="s">
        <v>23</v>
      </c>
      <c r="B32" s="117" t="s">
        <v>81</v>
      </c>
      <c r="C32" s="99"/>
      <c r="D32" s="158"/>
    </row>
    <row r="33" spans="1:7" ht="51.75">
      <c r="A33" s="116" t="s">
        <v>24</v>
      </c>
      <c r="B33" s="117" t="s">
        <v>82</v>
      </c>
      <c r="C33" s="100"/>
      <c r="D33" s="159"/>
    </row>
    <row r="34" spans="1:7">
      <c r="A34" s="116" t="s">
        <v>19</v>
      </c>
      <c r="B34" s="117" t="s">
        <v>17</v>
      </c>
      <c r="C34" s="52"/>
      <c r="D34" s="8"/>
    </row>
    <row r="35" spans="1:7" ht="51.75">
      <c r="A35" s="124" t="s">
        <v>87</v>
      </c>
      <c r="B35" s="47" t="s">
        <v>88</v>
      </c>
      <c r="C35" s="124"/>
      <c r="D35" s="8"/>
    </row>
    <row r="36" spans="1:7">
      <c r="A36" s="160" t="s">
        <v>27</v>
      </c>
      <c r="B36" s="161"/>
      <c r="C36" s="123"/>
      <c r="D36" s="8"/>
    </row>
    <row r="37" spans="1:7">
      <c r="A37" s="157" t="s">
        <v>89</v>
      </c>
      <c r="B37" s="157"/>
      <c r="C37" s="125"/>
      <c r="D37" s="125">
        <f>D38</f>
        <v>-10</v>
      </c>
    </row>
    <row r="38" spans="1:7">
      <c r="A38" s="157" t="s">
        <v>92</v>
      </c>
      <c r="B38" s="157"/>
      <c r="C38" s="125"/>
      <c r="D38" s="125">
        <v>-10</v>
      </c>
    </row>
    <row r="39" spans="1:7">
      <c r="A39" s="157" t="s">
        <v>90</v>
      </c>
      <c r="B39" s="157"/>
      <c r="C39" s="125"/>
      <c r="D39" s="125">
        <f>D40</f>
        <v>-30</v>
      </c>
    </row>
    <row r="40" spans="1:7">
      <c r="A40" s="157" t="s">
        <v>93</v>
      </c>
      <c r="B40" s="157"/>
      <c r="C40" s="125"/>
      <c r="D40" s="125">
        <v>-30</v>
      </c>
      <c r="G40" s="10">
        <f>D40/D38</f>
        <v>3</v>
      </c>
    </row>
    <row r="41" spans="1:7">
      <c r="A41" s="151" t="s">
        <v>25</v>
      </c>
      <c r="B41" s="151"/>
      <c r="C41" s="8">
        <f>'1'!D19</f>
        <v>-4000</v>
      </c>
      <c r="D41" s="8">
        <f>'1'!E19</f>
        <v>-4000</v>
      </c>
    </row>
  </sheetData>
  <sortState ref="A17:R22">
    <sortCondition ref="D12"/>
  </sortState>
  <mergeCells count="21">
    <mergeCell ref="A41:B41"/>
    <mergeCell ref="A40:B40"/>
    <mergeCell ref="A28:B28"/>
    <mergeCell ref="D32:D33"/>
    <mergeCell ref="A36:B36"/>
    <mergeCell ref="A37:B37"/>
    <mergeCell ref="A38:B38"/>
    <mergeCell ref="A39:B39"/>
    <mergeCell ref="C30:D30"/>
    <mergeCell ref="B2:D2"/>
    <mergeCell ref="B3:D3"/>
    <mergeCell ref="A5:D5"/>
    <mergeCell ref="A6:D6"/>
    <mergeCell ref="A8:D8"/>
    <mergeCell ref="A10:D10"/>
    <mergeCell ref="A13:B13"/>
    <mergeCell ref="D17:D20"/>
    <mergeCell ref="A21:B21"/>
    <mergeCell ref="A23:B23"/>
    <mergeCell ref="A22:B22"/>
    <mergeCell ref="C15:D15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view="pageBreakPreview" topLeftCell="A13" zoomScaleNormal="100" zoomScaleSheetLayoutView="100" workbookViewId="0">
      <selection activeCell="B21" sqref="B21"/>
    </sheetView>
  </sheetViews>
  <sheetFormatPr defaultRowHeight="17.25"/>
  <cols>
    <col min="1" max="1" width="50.42578125" style="10" customWidth="1"/>
    <col min="2" max="2" width="74.140625" style="10" customWidth="1"/>
    <col min="3" max="3" width="14.42578125" style="10" bestFit="1" customWidth="1"/>
    <col min="4" max="4" width="14.5703125" style="43" customWidth="1"/>
    <col min="5" max="5" width="9.5703125" style="10" customWidth="1"/>
    <col min="6" max="6" width="16.5703125" style="10" customWidth="1"/>
    <col min="7" max="7" width="10" style="10" customWidth="1"/>
    <col min="8" max="16384" width="9.140625" style="10"/>
  </cols>
  <sheetData>
    <row r="1" spans="1:4">
      <c r="A1" s="73"/>
      <c r="B1" s="73"/>
      <c r="C1" s="85"/>
      <c r="D1" s="43" t="s">
        <v>46</v>
      </c>
    </row>
    <row r="2" spans="1:4">
      <c r="A2" s="73"/>
      <c r="B2" s="133" t="s">
        <v>67</v>
      </c>
      <c r="C2" s="133"/>
      <c r="D2" s="133"/>
    </row>
    <row r="3" spans="1:4">
      <c r="A3" s="73"/>
      <c r="B3" s="133" t="s">
        <v>1</v>
      </c>
      <c r="C3" s="133"/>
      <c r="D3" s="133"/>
    </row>
    <row r="4" spans="1:4">
      <c r="A4" s="154"/>
      <c r="B4" s="154"/>
      <c r="C4" s="154"/>
      <c r="D4" s="154"/>
    </row>
    <row r="5" spans="1:4" ht="55.5" customHeight="1">
      <c r="A5" s="155" t="s">
        <v>91</v>
      </c>
      <c r="B5" s="155"/>
      <c r="C5" s="155"/>
      <c r="D5" s="155"/>
    </row>
    <row r="6" spans="1:4">
      <c r="A6" s="74"/>
      <c r="B6" s="74"/>
      <c r="C6" s="89"/>
      <c r="D6" s="74"/>
    </row>
    <row r="7" spans="1:4">
      <c r="A7" s="165" t="s">
        <v>53</v>
      </c>
      <c r="B7" s="165"/>
      <c r="C7" s="165"/>
      <c r="D7" s="165"/>
    </row>
    <row r="8" spans="1:4">
      <c r="A8" s="44"/>
      <c r="B8" s="44"/>
      <c r="C8" s="44"/>
      <c r="D8" s="45"/>
    </row>
    <row r="9" spans="1:4">
      <c r="A9" s="144" t="s">
        <v>58</v>
      </c>
      <c r="B9" s="144"/>
      <c r="C9" s="144"/>
      <c r="D9" s="144"/>
    </row>
    <row r="10" spans="1:4">
      <c r="A10" s="17"/>
      <c r="B10" s="17"/>
      <c r="C10" s="17"/>
      <c r="D10" s="18"/>
    </row>
    <row r="11" spans="1:4">
      <c r="A11" s="104"/>
      <c r="B11" s="104"/>
      <c r="C11" s="104"/>
      <c r="D11" s="104"/>
    </row>
    <row r="12" spans="1:4">
      <c r="A12" s="49" t="s">
        <v>37</v>
      </c>
      <c r="B12" s="50" t="s">
        <v>38</v>
      </c>
      <c r="C12" s="95"/>
      <c r="D12" s="18"/>
    </row>
    <row r="13" spans="1:4" ht="51.75">
      <c r="A13" s="76">
        <v>1225</v>
      </c>
      <c r="B13" s="51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96"/>
      <c r="D13" s="18"/>
    </row>
    <row r="14" spans="1:4">
      <c r="A14" s="145" t="s">
        <v>51</v>
      </c>
      <c r="B14" s="145"/>
      <c r="C14" s="94"/>
      <c r="D14" s="21"/>
    </row>
    <row r="15" spans="1:4">
      <c r="A15" s="75"/>
      <c r="B15" s="75"/>
      <c r="C15" s="17"/>
      <c r="D15" s="21"/>
    </row>
    <row r="16" spans="1:4" ht="114" customHeight="1">
      <c r="A16" s="46" t="s">
        <v>26</v>
      </c>
      <c r="B16" s="47">
        <f>'3'!B15</f>
        <v>1225</v>
      </c>
      <c r="C16" s="142" t="s">
        <v>52</v>
      </c>
      <c r="D16" s="143"/>
    </row>
    <row r="17" spans="1:4">
      <c r="A17" s="46" t="s">
        <v>22</v>
      </c>
      <c r="B17" s="47">
        <f>'3'!B16</f>
        <v>12020</v>
      </c>
      <c r="C17" s="86" t="s">
        <v>65</v>
      </c>
      <c r="D17" s="1" t="s">
        <v>66</v>
      </c>
    </row>
    <row r="18" spans="1:4" ht="54" customHeight="1">
      <c r="A18" s="46" t="s">
        <v>23</v>
      </c>
      <c r="B18" s="47" t="str">
        <f>'3'!B17</f>
        <v xml:space="preserve"> ՀՀ Լոռու և Տավուշի մարզերում հեղեղումների պատճառով տուժած ընտանիքներին  սոցիալական աջակցություն </v>
      </c>
      <c r="C18" s="97"/>
      <c r="D18" s="146"/>
    </row>
    <row r="19" spans="1:4" ht="51" customHeight="1">
      <c r="A19" s="46" t="s">
        <v>24</v>
      </c>
      <c r="B19" s="47" t="str">
        <f>'3'!B18</f>
        <v xml:space="preserve">2024 թվականի մայիսի 25-26-ին ՀՀ Լոռու և Տավուշի մարզերում հեղեղումների պատճառով տուժած ընտանիքներին  սոցիալական աջակցություն </v>
      </c>
      <c r="C19" s="93"/>
      <c r="D19" s="147"/>
    </row>
    <row r="20" spans="1:4">
      <c r="A20" s="84" t="s">
        <v>19</v>
      </c>
      <c r="B20" s="47" t="str">
        <f>'3'!B19</f>
        <v xml:space="preserve"> Տրանսֆերտների տրամադրում </v>
      </c>
      <c r="C20" s="93"/>
      <c r="D20" s="147"/>
    </row>
    <row r="21" spans="1:4" ht="38.25" customHeight="1">
      <c r="A21" s="48" t="s">
        <v>14</v>
      </c>
      <c r="B21" s="47" t="str">
        <f>'3'!B20</f>
        <v>«Հայաստանի Հանրապետության Լոռու և Տավուշի մարզերում 2024 թվականի մայիսի 25-26-ը տեղացած հորդառատ անձրևներով պայմանավորված հեղեղումների պատճառով տուժած ընտանիքներին սոցիալական աջակցության միջոցառումը և տրամադրման կարգը հաստատելու մասին» սահմանված կարգի</v>
      </c>
      <c r="C21" s="98"/>
      <c r="D21" s="148"/>
    </row>
    <row r="22" spans="1:4">
      <c r="A22" s="149" t="s">
        <v>27</v>
      </c>
      <c r="B22" s="150"/>
      <c r="C22" s="88"/>
      <c r="D22" s="22"/>
    </row>
    <row r="23" spans="1:4">
      <c r="A23" s="163" t="str">
        <f>'3'!A22:B22</f>
        <v>Շահառուների թիվը (ընտանիք)</v>
      </c>
      <c r="B23" s="164"/>
      <c r="C23" s="102"/>
      <c r="D23" s="102">
        <f>'3'!D22</f>
        <v>4</v>
      </c>
    </row>
    <row r="24" spans="1:4">
      <c r="A24" s="151" t="s">
        <v>25</v>
      </c>
      <c r="B24" s="151"/>
      <c r="C24" s="101">
        <f>'3'!C23</f>
        <v>4000</v>
      </c>
      <c r="D24" s="101">
        <f>'3'!D23</f>
        <v>4000</v>
      </c>
    </row>
    <row r="25" spans="1:4">
      <c r="A25" s="17"/>
      <c r="B25" s="17"/>
      <c r="C25" s="17"/>
      <c r="D25" s="21"/>
    </row>
    <row r="26" spans="1:4">
      <c r="A26" s="112"/>
      <c r="B26" s="112"/>
      <c r="C26" s="112"/>
      <c r="D26" s="10"/>
    </row>
    <row r="27" spans="1:4">
      <c r="A27" s="49" t="s">
        <v>37</v>
      </c>
      <c r="B27" s="79" t="s">
        <v>38</v>
      </c>
      <c r="C27" s="95"/>
      <c r="D27" s="10"/>
    </row>
    <row r="28" spans="1:4">
      <c r="A28" s="122">
        <v>1011</v>
      </c>
      <c r="B28" s="80" t="s">
        <v>78</v>
      </c>
      <c r="C28" s="96"/>
      <c r="D28" s="10"/>
    </row>
    <row r="29" spans="1:4">
      <c r="A29" s="145" t="s">
        <v>77</v>
      </c>
      <c r="B29" s="145"/>
      <c r="C29" s="94"/>
      <c r="D29" s="10"/>
    </row>
    <row r="30" spans="1:4">
      <c r="A30" s="113"/>
      <c r="B30" s="114"/>
      <c r="C30" s="115"/>
      <c r="D30" s="10"/>
    </row>
    <row r="31" spans="1:4" ht="80.25" customHeight="1">
      <c r="A31" s="116" t="s">
        <v>26</v>
      </c>
      <c r="B31" s="117">
        <v>1011</v>
      </c>
      <c r="C31" s="131" t="s">
        <v>45</v>
      </c>
      <c r="D31" s="131"/>
    </row>
    <row r="32" spans="1:4">
      <c r="A32" s="116" t="s">
        <v>22</v>
      </c>
      <c r="B32" s="117">
        <v>12001</v>
      </c>
      <c r="C32" s="120" t="s">
        <v>65</v>
      </c>
      <c r="D32" s="1" t="s">
        <v>66</v>
      </c>
    </row>
    <row r="33" spans="1:4" ht="34.5">
      <c r="A33" s="116" t="s">
        <v>23</v>
      </c>
      <c r="B33" s="117" t="s">
        <v>81</v>
      </c>
      <c r="C33" s="99"/>
      <c r="D33" s="158"/>
    </row>
    <row r="34" spans="1:4" ht="51.75">
      <c r="A34" s="116" t="s">
        <v>24</v>
      </c>
      <c r="B34" s="117" t="s">
        <v>82</v>
      </c>
      <c r="C34" s="100"/>
      <c r="D34" s="159"/>
    </row>
    <row r="35" spans="1:4">
      <c r="A35" s="116" t="s">
        <v>19</v>
      </c>
      <c r="B35" s="117" t="s">
        <v>17</v>
      </c>
      <c r="C35" s="52"/>
      <c r="D35" s="8"/>
    </row>
    <row r="36" spans="1:4" ht="51.75">
      <c r="A36" s="124" t="s">
        <v>87</v>
      </c>
      <c r="B36" s="47" t="s">
        <v>88</v>
      </c>
      <c r="C36" s="124"/>
      <c r="D36" s="8"/>
    </row>
    <row r="37" spans="1:4">
      <c r="A37" s="160" t="s">
        <v>27</v>
      </c>
      <c r="B37" s="161"/>
      <c r="C37" s="123"/>
      <c r="D37" s="8"/>
    </row>
    <row r="38" spans="1:4">
      <c r="A38" s="157" t="s">
        <v>89</v>
      </c>
      <c r="B38" s="157"/>
      <c r="C38" s="125"/>
      <c r="D38" s="125">
        <f>'3'!D37</f>
        <v>-10</v>
      </c>
    </row>
    <row r="39" spans="1:4">
      <c r="A39" s="157" t="s">
        <v>92</v>
      </c>
      <c r="B39" s="157"/>
      <c r="C39" s="125"/>
      <c r="D39" s="127">
        <f>'3'!D38</f>
        <v>-10</v>
      </c>
    </row>
    <row r="40" spans="1:4">
      <c r="A40" s="157" t="s">
        <v>90</v>
      </c>
      <c r="B40" s="157"/>
      <c r="C40" s="125"/>
      <c r="D40" s="127">
        <f>'3'!D39</f>
        <v>-30</v>
      </c>
    </row>
    <row r="41" spans="1:4">
      <c r="A41" s="157" t="s">
        <v>93</v>
      </c>
      <c r="B41" s="157"/>
      <c r="C41" s="125"/>
      <c r="D41" s="127">
        <f>'3'!D40</f>
        <v>-30</v>
      </c>
    </row>
    <row r="42" spans="1:4">
      <c r="A42" s="151" t="s">
        <v>25</v>
      </c>
      <c r="B42" s="151"/>
      <c r="C42" s="8">
        <f>'3'!C41</f>
        <v>-4000</v>
      </c>
      <c r="D42" s="8">
        <f>'3'!D41</f>
        <v>-4000</v>
      </c>
    </row>
  </sheetData>
  <mergeCells count="21">
    <mergeCell ref="A42:B42"/>
    <mergeCell ref="A29:B29"/>
    <mergeCell ref="D33:D34"/>
    <mergeCell ref="A37:B37"/>
    <mergeCell ref="A38:B38"/>
    <mergeCell ref="A39:B39"/>
    <mergeCell ref="A40:B40"/>
    <mergeCell ref="A41:B41"/>
    <mergeCell ref="C31:D31"/>
    <mergeCell ref="A22:B22"/>
    <mergeCell ref="A24:B24"/>
    <mergeCell ref="A23:B23"/>
    <mergeCell ref="B2:D2"/>
    <mergeCell ref="B3:D3"/>
    <mergeCell ref="A9:D9"/>
    <mergeCell ref="A14:B14"/>
    <mergeCell ref="D18:D21"/>
    <mergeCell ref="A4:D4"/>
    <mergeCell ref="A5:D5"/>
    <mergeCell ref="A7:D7"/>
    <mergeCell ref="C16:D16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https://mul2.gov.am/tasks/1000052/oneclick/Havelvacner.xlsx?token=b28171c47deca5e7d3352ff57bab713d</cp:keywords>
  <cp:lastModifiedBy>Gohar.Hayrapetyan</cp:lastModifiedBy>
  <cp:lastPrinted>2024-03-12T05:01:52Z</cp:lastPrinted>
  <dcterms:created xsi:type="dcterms:W3CDTF">2003-05-20T07:22:10Z</dcterms:created>
  <dcterms:modified xsi:type="dcterms:W3CDTF">2024-07-03T12:21:12Z</dcterms:modified>
</cp:coreProperties>
</file>