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4\7. Վերաբաշխում -Հալաբյան-Ժիլյո  Ջրառի արդյունքային\Փաթեթ 4 ՎԱ - լրամշակում\ardir\"/>
    </mc:Choice>
  </mc:AlternateContent>
  <bookViews>
    <workbookView xWindow="-120" yWindow="-120" windowWidth="29040" windowHeight="15720"/>
  </bookViews>
  <sheets>
    <sheet name="1" sheetId="19" r:id="rId1"/>
    <sheet name="2" sheetId="10" r:id="rId2"/>
    <sheet name="3" sheetId="3" r:id="rId3"/>
    <sheet name="4" sheetId="11" r:id="rId4"/>
    <sheet name="5-1" sheetId="18" r:id="rId5"/>
    <sheet name="5-2" sheetId="6" r:id="rId6"/>
    <sheet name="6" sheetId="16" r:id="rId7"/>
  </sheets>
  <definedNames>
    <definedName name="_xlnm.Print_Area" localSheetId="1">'2'!$A$1:$H$16</definedName>
    <definedName name="_xlnm.Print_Area" localSheetId="3">'4'!$A$1:$E$17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6" l="1"/>
  <c r="D56" i="6"/>
  <c r="D69" i="6" s="1"/>
  <c r="C56" i="6"/>
  <c r="C69" i="6" s="1"/>
  <c r="G13" i="16"/>
  <c r="H19" i="3"/>
  <c r="H17" i="3" s="1"/>
  <c r="H15" i="3" s="1"/>
  <c r="H13" i="3" s="1"/>
  <c r="H11" i="3" s="1"/>
  <c r="H10" i="3" s="1"/>
  <c r="G17" i="3"/>
  <c r="G19" i="3"/>
  <c r="D17" i="11" l="1"/>
  <c r="E17" i="11" s="1"/>
  <c r="G29" i="3" l="1"/>
  <c r="D15" i="10" l="1"/>
  <c r="G14" i="16" l="1"/>
  <c r="G12" i="16"/>
  <c r="G10" i="16" l="1"/>
  <c r="G9" i="16" s="1"/>
  <c r="D16" i="11" l="1"/>
  <c r="H29" i="3"/>
  <c r="F13" i="10"/>
  <c r="G13" i="10"/>
  <c r="H13" i="10"/>
  <c r="E13" i="10"/>
  <c r="D13" i="10" l="1"/>
  <c r="H28" i="3"/>
  <c r="H27" i="3" s="1"/>
  <c r="G28" i="3"/>
  <c r="G27" i="3" s="1"/>
  <c r="E16" i="11"/>
  <c r="F11" i="10"/>
  <c r="G11" i="10"/>
  <c r="H11" i="10"/>
  <c r="E11" i="10"/>
  <c r="D14" i="11" l="1"/>
  <c r="E14" i="11" l="1"/>
  <c r="E9" i="10" l="1"/>
  <c r="G26" i="3" l="1"/>
  <c r="G25" i="3" s="1"/>
  <c r="G23" i="3" s="1"/>
  <c r="G21" i="3" s="1"/>
  <c r="H26" i="3"/>
  <c r="H25" i="3" s="1"/>
  <c r="H23" i="3" s="1"/>
  <c r="H21" i="3" s="1"/>
  <c r="D11" i="10"/>
  <c r="D12" i="11"/>
  <c r="D10" i="11" s="1"/>
  <c r="H57" i="3" l="1"/>
  <c r="H65" i="3" s="1"/>
  <c r="H38" i="3" s="1"/>
  <c r="H37" i="3" s="1"/>
  <c r="H36" i="3" s="1"/>
  <c r="H35" i="3" s="1"/>
  <c r="H34" i="3" s="1"/>
  <c r="H32" i="3" s="1"/>
  <c r="H30" i="3" s="1"/>
  <c r="E18" i="19"/>
  <c r="G57" i="3"/>
  <c r="D18" i="19"/>
  <c r="H9" i="10"/>
  <c r="D8" i="11"/>
  <c r="C22" i="18" l="1"/>
  <c r="C19" i="6" s="1"/>
  <c r="G65" i="3"/>
  <c r="G56" i="3"/>
  <c r="G55" i="3" s="1"/>
  <c r="G54" i="3" s="1"/>
  <c r="G52" i="3" s="1"/>
  <c r="G50" i="3" s="1"/>
  <c r="D22" i="18"/>
  <c r="D19" i="6" s="1"/>
  <c r="E25" i="19"/>
  <c r="E11" i="19" s="1"/>
  <c r="E10" i="19" s="1"/>
  <c r="F9" i="10"/>
  <c r="D32" i="18" l="1"/>
  <c r="D29" i="6" s="1"/>
  <c r="D39" i="19"/>
  <c r="G38" i="3"/>
  <c r="G37" i="3" s="1"/>
  <c r="G36" i="3" s="1"/>
  <c r="G35" i="3" s="1"/>
  <c r="G34" i="3" s="1"/>
  <c r="G32" i="3" s="1"/>
  <c r="G30" i="3" s="1"/>
  <c r="G64" i="3"/>
  <c r="G63" i="3" s="1"/>
  <c r="G62" i="3" s="1"/>
  <c r="G60" i="3" s="1"/>
  <c r="G58" i="3" s="1"/>
  <c r="D45" i="19" s="1"/>
  <c r="C79" i="18" s="1"/>
  <c r="C75" i="6" s="1"/>
  <c r="G9" i="10"/>
  <c r="D9" i="10" s="1"/>
  <c r="G15" i="3" l="1"/>
  <c r="G13" i="3" s="1"/>
  <c r="G11" i="3" s="1"/>
  <c r="G10" i="3" s="1"/>
  <c r="G8" i="3" s="1"/>
  <c r="D25" i="19"/>
  <c r="D11" i="19" s="1"/>
  <c r="D10" i="19" s="1"/>
  <c r="G48" i="3"/>
  <c r="G46" i="3" s="1"/>
  <c r="G44" i="3" s="1"/>
  <c r="G42" i="3" s="1"/>
  <c r="G40" i="3" s="1"/>
  <c r="G39" i="3" s="1"/>
  <c r="C65" i="18"/>
  <c r="C62" i="6" s="1"/>
  <c r="D32" i="19"/>
  <c r="D31" i="19" s="1"/>
  <c r="D9" i="19" s="1"/>
  <c r="D16" i="10"/>
  <c r="E12" i="11"/>
  <c r="E10" i="11" s="1"/>
  <c r="C32" i="18" l="1"/>
  <c r="C29" i="6" s="1"/>
  <c r="E8" i="11"/>
  <c r="H8" i="3" l="1"/>
  <c r="H64" i="3"/>
  <c r="H63" i="3" s="1"/>
  <c r="H62" i="3" s="1"/>
  <c r="H60" i="3" s="1"/>
  <c r="H58" i="3" s="1"/>
  <c r="H56" i="3" l="1"/>
  <c r="H55" i="3" s="1"/>
  <c r="H54" i="3" s="1"/>
  <c r="H52" i="3" s="1"/>
  <c r="H50" i="3" s="1"/>
  <c r="E45" i="19"/>
  <c r="D79" i="18" s="1"/>
  <c r="D75" i="6" s="1"/>
  <c r="E39" i="19" l="1"/>
  <c r="H48" i="3"/>
  <c r="H46" i="3" s="1"/>
  <c r="H44" i="3" s="1"/>
  <c r="H42" i="3" s="1"/>
  <c r="H40" i="3" s="1"/>
  <c r="H39" i="3" s="1"/>
  <c r="D65" i="18" l="1"/>
  <c r="D62" i="6" s="1"/>
  <c r="E32" i="19"/>
  <c r="E31" i="19" s="1"/>
  <c r="E9" i="19" s="1"/>
</calcChain>
</file>

<file path=xl/sharedStrings.xml><?xml version="1.0" encoding="utf-8"?>
<sst xmlns="http://schemas.openxmlformats.org/spreadsheetml/2006/main" count="446" uniqueCount="176">
  <si>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</si>
  <si>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</si>
  <si>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</si>
  <si>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</si>
  <si>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</si>
  <si>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</si>
  <si>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</si>
  <si>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</si>
  <si>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</si>
  <si>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</si>
  <si>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</si>
  <si>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</si>
  <si>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</si>
  <si>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</si>
  <si>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</si>
  <si>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</si>
  <si>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</si>
  <si>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</si>
  <si>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</si>
  <si>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</si>
  <si>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</si>
  <si>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</si>
  <si>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</si>
  <si>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</si>
  <si>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</si>
  <si>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</si>
  <si>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</si>
  <si>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</si>
  <si>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</si>
  <si>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</si>
  <si>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</si>
  <si>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</si>
  <si>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</si>
  <si>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</si>
  <si>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</si>
  <si>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</si>
  <si>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</si>
  <si>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</si>
  <si>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դրամ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</si>
  <si>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</si>
  <si>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</si>
  <si>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</si>
  <si>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</si>
  <si>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</si>
  <si>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</si>
  <si>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</si>
  <si>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</si>
  <si>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</si>
  <si>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</si>
  <si>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</si>
  <si>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</si>
  <si>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</si>
  <si>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</si>
  <si>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</si>
  <si>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</si>
  <si>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</si>
  <si>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</si>
  <si>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</si>
  <si>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</si>
  <si>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</si>
  <si>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</si>
  <si>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</si>
  <si>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Ակտիվն օգտագործող կազմակերպության(ների) անվանում(ները)՛ </t>
  </si>
  <si>
    <t>(հազ. դրամ)</t>
  </si>
  <si>
    <t>Բաժին N 04</t>
  </si>
  <si>
    <t>Խումբ N 02</t>
  </si>
  <si>
    <t>Դաս N 04</t>
  </si>
  <si>
    <t>Ոռոգում</t>
  </si>
  <si>
    <t xml:space="preserve"> ՀՀ  տարածքային կառավարման և ենթակառուցվածքների նախարարության ջրային կոմիտե</t>
  </si>
  <si>
    <t xml:space="preserve">Աղյուսակ 9.1.25 </t>
  </si>
  <si>
    <t>այդ թվում` ըստ ուղղությունների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</si>
  <si>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</si>
  <si>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</si>
  <si>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2</t>
  </si>
  <si>
    <t>Հավելված N 2</t>
  </si>
  <si>
    <t xml:space="preserve">ՄԱՍ 1. ՊԵՏԱԿԱՆ ՄԱՐՄՆԻ ԳԾՈՎ ԱՐԴՅՈՒՆՔԱՅԻՆ (ԿԱՏԱՐՈՂԱԿԱՆ) ՑՈՒՑԱՆԻՇՆԵՐԸ </t>
  </si>
  <si>
    <t>ՀԲՄ</t>
  </si>
  <si>
    <t>Աղյուսակ 9.7</t>
  </si>
  <si>
    <t>ՀՀ կառավարության 2024 թվականի</t>
  </si>
  <si>
    <t>Ինն ամիս</t>
  </si>
  <si>
    <t xml:space="preserve"> ՇԵՆՔԵՐ ԵՎ ՇԻՆՈՒԹՅՈՒՆՆԵՐ</t>
  </si>
  <si>
    <t xml:space="preserve"> - Շենքերի և շինությունների շինարարություն</t>
  </si>
  <si>
    <t>ՀՀ ԿԱՌԱՎԱՐՈՒԹՅԱՆ 2023 ԹՎԱԿԱՆԻ ԴԵԿՏԵՄԲԵՐԻ 28-Ի N 2323-Ն ՈՐՈՇՄԱՆ N 10 ՀԱՎԵԼՎԱԾՈՒՄ ԿԱՏԱՐՎՈՂ ՓՈՓՈԽՈՒԹՅՈՒՆՆԵՐԸ ԵՎ ԼՐԱՑՈՒՄՆԵՐԸ</t>
  </si>
  <si>
    <t>ՄԱՍ III ԾԱՌԱՅՈՒԹՅՈՒՆՆԵՐ</t>
  </si>
  <si>
    <t>ԳՀ</t>
  </si>
  <si>
    <t>Ցուցանիշների փոփոխությունը
 (ավելացումները նշված են դրական նշանով, իսկ նվազեցումները՝ փակագծերում)</t>
  </si>
  <si>
    <t xml:space="preserve"> Ոռոգման համակարգերի հիմնանորոգում</t>
  </si>
  <si>
    <t>Ոռոգման համակարգերի հիմնանորոգում</t>
  </si>
  <si>
    <t>Երևան քաղաքի Եղվարդի խճուղու միջնամասից մինչև Հալաբյան փողոցի վերջնամասը 1954 մ երկարությամբ և 525 մմ տրամագծով ոռոգման ջրագծի կառուցում</t>
  </si>
  <si>
    <t>Արտաշատի ջրանցքի հիմնանորոգում, մ</t>
  </si>
  <si>
    <t>Արզնի-Շամիրամ ջրանցքի 2-րդ հերթի հիմնանորոգում,մ</t>
  </si>
  <si>
    <t>Աջակցություն ոռոգման համակարգերի հիմնանորոգմանը</t>
  </si>
  <si>
    <t>Աջակցություն ոռոգման համակարգերի  հիմնանորոգման նպատակով իրականացվող միջոցառումներին</t>
  </si>
  <si>
    <t>«Ջրառ» ՓԲԸ</t>
  </si>
  <si>
    <t>Տրանսֆերտների տրամադրում</t>
  </si>
  <si>
    <t>Ոռոգման համակարգերում վերականգնման աշխատանքների նախագծերի և փորձաքննությունների  ձեռքբերում</t>
  </si>
  <si>
    <t xml:space="preserve"> ԱՅԼ ՀԻՄՆԱԿԱՆ ՄԻՋՈՑՆԵՐ</t>
  </si>
  <si>
    <t xml:space="preserve"> - Նախագծահետազոտական ծախսեր</t>
  </si>
  <si>
    <t>71241200/527</t>
  </si>
  <si>
    <t>նախագծերի պատրաստում, ծախսերի գնահատում</t>
  </si>
  <si>
    <t>45231131/26</t>
  </si>
  <si>
    <t>71241200/516</t>
  </si>
  <si>
    <t>ՄԱՍ II ԱՇԽԱՏԱՆՔՆԵՐ</t>
  </si>
  <si>
    <t>45231126/</t>
  </si>
  <si>
    <t>Ոռոգման խողովակաշարերի կառուցման աշխատանքներ</t>
  </si>
  <si>
    <t>1004    31002</t>
  </si>
  <si>
    <t>50531140/1</t>
  </si>
  <si>
    <t>փորձաքննության ծառայություններ</t>
  </si>
  <si>
    <t>50531140/5</t>
  </si>
  <si>
    <t>«ՀԱՅԱՍՏԱՆԻ ՀԱՆՐԱՊԵՏՈՒԹՅԱՆ 2024 ԹՎԱԿԱՆԻ ՊԵՏԱԿԱՆ ԲՅՈՒՋԵԻ ՄԱՍԻՆ» ՀԱՅԱՍՏԱՆԻ ՀԱՆՐԱՊԵՏՈՒԹՅԱՆ ՕՐԵՆՔԻ N 1 ՀԱՎԵԼՎԱԾԻ N 3 ԱՂՅՈՒՍԱԿՈՒՄ ԿԱՏԱՐՎՈՂ  ՓՈՓՈԽՈՒԹՅՈՒՆՆԵՐԸ ԵՎ ԼՐԱՑՈՒՄԸ</t>
  </si>
  <si>
    <t xml:space="preserve"> ՀԱՅԱՍՏԱՆԻ ՀԱՆՐԱՊԵՏՈՒԹՅԱՆ ԿԱՌԱՎԱՐՈՒԹՅԱՆ 2023 ԹՎԱԿԱՆԻ ԴԵԿՏԵՄԲԵՐԻ 28-Ի N 2323-Ն ՈՐՈՇՄԱՆ N 3 ԵՎ N 4 ՀԱՎԵԼՎԱԾՆԵՐՈՒՄ ԿԱՏԱՐՎՈՂ ՓՈՓՈԽՈՒԹՅՈՒՆՆԵՐԸ </t>
  </si>
  <si>
    <t xml:space="preserve">  ՀԱՅԱՍՏԱՆԻ ՀԱՆՐԱՊԵՏՈՒԹՅԱՆ ԿԱՌԱՎԱՐՈՒԹՅԱՆ 2023 ԹՎԱԿԱՆԻ ԴԵԿՏԵՄԲԵՐԻ 28-Ի N 2323-Ն ՈՐՈՇՄԱՆ N 5 ՀԱՎԵԼՎԱԾԻ N 2 ԱՂՅՈՒՍԱԿՈՒՄ ԿԱՏԱՐՎՈՂ ՓՈՓՈԽՈՒԹՅՈՒՆՆԵՐԸ ԵՎ ԼՐԱՑՈՒՄԸ</t>
  </si>
  <si>
    <t>Ցուցանիշների փոփոխությունը 
(ավելացումները նշված են դրական նշանով</t>
  </si>
  <si>
    <t>Հավելված N 4</t>
  </si>
  <si>
    <t>Աղյուսակ 1</t>
  </si>
  <si>
    <t>Հավելված N 3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</si>
  <si>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</si>
  <si>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</si>
  <si>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</si>
  <si>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</si>
  <si>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</si>
  <si>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</si>
  <si>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</si>
  <si>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</si>
  <si>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</si>
  <si>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</si>
  <si>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</si>
  <si>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</si>
  <si>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</si>
  <si>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</si>
  <si>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</si>
  <si>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Հավելված N1 </t>
  </si>
  <si>
    <t xml:space="preserve">ՀՀ կառավարության  2024 թվականի </t>
  </si>
  <si>
    <t>______________ ի    ___Ն որոշման</t>
  </si>
  <si>
    <t>հազ. դրամ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</si>
  <si>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</si>
  <si>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
(ավելացումները նշված են դրական նշանով, իսկ նվազեցումները` փակագծերում)</t>
  </si>
  <si>
    <t xml:space="preserve"> Ինն ամիս</t>
  </si>
  <si>
    <t xml:space="preserve"> Տարի</t>
  </si>
  <si>
    <t xml:space="preserve">
1192</t>
  </si>
  <si>
    <t xml:space="preserve"> ԸՆԴԱՄԵՆԸ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</si>
  <si>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</si>
  <si>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</si>
  <si>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</si>
  <si>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</si>
  <si>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</si>
  <si>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</si>
  <si>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</si>
  <si>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</si>
  <si>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</si>
  <si>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</si>
  <si>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</si>
  <si>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</si>
  <si>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</si>
  <si>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ՀՀ կառավարության պահուստային ֆոնդ </t>
  </si>
  <si>
    <t xml:space="preserve"> Ծառայությունների մատուցում </t>
  </si>
  <si>
    <t xml:space="preserve"> 1139 </t>
  </si>
  <si>
    <t xml:space="preserve"> 11001 </t>
  </si>
  <si>
    <t xml:space="preserve"> Միջոցառումն իրականացնողի անվանումը </t>
  </si>
  <si>
    <t>Հավելված N 5</t>
  </si>
  <si>
    <t>Հավելված  N 6</t>
  </si>
  <si>
    <t>Աղյուսակ 9.48</t>
  </si>
  <si>
    <t>Ցուցանիշների փոփոխությունը (ավելացումները նշված են դրական նշանով)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</si>
  <si>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</si>
  <si>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Ցուցանիշների փոփոխությունը (նվազեցումները նշված են փակագծերում)</t>
  </si>
  <si>
    <t xml:space="preserve">ՀԱՅԱՍՏԱՆԻ ՀԱՆՐԱՊԵՏՈՒԹՅԱՆ ԿԱՌԱՎԱՐՈՒԹՅԱՆ 2023 ԹՎԱԿԱՆԻ ԴԵԿՏԵՄԲԵՐԻ 28-Ի N 2323-Ն ՈՐՈՇՄԱՆ N 9 ՀԱՎԵԼՎԱԾԻ  N 9.7 ԵՎ N 9.47 ԱՂՅՈՒՍԱԿՆԵՐՈՒՄ ԿԱՏԱՐՎՈՂ ՓՈՓՈԽՈՒԹՅՈՒՆՆԵՐԸ </t>
  </si>
  <si>
    <t>Աղյուսակ 9.1.58</t>
  </si>
  <si>
    <t xml:space="preserve"> ՄԱՍ 1. ՊԵՏԱԿԱՆ ՄԱՐՄՆԻ ԳԾՈՎ ԱՐԴՅՈՒՆՔԱՅԻՆ (ԿԱՏԱՐՈՂԱԿԱՆ) ՑՈՒՑԱՆԻՇՆԵՐԸ </t>
  </si>
  <si>
    <t>«ՀԱՅԱUՏԱՆԻ ՀԱՆՐԱՊԵՏՈՒԹՅԱՆ 2024 ԹՎԱԿԱՆԻ ՊԵՏԱԿԱՆ ԲՅՈՒՋԵԻ ՄԱUԻՆ» OՐԵՆՔԻ N 1 ՀԱՎԵԼՎԱԾԻ N 2 ԱՂՅՈՒՍԱԿՈՒՄ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</si>
  <si>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ՀՀ տարածքային կառավարման և ենթակառուցվածքների նախարարություն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</si>
  <si>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</si>
  <si>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</si>
  <si>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Պետական մարմինների կողմից օգտագործվող ոչ ֆինանսական ակտիվների հետ գործառնություններ</t>
  </si>
  <si>
    <t xml:space="preserve">  Ոռոգման համակարգի ընկերություններ </t>
  </si>
  <si>
    <t xml:space="preserve">ՀԱՅԱՍՏԱՆԻ ՀԱՆՐԱՊԵՏՈՒԹՅԱՆ ԿԱՌԱՎԱՐՈՒԹՅԱՆ 2023 ԹՎԱԿԱՆԻ ԴԵԿՏԵՄԲԵՐԻ 28-Ի N 2323-Ն ՈՐՈՇՄԱՆ N 9.1 ՀԱՎԵԼՎԱԾԻ  N 9.1.25 ԵՎ N 9.1.58 ԱՂՅՈՒՍԱԿՆԵՐՈՒՄ ԿԱՏԱՐՎՈՂ ՓՈՓՈԽՈՒԹՅՈՒՆՆԵՐԸ </t>
  </si>
  <si>
    <t>Աջակցություն ոռոգման համակարգի արդիականացմանը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</si>
</sst>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_(* #,##0.0_);_(* \(#,##0.0\);_(* &quot;-&quot;?_);_(@_)"/>
    <numFmt numFmtId="171" formatCode="_-* #,##0.00_-;\-* #,##0.00_-;_-* &quot;-&quot;??_-;_-@_-"/>
    <numFmt numFmtId="172" formatCode="[&lt;=9999999]###\-####;\(###\)\ ###\-####"/>
  </numFmts>
  <fonts count="56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10"/>
      <color indexed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9"/>
      <color theme="1"/>
      <name val="GHEA Grapalat"/>
      <family val="3"/>
    </font>
    <font>
      <sz val="11"/>
      <color rgb="FF333333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name val="GHEA Grapalat"/>
      <family val="2"/>
    </font>
    <font>
      <b/>
      <i/>
      <sz val="1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5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166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4" fontId="23" fillId="0" borderId="0" applyFont="0" applyFill="0" applyBorder="0" applyAlignment="0" applyProtection="0"/>
    <xf numFmtId="0" fontId="46" fillId="0" borderId="0"/>
    <xf numFmtId="164" fontId="46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71" fontId="1" fillId="0" borderId="0" applyFont="0" applyFill="0" applyBorder="0" applyAlignment="0" applyProtection="0"/>
    <xf numFmtId="0" fontId="19" fillId="0" borderId="0">
      <alignment horizontal="left" vertical="top" wrapText="1"/>
    </xf>
  </cellStyleXfs>
  <cellXfs count="324">
    <xf numFmtId="0" fontId="0" fillId="0" borderId="0" xfId="0">
      <alignment horizontal="left" vertical="top" wrapText="1"/>
    </xf>
    <xf numFmtId="0" fontId="26" fillId="0" borderId="0" xfId="0" applyFont="1">
      <alignment horizontal="left" vertical="top" wrapText="1"/>
    </xf>
    <xf numFmtId="0" fontId="24" fillId="0" borderId="0" xfId="0" applyFont="1">
      <alignment horizontal="left" vertical="top" wrapText="1"/>
    </xf>
    <xf numFmtId="0" fontId="32" fillId="33" borderId="11" xfId="0" applyFont="1" applyFill="1" applyBorder="1">
      <alignment horizontal="left" vertical="top" wrapText="1"/>
    </xf>
    <xf numFmtId="0" fontId="24" fillId="33" borderId="11" xfId="0" applyFont="1" applyFill="1" applyBorder="1">
      <alignment horizontal="left" vertical="top" wrapText="1"/>
    </xf>
    <xf numFmtId="0" fontId="24" fillId="33" borderId="19" xfId="0" applyFont="1" applyFill="1" applyBorder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2" fillId="33" borderId="0" xfId="44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4" fillId="0" borderId="22" xfId="0" applyFont="1" applyBorder="1">
      <alignment horizontal="left" vertical="top" wrapText="1"/>
    </xf>
    <xf numFmtId="0" fontId="26" fillId="33" borderId="0" xfId="0" applyFont="1" applyFill="1">
      <alignment horizontal="left" vertical="top" wrapText="1"/>
    </xf>
    <xf numFmtId="49" fontId="32" fillId="33" borderId="11" xfId="0" applyNumberFormat="1" applyFont="1" applyFill="1" applyBorder="1">
      <alignment horizontal="left" vertical="top" wrapText="1"/>
    </xf>
    <xf numFmtId="0" fontId="24" fillId="33" borderId="0" xfId="48" applyFont="1" applyFill="1" applyAlignment="1">
      <alignment vertical="center"/>
    </xf>
    <xf numFmtId="0" fontId="24" fillId="33" borderId="0" xfId="48" applyFont="1" applyFill="1" applyAlignment="1">
      <alignment horizontal="left" vertical="center"/>
    </xf>
    <xf numFmtId="0" fontId="33" fillId="33" borderId="0" xfId="0" applyFont="1" applyFill="1">
      <alignment horizontal="left" vertical="top" wrapText="1"/>
    </xf>
    <xf numFmtId="0" fontId="24" fillId="33" borderId="13" xfId="0" applyFont="1" applyFill="1" applyBorder="1">
      <alignment horizontal="left" vertical="top" wrapText="1"/>
    </xf>
    <xf numFmtId="167" fontId="30" fillId="33" borderId="29" xfId="0" applyNumberFormat="1" applyFont="1" applyFill="1" applyBorder="1" applyAlignment="1">
      <alignment horizontal="center" vertical="center" wrapText="1"/>
    </xf>
    <xf numFmtId="0" fontId="32" fillId="0" borderId="0" xfId="44" applyFont="1" applyAlignment="1">
      <alignment vertical="center"/>
    </xf>
    <xf numFmtId="0" fontId="2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49" fontId="28" fillId="0" borderId="0" xfId="0" applyNumberFormat="1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67" fontId="28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29" xfId="0" applyNumberFormat="1" applyFont="1" applyBorder="1" applyAlignment="1">
      <alignment horizontal="center" vertical="center" textRotation="90" wrapText="1"/>
    </xf>
    <xf numFmtId="167" fontId="27" fillId="0" borderId="29" xfId="0" applyNumberFormat="1" applyFont="1" applyBorder="1" applyAlignment="1">
      <alignment horizontal="center" vertical="center" wrapText="1"/>
    </xf>
    <xf numFmtId="49" fontId="35" fillId="0" borderId="29" xfId="0" applyNumberFormat="1" applyFont="1" applyBorder="1" applyAlignment="1">
      <alignment horizontal="center" vertical="center" textRotation="90" wrapText="1"/>
    </xf>
    <xf numFmtId="0" fontId="35" fillId="0" borderId="29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29" xfId="0" applyFont="1" applyFill="1" applyBorder="1" applyAlignment="1">
      <alignment horizontal="center" vertical="center" wrapText="1"/>
    </xf>
    <xf numFmtId="0" fontId="36" fillId="33" borderId="29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164" fontId="30" fillId="0" borderId="0" xfId="1" applyNumberFormat="1" applyFont="1" applyAlignment="1">
      <alignment vertical="center" wrapText="1"/>
    </xf>
    <xf numFmtId="164" fontId="25" fillId="33" borderId="0" xfId="1" applyNumberFormat="1" applyFont="1" applyFill="1" applyAlignment="1">
      <alignment vertical="center" wrapText="1"/>
    </xf>
    <xf numFmtId="0" fontId="32" fillId="33" borderId="0" xfId="0" applyFont="1" applyFill="1" applyAlignment="1">
      <alignment vertical="center" wrapText="1"/>
    </xf>
    <xf numFmtId="164" fontId="26" fillId="0" borderId="0" xfId="1" applyNumberFormat="1" applyFont="1" applyAlignment="1">
      <alignment horizontal="center" vertical="center" wrapText="1"/>
    </xf>
    <xf numFmtId="49" fontId="27" fillId="0" borderId="31" xfId="0" applyNumberFormat="1" applyFont="1" applyBorder="1" applyAlignment="1">
      <alignment horizontal="center" vertical="center" textRotation="90" wrapText="1"/>
    </xf>
    <xf numFmtId="167" fontId="35" fillId="0" borderId="29" xfId="0" applyNumberFormat="1" applyFont="1" applyBorder="1" applyAlignment="1">
      <alignment horizontal="center" vertical="center" wrapText="1"/>
    </xf>
    <xf numFmtId="164" fontId="30" fillId="0" borderId="0" xfId="1" applyNumberFormat="1" applyFont="1" applyAlignment="1">
      <alignment horizontal="center" vertical="center" wrapText="1"/>
    </xf>
    <xf numFmtId="164" fontId="30" fillId="33" borderId="0" xfId="1" applyNumberFormat="1" applyFont="1" applyFill="1" applyAlignment="1">
      <alignment horizontal="center" vertical="center" wrapText="1"/>
    </xf>
    <xf numFmtId="167" fontId="30" fillId="0" borderId="0" xfId="0" applyNumberFormat="1" applyFont="1" applyAlignment="1">
      <alignment vertical="center" wrapText="1"/>
    </xf>
    <xf numFmtId="0" fontId="39" fillId="33" borderId="0" xfId="0" applyFont="1" applyFill="1">
      <alignment horizontal="left" vertical="top" wrapText="1"/>
    </xf>
    <xf numFmtId="167" fontId="26" fillId="0" borderId="0" xfId="0" applyNumberFormat="1" applyFont="1" applyAlignment="1">
      <alignment horizontal="right" vertical="center" wrapText="1"/>
    </xf>
    <xf numFmtId="166" fontId="32" fillId="0" borderId="29" xfId="49" applyFont="1" applyFill="1" applyBorder="1">
      <alignment horizontal="right" vertical="top"/>
    </xf>
    <xf numFmtId="0" fontId="39" fillId="33" borderId="29" xfId="0" applyFont="1" applyFill="1" applyBorder="1">
      <alignment horizontal="left" vertical="top" wrapText="1"/>
    </xf>
    <xf numFmtId="0" fontId="24" fillId="0" borderId="17" xfId="0" applyFont="1" applyBorder="1">
      <alignment horizontal="left" vertical="top" wrapText="1"/>
    </xf>
    <xf numFmtId="0" fontId="32" fillId="33" borderId="21" xfId="0" applyFont="1" applyFill="1" applyBorder="1">
      <alignment horizontal="left" vertical="top" wrapText="1"/>
    </xf>
    <xf numFmtId="0" fontId="40" fillId="33" borderId="29" xfId="0" applyFont="1" applyFill="1" applyBorder="1">
      <alignment horizontal="left" vertical="top" wrapText="1"/>
    </xf>
    <xf numFmtId="0" fontId="34" fillId="33" borderId="0" xfId="0" applyFont="1" applyFill="1" applyAlignment="1">
      <alignment vertical="top"/>
    </xf>
    <xf numFmtId="0" fontId="31" fillId="34" borderId="29" xfId="0" applyFont="1" applyFill="1" applyBorder="1" applyAlignment="1">
      <alignment horizontal="center" vertical="center" wrapText="1"/>
    </xf>
    <xf numFmtId="0" fontId="31" fillId="34" borderId="0" xfId="0" applyFont="1" applyFill="1" applyAlignment="1">
      <alignment vertical="center" wrapText="1"/>
    </xf>
    <xf numFmtId="0" fontId="44" fillId="34" borderId="29" xfId="0" applyFont="1" applyFill="1" applyBorder="1" applyAlignment="1">
      <alignment horizontal="left" vertical="center" wrapText="1"/>
    </xf>
    <xf numFmtId="0" fontId="30" fillId="33" borderId="19" xfId="0" applyFont="1" applyFill="1" applyBorder="1">
      <alignment horizontal="left" vertical="top" wrapText="1"/>
    </xf>
    <xf numFmtId="0" fontId="34" fillId="33" borderId="0" xfId="0" applyFont="1" applyFill="1" applyAlignment="1">
      <alignment horizontal="center" vertical="top"/>
    </xf>
    <xf numFmtId="0" fontId="30" fillId="34" borderId="29" xfId="0" applyFont="1" applyFill="1" applyBorder="1" applyAlignment="1">
      <alignment horizontal="left" vertical="center" wrapText="1"/>
    </xf>
    <xf numFmtId="0" fontId="37" fillId="34" borderId="29" xfId="0" applyFont="1" applyFill="1" applyBorder="1" applyAlignment="1">
      <alignment horizontal="center" vertical="center" wrapText="1"/>
    </xf>
    <xf numFmtId="169" fontId="30" fillId="34" borderId="29" xfId="1" applyNumberFormat="1" applyFont="1" applyFill="1" applyBorder="1" applyAlignment="1">
      <alignment vertical="center" wrapText="1"/>
    </xf>
    <xf numFmtId="0" fontId="42" fillId="34" borderId="29" xfId="0" applyFont="1" applyFill="1" applyBorder="1">
      <alignment horizontal="left" vertical="top" wrapText="1"/>
    </xf>
    <xf numFmtId="0" fontId="45" fillId="0" borderId="0" xfId="0" applyFont="1" applyAlignment="1"/>
    <xf numFmtId="0" fontId="45" fillId="34" borderId="0" xfId="0" applyFont="1" applyFill="1" applyAlignment="1"/>
    <xf numFmtId="0" fontId="28" fillId="34" borderId="0" xfId="0" applyFont="1" applyFill="1" applyAlignment="1"/>
    <xf numFmtId="0" fontId="26" fillId="34" borderId="0" xfId="0" applyFont="1" applyFill="1">
      <alignment horizontal="left" vertical="top" wrapText="1"/>
    </xf>
    <xf numFmtId="0" fontId="24" fillId="34" borderId="29" xfId="0" applyFont="1" applyFill="1" applyBorder="1">
      <alignment horizontal="left" vertical="top" wrapText="1"/>
    </xf>
    <xf numFmtId="0" fontId="30" fillId="0" borderId="0" xfId="55" applyFont="1" applyAlignment="1">
      <alignment vertical="center" wrapText="1"/>
    </xf>
    <xf numFmtId="0" fontId="47" fillId="34" borderId="0" xfId="0" applyFont="1" applyFill="1" applyAlignment="1">
      <alignment horizontal="right"/>
    </xf>
    <xf numFmtId="0" fontId="30" fillId="34" borderId="17" xfId="0" applyFont="1" applyFill="1" applyBorder="1">
      <alignment horizontal="left" vertical="top" wrapText="1"/>
    </xf>
    <xf numFmtId="0" fontId="30" fillId="34" borderId="14" xfId="0" applyFont="1" applyFill="1" applyBorder="1">
      <alignment horizontal="left" vertical="top" wrapText="1"/>
    </xf>
    <xf numFmtId="169" fontId="24" fillId="0" borderId="29" xfId="58" applyNumberFormat="1" applyFont="1" applyFill="1" applyBorder="1" applyAlignment="1">
      <alignment horizontal="center" vertical="center"/>
    </xf>
    <xf numFmtId="169" fontId="32" fillId="0" borderId="29" xfId="58" applyNumberFormat="1" applyFont="1" applyFill="1" applyBorder="1" applyAlignment="1">
      <alignment horizontal="center" vertical="center"/>
    </xf>
    <xf numFmtId="166" fontId="29" fillId="34" borderId="14" xfId="49" applyFont="1" applyFill="1" applyBorder="1">
      <alignment horizontal="right" vertical="top"/>
    </xf>
    <xf numFmtId="0" fontId="26" fillId="0" borderId="29" xfId="0" applyFont="1" applyBorder="1">
      <alignment horizontal="left" vertical="top" wrapText="1"/>
    </xf>
    <xf numFmtId="0" fontId="26" fillId="33" borderId="29" xfId="0" applyFont="1" applyFill="1" applyBorder="1">
      <alignment horizontal="left" vertical="top" wrapText="1"/>
    </xf>
    <xf numFmtId="0" fontId="39" fillId="33" borderId="29" xfId="0" applyFont="1" applyFill="1" applyBorder="1" applyAlignment="1">
      <alignment horizontal="center" vertical="top" wrapText="1"/>
    </xf>
    <xf numFmtId="0" fontId="24" fillId="0" borderId="29" xfId="0" applyFont="1" applyBorder="1">
      <alignment horizontal="left" vertical="top" wrapText="1"/>
    </xf>
    <xf numFmtId="169" fontId="44" fillId="34" borderId="29" xfId="0" applyNumberFormat="1" applyFont="1" applyFill="1" applyBorder="1" applyAlignment="1">
      <alignment horizontal="left" vertical="center" wrapText="1"/>
    </xf>
    <xf numFmtId="169" fontId="31" fillId="34" borderId="29" xfId="0" applyNumberFormat="1" applyFont="1" applyFill="1" applyBorder="1" applyAlignment="1">
      <alignment horizontal="left" vertical="center" wrapText="1"/>
    </xf>
    <xf numFmtId="166" fontId="29" fillId="34" borderId="29" xfId="49" applyFont="1" applyFill="1" applyBorder="1">
      <alignment horizontal="right" vertical="top"/>
    </xf>
    <xf numFmtId="166" fontId="29" fillId="0" borderId="29" xfId="49" applyFont="1" applyFill="1" applyBorder="1">
      <alignment horizontal="right" vertical="top"/>
    </xf>
    <xf numFmtId="166" fontId="32" fillId="33" borderId="29" xfId="0" applyNumberFormat="1" applyFont="1" applyFill="1" applyBorder="1" applyAlignment="1">
      <alignment horizontal="right" vertical="top" wrapText="1"/>
    </xf>
    <xf numFmtId="0" fontId="32" fillId="0" borderId="14" xfId="0" applyFont="1" applyBorder="1">
      <alignment horizontal="left" vertical="top" wrapText="1"/>
    </xf>
    <xf numFmtId="0" fontId="24" fillId="33" borderId="14" xfId="0" applyFont="1" applyFill="1" applyBorder="1">
      <alignment horizontal="left" vertical="top" wrapText="1"/>
    </xf>
    <xf numFmtId="49" fontId="32" fillId="33" borderId="14" xfId="0" applyNumberFormat="1" applyFont="1" applyFill="1" applyBorder="1">
      <alignment horizontal="left" vertical="top" wrapText="1"/>
    </xf>
    <xf numFmtId="0" fontId="32" fillId="33" borderId="13" xfId="0" applyFont="1" applyFill="1" applyBorder="1">
      <alignment horizontal="left" vertical="top" wrapText="1"/>
    </xf>
    <xf numFmtId="0" fontId="30" fillId="33" borderId="13" xfId="0" applyFont="1" applyFill="1" applyBorder="1">
      <alignment horizontal="left" vertical="top" wrapText="1"/>
    </xf>
    <xf numFmtId="0" fontId="26" fillId="33" borderId="31" xfId="0" applyFont="1" applyFill="1" applyBorder="1">
      <alignment horizontal="left" vertical="top" wrapText="1"/>
    </xf>
    <xf numFmtId="167" fontId="31" fillId="0" borderId="31" xfId="0" applyNumberFormat="1" applyFont="1" applyBorder="1" applyAlignment="1">
      <alignment horizontal="right" vertical="center" wrapText="1"/>
    </xf>
    <xf numFmtId="167" fontId="35" fillId="0" borderId="31" xfId="0" applyNumberFormat="1" applyFont="1" applyBorder="1" applyAlignment="1">
      <alignment horizontal="right" vertical="center" wrapText="1"/>
    </xf>
    <xf numFmtId="167" fontId="35" fillId="33" borderId="29" xfId="0" applyNumberFormat="1" applyFont="1" applyFill="1" applyBorder="1" applyAlignment="1">
      <alignment horizontal="right" vertical="center" wrapText="1"/>
    </xf>
    <xf numFmtId="167" fontId="30" fillId="33" borderId="29" xfId="0" applyNumberFormat="1" applyFont="1" applyFill="1" applyBorder="1" applyAlignment="1">
      <alignment horizontal="right" vertical="center" wrapText="1"/>
    </xf>
    <xf numFmtId="168" fontId="31" fillId="34" borderId="29" xfId="0" applyNumberFormat="1" applyFont="1" applyFill="1" applyBorder="1" applyAlignment="1">
      <alignment horizontal="right" vertical="center" wrapText="1"/>
    </xf>
    <xf numFmtId="168" fontId="30" fillId="34" borderId="29" xfId="0" applyNumberFormat="1" applyFont="1" applyFill="1" applyBorder="1" applyAlignment="1">
      <alignment horizontal="right" vertical="center" wrapText="1"/>
    </xf>
    <xf numFmtId="169" fontId="24" fillId="34" borderId="29" xfId="58" applyNumberFormat="1" applyFont="1" applyFill="1" applyBorder="1" applyAlignment="1">
      <alignment horizontal="right" vertical="top"/>
    </xf>
    <xf numFmtId="0" fontId="39" fillId="0" borderId="29" xfId="0" applyFont="1" applyBorder="1">
      <alignment horizontal="left" vertical="top" wrapText="1"/>
    </xf>
    <xf numFmtId="0" fontId="31" fillId="33" borderId="29" xfId="0" applyFont="1" applyFill="1" applyBorder="1" applyAlignment="1">
      <alignment horizontal="left" vertical="center" wrapText="1"/>
    </xf>
    <xf numFmtId="0" fontId="30" fillId="33" borderId="29" xfId="0" applyFont="1" applyFill="1" applyBorder="1" applyAlignment="1">
      <alignment horizontal="left" vertical="center" wrapText="1"/>
    </xf>
    <xf numFmtId="0" fontId="41" fillId="33" borderId="29" xfId="0" applyFont="1" applyFill="1" applyBorder="1">
      <alignment horizontal="left" vertical="top" wrapText="1"/>
    </xf>
    <xf numFmtId="0" fontId="45" fillId="34" borderId="29" xfId="0" applyFont="1" applyFill="1" applyBorder="1" applyAlignment="1">
      <alignment horizontal="left" vertical="center" wrapText="1"/>
    </xf>
    <xf numFmtId="0" fontId="48" fillId="34" borderId="29" xfId="0" applyFont="1" applyFill="1" applyBorder="1" applyAlignment="1">
      <alignment wrapText="1"/>
    </xf>
    <xf numFmtId="0" fontId="48" fillId="0" borderId="0" xfId="0" applyFont="1">
      <alignment horizontal="left" vertical="top" wrapText="1"/>
    </xf>
    <xf numFmtId="0" fontId="39" fillId="33" borderId="29" xfId="0" applyFont="1" applyFill="1" applyBorder="1" applyAlignment="1">
      <alignment horizontal="right" vertical="top" wrapText="1"/>
    </xf>
    <xf numFmtId="169" fontId="30" fillId="34" borderId="29" xfId="0" applyNumberFormat="1" applyFont="1" applyFill="1" applyBorder="1" applyAlignment="1">
      <alignment horizontal="center" vertical="center" wrapText="1"/>
    </xf>
    <xf numFmtId="0" fontId="24" fillId="0" borderId="0" xfId="45" applyFont="1" applyAlignment="1">
      <alignment vertical="center"/>
    </xf>
    <xf numFmtId="167" fontId="32" fillId="0" borderId="29" xfId="46" applyNumberFormat="1" applyFont="1" applyBorder="1" applyAlignment="1">
      <alignment horizontal="center" vertical="center"/>
    </xf>
    <xf numFmtId="0" fontId="24" fillId="0" borderId="29" xfId="0" applyFont="1" applyBorder="1" applyAlignment="1">
      <alignment horizontal="left" vertical="center" wrapText="1"/>
    </xf>
    <xf numFmtId="0" fontId="24" fillId="0" borderId="0" xfId="45" applyFont="1" applyAlignment="1">
      <alignment horizontal="center" vertical="center"/>
    </xf>
    <xf numFmtId="0" fontId="32" fillId="0" borderId="0" xfId="45" applyFont="1" applyAlignment="1">
      <alignment vertical="center"/>
    </xf>
    <xf numFmtId="0" fontId="50" fillId="0" borderId="29" xfId="0" applyFont="1" applyBorder="1" applyAlignment="1">
      <alignment horizontal="left" vertical="center" wrapText="1"/>
    </xf>
    <xf numFmtId="0" fontId="50" fillId="0" borderId="29" xfId="0" applyFont="1" applyBorder="1" applyAlignment="1">
      <alignment horizontal="center" vertical="center" wrapText="1"/>
    </xf>
    <xf numFmtId="0" fontId="50" fillId="0" borderId="29" xfId="0" applyFont="1" applyBorder="1">
      <alignment horizontal="left" vertical="top" wrapText="1"/>
    </xf>
    <xf numFmtId="3" fontId="50" fillId="0" borderId="29" xfId="0" applyNumberFormat="1" applyFont="1" applyBorder="1" applyAlignment="1">
      <alignment horizontal="center" vertical="center" wrapText="1"/>
    </xf>
    <xf numFmtId="0" fontId="24" fillId="0" borderId="0" xfId="46" applyFont="1" applyAlignment="1">
      <alignment horizontal="right" vertical="center"/>
    </xf>
    <xf numFmtId="0" fontId="24" fillId="0" borderId="0" xfId="46" applyFont="1" applyAlignment="1">
      <alignment horizontal="center" vertical="center"/>
    </xf>
    <xf numFmtId="0" fontId="24" fillId="0" borderId="12" xfId="46" applyFont="1" applyBorder="1" applyAlignment="1">
      <alignment vertical="center"/>
    </xf>
    <xf numFmtId="0" fontId="24" fillId="0" borderId="31" xfId="46" applyFont="1" applyBorder="1" applyAlignment="1">
      <alignment horizontal="center" vertical="center"/>
    </xf>
    <xf numFmtId="0" fontId="24" fillId="0" borderId="31" xfId="46" applyFont="1" applyBorder="1" applyAlignment="1">
      <alignment horizontal="center" vertical="center" wrapText="1"/>
    </xf>
    <xf numFmtId="0" fontId="32" fillId="0" borderId="28" xfId="46" applyFont="1" applyBorder="1" applyAlignment="1">
      <alignment horizontal="left" vertical="center" wrapText="1"/>
    </xf>
    <xf numFmtId="0" fontId="32" fillId="0" borderId="29" xfId="46" applyFont="1" applyBorder="1" applyAlignment="1">
      <alignment vertical="center" wrapText="1"/>
    </xf>
    <xf numFmtId="0" fontId="51" fillId="0" borderId="29" xfId="0" applyFont="1" applyBorder="1" applyAlignment="1">
      <alignment vertical="center"/>
    </xf>
    <xf numFmtId="167" fontId="24" fillId="0" borderId="29" xfId="46" applyNumberFormat="1" applyFont="1" applyBorder="1" applyAlignment="1">
      <alignment horizontal="center" vertical="center"/>
    </xf>
    <xf numFmtId="49" fontId="32" fillId="0" borderId="28" xfId="0" applyNumberFormat="1" applyFont="1" applyBorder="1" applyAlignment="1">
      <alignment horizontal="left" vertical="center"/>
    </xf>
    <xf numFmtId="49" fontId="32" fillId="0" borderId="15" xfId="0" applyNumberFormat="1" applyFont="1" applyBorder="1" applyAlignment="1">
      <alignment horizontal="left" vertical="center"/>
    </xf>
    <xf numFmtId="0" fontId="24" fillId="0" borderId="29" xfId="0" applyFont="1" applyBorder="1" applyAlignment="1">
      <alignment horizontal="center" vertical="center" wrapText="1"/>
    </xf>
    <xf numFmtId="0" fontId="32" fillId="0" borderId="18" xfId="46" applyFont="1" applyBorder="1" applyAlignment="1">
      <alignment vertical="center" wrapText="1"/>
    </xf>
    <xf numFmtId="0" fontId="32" fillId="0" borderId="29" xfId="50" applyFont="1" applyBorder="1" applyAlignment="1">
      <alignment vertical="center"/>
    </xf>
    <xf numFmtId="169" fontId="30" fillId="34" borderId="29" xfId="0" applyNumberFormat="1" applyFont="1" applyFill="1" applyBorder="1" applyAlignment="1">
      <alignment horizontal="right" vertical="center" wrapText="1"/>
    </xf>
    <xf numFmtId="2" fontId="28" fillId="33" borderId="0" xfId="0" applyNumberFormat="1" applyFont="1" applyFill="1" applyAlignment="1">
      <alignment horizontal="center" vertical="center" wrapText="1"/>
    </xf>
    <xf numFmtId="0" fontId="39" fillId="33" borderId="14" xfId="0" applyFont="1" applyFill="1" applyBorder="1">
      <alignment horizontal="left" vertical="top" wrapText="1"/>
    </xf>
    <xf numFmtId="0" fontId="39" fillId="33" borderId="20" xfId="0" applyFont="1" applyFill="1" applyBorder="1" applyAlignment="1">
      <alignment horizontal="center" vertical="top" wrapText="1"/>
    </xf>
    <xf numFmtId="0" fontId="25" fillId="0" borderId="29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31" fillId="0" borderId="29" xfId="0" applyFont="1" applyBorder="1">
      <alignment horizontal="left" vertical="top" wrapText="1"/>
    </xf>
    <xf numFmtId="170" fontId="52" fillId="0" borderId="29" xfId="0" applyNumberFormat="1" applyFont="1" applyBorder="1" applyAlignment="1">
      <alignment vertical="center"/>
    </xf>
    <xf numFmtId="0" fontId="52" fillId="0" borderId="0" xfId="0" applyFont="1" applyAlignment="1">
      <alignment vertical="center"/>
    </xf>
    <xf numFmtId="0" fontId="30" fillId="0" borderId="29" xfId="0" applyFont="1" applyBorder="1">
      <alignment horizontal="left" vertical="top" wrapText="1"/>
    </xf>
    <xf numFmtId="0" fontId="37" fillId="0" borderId="29" xfId="0" applyFont="1" applyBorder="1">
      <alignment horizontal="left" vertical="top" wrapText="1"/>
    </xf>
    <xf numFmtId="0" fontId="43" fillId="0" borderId="29" xfId="0" applyFont="1" applyBorder="1" applyAlignment="1">
      <alignment vertical="center"/>
    </xf>
    <xf numFmtId="169" fontId="52" fillId="0" borderId="29" xfId="1" applyNumberFormat="1" applyFont="1" applyFill="1" applyBorder="1" applyAlignment="1">
      <alignment vertical="center"/>
    </xf>
    <xf numFmtId="0" fontId="52" fillId="0" borderId="29" xfId="0" applyFont="1" applyBorder="1" applyAlignment="1">
      <alignment horizontal="center" vertical="center"/>
    </xf>
    <xf numFmtId="169" fontId="43" fillId="0" borderId="29" xfId="0" applyNumberFormat="1" applyFont="1" applyBorder="1" applyAlignment="1">
      <alignment vertical="center"/>
    </xf>
    <xf numFmtId="169" fontId="43" fillId="0" borderId="29" xfId="1" applyNumberFormat="1" applyFont="1" applyFill="1" applyBorder="1" applyAlignment="1">
      <alignment vertical="center"/>
    </xf>
    <xf numFmtId="169" fontId="52" fillId="0" borderId="0" xfId="1" applyNumberFormat="1" applyFont="1" applyFill="1" applyBorder="1" applyAlignment="1">
      <alignment vertical="center"/>
    </xf>
    <xf numFmtId="169" fontId="52" fillId="0" borderId="0" xfId="1" applyNumberFormat="1" applyFont="1" applyFill="1" applyBorder="1" applyAlignment="1">
      <alignment horizontal="right" vertical="center"/>
    </xf>
    <xf numFmtId="0" fontId="52" fillId="0" borderId="0" xfId="0" applyFont="1" applyAlignment="1">
      <alignment horizontal="left" vertical="center" wrapText="1"/>
    </xf>
    <xf numFmtId="0" fontId="30" fillId="0" borderId="29" xfId="0" applyFont="1" applyBorder="1" applyAlignment="1">
      <alignment horizontal="center" vertical="center" wrapText="1"/>
    </xf>
    <xf numFmtId="0" fontId="52" fillId="0" borderId="29" xfId="0" applyFont="1" applyBorder="1" applyAlignment="1">
      <alignment horizontal="center" vertical="center" wrapText="1"/>
    </xf>
    <xf numFmtId="169" fontId="30" fillId="0" borderId="29" xfId="1" applyNumberFormat="1" applyFont="1" applyFill="1" applyBorder="1" applyAlignment="1">
      <alignment horizontal="center" vertical="center" wrapText="1"/>
    </xf>
    <xf numFmtId="0" fontId="30" fillId="0" borderId="29" xfId="0" applyFont="1" applyBorder="1" applyAlignment="1">
      <alignment horizontal="left" vertical="center" wrapText="1"/>
    </xf>
    <xf numFmtId="0" fontId="31" fillId="0" borderId="29" xfId="0" applyFont="1" applyBorder="1" applyAlignment="1">
      <alignment horizontal="left" vertical="center" wrapText="1"/>
    </xf>
    <xf numFmtId="164" fontId="52" fillId="0" borderId="0" xfId="0" applyNumberFormat="1" applyFont="1" applyAlignment="1">
      <alignment horizontal="left" vertical="center" wrapText="1"/>
    </xf>
    <xf numFmtId="0" fontId="43" fillId="0" borderId="0" xfId="0" applyFont="1" applyAlignment="1">
      <alignment vertical="center"/>
    </xf>
    <xf numFmtId="169" fontId="52" fillId="0" borderId="0" xfId="1" applyNumberFormat="1" applyFont="1" applyFill="1" applyAlignment="1">
      <alignment vertical="center"/>
    </xf>
    <xf numFmtId="169" fontId="31" fillId="0" borderId="29" xfId="51" applyNumberFormat="1" applyFont="1" applyBorder="1" applyAlignment="1">
      <alignment horizontal="left" vertical="center" wrapText="1"/>
    </xf>
    <xf numFmtId="0" fontId="31" fillId="0" borderId="0" xfId="51" applyFont="1" applyAlignment="1">
      <alignment horizontal="left" vertical="center" wrapText="1"/>
    </xf>
    <xf numFmtId="169" fontId="30" fillId="0" borderId="29" xfId="51" applyNumberFormat="1" applyFont="1" applyBorder="1" applyAlignment="1">
      <alignment horizontal="left" vertical="center" wrapText="1"/>
    </xf>
    <xf numFmtId="0" fontId="30" fillId="0" borderId="0" xfId="51" applyFont="1" applyAlignment="1">
      <alignment horizontal="left" vertical="center" wrapText="1"/>
    </xf>
    <xf numFmtId="0" fontId="53" fillId="0" borderId="29" xfId="0" applyFont="1" applyBorder="1">
      <alignment horizontal="left" vertical="top" wrapText="1"/>
    </xf>
    <xf numFmtId="0" fontId="30" fillId="0" borderId="29" xfId="62" applyFont="1" applyBorder="1">
      <alignment horizontal="left" vertical="top" wrapText="1"/>
    </xf>
    <xf numFmtId="0" fontId="30" fillId="0" borderId="29" xfId="51" applyFont="1" applyBorder="1" applyAlignment="1">
      <alignment vertical="center" wrapText="1"/>
    </xf>
    <xf numFmtId="0" fontId="54" fillId="33" borderId="0" xfId="0" applyFont="1" applyFill="1" applyAlignment="1">
      <alignment vertical="top"/>
    </xf>
    <xf numFmtId="0" fontId="54" fillId="33" borderId="0" xfId="0" applyFont="1" applyFill="1" applyAlignment="1">
      <alignment vertical="top" wrapText="1"/>
    </xf>
    <xf numFmtId="0" fontId="38" fillId="33" borderId="29" xfId="0" applyFont="1" applyFill="1" applyBorder="1">
      <alignment horizontal="left" vertical="top" wrapText="1"/>
    </xf>
    <xf numFmtId="0" fontId="38" fillId="33" borderId="0" xfId="0" applyFont="1" applyFill="1" applyAlignment="1">
      <alignment vertical="top" wrapText="1"/>
    </xf>
    <xf numFmtId="0" fontId="39" fillId="33" borderId="14" xfId="0" applyFont="1" applyFill="1" applyBorder="1" applyAlignment="1">
      <alignment vertical="top" wrapText="1"/>
    </xf>
    <xf numFmtId="0" fontId="39" fillId="33" borderId="0" xfId="0" applyFont="1" applyFill="1" applyAlignment="1">
      <alignment vertical="top" wrapText="1"/>
    </xf>
    <xf numFmtId="0" fontId="54" fillId="33" borderId="14" xfId="0" applyFont="1" applyFill="1" applyBorder="1" applyAlignment="1">
      <alignment vertical="top" wrapText="1"/>
    </xf>
    <xf numFmtId="0" fontId="38" fillId="33" borderId="14" xfId="0" applyFont="1" applyFill="1" applyBorder="1">
      <alignment horizontal="left" vertical="top" wrapText="1"/>
    </xf>
    <xf numFmtId="166" fontId="39" fillId="0" borderId="29" xfId="49" applyFont="1" applyBorder="1">
      <alignment horizontal="right" vertical="top"/>
    </xf>
    <xf numFmtId="0" fontId="38" fillId="33" borderId="0" xfId="0" applyFont="1" applyFill="1" applyAlignment="1">
      <alignment horizontal="right" vertical="top" wrapText="1"/>
    </xf>
    <xf numFmtId="0" fontId="39" fillId="0" borderId="0" xfId="0" applyFont="1">
      <alignment horizontal="left" vertical="top" wrapText="1"/>
    </xf>
    <xf numFmtId="0" fontId="54" fillId="33" borderId="0" xfId="0" applyFont="1" applyFill="1" applyAlignment="1">
      <alignment horizontal="center" vertical="top" wrapText="1"/>
    </xf>
    <xf numFmtId="0" fontId="54" fillId="33" borderId="14" xfId="0" applyFont="1" applyFill="1" applyBorder="1">
      <alignment horizontal="left" vertical="top" wrapText="1"/>
    </xf>
    <xf numFmtId="0" fontId="39" fillId="34" borderId="0" xfId="0" applyFont="1" applyFill="1">
      <alignment horizontal="left" vertical="top" wrapText="1"/>
    </xf>
    <xf numFmtId="0" fontId="54" fillId="34" borderId="29" xfId="0" applyFont="1" applyFill="1" applyBorder="1">
      <alignment horizontal="left" vertical="top" wrapText="1"/>
    </xf>
    <xf numFmtId="0" fontId="38" fillId="34" borderId="29" xfId="0" applyFont="1" applyFill="1" applyBorder="1">
      <alignment horizontal="left" vertical="top" wrapText="1"/>
    </xf>
    <xf numFmtId="0" fontId="39" fillId="33" borderId="29" xfId="0" applyFont="1" applyFill="1" applyBorder="1" applyAlignment="1">
      <alignment vertical="top" wrapText="1"/>
    </xf>
    <xf numFmtId="0" fontId="54" fillId="33" borderId="29" xfId="0" applyFont="1" applyFill="1" applyBorder="1" applyAlignment="1">
      <alignment vertical="top" wrapText="1"/>
    </xf>
    <xf numFmtId="169" fontId="31" fillId="0" borderId="0" xfId="1" applyNumberFormat="1" applyFont="1" applyFill="1" applyBorder="1" applyAlignment="1">
      <alignment horizontal="right" vertical="center"/>
    </xf>
    <xf numFmtId="0" fontId="24" fillId="33" borderId="29" xfId="0" applyFont="1" applyFill="1" applyBorder="1" applyAlignment="1">
      <alignment horizontal="center" vertical="center" wrapText="1"/>
    </xf>
    <xf numFmtId="0" fontId="32" fillId="33" borderId="29" xfId="0" applyFont="1" applyFill="1" applyBorder="1">
      <alignment horizontal="left" vertical="top" wrapText="1"/>
    </xf>
    <xf numFmtId="0" fontId="24" fillId="33" borderId="29" xfId="0" applyFont="1" applyFill="1" applyBorder="1">
      <alignment horizontal="left" vertical="top" wrapText="1"/>
    </xf>
    <xf numFmtId="0" fontId="24" fillId="33" borderId="35" xfId="0" applyFont="1" applyFill="1" applyBorder="1">
      <alignment horizontal="left" vertical="top" wrapText="1"/>
    </xf>
    <xf numFmtId="0" fontId="41" fillId="34" borderId="29" xfId="0" applyFont="1" applyFill="1" applyBorder="1">
      <alignment horizontal="left" vertical="top" wrapText="1"/>
    </xf>
    <xf numFmtId="0" fontId="24" fillId="0" borderId="29" xfId="0" applyFont="1" applyBorder="1" applyAlignment="1">
      <alignment horizontal="center" vertical="top" wrapText="1"/>
    </xf>
    <xf numFmtId="0" fontId="29" fillId="34" borderId="29" xfId="0" applyFont="1" applyFill="1" applyBorder="1">
      <alignment horizontal="left" vertical="top" wrapText="1"/>
    </xf>
    <xf numFmtId="0" fontId="29" fillId="34" borderId="29" xfId="0" applyFont="1" applyFill="1" applyBorder="1" applyAlignment="1">
      <alignment horizontal="right" vertical="top" wrapText="1"/>
    </xf>
    <xf numFmtId="167" fontId="24" fillId="34" borderId="29" xfId="0" applyNumberFormat="1" applyFont="1" applyFill="1" applyBorder="1" applyAlignment="1">
      <alignment horizontal="right" vertical="top" wrapText="1"/>
    </xf>
    <xf numFmtId="0" fontId="29" fillId="34" borderId="0" xfId="0" applyFont="1" applyFill="1">
      <alignment horizontal="left" vertical="top" wrapText="1"/>
    </xf>
    <xf numFmtId="0" fontId="30" fillId="34" borderId="29" xfId="0" applyFont="1" applyFill="1" applyBorder="1">
      <alignment horizontal="left" vertical="top" wrapText="1"/>
    </xf>
    <xf numFmtId="0" fontId="39" fillId="33" borderId="20" xfId="0" applyFont="1" applyFill="1" applyBorder="1">
      <alignment horizontal="left" vertical="top" wrapText="1"/>
    </xf>
    <xf numFmtId="172" fontId="32" fillId="33" borderId="20" xfId="0" applyNumberFormat="1" applyFont="1" applyFill="1" applyBorder="1" applyAlignment="1">
      <alignment horizontal="right" vertical="top" wrapText="1"/>
    </xf>
    <xf numFmtId="172" fontId="32" fillId="0" borderId="29" xfId="46" applyNumberFormat="1" applyFont="1" applyBorder="1" applyAlignment="1">
      <alignment horizontal="center" vertical="center"/>
    </xf>
    <xf numFmtId="169" fontId="31" fillId="0" borderId="29" xfId="1" applyNumberFormat="1" applyFont="1" applyFill="1" applyBorder="1" applyAlignment="1">
      <alignment horizontal="right" vertical="center" wrapText="1"/>
    </xf>
    <xf numFmtId="172" fontId="31" fillId="0" borderId="31" xfId="0" applyNumberFormat="1" applyFont="1" applyBorder="1" applyAlignment="1">
      <alignment horizontal="right" vertical="center" wrapText="1"/>
    </xf>
    <xf numFmtId="172" fontId="35" fillId="0" borderId="31" xfId="0" applyNumberFormat="1" applyFont="1" applyBorder="1" applyAlignment="1">
      <alignment horizontal="right" vertical="center" wrapText="1"/>
    </xf>
    <xf numFmtId="172" fontId="35" fillId="33" borderId="29" xfId="0" applyNumberFormat="1" applyFont="1" applyFill="1" applyBorder="1" applyAlignment="1">
      <alignment horizontal="right" vertical="center" wrapText="1"/>
    </xf>
    <xf numFmtId="172" fontId="30" fillId="33" borderId="29" xfId="0" applyNumberFormat="1" applyFont="1" applyFill="1" applyBorder="1" applyAlignment="1">
      <alignment horizontal="right" vertical="center" wrapText="1"/>
    </xf>
    <xf numFmtId="172" fontId="31" fillId="34" borderId="29" xfId="0" applyNumberFormat="1" applyFont="1" applyFill="1" applyBorder="1" applyAlignment="1">
      <alignment horizontal="right" vertical="center" wrapText="1"/>
    </xf>
    <xf numFmtId="172" fontId="30" fillId="34" borderId="29" xfId="0" applyNumberFormat="1" applyFont="1" applyFill="1" applyBorder="1" applyAlignment="1">
      <alignment horizontal="right" vertical="center" wrapText="1"/>
    </xf>
    <xf numFmtId="0" fontId="32" fillId="0" borderId="29" xfId="46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47" fillId="0" borderId="0" xfId="0" applyFont="1" applyAlignment="1"/>
    <xf numFmtId="0" fontId="47" fillId="34" borderId="0" xfId="0" applyFont="1" applyFill="1" applyAlignment="1"/>
    <xf numFmtId="0" fontId="38" fillId="0" borderId="14" xfId="0" applyFont="1" applyFill="1" applyBorder="1">
      <alignment horizontal="left" vertical="top" wrapText="1"/>
    </xf>
    <xf numFmtId="0" fontId="26" fillId="0" borderId="0" xfId="0" applyFont="1" applyFill="1">
      <alignment horizontal="left" vertical="top" wrapText="1"/>
    </xf>
    <xf numFmtId="0" fontId="45" fillId="0" borderId="0" xfId="0" applyFont="1" applyFill="1" applyAlignment="1"/>
    <xf numFmtId="0" fontId="28" fillId="0" borderId="0" xfId="0" applyFont="1" applyFill="1" applyAlignment="1"/>
    <xf numFmtId="0" fontId="47" fillId="0" borderId="0" xfId="0" applyFont="1" applyFill="1" applyAlignment="1"/>
    <xf numFmtId="0" fontId="55" fillId="0" borderId="16" xfId="0" applyFont="1" applyFill="1" applyBorder="1">
      <alignment horizontal="left" vertical="top" wrapText="1"/>
    </xf>
    <xf numFmtId="0" fontId="55" fillId="0" borderId="18" xfId="0" applyFont="1" applyFill="1" applyBorder="1" applyAlignment="1">
      <alignment horizontal="center" vertical="top" wrapText="1"/>
    </xf>
    <xf numFmtId="0" fontId="55" fillId="0" borderId="15" xfId="0" applyFont="1" applyFill="1" applyBorder="1" applyAlignment="1">
      <alignment horizontal="center" vertical="top" wrapText="1"/>
    </xf>
    <xf numFmtId="0" fontId="28" fillId="0" borderId="0" xfId="0" applyFont="1" applyFill="1">
      <alignment horizontal="left" vertical="top" wrapText="1"/>
    </xf>
    <xf numFmtId="0" fontId="54" fillId="33" borderId="17" xfId="0" applyFont="1" applyFill="1" applyBorder="1">
      <alignment horizontal="left" vertical="top" wrapText="1"/>
    </xf>
    <xf numFmtId="0" fontId="39" fillId="33" borderId="10" xfId="0" applyFont="1" applyFill="1" applyBorder="1">
      <alignment horizontal="left" vertical="top" wrapText="1"/>
    </xf>
    <xf numFmtId="0" fontId="30" fillId="0" borderId="0" xfId="0" applyFont="1" applyBorder="1" applyAlignment="1">
      <alignment vertical="center" wrapText="1"/>
    </xf>
    <xf numFmtId="164" fontId="30" fillId="0" borderId="0" xfId="1" applyNumberFormat="1" applyFont="1" applyBorder="1" applyAlignment="1">
      <alignment vertical="center" wrapText="1"/>
    </xf>
    <xf numFmtId="0" fontId="24" fillId="33" borderId="0" xfId="48" applyFont="1" applyFill="1" applyBorder="1" applyAlignment="1">
      <alignment vertical="center"/>
    </xf>
    <xf numFmtId="0" fontId="26" fillId="33" borderId="0" xfId="0" applyFont="1" applyFill="1" applyBorder="1">
      <alignment horizontal="left" vertical="top" wrapText="1"/>
    </xf>
    <xf numFmtId="0" fontId="45" fillId="0" borderId="0" xfId="0" applyFont="1" applyBorder="1" applyAlignment="1"/>
    <xf numFmtId="0" fontId="47" fillId="0" borderId="0" xfId="0" applyFont="1" applyBorder="1" applyAlignment="1"/>
    <xf numFmtId="0" fontId="39" fillId="33" borderId="0" xfId="0" applyFont="1" applyFill="1" applyBorder="1">
      <alignment horizontal="left" vertical="top" wrapText="1"/>
    </xf>
    <xf numFmtId="0" fontId="26" fillId="0" borderId="0" xfId="0" applyFont="1" applyFill="1" applyBorder="1">
      <alignment horizontal="left" vertical="top" wrapText="1"/>
    </xf>
    <xf numFmtId="0" fontId="28" fillId="0" borderId="0" xfId="0" applyFont="1" applyFill="1" applyBorder="1">
      <alignment horizontal="left" vertical="top" wrapText="1"/>
    </xf>
    <xf numFmtId="0" fontId="39" fillId="34" borderId="0" xfId="0" applyFont="1" applyFill="1" applyBorder="1">
      <alignment horizontal="left" vertical="top" wrapText="1"/>
    </xf>
    <xf numFmtId="0" fontId="54" fillId="34" borderId="0" xfId="0" applyFont="1" applyFill="1" applyBorder="1" applyAlignment="1">
      <alignment vertical="top"/>
    </xf>
    <xf numFmtId="0" fontId="54" fillId="34" borderId="0" xfId="0" applyFont="1" applyFill="1" applyBorder="1" applyAlignment="1">
      <alignment vertical="top" wrapText="1"/>
    </xf>
    <xf numFmtId="0" fontId="38" fillId="34" borderId="0" xfId="0" applyFont="1" applyFill="1" applyBorder="1" applyAlignment="1">
      <alignment vertical="top" wrapText="1"/>
    </xf>
    <xf numFmtId="0" fontId="39" fillId="33" borderId="0" xfId="0" applyFont="1" applyFill="1" applyBorder="1" applyAlignment="1">
      <alignment vertical="top" wrapText="1"/>
    </xf>
    <xf numFmtId="0" fontId="54" fillId="33" borderId="0" xfId="0" applyFont="1" applyFill="1" applyBorder="1" applyAlignment="1">
      <alignment vertical="top" wrapText="1"/>
    </xf>
    <xf numFmtId="0" fontId="38" fillId="33" borderId="0" xfId="0" applyFont="1" applyFill="1" applyBorder="1" applyAlignment="1">
      <alignment horizontal="right" vertical="top" wrapText="1"/>
    </xf>
    <xf numFmtId="0" fontId="39" fillId="0" borderId="0" xfId="0" applyFont="1" applyBorder="1">
      <alignment horizontal="left" vertical="top" wrapText="1"/>
    </xf>
    <xf numFmtId="0" fontId="26" fillId="0" borderId="0" xfId="0" applyFont="1" applyBorder="1">
      <alignment horizontal="left" vertical="top" wrapText="1"/>
    </xf>
    <xf numFmtId="0" fontId="39" fillId="33" borderId="29" xfId="0" applyFont="1" applyFill="1" applyBorder="1" applyAlignment="1">
      <alignment horizontal="center" vertical="top" wrapText="1"/>
    </xf>
    <xf numFmtId="0" fontId="39" fillId="33" borderId="29" xfId="0" applyFont="1" applyFill="1" applyBorder="1">
      <alignment horizontal="left" vertical="top" wrapText="1"/>
    </xf>
    <xf numFmtId="0" fontId="24" fillId="0" borderId="29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center" wrapText="1"/>
    </xf>
    <xf numFmtId="0" fontId="52" fillId="0" borderId="29" xfId="0" applyFont="1" applyBorder="1" applyAlignment="1">
      <alignment horizontal="center" vertical="center" wrapText="1"/>
    </xf>
    <xf numFmtId="169" fontId="52" fillId="0" borderId="28" xfId="1" applyNumberFormat="1" applyFont="1" applyFill="1" applyBorder="1" applyAlignment="1">
      <alignment horizontal="center" vertical="center" wrapText="1"/>
    </xf>
    <xf numFmtId="169" fontId="52" fillId="0" borderId="20" xfId="1" applyNumberFormat="1" applyFont="1" applyFill="1" applyBorder="1" applyAlignment="1">
      <alignment horizontal="center" vertical="center" wrapText="1"/>
    </xf>
    <xf numFmtId="49" fontId="27" fillId="0" borderId="16" xfId="0" applyNumberFormat="1" applyFont="1" applyBorder="1" applyAlignment="1">
      <alignment horizontal="center" vertical="center" wrapText="1"/>
    </xf>
    <xf numFmtId="49" fontId="27" fillId="0" borderId="30" xfId="0" applyNumberFormat="1" applyFont="1" applyBorder="1" applyAlignment="1">
      <alignment horizontal="center" vertical="center" wrapText="1"/>
    </xf>
    <xf numFmtId="49" fontId="27" fillId="0" borderId="17" xfId="0" applyNumberFormat="1" applyFont="1" applyBorder="1" applyAlignment="1">
      <alignment horizontal="center" vertical="center" wrapText="1"/>
    </xf>
    <xf numFmtId="49" fontId="27" fillId="0" borderId="25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167" fontId="28" fillId="0" borderId="14" xfId="0" applyNumberFormat="1" applyFont="1" applyBorder="1" applyAlignment="1">
      <alignment horizontal="center" vertical="center" wrapText="1"/>
    </xf>
    <xf numFmtId="167" fontId="28" fillId="0" borderId="28" xfId="0" applyNumberFormat="1" applyFont="1" applyBorder="1" applyAlignment="1">
      <alignment horizontal="center" vertical="center" wrapText="1"/>
    </xf>
    <xf numFmtId="167" fontId="28" fillId="0" borderId="20" xfId="0" applyNumberFormat="1" applyFont="1" applyBorder="1" applyAlignment="1">
      <alignment horizontal="center" vertical="center" wrapText="1"/>
    </xf>
    <xf numFmtId="167" fontId="27" fillId="0" borderId="30" xfId="0" applyNumberFormat="1" applyFont="1" applyBorder="1" applyAlignment="1">
      <alignment horizontal="center" vertical="center" wrapText="1"/>
    </xf>
    <xf numFmtId="167" fontId="27" fillId="0" borderId="25" xfId="0" applyNumberFormat="1" applyFont="1" applyBorder="1" applyAlignment="1">
      <alignment horizontal="center" vertical="center" wrapText="1"/>
    </xf>
    <xf numFmtId="167" fontId="27" fillId="0" borderId="14" xfId="0" applyNumberFormat="1" applyFont="1" applyBorder="1" applyAlignment="1">
      <alignment horizontal="center" vertical="center" wrapText="1"/>
    </xf>
    <xf numFmtId="167" fontId="27" fillId="0" borderId="28" xfId="0" applyNumberFormat="1" applyFont="1" applyBorder="1" applyAlignment="1">
      <alignment horizontal="center" vertical="center" wrapText="1"/>
    </xf>
    <xf numFmtId="167" fontId="27" fillId="0" borderId="20" xfId="0" applyNumberFormat="1" applyFont="1" applyBorder="1" applyAlignment="1">
      <alignment horizontal="center" vertical="center" wrapText="1"/>
    </xf>
    <xf numFmtId="0" fontId="28" fillId="0" borderId="0" xfId="44" applyFont="1" applyAlignment="1">
      <alignment horizontal="right" vertical="center"/>
    </xf>
    <xf numFmtId="0" fontId="32" fillId="0" borderId="0" xfId="0" applyFont="1" applyAlignment="1">
      <alignment horizontal="center" vertical="center" wrapText="1"/>
    </xf>
    <xf numFmtId="167" fontId="26" fillId="0" borderId="0" xfId="0" applyNumberFormat="1" applyFont="1" applyAlignment="1">
      <alignment horizontal="right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31" fillId="0" borderId="0" xfId="51" applyFont="1" applyAlignment="1">
      <alignment horizontal="right" vertical="center"/>
    </xf>
    <xf numFmtId="0" fontId="32" fillId="33" borderId="0" xfId="44" applyFont="1" applyFill="1" applyAlignment="1">
      <alignment horizontal="right" vertical="center"/>
    </xf>
    <xf numFmtId="0" fontId="31" fillId="33" borderId="0" xfId="0" applyFont="1" applyFill="1" applyAlignment="1">
      <alignment horizontal="center" vertical="center" wrapText="1"/>
    </xf>
    <xf numFmtId="0" fontId="30" fillId="0" borderId="10" xfId="0" applyFont="1" applyBorder="1" applyAlignment="1">
      <alignment horizontal="right" wrapText="1"/>
    </xf>
    <xf numFmtId="0" fontId="24" fillId="0" borderId="14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center" vertical="top" wrapText="1"/>
    </xf>
    <xf numFmtId="0" fontId="32" fillId="33" borderId="0" xfId="0" applyFont="1" applyFill="1" applyAlignment="1">
      <alignment horizontal="center" vertical="center" wrapText="1"/>
    </xf>
    <xf numFmtId="49" fontId="35" fillId="0" borderId="29" xfId="0" applyNumberFormat="1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54" fillId="33" borderId="29" xfId="0" applyFont="1" applyFill="1" applyBorder="1" applyAlignment="1">
      <alignment horizontal="center" vertical="top" wrapText="1"/>
    </xf>
    <xf numFmtId="0" fontId="38" fillId="34" borderId="14" xfId="0" applyFont="1" applyFill="1" applyBorder="1" applyAlignment="1">
      <alignment horizontal="center" vertical="top" wrapText="1"/>
    </xf>
    <xf numFmtId="0" fontId="38" fillId="34" borderId="28" xfId="0" applyFont="1" applyFill="1" applyBorder="1" applyAlignment="1">
      <alignment horizontal="center" vertical="top" wrapText="1"/>
    </xf>
    <xf numFmtId="0" fontId="38" fillId="34" borderId="20" xfId="0" applyFont="1" applyFill="1" applyBorder="1" applyAlignment="1">
      <alignment horizontal="center" vertical="top" wrapText="1"/>
    </xf>
    <xf numFmtId="0" fontId="39" fillId="33" borderId="14" xfId="0" applyFont="1" applyFill="1" applyBorder="1">
      <alignment horizontal="left" vertical="top" wrapText="1"/>
    </xf>
    <xf numFmtId="0" fontId="39" fillId="33" borderId="20" xfId="0" applyFont="1" applyFill="1" applyBorder="1">
      <alignment horizontal="left" vertical="top" wrapText="1"/>
    </xf>
    <xf numFmtId="0" fontId="39" fillId="33" borderId="29" xfId="0" applyFont="1" applyFill="1" applyBorder="1" applyAlignment="1">
      <alignment horizontal="center" vertical="top" wrapText="1"/>
    </xf>
    <xf numFmtId="0" fontId="39" fillId="33" borderId="32" xfId="0" applyFont="1" applyFill="1" applyBorder="1" applyAlignment="1">
      <alignment horizontal="center" vertical="top" wrapText="1"/>
    </xf>
    <xf numFmtId="0" fontId="39" fillId="33" borderId="31" xfId="0" applyFont="1" applyFill="1" applyBorder="1" applyAlignment="1">
      <alignment horizontal="center" vertical="top" wrapText="1"/>
    </xf>
    <xf numFmtId="0" fontId="38" fillId="33" borderId="29" xfId="0" applyFont="1" applyFill="1" applyBorder="1" applyAlignment="1">
      <alignment horizontal="center" vertical="top" wrapText="1"/>
    </xf>
    <xf numFmtId="0" fontId="54" fillId="33" borderId="0" xfId="0" applyFont="1" applyFill="1">
      <alignment horizontal="left" vertical="top" wrapText="1"/>
    </xf>
    <xf numFmtId="0" fontId="39" fillId="33" borderId="14" xfId="0" applyFont="1" applyFill="1" applyBorder="1" applyAlignment="1">
      <alignment horizontal="center" vertical="top" wrapText="1"/>
    </xf>
    <xf numFmtId="0" fontId="39" fillId="33" borderId="20" xfId="0" applyFont="1" applyFill="1" applyBorder="1" applyAlignment="1">
      <alignment horizontal="center" vertical="top" wrapText="1"/>
    </xf>
    <xf numFmtId="0" fontId="54" fillId="33" borderId="0" xfId="0" applyFont="1" applyFill="1" applyAlignment="1">
      <alignment horizontal="center" vertical="top"/>
    </xf>
    <xf numFmtId="0" fontId="28" fillId="33" borderId="0" xfId="44" applyFont="1" applyFill="1" applyAlignment="1">
      <alignment horizontal="right" vertical="center"/>
    </xf>
    <xf numFmtId="0" fontId="31" fillId="33" borderId="0" xfId="0" applyFont="1" applyFill="1" applyAlignment="1">
      <alignment horizontal="center" vertical="top" wrapText="1"/>
    </xf>
    <xf numFmtId="0" fontId="43" fillId="34" borderId="0" xfId="0" applyFont="1" applyFill="1" applyAlignment="1">
      <alignment horizontal="center"/>
    </xf>
    <xf numFmtId="0" fontId="49" fillId="34" borderId="14" xfId="0" applyFont="1" applyFill="1" applyBorder="1">
      <alignment horizontal="left" vertical="top" wrapText="1"/>
    </xf>
    <xf numFmtId="0" fontId="49" fillId="34" borderId="20" xfId="0" applyFont="1" applyFill="1" applyBorder="1">
      <alignment horizontal="left" vertical="top" wrapText="1"/>
    </xf>
    <xf numFmtId="0" fontId="39" fillId="33" borderId="18" xfId="0" applyFont="1" applyFill="1" applyBorder="1" applyAlignment="1">
      <alignment horizontal="left" vertical="center" wrapText="1"/>
    </xf>
    <xf numFmtId="0" fontId="39" fillId="33" borderId="31" xfId="0" applyFont="1" applyFill="1" applyBorder="1" applyAlignment="1">
      <alignment horizontal="left" vertical="center" wrapText="1"/>
    </xf>
    <xf numFmtId="0" fontId="38" fillId="33" borderId="18" xfId="0" applyFont="1" applyFill="1" applyBorder="1" applyAlignment="1">
      <alignment horizontal="left" vertical="center" wrapText="1"/>
    </xf>
    <xf numFmtId="0" fontId="38" fillId="33" borderId="31" xfId="0" applyFont="1" applyFill="1" applyBorder="1" applyAlignment="1">
      <alignment horizontal="left" vertical="center" wrapText="1"/>
    </xf>
    <xf numFmtId="0" fontId="39" fillId="33" borderId="15" xfId="0" applyFont="1" applyFill="1" applyBorder="1" applyAlignment="1">
      <alignment horizontal="center" vertical="top" wrapText="1"/>
    </xf>
    <xf numFmtId="0" fontId="39" fillId="33" borderId="30" xfId="0" applyFont="1" applyFill="1" applyBorder="1" applyAlignment="1">
      <alignment horizontal="center" vertical="top" wrapText="1"/>
    </xf>
    <xf numFmtId="0" fontId="39" fillId="33" borderId="10" xfId="0" applyFont="1" applyFill="1" applyBorder="1" applyAlignment="1">
      <alignment horizontal="center" vertical="top" wrapText="1"/>
    </xf>
    <xf numFmtId="0" fontId="39" fillId="33" borderId="25" xfId="0" applyFont="1" applyFill="1" applyBorder="1" applyAlignment="1">
      <alignment horizontal="center" vertical="top" wrapText="1"/>
    </xf>
    <xf numFmtId="0" fontId="39" fillId="33" borderId="29" xfId="0" applyFont="1" applyFill="1" applyBorder="1">
      <alignment horizontal="left" vertical="top" wrapText="1"/>
    </xf>
    <xf numFmtId="0" fontId="54" fillId="34" borderId="29" xfId="0" applyFont="1" applyFill="1" applyBorder="1" applyAlignment="1">
      <alignment horizontal="center" vertical="top" wrapText="1"/>
    </xf>
    <xf numFmtId="0" fontId="54" fillId="33" borderId="31" xfId="0" applyFont="1" applyFill="1" applyBorder="1" applyAlignment="1">
      <alignment horizontal="center" vertical="top" wrapText="1"/>
    </xf>
    <xf numFmtId="0" fontId="38" fillId="34" borderId="29" xfId="0" applyFont="1" applyFill="1" applyBorder="1" applyAlignment="1">
      <alignment horizontal="center" vertical="top" wrapText="1"/>
    </xf>
    <xf numFmtId="0" fontId="39" fillId="33" borderId="0" xfId="0" applyFont="1" applyFill="1" applyBorder="1" applyAlignment="1">
      <alignment horizontal="center" vertical="top" wrapText="1"/>
    </xf>
    <xf numFmtId="0" fontId="54" fillId="34" borderId="29" xfId="0" applyFont="1" applyFill="1" applyBorder="1">
      <alignment horizontal="left" vertical="top" wrapText="1"/>
    </xf>
    <xf numFmtId="49" fontId="54" fillId="34" borderId="0" xfId="0" applyNumberFormat="1" applyFont="1" applyFill="1" applyAlignment="1">
      <alignment horizontal="center" vertical="top" wrapText="1"/>
    </xf>
    <xf numFmtId="0" fontId="54" fillId="34" borderId="10" xfId="0" applyFont="1" applyFill="1" applyBorder="1" applyAlignment="1">
      <alignment horizontal="center" vertical="top"/>
    </xf>
    <xf numFmtId="0" fontId="39" fillId="34" borderId="29" xfId="0" applyFont="1" applyFill="1" applyBorder="1" applyAlignment="1">
      <alignment horizontal="center" vertical="top" wrapText="1"/>
    </xf>
    <xf numFmtId="0" fontId="54" fillId="33" borderId="0" xfId="0" applyFont="1" applyFill="1" applyBorder="1" applyAlignment="1">
      <alignment horizontal="center" vertical="top" wrapText="1"/>
    </xf>
    <xf numFmtId="0" fontId="28" fillId="33" borderId="0" xfId="0" applyFont="1" applyFill="1" applyAlignment="1">
      <alignment horizontal="center" vertical="top" wrapText="1"/>
    </xf>
    <xf numFmtId="0" fontId="32" fillId="0" borderId="29" xfId="0" applyFont="1" applyBorder="1" applyAlignment="1">
      <alignment horizontal="left" vertical="center" wrapText="1"/>
    </xf>
    <xf numFmtId="0" fontId="32" fillId="0" borderId="34" xfId="46" applyFont="1" applyBorder="1" applyAlignment="1">
      <alignment horizontal="left" vertical="center" wrapText="1"/>
    </xf>
    <xf numFmtId="0" fontId="32" fillId="0" borderId="28" xfId="46" applyFont="1" applyBorder="1" applyAlignment="1">
      <alignment horizontal="left" vertical="center" wrapText="1"/>
    </xf>
    <xf numFmtId="0" fontId="32" fillId="0" borderId="20" xfId="46" applyFont="1" applyBorder="1" applyAlignment="1">
      <alignment horizontal="left" vertical="center" wrapText="1"/>
    </xf>
    <xf numFmtId="0" fontId="32" fillId="0" borderId="0" xfId="46" applyFont="1" applyAlignment="1">
      <alignment horizontal="right" vertical="center"/>
    </xf>
    <xf numFmtId="0" fontId="32" fillId="0" borderId="0" xfId="46" applyFont="1" applyAlignment="1">
      <alignment horizontal="center" vertical="center" wrapText="1"/>
    </xf>
    <xf numFmtId="0" fontId="24" fillId="0" borderId="19" xfId="45" applyFont="1" applyBorder="1" applyAlignment="1">
      <alignment horizontal="center" vertical="center"/>
    </xf>
    <xf numFmtId="0" fontId="24" fillId="0" borderId="33" xfId="45" applyFont="1" applyBorder="1" applyAlignment="1">
      <alignment horizontal="center" vertical="center"/>
    </xf>
    <xf numFmtId="0" fontId="24" fillId="0" borderId="19" xfId="46" applyFont="1" applyBorder="1" applyAlignment="1">
      <alignment horizontal="center" vertical="center"/>
    </xf>
    <xf numFmtId="0" fontId="24" fillId="0" borderId="33" xfId="46" applyFont="1" applyBorder="1" applyAlignment="1">
      <alignment horizontal="center" vertical="center"/>
    </xf>
    <xf numFmtId="0" fontId="24" fillId="0" borderId="19" xfId="46" applyFont="1" applyBorder="1" applyAlignment="1">
      <alignment horizontal="center" vertical="center" wrapText="1"/>
    </xf>
    <xf numFmtId="0" fontId="24" fillId="0" borderId="33" xfId="46" applyFont="1" applyBorder="1" applyAlignment="1">
      <alignment horizontal="center" vertical="center" wrapText="1"/>
    </xf>
    <xf numFmtId="0" fontId="24" fillId="0" borderId="23" xfId="46" applyFont="1" applyBorder="1" applyAlignment="1">
      <alignment horizontal="center" vertical="center" wrapText="1"/>
    </xf>
    <xf numFmtId="0" fontId="24" fillId="0" borderId="29" xfId="46" applyFont="1" applyBorder="1" applyAlignment="1">
      <alignment horizontal="center" vertical="center" wrapText="1"/>
    </xf>
  </cellXfs>
  <cellStyles count="6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8"/>
    <cellStyle name="Comma 19" xfId="63"/>
    <cellStyle name="Comma 4 2" xfId="60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59"/>
    <cellStyle name="Normal 12" xfId="54"/>
    <cellStyle name="Normal 12 3" xfId="61"/>
    <cellStyle name="Normal 12 3 2" xfId="64"/>
    <cellStyle name="Normal 2" xfId="43"/>
    <cellStyle name="Normal 2 2" xfId="52"/>
    <cellStyle name="Normal 2 3" xfId="44"/>
    <cellStyle name="Normal 2 3 2 2" xfId="57"/>
    <cellStyle name="Normal 2 5 3" xfId="62"/>
    <cellStyle name="Normal 2_IV-ՀՐԱՏԱՊ ՓՈՒԼԵՐՈՎ" xfId="45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te" xfId="16" builtinId="10" customBuiltin="1"/>
    <cellStyle name="Output" xfId="11" builtinId="21" customBuiltin="1"/>
    <cellStyle name="SN_241" xfId="49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53"/>
  <sheetViews>
    <sheetView tabSelected="1" zoomScaleNormal="100" workbookViewId="0">
      <selection activeCell="E27" sqref="E27"/>
    </sheetView>
  </sheetViews>
  <sheetFormatPr defaultColWidth="9.140625" defaultRowHeight="17.25" x14ac:dyDescent="0.25"/>
  <cols>
    <col min="1" max="1" width="9.85546875" style="134" customWidth="1"/>
    <col min="2" max="2" width="16.42578125" style="134" customWidth="1"/>
    <col min="3" max="3" width="65.5703125" style="134" customWidth="1"/>
    <col min="4" max="4" width="16.85546875" style="134" customWidth="1"/>
    <col min="5" max="5" width="19.5703125" style="152" customWidth="1"/>
    <col min="6" max="6" width="9.140625" style="134"/>
    <col min="7" max="7" width="14.140625" style="134" bestFit="1" customWidth="1"/>
    <col min="8" max="8" width="15" style="134" customWidth="1"/>
    <col min="9" max="9" width="17.85546875" style="134" customWidth="1"/>
    <col min="10" max="10" width="10.28515625" style="134" bestFit="1" customWidth="1"/>
    <col min="11" max="16384" width="9.140625" style="134"/>
  </cols>
  <sheetData>
    <row r="1" spans="1:7" x14ac:dyDescent="0.25">
      <c r="E1" s="178" t="s">
        <v>131</v>
      </c>
    </row>
    <row r="2" spans="1:7" x14ac:dyDescent="0.25">
      <c r="E2" s="178" t="s">
        <v>132</v>
      </c>
    </row>
    <row r="3" spans="1:7" x14ac:dyDescent="0.25">
      <c r="E3" s="178" t="s">
        <v>133</v>
      </c>
    </row>
    <row r="4" spans="1:7" x14ac:dyDescent="0.25">
      <c r="E4" s="142"/>
    </row>
    <row r="5" spans="1:7" ht="78.75" customHeight="1" x14ac:dyDescent="0.25">
      <c r="A5" s="236" t="s">
        <v>168</v>
      </c>
      <c r="B5" s="236"/>
      <c r="C5" s="236"/>
      <c r="D5" s="236"/>
      <c r="E5" s="236"/>
    </row>
    <row r="6" spans="1:7" x14ac:dyDescent="0.25">
      <c r="E6" s="143" t="s">
        <v>134</v>
      </c>
    </row>
    <row r="7" spans="1:7" s="144" customFormat="1" ht="75.75" customHeight="1" x14ac:dyDescent="0.25">
      <c r="A7" s="237" t="s">
        <v>7</v>
      </c>
      <c r="B7" s="237"/>
      <c r="C7" s="237" t="s">
        <v>135</v>
      </c>
      <c r="D7" s="238" t="s">
        <v>136</v>
      </c>
      <c r="E7" s="239"/>
    </row>
    <row r="8" spans="1:7" s="144" customFormat="1" ht="30" customHeight="1" x14ac:dyDescent="0.25">
      <c r="A8" s="145" t="s">
        <v>1</v>
      </c>
      <c r="B8" s="145" t="s">
        <v>13</v>
      </c>
      <c r="C8" s="237"/>
      <c r="D8" s="146" t="s">
        <v>137</v>
      </c>
      <c r="E8" s="147" t="s">
        <v>138</v>
      </c>
    </row>
    <row r="9" spans="1:7" s="144" customFormat="1" ht="24" customHeight="1" x14ac:dyDescent="0.25">
      <c r="A9" s="148" t="s">
        <v>139</v>
      </c>
      <c r="B9" s="148"/>
      <c r="C9" s="149" t="s">
        <v>140</v>
      </c>
      <c r="D9" s="193">
        <f>D31</f>
        <v>0</v>
      </c>
      <c r="E9" s="193">
        <f>E31</f>
        <v>0</v>
      </c>
      <c r="G9" s="150"/>
    </row>
    <row r="10" spans="1:7" s="2" customFormat="1" ht="34.5" x14ac:dyDescent="0.25">
      <c r="A10" s="179"/>
      <c r="B10" s="179"/>
      <c r="C10" s="149" t="s">
        <v>169</v>
      </c>
      <c r="D10" s="45">
        <f>D11</f>
        <v>0</v>
      </c>
      <c r="E10" s="45">
        <f>E11</f>
        <v>0</v>
      </c>
    </row>
    <row r="11" spans="1:7" s="1" customFormat="1" x14ac:dyDescent="0.25">
      <c r="A11" s="180">
        <v>1004</v>
      </c>
      <c r="B11" s="181"/>
      <c r="C11" s="59" t="s">
        <v>118</v>
      </c>
      <c r="D11" s="191">
        <f>D18+D25</f>
        <v>0</v>
      </c>
      <c r="E11" s="191">
        <f>E18+E25</f>
        <v>0</v>
      </c>
    </row>
    <row r="12" spans="1:7" s="1" customFormat="1" x14ac:dyDescent="0.25">
      <c r="A12" s="182"/>
      <c r="B12" s="182"/>
      <c r="C12" s="183" t="s">
        <v>39</v>
      </c>
      <c r="D12" s="183"/>
      <c r="E12" s="184"/>
    </row>
    <row r="13" spans="1:7" s="1" customFormat="1" x14ac:dyDescent="0.25">
      <c r="A13" s="4"/>
      <c r="B13" s="4"/>
      <c r="C13" s="59" t="s">
        <v>120</v>
      </c>
      <c r="D13" s="59"/>
      <c r="E13" s="184"/>
    </row>
    <row r="14" spans="1:7" s="1" customFormat="1" ht="34.5" x14ac:dyDescent="0.25">
      <c r="A14" s="4"/>
      <c r="B14" s="4"/>
      <c r="C14" s="183" t="s">
        <v>170</v>
      </c>
      <c r="D14" s="183"/>
      <c r="E14" s="184"/>
    </row>
    <row r="15" spans="1:7" s="1" customFormat="1" x14ac:dyDescent="0.25">
      <c r="A15" s="5"/>
      <c r="B15" s="5"/>
      <c r="C15" s="59" t="s">
        <v>122</v>
      </c>
      <c r="D15" s="59"/>
      <c r="E15" s="184"/>
    </row>
    <row r="16" spans="1:7" s="1" customFormat="1" ht="34.5" x14ac:dyDescent="0.25">
      <c r="A16" s="181"/>
      <c r="B16" s="181"/>
      <c r="C16" s="183" t="s">
        <v>171</v>
      </c>
      <c r="D16" s="183"/>
      <c r="E16" s="184"/>
    </row>
    <row r="17" spans="1:5" s="1" customFormat="1" ht="16.5" x14ac:dyDescent="0.25">
      <c r="A17" s="235" t="s">
        <v>124</v>
      </c>
      <c r="B17" s="235"/>
      <c r="C17" s="235"/>
      <c r="D17" s="235"/>
      <c r="E17" s="235"/>
    </row>
    <row r="18" spans="1:5" s="188" customFormat="1" x14ac:dyDescent="0.25">
      <c r="A18" s="185"/>
      <c r="B18" s="186">
        <v>31002</v>
      </c>
      <c r="C18" s="59" t="s">
        <v>126</v>
      </c>
      <c r="D18" s="187">
        <f>'3'!G21</f>
        <v>-5878.4</v>
      </c>
      <c r="E18" s="187">
        <f>'3'!H21</f>
        <v>-5878.4</v>
      </c>
    </row>
    <row r="19" spans="1:5" s="188" customFormat="1" x14ac:dyDescent="0.25">
      <c r="A19" s="185"/>
      <c r="B19" s="185"/>
      <c r="C19" s="189" t="s">
        <v>86</v>
      </c>
      <c r="D19" s="183"/>
      <c r="E19" s="186"/>
    </row>
    <row r="20" spans="1:5" s="188" customFormat="1" x14ac:dyDescent="0.25">
      <c r="A20" s="185"/>
      <c r="B20" s="185"/>
      <c r="C20" s="59" t="s">
        <v>127</v>
      </c>
      <c r="D20" s="59"/>
      <c r="E20" s="186"/>
    </row>
    <row r="21" spans="1:5" s="188" customFormat="1" x14ac:dyDescent="0.25">
      <c r="A21" s="185"/>
      <c r="B21" s="185"/>
      <c r="C21" s="189" t="s">
        <v>86</v>
      </c>
      <c r="D21" s="183"/>
      <c r="E21" s="186"/>
    </row>
    <row r="22" spans="1:5" s="188" customFormat="1" x14ac:dyDescent="0.25">
      <c r="A22" s="185"/>
      <c r="B22" s="185"/>
      <c r="C22" s="59" t="s">
        <v>129</v>
      </c>
      <c r="D22" s="59"/>
      <c r="E22" s="186"/>
    </row>
    <row r="23" spans="1:5" s="188" customFormat="1" ht="34.5" x14ac:dyDescent="0.25">
      <c r="A23" s="185"/>
      <c r="B23" s="185"/>
      <c r="C23" s="59" t="s">
        <v>172</v>
      </c>
      <c r="D23" s="183"/>
      <c r="E23" s="186"/>
    </row>
    <row r="24" spans="1:5" s="1" customFormat="1" ht="16.5" x14ac:dyDescent="0.25">
      <c r="A24" s="235" t="s">
        <v>124</v>
      </c>
      <c r="B24" s="235"/>
      <c r="C24" s="235"/>
      <c r="D24" s="235"/>
      <c r="E24" s="235"/>
    </row>
    <row r="25" spans="1:5" s="188" customFormat="1" x14ac:dyDescent="0.25">
      <c r="A25" s="185"/>
      <c r="B25" s="186">
        <v>31002</v>
      </c>
      <c r="C25" s="59" t="s">
        <v>126</v>
      </c>
      <c r="D25" s="187">
        <f>'3'!G30</f>
        <v>5878.4</v>
      </c>
      <c r="E25" s="187">
        <f>'3'!H30</f>
        <v>5878.4</v>
      </c>
    </row>
    <row r="26" spans="1:5" s="188" customFormat="1" x14ac:dyDescent="0.25">
      <c r="A26" s="185"/>
      <c r="B26" s="185"/>
      <c r="C26" s="189" t="s">
        <v>86</v>
      </c>
      <c r="D26" s="183"/>
      <c r="E26" s="186"/>
    </row>
    <row r="27" spans="1:5" s="188" customFormat="1" x14ac:dyDescent="0.25">
      <c r="A27" s="185"/>
      <c r="B27" s="185"/>
      <c r="C27" s="59" t="s">
        <v>127</v>
      </c>
      <c r="D27" s="59"/>
      <c r="E27" s="186"/>
    </row>
    <row r="28" spans="1:5" s="188" customFormat="1" x14ac:dyDescent="0.25">
      <c r="A28" s="185"/>
      <c r="B28" s="185"/>
      <c r="C28" s="189" t="s">
        <v>86</v>
      </c>
      <c r="D28" s="183"/>
      <c r="E28" s="186"/>
    </row>
    <row r="29" spans="1:5" s="188" customFormat="1" x14ac:dyDescent="0.25">
      <c r="A29" s="185"/>
      <c r="B29" s="185"/>
      <c r="C29" s="59" t="s">
        <v>129</v>
      </c>
      <c r="D29" s="59"/>
      <c r="E29" s="186"/>
    </row>
    <row r="30" spans="1:5" s="188" customFormat="1" ht="34.5" x14ac:dyDescent="0.25">
      <c r="A30" s="185"/>
      <c r="B30" s="185"/>
      <c r="C30" s="59" t="s">
        <v>172</v>
      </c>
      <c r="D30" s="183"/>
      <c r="E30" s="186"/>
    </row>
    <row r="31" spans="1:5" x14ac:dyDescent="0.25">
      <c r="A31" s="130"/>
      <c r="B31" s="131"/>
      <c r="C31" s="132" t="s">
        <v>116</v>
      </c>
      <c r="D31" s="133">
        <f>D32</f>
        <v>0</v>
      </c>
      <c r="E31" s="133">
        <f>E32</f>
        <v>0</v>
      </c>
    </row>
    <row r="32" spans="1:5" x14ac:dyDescent="0.25">
      <c r="A32" s="132" t="s">
        <v>117</v>
      </c>
      <c r="B32" s="135"/>
      <c r="C32" s="135" t="s">
        <v>118</v>
      </c>
      <c r="D32" s="133">
        <f>D39+D45</f>
        <v>0</v>
      </c>
      <c r="E32" s="133">
        <f>E39+E45</f>
        <v>0</v>
      </c>
    </row>
    <row r="33" spans="1:5" x14ac:dyDescent="0.25">
      <c r="A33" s="135"/>
      <c r="B33" s="135"/>
      <c r="C33" s="136" t="s">
        <v>119</v>
      </c>
      <c r="D33" s="137"/>
      <c r="E33" s="138"/>
    </row>
    <row r="34" spans="1:5" x14ac:dyDescent="0.25">
      <c r="A34" s="135"/>
      <c r="B34" s="135"/>
      <c r="C34" s="135" t="s">
        <v>120</v>
      </c>
      <c r="D34" s="137"/>
      <c r="E34" s="138"/>
    </row>
    <row r="35" spans="1:5" ht="51.75" x14ac:dyDescent="0.25">
      <c r="A35" s="135"/>
      <c r="B35" s="135"/>
      <c r="C35" s="136" t="s">
        <v>121</v>
      </c>
      <c r="D35" s="137"/>
      <c r="E35" s="138"/>
    </row>
    <row r="36" spans="1:5" x14ac:dyDescent="0.25">
      <c r="A36" s="135"/>
      <c r="B36" s="135"/>
      <c r="C36" s="135" t="s">
        <v>122</v>
      </c>
      <c r="D36" s="137"/>
      <c r="E36" s="138"/>
    </row>
    <row r="37" spans="1:5" ht="34.5" x14ac:dyDescent="0.25">
      <c r="A37" s="135"/>
      <c r="B37" s="135"/>
      <c r="C37" s="136" t="s">
        <v>123</v>
      </c>
      <c r="D37" s="137"/>
      <c r="E37" s="138"/>
    </row>
    <row r="38" spans="1:5" x14ac:dyDescent="0.25">
      <c r="A38" s="137"/>
      <c r="B38" s="137"/>
      <c r="C38" s="139" t="s">
        <v>124</v>
      </c>
      <c r="D38" s="137"/>
      <c r="E38" s="138"/>
    </row>
    <row r="39" spans="1:5" x14ac:dyDescent="0.25">
      <c r="A39" s="137"/>
      <c r="B39" s="135" t="s">
        <v>125</v>
      </c>
      <c r="C39" s="135" t="s">
        <v>126</v>
      </c>
      <c r="D39" s="140">
        <f>'3'!G50</f>
        <v>5878.4</v>
      </c>
      <c r="E39" s="140">
        <f>'3'!H50</f>
        <v>5878.4</v>
      </c>
    </row>
    <row r="40" spans="1:5" x14ac:dyDescent="0.25">
      <c r="A40" s="137"/>
      <c r="B40" s="135"/>
      <c r="C40" s="135" t="s">
        <v>119</v>
      </c>
      <c r="D40" s="137"/>
      <c r="E40" s="138"/>
    </row>
    <row r="41" spans="1:5" x14ac:dyDescent="0.25">
      <c r="A41" s="137"/>
      <c r="B41" s="135"/>
      <c r="C41" s="135" t="s">
        <v>127</v>
      </c>
      <c r="D41" s="137"/>
      <c r="E41" s="138"/>
    </row>
    <row r="42" spans="1:5" ht="69" x14ac:dyDescent="0.25">
      <c r="A42" s="137"/>
      <c r="B42" s="135"/>
      <c r="C42" s="135" t="s">
        <v>128</v>
      </c>
      <c r="D42" s="137"/>
      <c r="E42" s="138"/>
    </row>
    <row r="43" spans="1:5" x14ac:dyDescent="0.25">
      <c r="A43" s="137"/>
      <c r="B43" s="135"/>
      <c r="C43" s="135" t="s">
        <v>129</v>
      </c>
      <c r="D43" s="137"/>
      <c r="E43" s="138"/>
    </row>
    <row r="44" spans="1:5" x14ac:dyDescent="0.25">
      <c r="A44" s="137"/>
      <c r="B44" s="135"/>
      <c r="C44" s="135" t="s">
        <v>130</v>
      </c>
      <c r="D44" s="137"/>
      <c r="E44" s="138"/>
    </row>
    <row r="45" spans="1:5" x14ac:dyDescent="0.25">
      <c r="A45" s="137"/>
      <c r="B45" s="135" t="s">
        <v>125</v>
      </c>
      <c r="C45" s="135" t="s">
        <v>126</v>
      </c>
      <c r="D45" s="141">
        <f>'3'!G58</f>
        <v>-5878.4</v>
      </c>
      <c r="E45" s="141">
        <f>'3'!H58</f>
        <v>-5878.4</v>
      </c>
    </row>
    <row r="46" spans="1:5" x14ac:dyDescent="0.25">
      <c r="A46" s="137"/>
      <c r="B46" s="135"/>
      <c r="C46" s="135" t="s">
        <v>119</v>
      </c>
      <c r="D46" s="137"/>
      <c r="E46" s="138"/>
    </row>
    <row r="47" spans="1:5" x14ac:dyDescent="0.25">
      <c r="A47" s="137"/>
      <c r="B47" s="135"/>
      <c r="C47" s="135" t="s">
        <v>127</v>
      </c>
      <c r="D47" s="137"/>
      <c r="E47" s="138"/>
    </row>
    <row r="48" spans="1:5" ht="69" x14ac:dyDescent="0.25">
      <c r="A48" s="137"/>
      <c r="B48" s="135"/>
      <c r="C48" s="135" t="s">
        <v>128</v>
      </c>
      <c r="D48" s="137"/>
      <c r="E48" s="138"/>
    </row>
    <row r="49" spans="1:5" x14ac:dyDescent="0.25">
      <c r="A49" s="137"/>
      <c r="B49" s="135"/>
      <c r="C49" s="135" t="s">
        <v>129</v>
      </c>
      <c r="D49" s="137"/>
      <c r="E49" s="138"/>
    </row>
    <row r="50" spans="1:5" x14ac:dyDescent="0.25">
      <c r="A50" s="137"/>
      <c r="B50" s="135"/>
      <c r="C50" s="135" t="s">
        <v>130</v>
      </c>
      <c r="D50" s="137"/>
      <c r="E50" s="138"/>
    </row>
    <row r="51" spans="1:5" x14ac:dyDescent="0.25">
      <c r="A51" s="151"/>
      <c r="B51" s="151"/>
      <c r="C51" s="151"/>
      <c r="D51" s="151"/>
    </row>
    <row r="52" spans="1:5" x14ac:dyDescent="0.25">
      <c r="A52" s="151"/>
      <c r="B52" s="151"/>
      <c r="C52" s="151"/>
      <c r="D52" s="151"/>
    </row>
    <row r="53" spans="1:5" x14ac:dyDescent="0.25">
      <c r="A53" s="151"/>
      <c r="B53" s="151"/>
      <c r="C53" s="151"/>
      <c r="D53" s="151"/>
    </row>
  </sheetData>
  <mergeCells count="6">
    <mergeCell ref="A24:E24"/>
    <mergeCell ref="A5:E5"/>
    <mergeCell ref="A7:B7"/>
    <mergeCell ref="C7:C8"/>
    <mergeCell ref="D7:E7"/>
    <mergeCell ref="A17:E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90" zoomScaleNormal="90" zoomScaleSheetLayoutView="90" workbookViewId="0">
      <selection activeCell="L11" sqref="L11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  <col min="9" max="9" width="15.42578125" customWidth="1"/>
  </cols>
  <sheetData>
    <row r="1" spans="1:10" ht="18.75" customHeight="1" x14ac:dyDescent="0.25">
      <c r="A1" s="255" t="s">
        <v>74</v>
      </c>
      <c r="B1" s="255"/>
      <c r="C1" s="255"/>
      <c r="D1" s="255"/>
      <c r="E1" s="255"/>
      <c r="F1" s="255"/>
      <c r="G1" s="255"/>
      <c r="H1" s="255"/>
    </row>
    <row r="2" spans="1:10" s="19" customFormat="1" ht="19.5" customHeight="1" x14ac:dyDescent="0.25">
      <c r="A2" s="255" t="s">
        <v>78</v>
      </c>
      <c r="B2" s="255"/>
      <c r="C2" s="255"/>
      <c r="D2" s="255"/>
      <c r="E2" s="255"/>
      <c r="F2" s="255"/>
      <c r="G2" s="255"/>
      <c r="H2" s="255"/>
      <c r="I2" s="18"/>
      <c r="J2" s="18"/>
    </row>
    <row r="3" spans="1:10" s="19" customFormat="1" ht="17.25" customHeight="1" x14ac:dyDescent="0.25">
      <c r="A3" s="255" t="s">
        <v>0</v>
      </c>
      <c r="B3" s="255"/>
      <c r="C3" s="255"/>
      <c r="D3" s="255"/>
      <c r="E3" s="255"/>
      <c r="F3" s="255"/>
      <c r="G3" s="255"/>
      <c r="H3" s="255"/>
      <c r="I3" s="18"/>
      <c r="J3" s="18"/>
    </row>
    <row r="4" spans="1:10" s="19" customFormat="1" ht="52.5" customHeight="1" x14ac:dyDescent="0.25">
      <c r="A4" s="256" t="s">
        <v>109</v>
      </c>
      <c r="B4" s="256"/>
      <c r="C4" s="256"/>
      <c r="D4" s="256"/>
      <c r="E4" s="256"/>
      <c r="F4" s="256"/>
      <c r="G4" s="256"/>
      <c r="H4" s="256"/>
      <c r="I4" s="20"/>
      <c r="J4" s="20"/>
    </row>
    <row r="5" spans="1:10" s="24" customFormat="1" ht="17.25" customHeight="1" x14ac:dyDescent="0.25">
      <c r="A5" s="21"/>
      <c r="B5" s="21"/>
      <c r="C5" s="22"/>
      <c r="D5" s="23"/>
      <c r="E5" s="23"/>
      <c r="F5" s="23"/>
      <c r="G5" s="257" t="s">
        <v>63</v>
      </c>
      <c r="H5" s="257"/>
    </row>
    <row r="6" spans="1:10" s="24" customFormat="1" ht="53.25" customHeight="1" x14ac:dyDescent="0.25">
      <c r="A6" s="240" t="s">
        <v>46</v>
      </c>
      <c r="B6" s="241"/>
      <c r="C6" s="244" t="s">
        <v>47</v>
      </c>
      <c r="D6" s="247" t="s">
        <v>85</v>
      </c>
      <c r="E6" s="248"/>
      <c r="F6" s="248"/>
      <c r="G6" s="248"/>
      <c r="H6" s="249"/>
    </row>
    <row r="7" spans="1:10" s="25" customFormat="1" ht="31.5" customHeight="1" x14ac:dyDescent="0.25">
      <c r="A7" s="242"/>
      <c r="B7" s="243"/>
      <c r="C7" s="245"/>
      <c r="D7" s="250" t="s">
        <v>48</v>
      </c>
      <c r="E7" s="252" t="s">
        <v>4</v>
      </c>
      <c r="F7" s="253"/>
      <c r="G7" s="253"/>
      <c r="H7" s="254"/>
    </row>
    <row r="8" spans="1:10" s="25" customFormat="1" ht="96" customHeight="1" x14ac:dyDescent="0.25">
      <c r="A8" s="26" t="s">
        <v>1</v>
      </c>
      <c r="B8" s="26" t="s">
        <v>2</v>
      </c>
      <c r="C8" s="246"/>
      <c r="D8" s="251"/>
      <c r="E8" s="27" t="s">
        <v>49</v>
      </c>
      <c r="F8" s="27" t="s">
        <v>50</v>
      </c>
      <c r="G8" s="27" t="s">
        <v>51</v>
      </c>
      <c r="H8" s="27" t="s">
        <v>52</v>
      </c>
    </row>
    <row r="9" spans="1:10" s="30" customFormat="1" ht="30.75" customHeight="1" x14ac:dyDescent="0.25">
      <c r="A9" s="28"/>
      <c r="B9" s="28"/>
      <c r="C9" s="29" t="s">
        <v>53</v>
      </c>
      <c r="D9" s="198">
        <f>SUM(E9:H9)</f>
        <v>0</v>
      </c>
      <c r="E9" s="87">
        <f>E11</f>
        <v>5878.4</v>
      </c>
      <c r="F9" s="194">
        <f>F11</f>
        <v>0</v>
      </c>
      <c r="G9" s="87">
        <f>G11</f>
        <v>-5878.4</v>
      </c>
      <c r="H9" s="199">
        <f>H11</f>
        <v>0</v>
      </c>
    </row>
    <row r="10" spans="1:10" s="24" customFormat="1" ht="17.25" customHeight="1" x14ac:dyDescent="0.25">
      <c r="A10" s="28"/>
      <c r="B10" s="28"/>
      <c r="C10" s="29" t="s">
        <v>54</v>
      </c>
      <c r="D10" s="198"/>
      <c r="E10" s="88"/>
      <c r="F10" s="195"/>
      <c r="G10" s="88"/>
      <c r="H10" s="199"/>
    </row>
    <row r="11" spans="1:10" s="33" customFormat="1" ht="51.75" customHeight="1" x14ac:dyDescent="0.25">
      <c r="A11" s="31"/>
      <c r="B11" s="32"/>
      <c r="C11" s="32" t="s">
        <v>55</v>
      </c>
      <c r="D11" s="198">
        <f>D13</f>
        <v>0</v>
      </c>
      <c r="E11" s="89">
        <f>E13</f>
        <v>5878.4</v>
      </c>
      <c r="F11" s="196">
        <f t="shared" ref="F11:H11" si="0">F13</f>
        <v>0</v>
      </c>
      <c r="G11" s="89">
        <f t="shared" si="0"/>
        <v>-5878.4</v>
      </c>
      <c r="H11" s="199">
        <f t="shared" si="0"/>
        <v>0</v>
      </c>
    </row>
    <row r="12" spans="1:10" s="33" customFormat="1" ht="17.25" customHeight="1" x14ac:dyDescent="0.25">
      <c r="A12" s="31"/>
      <c r="B12" s="31"/>
      <c r="C12" s="31" t="s">
        <v>56</v>
      </c>
      <c r="D12" s="198"/>
      <c r="E12" s="90"/>
      <c r="F12" s="197"/>
      <c r="G12" s="90"/>
      <c r="H12" s="199"/>
    </row>
    <row r="13" spans="1:10" s="52" customFormat="1" ht="39.75" customHeight="1" x14ac:dyDescent="0.25">
      <c r="A13" s="51">
        <v>1004</v>
      </c>
      <c r="B13" s="51">
        <v>31002</v>
      </c>
      <c r="C13" s="95" t="s">
        <v>87</v>
      </c>
      <c r="D13" s="198">
        <f>SUM(E13:H13)</f>
        <v>0</v>
      </c>
      <c r="E13" s="91">
        <f>SUM(E15:E16)</f>
        <v>5878.4</v>
      </c>
      <c r="F13" s="198">
        <f t="shared" ref="F13:H13" si="1">SUM(F15:F16)</f>
        <v>0</v>
      </c>
      <c r="G13" s="89">
        <f t="shared" si="1"/>
        <v>-5878.4</v>
      </c>
      <c r="H13" s="199">
        <f t="shared" si="1"/>
        <v>0</v>
      </c>
    </row>
    <row r="14" spans="1:10" s="52" customFormat="1" ht="25.5" customHeight="1" x14ac:dyDescent="0.25">
      <c r="A14" s="51"/>
      <c r="B14" s="51"/>
      <c r="C14" s="56" t="s">
        <v>56</v>
      </c>
      <c r="D14" s="91"/>
      <c r="E14" s="91"/>
      <c r="F14" s="198"/>
      <c r="G14" s="91"/>
      <c r="H14" s="199"/>
    </row>
    <row r="15" spans="1:10" s="52" customFormat="1" ht="51.75" x14ac:dyDescent="0.25">
      <c r="A15" s="51"/>
      <c r="B15" s="51"/>
      <c r="C15" s="96" t="s">
        <v>95</v>
      </c>
      <c r="D15" s="126">
        <f>SUM(E15:H15)</f>
        <v>-5878.4</v>
      </c>
      <c r="E15" s="198">
        <v>0</v>
      </c>
      <c r="F15" s="198">
        <v>0</v>
      </c>
      <c r="G15" s="126">
        <v>-5878.4</v>
      </c>
      <c r="H15" s="199">
        <v>0</v>
      </c>
    </row>
    <row r="16" spans="1:10" s="52" customFormat="1" ht="51.75" x14ac:dyDescent="0.25">
      <c r="A16" s="51"/>
      <c r="B16" s="51"/>
      <c r="C16" s="96" t="s">
        <v>88</v>
      </c>
      <c r="D16" s="92">
        <f>SUM(E16:H16)</f>
        <v>5878.4</v>
      </c>
      <c r="E16" s="92">
        <v>5878.4</v>
      </c>
      <c r="F16" s="199">
        <v>0</v>
      </c>
      <c r="G16" s="198">
        <v>0</v>
      </c>
      <c r="H16" s="199">
        <v>0</v>
      </c>
    </row>
    <row r="17" spans="8:8" ht="11.25" customHeight="1" x14ac:dyDescent="0.25">
      <c r="H17" s="199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5"/>
  <sheetViews>
    <sheetView zoomScaleNormal="100" zoomScaleSheetLayoutView="90" workbookViewId="0">
      <selection activeCell="F11" sqref="F11"/>
    </sheetView>
  </sheetViews>
  <sheetFormatPr defaultColWidth="8" defaultRowHeight="16.5" customHeight="1" x14ac:dyDescent="0.3"/>
  <cols>
    <col min="1" max="1" width="8.85546875" style="6" customWidth="1"/>
    <col min="2" max="2" width="8.140625" style="6" customWidth="1"/>
    <col min="3" max="3" width="8" style="6"/>
    <col min="4" max="4" width="10.5703125" style="6" customWidth="1"/>
    <col min="5" max="5" width="13.7109375" style="6" customWidth="1"/>
    <col min="6" max="6" width="61" style="6" customWidth="1"/>
    <col min="7" max="7" width="19.42578125" style="6" customWidth="1"/>
    <col min="8" max="8" width="17.7109375" style="6" customWidth="1"/>
    <col min="9" max="16384" width="8" style="6"/>
  </cols>
  <sheetData>
    <row r="1" spans="1:8" s="65" customFormat="1" ht="25.5" customHeight="1" x14ac:dyDescent="0.25">
      <c r="A1" s="262" t="s">
        <v>115</v>
      </c>
      <c r="B1" s="262"/>
      <c r="C1" s="262"/>
      <c r="D1" s="262"/>
      <c r="E1" s="262"/>
      <c r="F1" s="262"/>
      <c r="G1" s="262"/>
      <c r="H1" s="262"/>
    </row>
    <row r="2" spans="1:8" s="7" customFormat="1" ht="13.5" customHeight="1" x14ac:dyDescent="0.25">
      <c r="A2" s="263" t="s">
        <v>78</v>
      </c>
      <c r="B2" s="263"/>
      <c r="C2" s="263"/>
      <c r="D2" s="263"/>
      <c r="E2" s="263"/>
      <c r="F2" s="263"/>
      <c r="G2" s="263"/>
      <c r="H2" s="263"/>
    </row>
    <row r="3" spans="1:8" s="7" customFormat="1" ht="13.5" customHeight="1" x14ac:dyDescent="0.25">
      <c r="A3" s="263" t="s">
        <v>0</v>
      </c>
      <c r="B3" s="263"/>
      <c r="C3" s="263"/>
      <c r="D3" s="263"/>
      <c r="E3" s="263"/>
      <c r="F3" s="263"/>
      <c r="G3" s="263"/>
      <c r="H3" s="263"/>
    </row>
    <row r="4" spans="1:8" s="7" customFormat="1" ht="52.5" customHeight="1" x14ac:dyDescent="0.25">
      <c r="A4" s="264" t="s">
        <v>110</v>
      </c>
      <c r="B4" s="264"/>
      <c r="C4" s="264"/>
      <c r="D4" s="264"/>
      <c r="E4" s="264"/>
      <c r="F4" s="264"/>
      <c r="G4" s="264"/>
      <c r="H4" s="264"/>
    </row>
    <row r="5" spans="1:8" s="1" customFormat="1" ht="36" customHeight="1" x14ac:dyDescent="0.3">
      <c r="A5" s="2"/>
      <c r="B5" s="2"/>
      <c r="C5" s="2"/>
      <c r="D5" s="2"/>
      <c r="E5" s="2"/>
      <c r="F5" s="2"/>
      <c r="G5" s="265" t="s">
        <v>63</v>
      </c>
      <c r="H5" s="265"/>
    </row>
    <row r="6" spans="1:8" s="1" customFormat="1" ht="66" customHeight="1" x14ac:dyDescent="0.25">
      <c r="A6" s="258" t="s">
        <v>6</v>
      </c>
      <c r="B6" s="259"/>
      <c r="C6" s="260"/>
      <c r="D6" s="258" t="s">
        <v>7</v>
      </c>
      <c r="E6" s="260"/>
      <c r="F6" s="258" t="s">
        <v>8</v>
      </c>
      <c r="G6" s="266" t="s">
        <v>3</v>
      </c>
      <c r="H6" s="267"/>
    </row>
    <row r="7" spans="1:8" s="1" customFormat="1" ht="33" x14ac:dyDescent="0.25">
      <c r="A7" s="9" t="s">
        <v>9</v>
      </c>
      <c r="B7" s="9" t="s">
        <v>10</v>
      </c>
      <c r="C7" s="9" t="s">
        <v>11</v>
      </c>
      <c r="D7" s="9" t="s">
        <v>12</v>
      </c>
      <c r="E7" s="9" t="s">
        <v>13</v>
      </c>
      <c r="F7" s="261"/>
      <c r="G7" s="69" t="s">
        <v>79</v>
      </c>
      <c r="H7" s="69" t="s">
        <v>18</v>
      </c>
    </row>
    <row r="8" spans="1:8" s="1" customFormat="1" ht="16.5" customHeight="1" x14ac:dyDescent="0.25">
      <c r="A8" s="10"/>
      <c r="B8" s="10"/>
      <c r="C8" s="10"/>
      <c r="D8" s="10"/>
      <c r="E8" s="47"/>
      <c r="F8" s="81" t="s">
        <v>14</v>
      </c>
      <c r="G8" s="45">
        <f>G10</f>
        <v>0</v>
      </c>
      <c r="H8" s="45">
        <f>H10</f>
        <v>0</v>
      </c>
    </row>
    <row r="9" spans="1:8" s="1" customFormat="1" ht="16.5" customHeight="1" x14ac:dyDescent="0.25">
      <c r="A9" s="4"/>
      <c r="B9" s="4"/>
      <c r="C9" s="4"/>
      <c r="D9" s="4"/>
      <c r="E9" s="16"/>
      <c r="F9" s="82" t="s">
        <v>15</v>
      </c>
      <c r="G9" s="72"/>
      <c r="H9" s="72"/>
    </row>
    <row r="10" spans="1:8" s="1" customFormat="1" ht="38.25" customHeight="1" x14ac:dyDescent="0.25">
      <c r="A10" s="4"/>
      <c r="B10" s="4"/>
      <c r="C10" s="4"/>
      <c r="D10" s="4"/>
      <c r="E10" s="16"/>
      <c r="F10" s="84" t="s">
        <v>5</v>
      </c>
      <c r="G10" s="45">
        <f>G11</f>
        <v>0</v>
      </c>
      <c r="H10" s="45">
        <f>H11</f>
        <v>0</v>
      </c>
    </row>
    <row r="11" spans="1:8" s="1" customFormat="1" ht="18" customHeight="1" x14ac:dyDescent="0.25">
      <c r="A11" s="12" t="s">
        <v>40</v>
      </c>
      <c r="B11" s="4"/>
      <c r="C11" s="4"/>
      <c r="D11" s="4"/>
      <c r="E11" s="16"/>
      <c r="F11" s="83" t="s">
        <v>41</v>
      </c>
      <c r="G11" s="45">
        <f t="shared" ref="G11" si="0">G13</f>
        <v>0</v>
      </c>
      <c r="H11" s="45">
        <f t="shared" ref="H11" si="1">H13</f>
        <v>0</v>
      </c>
    </row>
    <row r="12" spans="1:8" s="1" customFormat="1" ht="16.5" customHeight="1" x14ac:dyDescent="0.25">
      <c r="A12" s="4"/>
      <c r="B12" s="4"/>
      <c r="C12" s="4"/>
      <c r="D12" s="4"/>
      <c r="E12" s="16"/>
      <c r="F12" s="82" t="s">
        <v>15</v>
      </c>
      <c r="G12" s="72"/>
      <c r="H12" s="72"/>
    </row>
    <row r="13" spans="1:8" s="1" customFormat="1" ht="20.25" customHeight="1" x14ac:dyDescent="0.25">
      <c r="A13" s="4"/>
      <c r="B13" s="12" t="s">
        <v>42</v>
      </c>
      <c r="C13" s="4"/>
      <c r="D13" s="4"/>
      <c r="E13" s="16"/>
      <c r="F13" s="83" t="s">
        <v>43</v>
      </c>
      <c r="G13" s="45">
        <f t="shared" ref="G13" si="2">G15</f>
        <v>0</v>
      </c>
      <c r="H13" s="45">
        <f t="shared" ref="H13" si="3">H15</f>
        <v>0</v>
      </c>
    </row>
    <row r="14" spans="1:8" s="1" customFormat="1" ht="16.5" customHeight="1" x14ac:dyDescent="0.25">
      <c r="A14" s="4"/>
      <c r="B14" s="4"/>
      <c r="C14" s="4"/>
      <c r="D14" s="4"/>
      <c r="E14" s="16"/>
      <c r="F14" s="82" t="s">
        <v>15</v>
      </c>
      <c r="G14" s="72"/>
      <c r="H14" s="72"/>
    </row>
    <row r="15" spans="1:8" s="11" customFormat="1" ht="16.5" customHeight="1" x14ac:dyDescent="0.25">
      <c r="A15" s="4"/>
      <c r="B15" s="4"/>
      <c r="C15" s="3" t="s">
        <v>40</v>
      </c>
      <c r="D15" s="4"/>
      <c r="E15" s="4"/>
      <c r="F15" s="48" t="s">
        <v>44</v>
      </c>
      <c r="G15" s="80">
        <f t="shared" ref="G15" si="4">G17</f>
        <v>0</v>
      </c>
      <c r="H15" s="80">
        <f t="shared" ref="H15" si="5">H17</f>
        <v>0</v>
      </c>
    </row>
    <row r="16" spans="1:8" s="11" customFormat="1" ht="16.5" customHeight="1" x14ac:dyDescent="0.25">
      <c r="A16" s="4"/>
      <c r="B16" s="4"/>
      <c r="C16" s="4"/>
      <c r="D16" s="4"/>
      <c r="E16" s="4"/>
      <c r="F16" s="16" t="s">
        <v>15</v>
      </c>
      <c r="G16" s="73"/>
      <c r="H16" s="73"/>
    </row>
    <row r="17" spans="1:8" s="11" customFormat="1" ht="34.5" customHeight="1" x14ac:dyDescent="0.25">
      <c r="A17" s="4"/>
      <c r="B17" s="4"/>
      <c r="C17" s="4"/>
      <c r="D17" s="4"/>
      <c r="E17" s="4"/>
      <c r="F17" s="84" t="s">
        <v>5</v>
      </c>
      <c r="G17" s="45">
        <f>G19</f>
        <v>0</v>
      </c>
      <c r="H17" s="45">
        <f>H19</f>
        <v>0</v>
      </c>
    </row>
    <row r="18" spans="1:8" s="11" customFormat="1" ht="16.5" customHeight="1" x14ac:dyDescent="0.25">
      <c r="A18" s="4"/>
      <c r="B18" s="4"/>
      <c r="C18" s="4"/>
      <c r="D18" s="4"/>
      <c r="E18" s="4"/>
      <c r="F18" s="16" t="s">
        <v>15</v>
      </c>
      <c r="G18" s="73"/>
      <c r="H18" s="73"/>
    </row>
    <row r="19" spans="1:8" s="11" customFormat="1" ht="18.75" customHeight="1" x14ac:dyDescent="0.25">
      <c r="A19" s="4"/>
      <c r="B19" s="4"/>
      <c r="C19" s="4"/>
      <c r="D19" s="4" t="s">
        <v>45</v>
      </c>
      <c r="E19" s="4"/>
      <c r="F19" s="85" t="s">
        <v>39</v>
      </c>
      <c r="G19" s="79">
        <f>G21+G30</f>
        <v>0</v>
      </c>
      <c r="H19" s="79">
        <f>H21+H30</f>
        <v>0</v>
      </c>
    </row>
    <row r="20" spans="1:8" s="11" customFormat="1" ht="16.5" customHeight="1" x14ac:dyDescent="0.25">
      <c r="A20" s="5"/>
      <c r="B20" s="5"/>
      <c r="C20" s="5"/>
      <c r="D20" s="5"/>
      <c r="E20" s="5"/>
      <c r="F20" s="54" t="s">
        <v>15</v>
      </c>
      <c r="G20" s="86"/>
      <c r="H20" s="86"/>
    </row>
    <row r="21" spans="1:8" s="63" customFormat="1" ht="22.5" customHeight="1" x14ac:dyDescent="0.25">
      <c r="A21" s="64"/>
      <c r="B21" s="64"/>
      <c r="C21" s="64"/>
      <c r="D21" s="64"/>
      <c r="E21" s="64">
        <v>31002</v>
      </c>
      <c r="F21" s="97" t="s">
        <v>86</v>
      </c>
      <c r="G21" s="71">
        <f t="shared" ref="G21:H21" si="6">G23</f>
        <v>-5878.4</v>
      </c>
      <c r="H21" s="78">
        <f t="shared" si="6"/>
        <v>-5878.4</v>
      </c>
    </row>
    <row r="22" spans="1:8" s="63" customFormat="1" ht="16.5" customHeight="1" x14ac:dyDescent="0.25">
      <c r="A22" s="64"/>
      <c r="B22" s="64"/>
      <c r="C22" s="64"/>
      <c r="D22" s="64"/>
      <c r="E22" s="64"/>
      <c r="F22" s="67" t="s">
        <v>16</v>
      </c>
      <c r="G22" s="71"/>
      <c r="H22" s="78"/>
    </row>
    <row r="23" spans="1:8" s="63" customFormat="1" ht="51.75" x14ac:dyDescent="0.25">
      <c r="A23" s="64"/>
      <c r="B23" s="64"/>
      <c r="C23" s="64"/>
      <c r="D23" s="64"/>
      <c r="E23" s="64"/>
      <c r="F23" s="59" t="s">
        <v>68</v>
      </c>
      <c r="G23" s="71">
        <f t="shared" ref="G23:H23" si="7">G25</f>
        <v>-5878.4</v>
      </c>
      <c r="H23" s="78">
        <f t="shared" si="7"/>
        <v>-5878.4</v>
      </c>
    </row>
    <row r="24" spans="1:8" s="63" customFormat="1" ht="34.5" x14ac:dyDescent="0.25">
      <c r="A24" s="64"/>
      <c r="B24" s="64"/>
      <c r="C24" s="64"/>
      <c r="D24" s="64"/>
      <c r="E24" s="64"/>
      <c r="F24" s="68" t="s">
        <v>17</v>
      </c>
      <c r="G24" s="71"/>
      <c r="H24" s="78"/>
    </row>
    <row r="25" spans="1:8" s="63" customFormat="1" ht="16.5" customHeight="1" x14ac:dyDescent="0.25">
      <c r="A25" s="64"/>
      <c r="B25" s="64"/>
      <c r="C25" s="64"/>
      <c r="D25" s="64"/>
      <c r="E25" s="64"/>
      <c r="F25" s="75" t="s">
        <v>14</v>
      </c>
      <c r="G25" s="71">
        <f t="shared" ref="G25:H26" si="8">G26</f>
        <v>-5878.4</v>
      </c>
      <c r="H25" s="78">
        <f t="shared" si="8"/>
        <v>-5878.4</v>
      </c>
    </row>
    <row r="26" spans="1:8" s="63" customFormat="1" ht="16.5" customHeight="1" x14ac:dyDescent="0.25">
      <c r="A26" s="64"/>
      <c r="B26" s="64"/>
      <c r="C26" s="64"/>
      <c r="D26" s="64"/>
      <c r="E26" s="64"/>
      <c r="F26" s="75" t="s">
        <v>58</v>
      </c>
      <c r="G26" s="71">
        <f t="shared" si="8"/>
        <v>-5878.4</v>
      </c>
      <c r="H26" s="78">
        <f t="shared" si="8"/>
        <v>-5878.4</v>
      </c>
    </row>
    <row r="27" spans="1:8" s="63" customFormat="1" ht="16.5" customHeight="1" x14ac:dyDescent="0.25">
      <c r="A27" s="64"/>
      <c r="B27" s="64"/>
      <c r="C27" s="64"/>
      <c r="D27" s="64"/>
      <c r="E27" s="64"/>
      <c r="F27" s="75" t="s">
        <v>59</v>
      </c>
      <c r="G27" s="71">
        <f>G28</f>
        <v>-5878.4</v>
      </c>
      <c r="H27" s="71">
        <f>H28</f>
        <v>-5878.4</v>
      </c>
    </row>
    <row r="28" spans="1:8" s="63" customFormat="1" ht="16.5" customHeight="1" x14ac:dyDescent="0.25">
      <c r="A28" s="64"/>
      <c r="B28" s="64"/>
      <c r="C28" s="64"/>
      <c r="D28" s="64"/>
      <c r="E28" s="64"/>
      <c r="F28" s="64" t="s">
        <v>96</v>
      </c>
      <c r="G28" s="71">
        <f>G29</f>
        <v>-5878.4</v>
      </c>
      <c r="H28" s="78">
        <f>H29</f>
        <v>-5878.4</v>
      </c>
    </row>
    <row r="29" spans="1:8" s="63" customFormat="1" ht="16.5" customHeight="1" x14ac:dyDescent="0.25">
      <c r="A29" s="64"/>
      <c r="B29" s="64"/>
      <c r="C29" s="64"/>
      <c r="D29" s="64"/>
      <c r="E29" s="64"/>
      <c r="F29" s="64" t="s">
        <v>97</v>
      </c>
      <c r="G29" s="71">
        <f>'2'!G15</f>
        <v>-5878.4</v>
      </c>
      <c r="H29" s="78">
        <f>G29</f>
        <v>-5878.4</v>
      </c>
    </row>
    <row r="30" spans="1:8" s="63" customFormat="1" ht="22.5" customHeight="1" x14ac:dyDescent="0.25">
      <c r="A30" s="64"/>
      <c r="B30" s="64"/>
      <c r="C30" s="64"/>
      <c r="D30" s="64"/>
      <c r="E30" s="64">
        <v>31002</v>
      </c>
      <c r="F30" s="97" t="s">
        <v>86</v>
      </c>
      <c r="G30" s="71">
        <f t="shared" ref="G30:H30" si="9">G32</f>
        <v>5878.4</v>
      </c>
      <c r="H30" s="78">
        <f t="shared" si="9"/>
        <v>5878.4</v>
      </c>
    </row>
    <row r="31" spans="1:8" s="63" customFormat="1" ht="16.5" customHeight="1" x14ac:dyDescent="0.25">
      <c r="A31" s="64"/>
      <c r="B31" s="64"/>
      <c r="C31" s="64"/>
      <c r="D31" s="64"/>
      <c r="E31" s="64"/>
      <c r="F31" s="67" t="s">
        <v>16</v>
      </c>
      <c r="G31" s="71"/>
      <c r="H31" s="78"/>
    </row>
    <row r="32" spans="1:8" s="63" customFormat="1" ht="51.75" x14ac:dyDescent="0.25">
      <c r="A32" s="64"/>
      <c r="B32" s="64"/>
      <c r="C32" s="64"/>
      <c r="D32" s="64"/>
      <c r="E32" s="64"/>
      <c r="F32" s="59" t="s">
        <v>68</v>
      </c>
      <c r="G32" s="71">
        <f t="shared" ref="G32:H32" si="10">G34</f>
        <v>5878.4</v>
      </c>
      <c r="H32" s="78">
        <f t="shared" si="10"/>
        <v>5878.4</v>
      </c>
    </row>
    <row r="33" spans="1:8" s="63" customFormat="1" ht="34.5" x14ac:dyDescent="0.25">
      <c r="A33" s="64"/>
      <c r="B33" s="64"/>
      <c r="C33" s="64"/>
      <c r="D33" s="64"/>
      <c r="E33" s="64"/>
      <c r="F33" s="68" t="s">
        <v>17</v>
      </c>
      <c r="G33" s="71"/>
      <c r="H33" s="78"/>
    </row>
    <row r="34" spans="1:8" s="63" customFormat="1" ht="16.5" customHeight="1" x14ac:dyDescent="0.25">
      <c r="A34" s="64"/>
      <c r="B34" s="64"/>
      <c r="C34" s="64"/>
      <c r="D34" s="64"/>
      <c r="E34" s="64"/>
      <c r="F34" s="75" t="s">
        <v>14</v>
      </c>
      <c r="G34" s="71">
        <f t="shared" ref="G34:H37" si="11">G35</f>
        <v>5878.4</v>
      </c>
      <c r="H34" s="78">
        <f t="shared" si="11"/>
        <v>5878.4</v>
      </c>
    </row>
    <row r="35" spans="1:8" s="63" customFormat="1" ht="16.5" customHeight="1" x14ac:dyDescent="0.25">
      <c r="A35" s="64"/>
      <c r="B35" s="64"/>
      <c r="C35" s="64"/>
      <c r="D35" s="64"/>
      <c r="E35" s="64"/>
      <c r="F35" s="75" t="s">
        <v>58</v>
      </c>
      <c r="G35" s="71">
        <f t="shared" si="11"/>
        <v>5878.4</v>
      </c>
      <c r="H35" s="78">
        <f t="shared" si="11"/>
        <v>5878.4</v>
      </c>
    </row>
    <row r="36" spans="1:8" s="63" customFormat="1" ht="16.5" customHeight="1" x14ac:dyDescent="0.25">
      <c r="A36" s="64"/>
      <c r="B36" s="64"/>
      <c r="C36" s="64"/>
      <c r="D36" s="64"/>
      <c r="E36" s="64"/>
      <c r="F36" s="75" t="s">
        <v>59</v>
      </c>
      <c r="G36" s="71">
        <f>G37</f>
        <v>5878.4</v>
      </c>
      <c r="H36" s="78">
        <f>H37</f>
        <v>5878.4</v>
      </c>
    </row>
    <row r="37" spans="1:8" s="63" customFormat="1" ht="16.5" customHeight="1" x14ac:dyDescent="0.25">
      <c r="A37" s="64"/>
      <c r="B37" s="64"/>
      <c r="C37" s="64"/>
      <c r="D37" s="64"/>
      <c r="E37" s="64"/>
      <c r="F37" s="75" t="s">
        <v>80</v>
      </c>
      <c r="G37" s="71">
        <f t="shared" si="11"/>
        <v>5878.4</v>
      </c>
      <c r="H37" s="78">
        <f t="shared" si="11"/>
        <v>5878.4</v>
      </c>
    </row>
    <row r="38" spans="1:8" s="63" customFormat="1" ht="16.5" customHeight="1" x14ac:dyDescent="0.25">
      <c r="A38" s="64"/>
      <c r="B38" s="64"/>
      <c r="C38" s="64"/>
      <c r="D38" s="64"/>
      <c r="E38" s="64"/>
      <c r="F38" s="75" t="s">
        <v>81</v>
      </c>
      <c r="G38" s="71">
        <f>-G65</f>
        <v>5878.4</v>
      </c>
      <c r="H38" s="78">
        <f>-H65</f>
        <v>5878.4</v>
      </c>
    </row>
    <row r="39" spans="1:8" s="154" customFormat="1" ht="18.75" customHeight="1" x14ac:dyDescent="0.25">
      <c r="A39" s="132"/>
      <c r="B39" s="132"/>
      <c r="C39" s="132"/>
      <c r="D39" s="132"/>
      <c r="E39" s="132"/>
      <c r="F39" s="132" t="s">
        <v>141</v>
      </c>
      <c r="G39" s="153">
        <f>G40</f>
        <v>0</v>
      </c>
      <c r="H39" s="153">
        <f>H40</f>
        <v>0</v>
      </c>
    </row>
    <row r="40" spans="1:8" s="154" customFormat="1" ht="18.75" customHeight="1" x14ac:dyDescent="0.25">
      <c r="A40" s="132" t="s">
        <v>142</v>
      </c>
      <c r="B40" s="132"/>
      <c r="C40" s="132"/>
      <c r="D40" s="132"/>
      <c r="E40" s="132"/>
      <c r="F40" s="132" t="s">
        <v>143</v>
      </c>
      <c r="G40" s="153">
        <f>G42</f>
        <v>0</v>
      </c>
      <c r="H40" s="153">
        <f>H42</f>
        <v>0</v>
      </c>
    </row>
    <row r="41" spans="1:8" s="156" customFormat="1" ht="18.75" customHeight="1" x14ac:dyDescent="0.25">
      <c r="A41" s="135"/>
      <c r="B41" s="135"/>
      <c r="C41" s="135"/>
      <c r="D41" s="135"/>
      <c r="E41" s="135"/>
      <c r="F41" s="135" t="s">
        <v>15</v>
      </c>
      <c r="G41" s="155"/>
      <c r="H41" s="155"/>
    </row>
    <row r="42" spans="1:8" s="154" customFormat="1" ht="18.75" customHeight="1" x14ac:dyDescent="0.25">
      <c r="A42" s="132"/>
      <c r="B42" s="132" t="s">
        <v>144</v>
      </c>
      <c r="C42" s="132"/>
      <c r="D42" s="132"/>
      <c r="E42" s="132"/>
      <c r="F42" s="132" t="s">
        <v>145</v>
      </c>
      <c r="G42" s="153">
        <f>G44</f>
        <v>0</v>
      </c>
      <c r="H42" s="153">
        <f>H44</f>
        <v>0</v>
      </c>
    </row>
    <row r="43" spans="1:8" s="156" customFormat="1" ht="18.75" customHeight="1" x14ac:dyDescent="0.25">
      <c r="A43" s="135"/>
      <c r="B43" s="135"/>
      <c r="C43" s="135"/>
      <c r="D43" s="135"/>
      <c r="E43" s="135"/>
      <c r="F43" s="135" t="s">
        <v>15</v>
      </c>
      <c r="G43" s="155"/>
      <c r="H43" s="155"/>
    </row>
    <row r="44" spans="1:8" s="154" customFormat="1" ht="18.75" customHeight="1" x14ac:dyDescent="0.25">
      <c r="A44" s="132"/>
      <c r="B44" s="132"/>
      <c r="C44" s="132" t="s">
        <v>144</v>
      </c>
      <c r="D44" s="132"/>
      <c r="E44" s="132"/>
      <c r="F44" s="132" t="s">
        <v>119</v>
      </c>
      <c r="G44" s="153">
        <f>G46</f>
        <v>0</v>
      </c>
      <c r="H44" s="153">
        <f>H46</f>
        <v>0</v>
      </c>
    </row>
    <row r="45" spans="1:8" s="156" customFormat="1" ht="18.75" customHeight="1" x14ac:dyDescent="0.25">
      <c r="A45" s="135"/>
      <c r="B45" s="135"/>
      <c r="C45" s="135"/>
      <c r="D45" s="135"/>
      <c r="E45" s="135"/>
      <c r="F45" s="135" t="s">
        <v>15</v>
      </c>
      <c r="G45" s="155"/>
      <c r="H45" s="155"/>
    </row>
    <row r="46" spans="1:8" s="156" customFormat="1" ht="18.75" customHeight="1" x14ac:dyDescent="0.25">
      <c r="A46" s="135"/>
      <c r="B46" s="135"/>
      <c r="C46" s="135"/>
      <c r="D46" s="135"/>
      <c r="E46" s="135"/>
      <c r="F46" s="132" t="s">
        <v>116</v>
      </c>
      <c r="G46" s="155">
        <f>G48</f>
        <v>0</v>
      </c>
      <c r="H46" s="155">
        <f>H48</f>
        <v>0</v>
      </c>
    </row>
    <row r="47" spans="1:8" s="156" customFormat="1" ht="18.75" customHeight="1" x14ac:dyDescent="0.25">
      <c r="A47" s="135"/>
      <c r="B47" s="135"/>
      <c r="C47" s="135"/>
      <c r="D47" s="135"/>
      <c r="E47" s="135"/>
      <c r="F47" s="135" t="s">
        <v>15</v>
      </c>
      <c r="G47" s="155"/>
      <c r="H47" s="155"/>
    </row>
    <row r="48" spans="1:8" s="156" customFormat="1" ht="18.75" customHeight="1" x14ac:dyDescent="0.25">
      <c r="A48" s="135"/>
      <c r="B48" s="135"/>
      <c r="C48" s="135"/>
      <c r="D48" s="132" t="s">
        <v>117</v>
      </c>
      <c r="E48" s="135"/>
      <c r="F48" s="135" t="s">
        <v>119</v>
      </c>
      <c r="G48" s="155">
        <f>G50+G58</f>
        <v>0</v>
      </c>
      <c r="H48" s="155">
        <f>H50+H58</f>
        <v>0</v>
      </c>
    </row>
    <row r="49" spans="1:8" s="156" customFormat="1" ht="18.75" customHeight="1" x14ac:dyDescent="0.25">
      <c r="A49" s="135"/>
      <c r="B49" s="135"/>
      <c r="C49" s="135"/>
      <c r="D49" s="135"/>
      <c r="E49" s="135"/>
      <c r="F49" s="135" t="s">
        <v>15</v>
      </c>
      <c r="G49" s="155"/>
      <c r="H49" s="155"/>
    </row>
    <row r="50" spans="1:8" s="156" customFormat="1" ht="18.75" customHeight="1" x14ac:dyDescent="0.25">
      <c r="A50" s="135"/>
      <c r="B50" s="135"/>
      <c r="C50" s="135"/>
      <c r="D50" s="135"/>
      <c r="E50" s="157" t="s">
        <v>125</v>
      </c>
      <c r="F50" s="135" t="s">
        <v>119</v>
      </c>
      <c r="G50" s="155">
        <f>G52</f>
        <v>5878.4</v>
      </c>
      <c r="H50" s="155">
        <f>H52</f>
        <v>5878.4</v>
      </c>
    </row>
    <row r="51" spans="1:8" s="156" customFormat="1" ht="18.75" customHeight="1" x14ac:dyDescent="0.25">
      <c r="A51" s="135"/>
      <c r="B51" s="135"/>
      <c r="C51" s="135"/>
      <c r="D51" s="135"/>
      <c r="E51" s="135"/>
      <c r="F51" s="135" t="s">
        <v>16</v>
      </c>
      <c r="G51" s="155"/>
      <c r="H51" s="155"/>
    </row>
    <row r="52" spans="1:8" s="156" customFormat="1" ht="18.75" customHeight="1" x14ac:dyDescent="0.25">
      <c r="A52" s="135"/>
      <c r="B52" s="135"/>
      <c r="C52" s="135"/>
      <c r="D52" s="135"/>
      <c r="E52" s="135"/>
      <c r="F52" s="136" t="s">
        <v>116</v>
      </c>
      <c r="G52" s="155">
        <f>G54</f>
        <v>5878.4</v>
      </c>
      <c r="H52" s="155">
        <f>H54</f>
        <v>5878.4</v>
      </c>
    </row>
    <row r="53" spans="1:8" s="156" customFormat="1" ht="18.75" customHeight="1" x14ac:dyDescent="0.25">
      <c r="A53" s="135"/>
      <c r="B53" s="135"/>
      <c r="C53" s="135"/>
      <c r="D53" s="135"/>
      <c r="E53" s="135"/>
      <c r="F53" s="135" t="s">
        <v>17</v>
      </c>
      <c r="G53" s="155"/>
      <c r="H53" s="155"/>
    </row>
    <row r="54" spans="1:8" s="156" customFormat="1" ht="18.75" customHeight="1" x14ac:dyDescent="0.25">
      <c r="A54" s="135"/>
      <c r="B54" s="135"/>
      <c r="C54" s="135"/>
      <c r="D54" s="135"/>
      <c r="E54" s="135"/>
      <c r="F54" s="158" t="s">
        <v>14</v>
      </c>
      <c r="G54" s="155">
        <f t="shared" ref="G54:H56" si="12">G55</f>
        <v>5878.4</v>
      </c>
      <c r="H54" s="155">
        <f t="shared" si="12"/>
        <v>5878.4</v>
      </c>
    </row>
    <row r="55" spans="1:8" s="156" customFormat="1" ht="18.75" customHeight="1" x14ac:dyDescent="0.25">
      <c r="A55" s="135"/>
      <c r="B55" s="135"/>
      <c r="C55" s="135"/>
      <c r="D55" s="135"/>
      <c r="E55" s="135"/>
      <c r="F55" s="158" t="s">
        <v>146</v>
      </c>
      <c r="G55" s="155">
        <f t="shared" si="12"/>
        <v>5878.4</v>
      </c>
      <c r="H55" s="155">
        <f t="shared" si="12"/>
        <v>5878.4</v>
      </c>
    </row>
    <row r="56" spans="1:8" s="156" customFormat="1" ht="18.75" customHeight="1" x14ac:dyDescent="0.25">
      <c r="A56" s="135"/>
      <c r="B56" s="135"/>
      <c r="C56" s="135"/>
      <c r="D56" s="135"/>
      <c r="E56" s="135"/>
      <c r="F56" s="158" t="s">
        <v>147</v>
      </c>
      <c r="G56" s="155">
        <f t="shared" si="12"/>
        <v>5878.4</v>
      </c>
      <c r="H56" s="155">
        <f t="shared" si="12"/>
        <v>5878.4</v>
      </c>
    </row>
    <row r="57" spans="1:8" s="156" customFormat="1" ht="18.75" customHeight="1" x14ac:dyDescent="0.25">
      <c r="A57" s="135"/>
      <c r="B57" s="135"/>
      <c r="C57" s="135"/>
      <c r="D57" s="135"/>
      <c r="E57" s="135"/>
      <c r="F57" s="135" t="s">
        <v>148</v>
      </c>
      <c r="G57" s="155">
        <f>-G21</f>
        <v>5878.4</v>
      </c>
      <c r="H57" s="155">
        <f>-H21</f>
        <v>5878.4</v>
      </c>
    </row>
    <row r="58" spans="1:8" s="156" customFormat="1" ht="18.75" customHeight="1" x14ac:dyDescent="0.25">
      <c r="A58" s="159"/>
      <c r="B58" s="159"/>
      <c r="C58" s="159"/>
      <c r="D58" s="135"/>
      <c r="E58" s="157" t="s">
        <v>125</v>
      </c>
      <c r="F58" s="135" t="s">
        <v>119</v>
      </c>
      <c r="G58" s="155">
        <f>G60</f>
        <v>-5878.4</v>
      </c>
      <c r="H58" s="155">
        <f>H60</f>
        <v>-5878.4</v>
      </c>
    </row>
    <row r="59" spans="1:8" s="156" customFormat="1" ht="18.75" customHeight="1" x14ac:dyDescent="0.25">
      <c r="A59" s="159"/>
      <c r="B59" s="159"/>
      <c r="C59" s="159"/>
      <c r="D59" s="135"/>
      <c r="E59" s="135"/>
      <c r="F59" s="135" t="s">
        <v>16</v>
      </c>
      <c r="G59" s="155"/>
      <c r="H59" s="155"/>
    </row>
    <row r="60" spans="1:8" s="156" customFormat="1" ht="18.75" customHeight="1" x14ac:dyDescent="0.25">
      <c r="A60" s="159"/>
      <c r="B60" s="159"/>
      <c r="C60" s="159"/>
      <c r="D60" s="135"/>
      <c r="E60" s="135"/>
      <c r="F60" s="136" t="s">
        <v>116</v>
      </c>
      <c r="G60" s="155">
        <f>G62</f>
        <v>-5878.4</v>
      </c>
      <c r="H60" s="155">
        <f>H62</f>
        <v>-5878.4</v>
      </c>
    </row>
    <row r="61" spans="1:8" s="156" customFormat="1" ht="18.75" customHeight="1" x14ac:dyDescent="0.25">
      <c r="A61" s="159"/>
      <c r="B61" s="159"/>
      <c r="C61" s="159"/>
      <c r="D61" s="135"/>
      <c r="E61" s="135"/>
      <c r="F61" s="135" t="s">
        <v>17</v>
      </c>
      <c r="G61" s="155"/>
      <c r="H61" s="155"/>
    </row>
    <row r="62" spans="1:8" s="156" customFormat="1" ht="18.75" customHeight="1" x14ac:dyDescent="0.25">
      <c r="A62" s="159"/>
      <c r="B62" s="159"/>
      <c r="C62" s="159"/>
      <c r="D62" s="135"/>
      <c r="E62" s="135"/>
      <c r="F62" s="158" t="s">
        <v>14</v>
      </c>
      <c r="G62" s="155">
        <f t="shared" ref="G62:H64" si="13">G63</f>
        <v>-5878.4</v>
      </c>
      <c r="H62" s="155">
        <f t="shared" si="13"/>
        <v>-5878.4</v>
      </c>
    </row>
    <row r="63" spans="1:8" s="156" customFormat="1" ht="18.75" customHeight="1" x14ac:dyDescent="0.25">
      <c r="A63" s="159"/>
      <c r="B63" s="159"/>
      <c r="C63" s="159"/>
      <c r="D63" s="135"/>
      <c r="E63" s="135"/>
      <c r="F63" s="158" t="s">
        <v>146</v>
      </c>
      <c r="G63" s="155">
        <f t="shared" si="13"/>
        <v>-5878.4</v>
      </c>
      <c r="H63" s="155">
        <f t="shared" si="13"/>
        <v>-5878.4</v>
      </c>
    </row>
    <row r="64" spans="1:8" s="156" customFormat="1" ht="18.75" customHeight="1" x14ac:dyDescent="0.25">
      <c r="A64" s="159"/>
      <c r="B64" s="159"/>
      <c r="C64" s="159"/>
      <c r="D64" s="135"/>
      <c r="E64" s="135"/>
      <c r="F64" s="158" t="s">
        <v>147</v>
      </c>
      <c r="G64" s="155">
        <f t="shared" si="13"/>
        <v>-5878.4</v>
      </c>
      <c r="H64" s="155">
        <f t="shared" si="13"/>
        <v>-5878.4</v>
      </c>
    </row>
    <row r="65" spans="1:8" s="156" customFormat="1" ht="18.75" customHeight="1" x14ac:dyDescent="0.25">
      <c r="A65" s="159"/>
      <c r="B65" s="159"/>
      <c r="C65" s="159"/>
      <c r="D65" s="135"/>
      <c r="E65" s="135"/>
      <c r="F65" s="135" t="s">
        <v>148</v>
      </c>
      <c r="G65" s="155">
        <f>-G57</f>
        <v>-5878.4</v>
      </c>
      <c r="H65" s="155">
        <f>-H57</f>
        <v>-5878.4</v>
      </c>
    </row>
  </sheetData>
  <mergeCells count="9">
    <mergeCell ref="A6:C6"/>
    <mergeCell ref="D6:E6"/>
    <mergeCell ref="F6:F7"/>
    <mergeCell ref="A1:H1"/>
    <mergeCell ref="A2:H2"/>
    <mergeCell ref="A3:H3"/>
    <mergeCell ref="A4:H4"/>
    <mergeCell ref="G5:H5"/>
    <mergeCell ref="G6:H6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J17"/>
  <sheetViews>
    <sheetView zoomScaleNormal="100" zoomScaleSheetLayoutView="90" workbookViewId="0">
      <selection activeCell="C15" sqref="C15"/>
    </sheetView>
  </sheetViews>
  <sheetFormatPr defaultColWidth="8" defaultRowHeight="17.25" customHeight="1" x14ac:dyDescent="0.25"/>
  <cols>
    <col min="1" max="1" width="7.42578125" style="30" customWidth="1"/>
    <col min="2" max="2" width="8.7109375" style="30" customWidth="1"/>
    <col min="3" max="3" width="82.7109375" style="24" customWidth="1"/>
    <col min="4" max="4" width="17.85546875" style="24" customWidth="1"/>
    <col min="5" max="5" width="19" style="42" customWidth="1"/>
    <col min="6" max="6" width="10.85546875" style="24" customWidth="1"/>
    <col min="7" max="7" width="16.42578125" style="34" bestFit="1" customWidth="1"/>
    <col min="8" max="9" width="18.28515625" style="34" bestFit="1" customWidth="1"/>
    <col min="10" max="10" width="18.5703125" style="34" bestFit="1" customWidth="1"/>
    <col min="11" max="11" width="16.42578125" style="24" customWidth="1"/>
    <col min="12" max="16384" width="8" style="24"/>
  </cols>
  <sheetData>
    <row r="1" spans="1:10" ht="21" customHeight="1" x14ac:dyDescent="0.25">
      <c r="A1" s="263" t="s">
        <v>113</v>
      </c>
      <c r="B1" s="263"/>
      <c r="C1" s="263"/>
      <c r="D1" s="263"/>
      <c r="E1" s="263"/>
    </row>
    <row r="2" spans="1:10" s="7" customFormat="1" ht="16.5" customHeight="1" x14ac:dyDescent="0.25">
      <c r="A2" s="263" t="s">
        <v>78</v>
      </c>
      <c r="B2" s="263"/>
      <c r="C2" s="263"/>
      <c r="D2" s="263"/>
      <c r="E2" s="263"/>
      <c r="F2" s="8"/>
      <c r="G2" s="8"/>
      <c r="H2" s="8"/>
      <c r="I2" s="35"/>
      <c r="J2" s="35"/>
    </row>
    <row r="3" spans="1:10" s="7" customFormat="1" ht="16.5" customHeight="1" x14ac:dyDescent="0.25">
      <c r="A3" s="263" t="s">
        <v>0</v>
      </c>
      <c r="B3" s="263"/>
      <c r="C3" s="263"/>
      <c r="D3" s="263"/>
      <c r="E3" s="263"/>
      <c r="F3" s="8"/>
      <c r="G3" s="8"/>
      <c r="H3" s="8"/>
      <c r="I3" s="35"/>
      <c r="J3" s="35"/>
    </row>
    <row r="4" spans="1:10" s="7" customFormat="1" ht="52.5" customHeight="1" x14ac:dyDescent="0.25">
      <c r="A4" s="268" t="s">
        <v>111</v>
      </c>
      <c r="B4" s="268"/>
      <c r="C4" s="268"/>
      <c r="D4" s="268"/>
      <c r="E4" s="268"/>
      <c r="F4" s="36"/>
      <c r="G4" s="36"/>
      <c r="H4" s="36"/>
      <c r="I4" s="35"/>
      <c r="J4" s="35"/>
    </row>
    <row r="5" spans="1:10" ht="17.25" customHeight="1" x14ac:dyDescent="0.25">
      <c r="A5" s="21"/>
      <c r="B5" s="21"/>
      <c r="C5" s="22"/>
      <c r="D5" s="22"/>
      <c r="E5" s="44" t="s">
        <v>63</v>
      </c>
    </row>
    <row r="6" spans="1:10" ht="65.25" customHeight="1" x14ac:dyDescent="0.25">
      <c r="A6" s="269" t="s">
        <v>46</v>
      </c>
      <c r="B6" s="269"/>
      <c r="C6" s="270" t="s">
        <v>60</v>
      </c>
      <c r="D6" s="247" t="s">
        <v>61</v>
      </c>
      <c r="E6" s="249"/>
    </row>
    <row r="7" spans="1:10" s="25" customFormat="1" ht="66" customHeight="1" x14ac:dyDescent="0.25">
      <c r="A7" s="38" t="s">
        <v>1</v>
      </c>
      <c r="B7" s="38" t="s">
        <v>2</v>
      </c>
      <c r="C7" s="271"/>
      <c r="D7" s="70" t="s">
        <v>79</v>
      </c>
      <c r="E7" s="70" t="s">
        <v>18</v>
      </c>
      <c r="G7" s="37"/>
      <c r="H7" s="37"/>
      <c r="I7" s="37"/>
      <c r="J7" s="37"/>
    </row>
    <row r="8" spans="1:10" s="30" customFormat="1" ht="24.75" customHeight="1" x14ac:dyDescent="0.25">
      <c r="A8" s="28"/>
      <c r="B8" s="28"/>
      <c r="C8" s="29" t="s">
        <v>53</v>
      </c>
      <c r="D8" s="77">
        <f t="shared" ref="D8:E8" si="0">D10</f>
        <v>0</v>
      </c>
      <c r="E8" s="77">
        <f t="shared" si="0"/>
        <v>0</v>
      </c>
      <c r="G8" s="40"/>
      <c r="H8" s="40"/>
      <c r="I8" s="40"/>
      <c r="J8" s="40"/>
    </row>
    <row r="9" spans="1:10" ht="17.25" customHeight="1" x14ac:dyDescent="0.25">
      <c r="A9" s="28"/>
      <c r="B9" s="28"/>
      <c r="C9" s="29" t="s">
        <v>54</v>
      </c>
      <c r="D9" s="29"/>
      <c r="E9" s="39"/>
    </row>
    <row r="10" spans="1:10" s="33" customFormat="1" ht="34.5" customHeight="1" x14ac:dyDescent="0.25">
      <c r="A10" s="31"/>
      <c r="B10" s="32"/>
      <c r="C10" s="32" t="s">
        <v>55</v>
      </c>
      <c r="D10" s="77">
        <f>D12</f>
        <v>0</v>
      </c>
      <c r="E10" s="77">
        <f>E12</f>
        <v>0</v>
      </c>
      <c r="G10" s="41"/>
      <c r="H10" s="41"/>
      <c r="I10" s="41"/>
      <c r="J10" s="41"/>
    </row>
    <row r="11" spans="1:10" s="33" customFormat="1" ht="17.25" customHeight="1" x14ac:dyDescent="0.25">
      <c r="A11" s="31"/>
      <c r="B11" s="31"/>
      <c r="C11" s="31" t="s">
        <v>56</v>
      </c>
      <c r="D11" s="31"/>
      <c r="E11" s="17"/>
      <c r="G11" s="41"/>
      <c r="H11" s="41"/>
      <c r="I11" s="41"/>
      <c r="J11" s="41"/>
    </row>
    <row r="12" spans="1:10" s="52" customFormat="1" x14ac:dyDescent="0.25">
      <c r="A12" s="51">
        <v>1004</v>
      </c>
      <c r="B12" s="51">
        <v>31002</v>
      </c>
      <c r="C12" s="95" t="s">
        <v>87</v>
      </c>
      <c r="D12" s="77">
        <f t="shared" ref="D12:E12" si="1">D14</f>
        <v>0</v>
      </c>
      <c r="E12" s="77">
        <f t="shared" si="1"/>
        <v>0</v>
      </c>
    </row>
    <row r="13" spans="1:10" s="52" customFormat="1" ht="23.25" customHeight="1" x14ac:dyDescent="0.25">
      <c r="A13" s="51"/>
      <c r="B13" s="51"/>
      <c r="C13" s="57" t="s">
        <v>19</v>
      </c>
      <c r="D13" s="57"/>
      <c r="E13" s="58"/>
    </row>
    <row r="14" spans="1:10" s="52" customFormat="1" ht="34.5" x14ac:dyDescent="0.25">
      <c r="A14" s="51"/>
      <c r="B14" s="51"/>
      <c r="C14" s="53" t="s">
        <v>57</v>
      </c>
      <c r="D14" s="76">
        <f>D16+D17</f>
        <v>0</v>
      </c>
      <c r="E14" s="76">
        <f>E16+E17</f>
        <v>0</v>
      </c>
    </row>
    <row r="15" spans="1:10" s="52" customFormat="1" ht="21" customHeight="1" x14ac:dyDescent="0.25">
      <c r="A15" s="51"/>
      <c r="B15" s="51"/>
      <c r="C15" s="57" t="s">
        <v>70</v>
      </c>
      <c r="D15" s="57"/>
      <c r="E15" s="58"/>
    </row>
    <row r="16" spans="1:10" s="52" customFormat="1" ht="34.5" x14ac:dyDescent="0.25">
      <c r="A16" s="51"/>
      <c r="B16" s="51"/>
      <c r="C16" s="96" t="s">
        <v>95</v>
      </c>
      <c r="D16" s="102">
        <f>'2'!G15</f>
        <v>-5878.4</v>
      </c>
      <c r="E16" s="58">
        <f>D16</f>
        <v>-5878.4</v>
      </c>
    </row>
    <row r="17" spans="1:5" s="52" customFormat="1" ht="51.75" x14ac:dyDescent="0.25">
      <c r="A17" s="51"/>
      <c r="B17" s="51"/>
      <c r="C17" s="96" t="s">
        <v>88</v>
      </c>
      <c r="D17" s="58">
        <f>'2'!E16</f>
        <v>5878.4</v>
      </c>
      <c r="E17" s="58">
        <f>D17</f>
        <v>5878.4</v>
      </c>
    </row>
  </sheetData>
  <mergeCells count="7">
    <mergeCell ref="A1:E1"/>
    <mergeCell ref="A2:E2"/>
    <mergeCell ref="A3:E3"/>
    <mergeCell ref="A4:E4"/>
    <mergeCell ref="A6:B6"/>
    <mergeCell ref="C6:C7"/>
    <mergeCell ref="D6:E6"/>
  </mergeCells>
  <pageMargins left="0.19685039370078741" right="0.19685039370078741" top="0.15748031496062992" bottom="0.15748031496062992" header="0.15748031496062992" footer="0.15748031496062992"/>
  <pageSetup scale="6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79"/>
  <sheetViews>
    <sheetView workbookViewId="0">
      <selection activeCell="H36" sqref="H36"/>
    </sheetView>
  </sheetViews>
  <sheetFormatPr defaultColWidth="8" defaultRowHeight="13.5" x14ac:dyDescent="0.25"/>
  <cols>
    <col min="1" max="1" width="35.5703125" style="1" customWidth="1"/>
    <col min="2" max="2" width="51.85546875" style="1" customWidth="1"/>
    <col min="3" max="3" width="16.5703125" style="1" customWidth="1"/>
    <col min="4" max="4" width="18.7109375" style="1" customWidth="1"/>
    <col min="5" max="16384" width="8" style="1"/>
  </cols>
  <sheetData>
    <row r="1" spans="1:6" s="24" customFormat="1" ht="17.25" customHeight="1" x14ac:dyDescent="0.25">
      <c r="A1" s="286" t="s">
        <v>159</v>
      </c>
      <c r="B1" s="286"/>
      <c r="C1" s="286"/>
      <c r="D1" s="286"/>
      <c r="E1" s="34"/>
      <c r="F1" s="34"/>
    </row>
    <row r="2" spans="1:6" s="7" customFormat="1" ht="16.5" customHeight="1" x14ac:dyDescent="0.25">
      <c r="A2" s="286" t="s">
        <v>78</v>
      </c>
      <c r="B2" s="286"/>
      <c r="C2" s="286"/>
      <c r="D2" s="286"/>
      <c r="E2" s="35"/>
      <c r="F2" s="35"/>
    </row>
    <row r="3" spans="1:6" s="7" customFormat="1" ht="16.5" customHeight="1" x14ac:dyDescent="0.25">
      <c r="A3" s="286" t="s">
        <v>0</v>
      </c>
      <c r="B3" s="286"/>
      <c r="C3" s="286"/>
      <c r="D3" s="286"/>
      <c r="E3" s="35"/>
      <c r="F3" s="35"/>
    </row>
    <row r="4" spans="1:6" s="13" customFormat="1" ht="19.5" customHeight="1" x14ac:dyDescent="0.25">
      <c r="A4" s="14"/>
      <c r="B4" s="14"/>
      <c r="C4" s="14"/>
      <c r="D4" s="127" t="s">
        <v>114</v>
      </c>
    </row>
    <row r="5" spans="1:6" s="11" customFormat="1" ht="57.75" customHeight="1" x14ac:dyDescent="0.25">
      <c r="A5" s="287" t="s">
        <v>165</v>
      </c>
      <c r="B5" s="287"/>
      <c r="C5" s="287"/>
      <c r="D5" s="287"/>
    </row>
    <row r="6" spans="1:6" s="60" customFormat="1" ht="25.5" customHeight="1" x14ac:dyDescent="0.3">
      <c r="A6" s="288" t="s">
        <v>71</v>
      </c>
      <c r="B6" s="288"/>
      <c r="C6" s="288"/>
      <c r="D6" s="288"/>
    </row>
    <row r="7" spans="1:6" s="60" customFormat="1" x14ac:dyDescent="0.25">
      <c r="B7" s="61"/>
      <c r="C7" s="61"/>
      <c r="D7" s="61"/>
    </row>
    <row r="8" spans="1:6" s="60" customFormat="1" ht="14.25" x14ac:dyDescent="0.25">
      <c r="A8" s="62" t="s">
        <v>72</v>
      </c>
      <c r="D8" s="66" t="s">
        <v>77</v>
      </c>
    </row>
    <row r="9" spans="1:6" s="60" customFormat="1" ht="14.25" x14ac:dyDescent="0.25">
      <c r="B9" s="62"/>
      <c r="C9" s="62"/>
      <c r="D9" s="61"/>
    </row>
    <row r="10" spans="1:6" s="60" customFormat="1" ht="14.25" x14ac:dyDescent="0.25">
      <c r="A10" s="172" t="s">
        <v>151</v>
      </c>
      <c r="B10" s="272" t="s">
        <v>152</v>
      </c>
      <c r="C10" s="272"/>
      <c r="D10" s="272"/>
    </row>
    <row r="11" spans="1:6" s="60" customFormat="1" x14ac:dyDescent="0.25">
      <c r="A11" s="167">
        <v>1004</v>
      </c>
      <c r="B11" s="281" t="s">
        <v>39</v>
      </c>
      <c r="C11" s="281"/>
      <c r="D11" s="281"/>
    </row>
    <row r="12" spans="1:6" s="60" customFormat="1" ht="14.25" x14ac:dyDescent="0.25">
      <c r="B12" s="62"/>
      <c r="C12" s="62"/>
      <c r="D12" s="61"/>
    </row>
    <row r="13" spans="1:6" s="202" customFormat="1" ht="14.25" x14ac:dyDescent="0.25">
      <c r="A13" s="202" t="s">
        <v>153</v>
      </c>
      <c r="B13" s="62"/>
      <c r="C13" s="62"/>
      <c r="D13" s="203"/>
    </row>
    <row r="14" spans="1:6" s="43" customFormat="1" ht="16.5" customHeight="1" x14ac:dyDescent="0.25">
      <c r="A14" s="291" t="s">
        <v>20</v>
      </c>
      <c r="B14" s="293">
        <v>1004</v>
      </c>
      <c r="C14" s="295" t="s">
        <v>164</v>
      </c>
      <c r="D14" s="296"/>
    </row>
    <row r="15" spans="1:6" s="43" customFormat="1" ht="24" customHeight="1" x14ac:dyDescent="0.25">
      <c r="A15" s="292"/>
      <c r="B15" s="294"/>
      <c r="C15" s="297"/>
      <c r="D15" s="298"/>
    </row>
    <row r="16" spans="1:6" s="43" customFormat="1" ht="21" customHeight="1" x14ac:dyDescent="0.25">
      <c r="A16" s="46" t="s">
        <v>21</v>
      </c>
      <c r="B16" s="49">
        <v>31002</v>
      </c>
      <c r="C16" s="279" t="s">
        <v>79</v>
      </c>
      <c r="D16" s="279" t="s">
        <v>22</v>
      </c>
    </row>
    <row r="17" spans="1:4" s="43" customFormat="1" ht="17.25" customHeight="1" x14ac:dyDescent="0.25">
      <c r="A17" s="46" t="s">
        <v>23</v>
      </c>
      <c r="B17" s="49" t="s">
        <v>86</v>
      </c>
      <c r="C17" s="279"/>
      <c r="D17" s="279"/>
    </row>
    <row r="18" spans="1:4" s="43" customFormat="1" ht="20.25" customHeight="1" x14ac:dyDescent="0.25">
      <c r="A18" s="46" t="s">
        <v>24</v>
      </c>
      <c r="B18" s="49" t="s">
        <v>86</v>
      </c>
      <c r="C18" s="279"/>
      <c r="D18" s="279"/>
    </row>
    <row r="19" spans="1:4" s="43" customFormat="1" ht="31.5" customHeight="1" x14ac:dyDescent="0.25">
      <c r="A19" s="46" t="s">
        <v>25</v>
      </c>
      <c r="B19" s="49" t="s">
        <v>172</v>
      </c>
      <c r="C19" s="279"/>
      <c r="D19" s="279"/>
    </row>
    <row r="20" spans="1:4" s="43" customFormat="1" ht="48" customHeight="1" x14ac:dyDescent="0.25">
      <c r="A20" s="46" t="s">
        <v>158</v>
      </c>
      <c r="B20" s="46" t="s">
        <v>173</v>
      </c>
      <c r="C20" s="280"/>
      <c r="D20" s="280"/>
    </row>
    <row r="21" spans="1:4" s="43" customFormat="1" ht="16.5" customHeight="1" x14ac:dyDescent="0.25">
      <c r="A21" s="283" t="s">
        <v>26</v>
      </c>
      <c r="B21" s="284"/>
      <c r="C21" s="74"/>
      <c r="D21" s="46"/>
    </row>
    <row r="22" spans="1:4" s="43" customFormat="1" ht="19.5" customHeight="1" x14ac:dyDescent="0.25">
      <c r="A22" s="276" t="s">
        <v>27</v>
      </c>
      <c r="B22" s="277"/>
      <c r="C22" s="93">
        <f>'1'!D18</f>
        <v>-5878.4</v>
      </c>
      <c r="D22" s="93">
        <f>'1'!E18</f>
        <v>-5878.4</v>
      </c>
    </row>
    <row r="23" spans="1:4" s="11" customFormat="1" ht="16.5" customHeight="1" x14ac:dyDescent="0.25">
      <c r="A23" s="55"/>
      <c r="B23" s="55"/>
      <c r="C23" s="55"/>
      <c r="D23" s="55"/>
    </row>
    <row r="24" spans="1:4" s="43" customFormat="1" ht="16.5" customHeight="1" x14ac:dyDescent="0.25">
      <c r="A24" s="291" t="s">
        <v>20</v>
      </c>
      <c r="B24" s="293">
        <v>1004</v>
      </c>
      <c r="C24" s="295" t="s">
        <v>112</v>
      </c>
      <c r="D24" s="296"/>
    </row>
    <row r="25" spans="1:4" s="43" customFormat="1" ht="24" customHeight="1" x14ac:dyDescent="0.25">
      <c r="A25" s="292"/>
      <c r="B25" s="294"/>
      <c r="C25" s="297"/>
      <c r="D25" s="298"/>
    </row>
    <row r="26" spans="1:4" s="43" customFormat="1" ht="21" customHeight="1" x14ac:dyDescent="0.25">
      <c r="A26" s="46" t="s">
        <v>21</v>
      </c>
      <c r="B26" s="49">
        <v>31002</v>
      </c>
      <c r="C26" s="279" t="s">
        <v>79</v>
      </c>
      <c r="D26" s="279" t="s">
        <v>22</v>
      </c>
    </row>
    <row r="27" spans="1:4" s="43" customFormat="1" ht="27" customHeight="1" x14ac:dyDescent="0.25">
      <c r="A27" s="46" t="s">
        <v>23</v>
      </c>
      <c r="B27" s="49" t="s">
        <v>86</v>
      </c>
      <c r="C27" s="279"/>
      <c r="D27" s="279"/>
    </row>
    <row r="28" spans="1:4" s="43" customFormat="1" ht="19.5" customHeight="1" x14ac:dyDescent="0.25">
      <c r="A28" s="46" t="s">
        <v>24</v>
      </c>
      <c r="B28" s="49" t="s">
        <v>86</v>
      </c>
      <c r="C28" s="279"/>
      <c r="D28" s="279"/>
    </row>
    <row r="29" spans="1:4" s="43" customFormat="1" ht="28.5" customHeight="1" x14ac:dyDescent="0.25">
      <c r="A29" s="46" t="s">
        <v>25</v>
      </c>
      <c r="B29" s="49" t="s">
        <v>172</v>
      </c>
      <c r="C29" s="279"/>
      <c r="D29" s="279"/>
    </row>
    <row r="30" spans="1:4" s="43" customFormat="1" ht="48" customHeight="1" x14ac:dyDescent="0.25">
      <c r="A30" s="46" t="s">
        <v>158</v>
      </c>
      <c r="B30" s="46" t="s">
        <v>173</v>
      </c>
      <c r="C30" s="280"/>
      <c r="D30" s="280"/>
    </row>
    <row r="31" spans="1:4" s="43" customFormat="1" ht="16.5" customHeight="1" x14ac:dyDescent="0.25">
      <c r="A31" s="283" t="s">
        <v>26</v>
      </c>
      <c r="B31" s="284"/>
      <c r="C31" s="74"/>
      <c r="D31" s="46"/>
    </row>
    <row r="32" spans="1:4" s="43" customFormat="1" ht="19.5" customHeight="1" x14ac:dyDescent="0.25">
      <c r="A32" s="276" t="s">
        <v>27</v>
      </c>
      <c r="B32" s="277"/>
      <c r="C32" s="93">
        <f>'1'!D25</f>
        <v>5878.4</v>
      </c>
      <c r="D32" s="93">
        <f>'1'!E25</f>
        <v>5878.4</v>
      </c>
    </row>
    <row r="33" spans="1:4" s="11" customFormat="1" ht="16.5" customHeight="1" x14ac:dyDescent="0.25">
      <c r="A33" s="55"/>
      <c r="B33" s="55"/>
      <c r="C33" s="55"/>
      <c r="D33" s="55"/>
    </row>
    <row r="34" spans="1:4" s="11" customFormat="1" ht="16.5" customHeight="1" x14ac:dyDescent="0.25">
      <c r="A34" s="172" t="s">
        <v>151</v>
      </c>
      <c r="B34" s="272" t="s">
        <v>152</v>
      </c>
      <c r="C34" s="272"/>
      <c r="D34" s="272"/>
    </row>
    <row r="35" spans="1:4" s="205" customFormat="1" ht="16.5" customHeight="1" x14ac:dyDescent="0.25">
      <c r="A35" s="204">
        <v>9025</v>
      </c>
      <c r="B35" s="273" t="s">
        <v>175</v>
      </c>
      <c r="C35" s="274"/>
      <c r="D35" s="275"/>
    </row>
    <row r="36" spans="1:4" s="205" customFormat="1" ht="16.5" customHeight="1" x14ac:dyDescent="0.25">
      <c r="A36" s="206"/>
      <c r="B36" s="207"/>
      <c r="C36" s="207"/>
      <c r="D36" s="206"/>
    </row>
    <row r="37" spans="1:4" s="205" customFormat="1" ht="16.5" customHeight="1" x14ac:dyDescent="0.25">
      <c r="A37" s="208" t="s">
        <v>153</v>
      </c>
      <c r="B37" s="207"/>
      <c r="C37" s="207"/>
      <c r="D37" s="208"/>
    </row>
    <row r="38" spans="1:4" s="43" customFormat="1" ht="16.5" customHeight="1" x14ac:dyDescent="0.25">
      <c r="A38" s="291" t="s">
        <v>20</v>
      </c>
      <c r="B38" s="293">
        <v>9025</v>
      </c>
      <c r="C38" s="295" t="s">
        <v>112</v>
      </c>
      <c r="D38" s="296"/>
    </row>
    <row r="39" spans="1:4" s="43" customFormat="1" ht="24" customHeight="1" x14ac:dyDescent="0.25">
      <c r="A39" s="292"/>
      <c r="B39" s="294"/>
      <c r="C39" s="297"/>
      <c r="D39" s="298"/>
    </row>
    <row r="40" spans="1:4" s="43" customFormat="1" ht="21" customHeight="1" x14ac:dyDescent="0.25">
      <c r="A40" s="46" t="s">
        <v>21</v>
      </c>
      <c r="B40" s="49">
        <v>12001</v>
      </c>
      <c r="C40" s="279" t="s">
        <v>79</v>
      </c>
      <c r="D40" s="279" t="s">
        <v>22</v>
      </c>
    </row>
    <row r="41" spans="1:4" s="43" customFormat="1" ht="27" customHeight="1" x14ac:dyDescent="0.25">
      <c r="A41" s="46" t="s">
        <v>23</v>
      </c>
      <c r="B41" s="98" t="s">
        <v>91</v>
      </c>
      <c r="C41" s="279"/>
      <c r="D41" s="279"/>
    </row>
    <row r="42" spans="1:4" s="43" customFormat="1" ht="44.25" customHeight="1" x14ac:dyDescent="0.25">
      <c r="A42" s="46" t="s">
        <v>24</v>
      </c>
      <c r="B42" s="98" t="s">
        <v>92</v>
      </c>
      <c r="C42" s="279"/>
      <c r="D42" s="279"/>
    </row>
    <row r="43" spans="1:4" s="43" customFormat="1" ht="28.5" customHeight="1" x14ac:dyDescent="0.25">
      <c r="A43" s="46" t="s">
        <v>25</v>
      </c>
      <c r="B43" s="99" t="s">
        <v>94</v>
      </c>
      <c r="C43" s="279"/>
      <c r="D43" s="279"/>
    </row>
    <row r="44" spans="1:4" s="43" customFormat="1" ht="48" customHeight="1" x14ac:dyDescent="0.25">
      <c r="A44" s="94" t="s">
        <v>62</v>
      </c>
      <c r="B44" s="100" t="s">
        <v>93</v>
      </c>
      <c r="C44" s="280"/>
      <c r="D44" s="280"/>
    </row>
    <row r="45" spans="1:4" s="43" customFormat="1" ht="16.5" customHeight="1" x14ac:dyDescent="0.25">
      <c r="A45" s="283" t="s">
        <v>26</v>
      </c>
      <c r="B45" s="284"/>
      <c r="C45" s="74"/>
      <c r="D45" s="46"/>
    </row>
    <row r="46" spans="1:4" s="43" customFormat="1" ht="16.5" customHeight="1" x14ac:dyDescent="0.25">
      <c r="A46" s="289" t="s">
        <v>89</v>
      </c>
      <c r="B46" s="290"/>
      <c r="C46" s="74"/>
      <c r="D46" s="101">
        <v>18</v>
      </c>
    </row>
    <row r="47" spans="1:4" s="43" customFormat="1" ht="16.5" customHeight="1" x14ac:dyDescent="0.25">
      <c r="A47" s="289" t="s">
        <v>90</v>
      </c>
      <c r="B47" s="290"/>
      <c r="C47" s="74"/>
      <c r="D47" s="101">
        <v>17</v>
      </c>
    </row>
    <row r="48" spans="1:4" s="43" customFormat="1" ht="19.5" customHeight="1" x14ac:dyDescent="0.25">
      <c r="A48" s="276" t="s">
        <v>27</v>
      </c>
      <c r="B48" s="277"/>
      <c r="C48" s="93">
        <v>0</v>
      </c>
      <c r="D48" s="93">
        <v>0</v>
      </c>
    </row>
    <row r="49" spans="1:5" s="11" customFormat="1" ht="16.5" customHeight="1" x14ac:dyDescent="0.25">
      <c r="A49" s="55"/>
      <c r="B49" s="55"/>
      <c r="C49" s="55"/>
      <c r="D49" s="55"/>
    </row>
    <row r="50" spans="1:5" s="43" customFormat="1" ht="22.5" customHeight="1" x14ac:dyDescent="0.25">
      <c r="D50" s="171" t="s">
        <v>161</v>
      </c>
    </row>
    <row r="51" spans="1:5" s="43" customFormat="1" ht="20.25" customHeight="1" x14ac:dyDescent="0.25">
      <c r="A51" s="285" t="s">
        <v>149</v>
      </c>
      <c r="B51" s="285"/>
      <c r="C51" s="285"/>
      <c r="D51" s="285"/>
      <c r="E51" s="160"/>
    </row>
    <row r="52" spans="1:5" s="43" customFormat="1" ht="15.75" customHeight="1" x14ac:dyDescent="0.25">
      <c r="A52" s="282" t="s">
        <v>150</v>
      </c>
      <c r="B52" s="282"/>
      <c r="C52" s="282"/>
      <c r="D52" s="282"/>
      <c r="E52" s="282"/>
    </row>
    <row r="53" spans="1:5" s="43" customFormat="1" ht="11.25" customHeight="1" x14ac:dyDescent="0.25"/>
    <row r="54" spans="1:5" s="43" customFormat="1" ht="17.25" customHeight="1" x14ac:dyDescent="0.25">
      <c r="A54" s="172" t="s">
        <v>151</v>
      </c>
      <c r="B54" s="272" t="s">
        <v>152</v>
      </c>
      <c r="C54" s="272"/>
      <c r="D54" s="272"/>
      <c r="E54" s="161"/>
    </row>
    <row r="55" spans="1:5" s="43" customFormat="1" ht="14.25" customHeight="1" x14ac:dyDescent="0.25">
      <c r="A55" s="167" t="s">
        <v>156</v>
      </c>
      <c r="B55" s="281" t="s">
        <v>154</v>
      </c>
      <c r="C55" s="281"/>
      <c r="D55" s="281"/>
      <c r="E55" s="163"/>
    </row>
    <row r="56" spans="1:5" s="43" customFormat="1" ht="11.25" customHeight="1" x14ac:dyDescent="0.25">
      <c r="A56" s="164"/>
      <c r="B56" s="278"/>
      <c r="C56" s="278"/>
      <c r="D56" s="278"/>
      <c r="E56" s="165"/>
    </row>
    <row r="57" spans="1:5" s="43" customFormat="1" ht="14.25" x14ac:dyDescent="0.25">
      <c r="A57" s="166" t="s">
        <v>153</v>
      </c>
      <c r="B57" s="272"/>
      <c r="C57" s="272"/>
      <c r="D57" s="272"/>
      <c r="E57" s="161"/>
    </row>
    <row r="58" spans="1:5" s="43" customFormat="1" ht="44.25" customHeight="1" x14ac:dyDescent="0.25">
      <c r="A58" s="128" t="s">
        <v>20</v>
      </c>
      <c r="B58" s="162" t="s">
        <v>156</v>
      </c>
      <c r="C58" s="278" t="s">
        <v>162</v>
      </c>
      <c r="D58" s="278"/>
      <c r="E58" s="165"/>
    </row>
    <row r="59" spans="1:5" s="43" customFormat="1" ht="15.75" customHeight="1" x14ac:dyDescent="0.25">
      <c r="A59" s="46" t="s">
        <v>21</v>
      </c>
      <c r="B59" s="162" t="s">
        <v>157</v>
      </c>
      <c r="C59" s="279" t="s">
        <v>79</v>
      </c>
      <c r="D59" s="279" t="s">
        <v>22</v>
      </c>
    </row>
    <row r="60" spans="1:5" s="43" customFormat="1" ht="18" customHeight="1" x14ac:dyDescent="0.25">
      <c r="A60" s="46" t="s">
        <v>23</v>
      </c>
      <c r="B60" s="162" t="s">
        <v>154</v>
      </c>
      <c r="C60" s="279"/>
      <c r="D60" s="279"/>
    </row>
    <row r="61" spans="1:5" s="43" customFormat="1" ht="56.25" customHeight="1" x14ac:dyDescent="0.25">
      <c r="A61" s="46" t="s">
        <v>24</v>
      </c>
      <c r="B61" s="162" t="s">
        <v>163</v>
      </c>
      <c r="C61" s="279"/>
      <c r="D61" s="279"/>
    </row>
    <row r="62" spans="1:5" s="43" customFormat="1" ht="18" customHeight="1" x14ac:dyDescent="0.25">
      <c r="A62" s="46" t="s">
        <v>25</v>
      </c>
      <c r="B62" s="162" t="s">
        <v>155</v>
      </c>
      <c r="C62" s="279"/>
      <c r="D62" s="279"/>
    </row>
    <row r="63" spans="1:5" s="43" customFormat="1" ht="25.5" customHeight="1" x14ac:dyDescent="0.25">
      <c r="A63" s="46" t="s">
        <v>158</v>
      </c>
      <c r="B63" s="162" t="s">
        <v>149</v>
      </c>
      <c r="C63" s="280"/>
      <c r="D63" s="280"/>
    </row>
    <row r="64" spans="1:5" s="43" customFormat="1" ht="15.75" customHeight="1" x14ac:dyDescent="0.25">
      <c r="A64" s="283" t="s">
        <v>26</v>
      </c>
      <c r="B64" s="284"/>
      <c r="C64" s="129"/>
      <c r="D64" s="129"/>
    </row>
    <row r="65" spans="1:5" s="43" customFormat="1" ht="18.75" customHeight="1" x14ac:dyDescent="0.25">
      <c r="A65" s="276" t="s">
        <v>27</v>
      </c>
      <c r="B65" s="277"/>
      <c r="C65" s="168">
        <f>'1'!D39</f>
        <v>5878.4</v>
      </c>
      <c r="D65" s="168">
        <f>'1'!E39</f>
        <v>5878.4</v>
      </c>
      <c r="E65" s="169"/>
    </row>
    <row r="66" spans="1:5" s="170" customFormat="1" ht="11.25" customHeight="1" x14ac:dyDescent="0.25"/>
    <row r="67" spans="1:5" s="43" customFormat="1" ht="11.25" customHeight="1" x14ac:dyDescent="0.25"/>
    <row r="68" spans="1:5" s="43" customFormat="1" ht="17.25" customHeight="1" x14ac:dyDescent="0.25">
      <c r="A68" s="172" t="s">
        <v>151</v>
      </c>
      <c r="B68" s="272" t="s">
        <v>152</v>
      </c>
      <c r="C68" s="272"/>
      <c r="D68" s="272"/>
      <c r="E68" s="161"/>
    </row>
    <row r="69" spans="1:5" s="43" customFormat="1" ht="14.25" customHeight="1" x14ac:dyDescent="0.25">
      <c r="A69" s="167" t="s">
        <v>156</v>
      </c>
      <c r="B69" s="281" t="s">
        <v>154</v>
      </c>
      <c r="C69" s="281"/>
      <c r="D69" s="281"/>
      <c r="E69" s="163"/>
    </row>
    <row r="70" spans="1:5" s="43" customFormat="1" ht="11.25" customHeight="1" x14ac:dyDescent="0.25">
      <c r="A70" s="164"/>
      <c r="B70" s="278"/>
      <c r="C70" s="278"/>
      <c r="D70" s="278"/>
      <c r="E70" s="165"/>
    </row>
    <row r="71" spans="1:5" s="43" customFormat="1" ht="14.25" x14ac:dyDescent="0.25">
      <c r="A71" s="166" t="s">
        <v>153</v>
      </c>
      <c r="B71" s="272"/>
      <c r="C71" s="272"/>
      <c r="D71" s="272"/>
      <c r="E71" s="161"/>
    </row>
    <row r="72" spans="1:5" s="43" customFormat="1" ht="44.25" customHeight="1" x14ac:dyDescent="0.25">
      <c r="A72" s="128" t="s">
        <v>20</v>
      </c>
      <c r="B72" s="162" t="s">
        <v>156</v>
      </c>
      <c r="C72" s="278" t="s">
        <v>164</v>
      </c>
      <c r="D72" s="278"/>
      <c r="E72" s="165"/>
    </row>
    <row r="73" spans="1:5" s="43" customFormat="1" ht="15.75" customHeight="1" x14ac:dyDescent="0.25">
      <c r="A73" s="46" t="s">
        <v>21</v>
      </c>
      <c r="B73" s="162" t="s">
        <v>157</v>
      </c>
      <c r="C73" s="279" t="s">
        <v>79</v>
      </c>
      <c r="D73" s="279" t="s">
        <v>22</v>
      </c>
    </row>
    <row r="74" spans="1:5" s="43" customFormat="1" ht="18" customHeight="1" x14ac:dyDescent="0.25">
      <c r="A74" s="46" t="s">
        <v>23</v>
      </c>
      <c r="B74" s="162" t="s">
        <v>154</v>
      </c>
      <c r="C74" s="279"/>
      <c r="D74" s="279"/>
    </row>
    <row r="75" spans="1:5" s="43" customFormat="1" ht="56.25" customHeight="1" x14ac:dyDescent="0.25">
      <c r="A75" s="46" t="s">
        <v>24</v>
      </c>
      <c r="B75" s="162" t="s">
        <v>163</v>
      </c>
      <c r="C75" s="279"/>
      <c r="D75" s="279"/>
    </row>
    <row r="76" spans="1:5" s="43" customFormat="1" ht="18" customHeight="1" x14ac:dyDescent="0.25">
      <c r="A76" s="46" t="s">
        <v>25</v>
      </c>
      <c r="B76" s="162" t="s">
        <v>155</v>
      </c>
      <c r="C76" s="279"/>
      <c r="D76" s="279"/>
    </row>
    <row r="77" spans="1:5" s="43" customFormat="1" ht="25.5" customHeight="1" x14ac:dyDescent="0.25">
      <c r="A77" s="46" t="s">
        <v>158</v>
      </c>
      <c r="B77" s="162" t="s">
        <v>149</v>
      </c>
      <c r="C77" s="280"/>
      <c r="D77" s="280"/>
    </row>
    <row r="78" spans="1:5" s="43" customFormat="1" ht="15.75" customHeight="1" x14ac:dyDescent="0.25">
      <c r="A78" s="283" t="s">
        <v>26</v>
      </c>
      <c r="B78" s="284"/>
      <c r="C78" s="129"/>
      <c r="D78" s="129"/>
    </row>
    <row r="79" spans="1:5" s="43" customFormat="1" ht="18.75" customHeight="1" x14ac:dyDescent="0.25">
      <c r="A79" s="276" t="s">
        <v>27</v>
      </c>
      <c r="B79" s="277"/>
      <c r="C79" s="168">
        <f>'1'!D45</f>
        <v>-5878.4</v>
      </c>
      <c r="D79" s="168">
        <f>'1'!E45</f>
        <v>-5878.4</v>
      </c>
      <c r="E79" s="169"/>
    </row>
  </sheetData>
  <mergeCells count="52">
    <mergeCell ref="B10:D10"/>
    <mergeCell ref="B11:D11"/>
    <mergeCell ref="C26:C30"/>
    <mergeCell ref="D26:D30"/>
    <mergeCell ref="A31:B31"/>
    <mergeCell ref="B14:B15"/>
    <mergeCell ref="C14:D15"/>
    <mergeCell ref="C16:C20"/>
    <mergeCell ref="D16:D20"/>
    <mergeCell ref="A21:B21"/>
    <mergeCell ref="A32:B32"/>
    <mergeCell ref="A22:B22"/>
    <mergeCell ref="A24:A25"/>
    <mergeCell ref="B24:B25"/>
    <mergeCell ref="C24:D25"/>
    <mergeCell ref="A51:D51"/>
    <mergeCell ref="A48:B48"/>
    <mergeCell ref="A1:D1"/>
    <mergeCell ref="A2:D2"/>
    <mergeCell ref="A3:D3"/>
    <mergeCell ref="A5:D5"/>
    <mergeCell ref="A6:D6"/>
    <mergeCell ref="A46:B46"/>
    <mergeCell ref="A47:B47"/>
    <mergeCell ref="A38:A39"/>
    <mergeCell ref="B38:B39"/>
    <mergeCell ref="C38:D39"/>
    <mergeCell ref="C40:C44"/>
    <mergeCell ref="D40:D44"/>
    <mergeCell ref="A45:B45"/>
    <mergeCell ref="A14:A15"/>
    <mergeCell ref="B54:D54"/>
    <mergeCell ref="B55:D55"/>
    <mergeCell ref="A64:B64"/>
    <mergeCell ref="A78:B78"/>
    <mergeCell ref="D73:D77"/>
    <mergeCell ref="B34:D34"/>
    <mergeCell ref="B35:D35"/>
    <mergeCell ref="A79:B79"/>
    <mergeCell ref="B56:D56"/>
    <mergeCell ref="B57:D57"/>
    <mergeCell ref="C58:D58"/>
    <mergeCell ref="C59:C63"/>
    <mergeCell ref="D59:D63"/>
    <mergeCell ref="A65:B65"/>
    <mergeCell ref="B68:D68"/>
    <mergeCell ref="B69:D69"/>
    <mergeCell ref="B70:D70"/>
    <mergeCell ref="B71:D71"/>
    <mergeCell ref="C72:D72"/>
    <mergeCell ref="C73:C77"/>
    <mergeCell ref="A52:E52"/>
  </mergeCells>
  <pageMargins left="0.19" right="0.23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75"/>
  <sheetViews>
    <sheetView topLeftCell="A7" zoomScaleNormal="100" zoomScaleSheetLayoutView="89" workbookViewId="0">
      <selection activeCell="B32" sqref="B32:D32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8.28515625" style="1" customWidth="1"/>
    <col min="4" max="4" width="18" style="1" customWidth="1"/>
    <col min="5" max="42" width="8" style="232"/>
    <col min="43" max="16384" width="8" style="1"/>
  </cols>
  <sheetData>
    <row r="1" spans="1:42" s="24" customFormat="1" ht="17.25" customHeight="1" x14ac:dyDescent="0.25">
      <c r="A1" s="286" t="s">
        <v>73</v>
      </c>
      <c r="B1" s="286"/>
      <c r="C1" s="286"/>
      <c r="D1" s="286"/>
      <c r="E1" s="215"/>
      <c r="F1" s="216"/>
      <c r="G1" s="216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</row>
    <row r="2" spans="1:42" s="13" customFormat="1" ht="19.5" customHeight="1" x14ac:dyDescent="0.25">
      <c r="A2" s="14"/>
      <c r="B2" s="14"/>
      <c r="C2" s="14"/>
      <c r="D2" s="14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</row>
    <row r="3" spans="1:42" s="11" customFormat="1" ht="57.75" customHeight="1" x14ac:dyDescent="0.25">
      <c r="A3" s="287" t="s">
        <v>174</v>
      </c>
      <c r="B3" s="287"/>
      <c r="C3" s="287"/>
      <c r="D3" s="287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</row>
    <row r="4" spans="1:42" s="11" customFormat="1" ht="29.25" customHeight="1" x14ac:dyDescent="0.25">
      <c r="B4" s="15"/>
      <c r="C4" s="309" t="s">
        <v>69</v>
      </c>
      <c r="D4" s="309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8"/>
    </row>
    <row r="5" spans="1:42" s="11" customFormat="1" ht="33" customHeight="1" x14ac:dyDescent="0.25">
      <c r="A5" s="50" t="s">
        <v>28</v>
      </c>
      <c r="B5" s="50"/>
      <c r="C5" s="50"/>
      <c r="D5" s="50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</row>
    <row r="6" spans="1:42" s="60" customFormat="1" ht="14.25" x14ac:dyDescent="0.25">
      <c r="A6" s="62" t="s">
        <v>75</v>
      </c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19"/>
      <c r="AI6" s="219"/>
      <c r="AJ6" s="219"/>
      <c r="AK6" s="219"/>
      <c r="AL6" s="219"/>
      <c r="AM6" s="219"/>
      <c r="AN6" s="219"/>
      <c r="AO6" s="219"/>
      <c r="AP6" s="219"/>
    </row>
    <row r="7" spans="1:42" s="60" customFormat="1" ht="14.25" x14ac:dyDescent="0.25">
      <c r="B7" s="62"/>
      <c r="C7" s="62"/>
      <c r="D7" s="61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19"/>
      <c r="AI7" s="219"/>
      <c r="AJ7" s="219"/>
      <c r="AK7" s="219"/>
      <c r="AL7" s="219"/>
      <c r="AM7" s="219"/>
      <c r="AN7" s="219"/>
      <c r="AO7" s="219"/>
      <c r="AP7" s="219"/>
    </row>
    <row r="8" spans="1:42" s="60" customFormat="1" ht="14.25" x14ac:dyDescent="0.25">
      <c r="A8" s="172" t="s">
        <v>151</v>
      </c>
      <c r="B8" s="272" t="s">
        <v>152</v>
      </c>
      <c r="C8" s="272"/>
      <c r="D8" s="272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</row>
    <row r="9" spans="1:42" s="60" customFormat="1" x14ac:dyDescent="0.25">
      <c r="A9" s="167">
        <v>1004</v>
      </c>
      <c r="B9" s="281" t="s">
        <v>39</v>
      </c>
      <c r="C9" s="281"/>
      <c r="D9" s="281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</row>
    <row r="10" spans="1:42" s="202" customFormat="1" ht="14.25" x14ac:dyDescent="0.25">
      <c r="A10" s="202" t="s">
        <v>153</v>
      </c>
      <c r="B10" s="62"/>
      <c r="C10" s="62"/>
      <c r="D10" s="203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</row>
    <row r="11" spans="1:42" s="43" customFormat="1" ht="16.5" customHeight="1" x14ac:dyDescent="0.25">
      <c r="A11" s="291" t="s">
        <v>20</v>
      </c>
      <c r="B11" s="293">
        <v>1004</v>
      </c>
      <c r="C11" s="295" t="s">
        <v>164</v>
      </c>
      <c r="D11" s="296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21"/>
      <c r="AD11" s="221"/>
      <c r="AE11" s="221"/>
      <c r="AF11" s="221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</row>
    <row r="12" spans="1:42" s="43" customFormat="1" ht="24" customHeight="1" x14ac:dyDescent="0.25">
      <c r="A12" s="292"/>
      <c r="B12" s="294"/>
      <c r="C12" s="297"/>
      <c r="D12" s="298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21"/>
      <c r="Z12" s="221"/>
      <c r="AA12" s="221"/>
      <c r="AB12" s="221"/>
      <c r="AC12" s="221"/>
      <c r="AD12" s="221"/>
      <c r="AE12" s="221"/>
      <c r="AF12" s="221"/>
      <c r="AG12" s="221"/>
      <c r="AH12" s="221"/>
      <c r="AI12" s="221"/>
      <c r="AJ12" s="221"/>
      <c r="AK12" s="221"/>
      <c r="AL12" s="221"/>
      <c r="AM12" s="221"/>
      <c r="AN12" s="221"/>
      <c r="AO12" s="221"/>
      <c r="AP12" s="221"/>
    </row>
    <row r="13" spans="1:42" s="43" customFormat="1" ht="21" customHeight="1" x14ac:dyDescent="0.25">
      <c r="A13" s="46" t="s">
        <v>21</v>
      </c>
      <c r="B13" s="49">
        <v>31002</v>
      </c>
      <c r="C13" s="176" t="s">
        <v>79</v>
      </c>
      <c r="D13" s="176" t="s">
        <v>22</v>
      </c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  <c r="AD13" s="221"/>
      <c r="AE13" s="221"/>
      <c r="AF13" s="221"/>
      <c r="AG13" s="221"/>
      <c r="AH13" s="221"/>
      <c r="AI13" s="221"/>
      <c r="AJ13" s="221"/>
      <c r="AK13" s="221"/>
      <c r="AL13" s="221"/>
      <c r="AM13" s="221"/>
      <c r="AN13" s="221"/>
      <c r="AO13" s="221"/>
      <c r="AP13" s="221"/>
    </row>
    <row r="14" spans="1:42" s="43" customFormat="1" ht="17.25" customHeight="1" x14ac:dyDescent="0.25">
      <c r="A14" s="46" t="s">
        <v>23</v>
      </c>
      <c r="B14" s="49" t="s">
        <v>86</v>
      </c>
      <c r="C14" s="176"/>
      <c r="D14" s="176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21"/>
      <c r="AL14" s="221"/>
      <c r="AM14" s="221"/>
      <c r="AN14" s="221"/>
      <c r="AO14" s="221"/>
      <c r="AP14" s="221"/>
    </row>
    <row r="15" spans="1:42" s="43" customFormat="1" ht="20.25" customHeight="1" x14ac:dyDescent="0.25">
      <c r="A15" s="46" t="s">
        <v>24</v>
      </c>
      <c r="B15" s="49" t="s">
        <v>86</v>
      </c>
      <c r="C15" s="176"/>
      <c r="D15" s="176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1"/>
      <c r="AH15" s="221"/>
      <c r="AI15" s="221"/>
      <c r="AJ15" s="221"/>
      <c r="AK15" s="221"/>
      <c r="AL15" s="221"/>
      <c r="AM15" s="221"/>
      <c r="AN15" s="221"/>
      <c r="AO15" s="221"/>
      <c r="AP15" s="221"/>
    </row>
    <row r="16" spans="1:42" s="43" customFormat="1" ht="31.5" customHeight="1" x14ac:dyDescent="0.25">
      <c r="A16" s="46" t="s">
        <v>25</v>
      </c>
      <c r="B16" s="49" t="s">
        <v>172</v>
      </c>
      <c r="C16" s="176"/>
      <c r="D16" s="176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21"/>
      <c r="Z16" s="221"/>
      <c r="AA16" s="221"/>
      <c r="AB16" s="221"/>
      <c r="AC16" s="221"/>
      <c r="AD16" s="221"/>
      <c r="AE16" s="221"/>
      <c r="AF16" s="221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</row>
    <row r="17" spans="1:42" s="43" customFormat="1" ht="48" customHeight="1" x14ac:dyDescent="0.25">
      <c r="A17" s="46" t="s">
        <v>158</v>
      </c>
      <c r="B17" s="46" t="s">
        <v>173</v>
      </c>
      <c r="C17" s="176"/>
      <c r="D17" s="176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</row>
    <row r="18" spans="1:42" s="43" customFormat="1" ht="16.5" customHeight="1" x14ac:dyDescent="0.25">
      <c r="A18" s="283" t="s">
        <v>26</v>
      </c>
      <c r="B18" s="284"/>
      <c r="C18" s="74"/>
      <c r="D18" s="234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21"/>
      <c r="AD18" s="221"/>
      <c r="AE18" s="221"/>
      <c r="AF18" s="221"/>
      <c r="AG18" s="221"/>
      <c r="AH18" s="221"/>
      <c r="AI18" s="221"/>
      <c r="AJ18" s="221"/>
      <c r="AK18" s="221"/>
      <c r="AL18" s="221"/>
      <c r="AM18" s="221"/>
      <c r="AN18" s="221"/>
      <c r="AO18" s="221"/>
      <c r="AP18" s="221"/>
    </row>
    <row r="19" spans="1:42" s="43" customFormat="1" ht="19.5" customHeight="1" x14ac:dyDescent="0.25">
      <c r="A19" s="276" t="s">
        <v>27</v>
      </c>
      <c r="B19" s="277"/>
      <c r="C19" s="93">
        <f>'5-1'!C22</f>
        <v>-5878.4</v>
      </c>
      <c r="D19" s="93">
        <f>'5-1'!D22</f>
        <v>-5878.4</v>
      </c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1"/>
      <c r="AC19" s="221"/>
      <c r="AD19" s="221"/>
      <c r="AE19" s="221"/>
      <c r="AF19" s="221"/>
      <c r="AG19" s="221"/>
      <c r="AH19" s="221"/>
      <c r="AI19" s="221"/>
      <c r="AJ19" s="221"/>
      <c r="AK19" s="221"/>
      <c r="AL19" s="221"/>
      <c r="AM19" s="221"/>
      <c r="AN19" s="221"/>
      <c r="AO19" s="221"/>
      <c r="AP19" s="221"/>
    </row>
    <row r="20" spans="1:42" s="11" customFormat="1" ht="16.5" customHeight="1" x14ac:dyDescent="0.25">
      <c r="A20" s="55"/>
      <c r="B20" s="55"/>
      <c r="C20" s="55"/>
      <c r="D20" s="55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</row>
    <row r="21" spans="1:42" s="43" customFormat="1" ht="16.5" customHeight="1" x14ac:dyDescent="0.25">
      <c r="A21" s="291" t="s">
        <v>20</v>
      </c>
      <c r="B21" s="293">
        <v>1004</v>
      </c>
      <c r="C21" s="278" t="s">
        <v>112</v>
      </c>
      <c r="D21" s="278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1"/>
      <c r="AC21" s="221"/>
      <c r="AD21" s="221"/>
      <c r="AE21" s="221"/>
      <c r="AF21" s="221"/>
      <c r="AG21" s="221"/>
      <c r="AH21" s="221"/>
      <c r="AI21" s="221"/>
      <c r="AJ21" s="221"/>
      <c r="AK21" s="221"/>
      <c r="AL21" s="221"/>
      <c r="AM21" s="221"/>
      <c r="AN21" s="221"/>
      <c r="AO21" s="221"/>
      <c r="AP21" s="221"/>
    </row>
    <row r="22" spans="1:42" s="43" customFormat="1" ht="24" customHeight="1" x14ac:dyDescent="0.25">
      <c r="A22" s="292"/>
      <c r="B22" s="294"/>
      <c r="C22" s="278"/>
      <c r="D22" s="278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</row>
    <row r="23" spans="1:42" s="43" customFormat="1" ht="21" customHeight="1" x14ac:dyDescent="0.25">
      <c r="A23" s="46" t="s">
        <v>21</v>
      </c>
      <c r="B23" s="49">
        <v>31002</v>
      </c>
      <c r="C23" s="176" t="s">
        <v>79</v>
      </c>
      <c r="D23" s="176" t="s">
        <v>22</v>
      </c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</row>
    <row r="24" spans="1:42" s="43" customFormat="1" ht="27" customHeight="1" x14ac:dyDescent="0.25">
      <c r="A24" s="46" t="s">
        <v>23</v>
      </c>
      <c r="B24" s="49" t="s">
        <v>86</v>
      </c>
      <c r="C24" s="176"/>
      <c r="D24" s="176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221"/>
      <c r="AJ24" s="221"/>
      <c r="AK24" s="221"/>
      <c r="AL24" s="221"/>
      <c r="AM24" s="221"/>
      <c r="AN24" s="221"/>
      <c r="AO24" s="221"/>
      <c r="AP24" s="221"/>
    </row>
    <row r="25" spans="1:42" s="43" customFormat="1" ht="19.5" customHeight="1" x14ac:dyDescent="0.25">
      <c r="A25" s="46" t="s">
        <v>24</v>
      </c>
      <c r="B25" s="49" t="s">
        <v>86</v>
      </c>
      <c r="C25" s="176"/>
      <c r="D25" s="176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</row>
    <row r="26" spans="1:42" s="43" customFormat="1" ht="28.5" customHeight="1" x14ac:dyDescent="0.25">
      <c r="A26" s="46" t="s">
        <v>25</v>
      </c>
      <c r="B26" s="49" t="s">
        <v>172</v>
      </c>
      <c r="C26" s="176"/>
      <c r="D26" s="176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</row>
    <row r="27" spans="1:42" s="43" customFormat="1" ht="48" customHeight="1" x14ac:dyDescent="0.25">
      <c r="A27" s="46" t="s">
        <v>158</v>
      </c>
      <c r="B27" s="46" t="s">
        <v>173</v>
      </c>
      <c r="C27" s="176"/>
      <c r="D27" s="176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</row>
    <row r="28" spans="1:42" s="43" customFormat="1" ht="16.5" customHeight="1" x14ac:dyDescent="0.25">
      <c r="A28" s="283" t="s">
        <v>26</v>
      </c>
      <c r="B28" s="284"/>
      <c r="C28" s="233"/>
      <c r="D28" s="234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</row>
    <row r="29" spans="1:42" s="43" customFormat="1" ht="19.5" customHeight="1" x14ac:dyDescent="0.25">
      <c r="A29" s="276" t="s">
        <v>27</v>
      </c>
      <c r="B29" s="277"/>
      <c r="C29" s="93">
        <f>'5-1'!C32</f>
        <v>5878.4</v>
      </c>
      <c r="D29" s="93">
        <f>'5-1'!D32</f>
        <v>5878.4</v>
      </c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</row>
    <row r="30" spans="1:42" s="214" customFormat="1" ht="19.5" customHeight="1" x14ac:dyDescent="0.25">
      <c r="A30" s="128"/>
      <c r="B30" s="190"/>
      <c r="C30" s="93"/>
      <c r="D30" s="93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21"/>
      <c r="AI30" s="221"/>
      <c r="AJ30" s="221"/>
      <c r="AK30" s="221"/>
      <c r="AL30" s="221"/>
      <c r="AM30" s="221"/>
      <c r="AN30" s="221"/>
      <c r="AO30" s="221"/>
      <c r="AP30" s="221"/>
    </row>
    <row r="31" spans="1:42" s="43" customFormat="1" ht="19.5" customHeight="1" x14ac:dyDescent="0.25">
      <c r="A31" s="213" t="s">
        <v>151</v>
      </c>
      <c r="B31" s="301" t="s">
        <v>152</v>
      </c>
      <c r="C31" s="301"/>
      <c r="D31" s="30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</row>
    <row r="32" spans="1:42" s="205" customFormat="1" ht="16.5" customHeight="1" x14ac:dyDescent="0.25">
      <c r="A32" s="204">
        <v>9025</v>
      </c>
      <c r="B32" s="273" t="s">
        <v>175</v>
      </c>
      <c r="C32" s="274"/>
      <c r="D32" s="275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2"/>
      <c r="AL32" s="222"/>
      <c r="AM32" s="222"/>
      <c r="AN32" s="222"/>
      <c r="AO32" s="222"/>
      <c r="AP32" s="222"/>
    </row>
    <row r="33" spans="1:42" s="212" customFormat="1" ht="16.5" customHeight="1" x14ac:dyDescent="0.25">
      <c r="A33" s="209" t="s">
        <v>153</v>
      </c>
      <c r="B33" s="210"/>
      <c r="C33" s="211"/>
      <c r="D33" s="211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3"/>
      <c r="AL33" s="223"/>
      <c r="AM33" s="223"/>
      <c r="AN33" s="223"/>
      <c r="AO33" s="223"/>
      <c r="AP33" s="223"/>
    </row>
    <row r="34" spans="1:42" s="43" customFormat="1" ht="16.5" customHeight="1" x14ac:dyDescent="0.25">
      <c r="A34" s="291" t="s">
        <v>20</v>
      </c>
      <c r="B34" s="293">
        <v>9025</v>
      </c>
      <c r="C34" s="278" t="s">
        <v>112</v>
      </c>
      <c r="D34" s="278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</row>
    <row r="35" spans="1:42" s="43" customFormat="1" ht="24" customHeight="1" x14ac:dyDescent="0.25">
      <c r="A35" s="292"/>
      <c r="B35" s="294"/>
      <c r="C35" s="278"/>
      <c r="D35" s="278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</row>
    <row r="36" spans="1:42" s="43" customFormat="1" ht="21" customHeight="1" x14ac:dyDescent="0.25">
      <c r="A36" s="46" t="s">
        <v>21</v>
      </c>
      <c r="B36" s="49">
        <v>12001</v>
      </c>
      <c r="C36" s="176" t="s">
        <v>79</v>
      </c>
      <c r="D36" s="176" t="s">
        <v>22</v>
      </c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</row>
    <row r="37" spans="1:42" s="43" customFormat="1" ht="27" customHeight="1" x14ac:dyDescent="0.25">
      <c r="A37" s="46" t="s">
        <v>23</v>
      </c>
      <c r="B37" s="98" t="s">
        <v>91</v>
      </c>
      <c r="C37" s="176"/>
      <c r="D37" s="176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1"/>
      <c r="AL37" s="221"/>
      <c r="AM37" s="221"/>
      <c r="AN37" s="221"/>
      <c r="AO37" s="221"/>
      <c r="AP37" s="221"/>
    </row>
    <row r="38" spans="1:42" s="43" customFormat="1" ht="44.25" customHeight="1" x14ac:dyDescent="0.25">
      <c r="A38" s="46" t="s">
        <v>24</v>
      </c>
      <c r="B38" s="98" t="s">
        <v>92</v>
      </c>
      <c r="C38" s="176"/>
      <c r="D38" s="176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</row>
    <row r="39" spans="1:42" s="43" customFormat="1" ht="28.5" customHeight="1" x14ac:dyDescent="0.25">
      <c r="A39" s="46" t="s">
        <v>25</v>
      </c>
      <c r="B39" s="99" t="s">
        <v>94</v>
      </c>
      <c r="C39" s="176"/>
      <c r="D39" s="176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</row>
    <row r="40" spans="1:42" s="43" customFormat="1" ht="48" customHeight="1" x14ac:dyDescent="0.25">
      <c r="A40" s="94" t="s">
        <v>62</v>
      </c>
      <c r="B40" s="100" t="s">
        <v>93</v>
      </c>
      <c r="C40" s="176"/>
      <c r="D40" s="176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</row>
    <row r="41" spans="1:42" s="43" customFormat="1" ht="16.5" customHeight="1" x14ac:dyDescent="0.25">
      <c r="A41" s="283" t="s">
        <v>26</v>
      </c>
      <c r="B41" s="284"/>
      <c r="C41" s="74"/>
      <c r="D41" s="46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  <c r="AJ41" s="221"/>
      <c r="AK41" s="221"/>
      <c r="AL41" s="221"/>
      <c r="AM41" s="221"/>
      <c r="AN41" s="221"/>
      <c r="AO41" s="221"/>
      <c r="AP41" s="221"/>
    </row>
    <row r="42" spans="1:42" s="43" customFormat="1" ht="16.5" customHeight="1" x14ac:dyDescent="0.25">
      <c r="A42" s="289" t="s">
        <v>89</v>
      </c>
      <c r="B42" s="290"/>
      <c r="C42" s="74"/>
      <c r="D42" s="101">
        <v>18</v>
      </c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1"/>
      <c r="AF42" s="221"/>
      <c r="AG42" s="221"/>
      <c r="AH42" s="221"/>
      <c r="AI42" s="221"/>
      <c r="AJ42" s="221"/>
      <c r="AK42" s="221"/>
      <c r="AL42" s="221"/>
      <c r="AM42" s="221"/>
      <c r="AN42" s="221"/>
      <c r="AO42" s="221"/>
      <c r="AP42" s="221"/>
    </row>
    <row r="43" spans="1:42" s="43" customFormat="1" ht="16.5" customHeight="1" x14ac:dyDescent="0.25">
      <c r="A43" s="289" t="s">
        <v>90</v>
      </c>
      <c r="B43" s="290"/>
      <c r="C43" s="74"/>
      <c r="D43" s="101">
        <v>17</v>
      </c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1"/>
      <c r="AE43" s="221"/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21"/>
    </row>
    <row r="44" spans="1:42" s="43" customFormat="1" ht="19.5" customHeight="1" x14ac:dyDescent="0.25">
      <c r="A44" s="276" t="s">
        <v>27</v>
      </c>
      <c r="B44" s="277"/>
      <c r="C44" s="93">
        <v>0</v>
      </c>
      <c r="D44" s="93">
        <v>0</v>
      </c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1"/>
      <c r="AE44" s="221"/>
      <c r="AF44" s="221"/>
      <c r="AG44" s="221"/>
      <c r="AH44" s="221"/>
      <c r="AI44" s="221"/>
      <c r="AJ44" s="221"/>
      <c r="AK44" s="221"/>
      <c r="AL44" s="221"/>
      <c r="AM44" s="221"/>
      <c r="AN44" s="221"/>
      <c r="AO44" s="221"/>
      <c r="AP44" s="221"/>
    </row>
    <row r="45" spans="1:42" s="43" customFormat="1" ht="18.75" customHeight="1" x14ac:dyDescent="0.25"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1"/>
      <c r="AE45" s="221"/>
      <c r="AF45" s="221"/>
      <c r="AG45" s="221"/>
      <c r="AH45" s="221"/>
      <c r="AI45" s="221"/>
      <c r="AJ45" s="221"/>
      <c r="AK45" s="221"/>
      <c r="AL45" s="221"/>
      <c r="AM45" s="221"/>
      <c r="AN45" s="221"/>
      <c r="AO45" s="221"/>
      <c r="AP45" s="221"/>
    </row>
    <row r="46" spans="1:42" s="173" customFormat="1" ht="21" customHeight="1" x14ac:dyDescent="0.25">
      <c r="C46" s="305" t="s">
        <v>166</v>
      </c>
      <c r="D46" s="305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4"/>
      <c r="AE46" s="224"/>
      <c r="AF46" s="224"/>
      <c r="AG46" s="224"/>
      <c r="AH46" s="224"/>
      <c r="AI46" s="224"/>
      <c r="AJ46" s="224"/>
      <c r="AK46" s="224"/>
      <c r="AL46" s="224"/>
      <c r="AM46" s="224"/>
      <c r="AN46" s="224"/>
      <c r="AO46" s="224"/>
      <c r="AP46" s="224"/>
    </row>
    <row r="47" spans="1:42" s="173" customFormat="1" ht="13.5" customHeight="1" x14ac:dyDescent="0.25"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4"/>
      <c r="AE47" s="224"/>
      <c r="AF47" s="224"/>
      <c r="AG47" s="224"/>
      <c r="AH47" s="224"/>
      <c r="AI47" s="224"/>
      <c r="AJ47" s="224"/>
      <c r="AK47" s="224"/>
      <c r="AL47" s="224"/>
      <c r="AM47" s="224"/>
      <c r="AN47" s="224"/>
      <c r="AO47" s="224"/>
      <c r="AP47" s="224"/>
    </row>
    <row r="48" spans="1:42" s="173" customFormat="1" ht="20.25" customHeight="1" x14ac:dyDescent="0.25">
      <c r="A48" s="306" t="s">
        <v>149</v>
      </c>
      <c r="B48" s="306"/>
      <c r="C48" s="306"/>
      <c r="D48" s="306"/>
      <c r="E48" s="225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4"/>
      <c r="AE48" s="224"/>
      <c r="AF48" s="224"/>
      <c r="AG48" s="224"/>
      <c r="AH48" s="224"/>
      <c r="AI48" s="224"/>
      <c r="AJ48" s="224"/>
      <c r="AK48" s="224"/>
      <c r="AL48" s="224"/>
      <c r="AM48" s="224"/>
      <c r="AN48" s="224"/>
      <c r="AO48" s="224"/>
      <c r="AP48" s="224"/>
    </row>
    <row r="49" spans="1:42" s="173" customFormat="1" ht="14.25" customHeight="1" x14ac:dyDescent="0.25">
      <c r="A49" s="304" t="s">
        <v>167</v>
      </c>
      <c r="B49" s="304"/>
      <c r="C49" s="304"/>
      <c r="D49" s="30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4"/>
      <c r="AE49" s="224"/>
      <c r="AF49" s="224"/>
      <c r="AG49" s="224"/>
      <c r="AH49" s="224"/>
      <c r="AI49" s="224"/>
      <c r="AJ49" s="224"/>
      <c r="AK49" s="224"/>
      <c r="AL49" s="224"/>
      <c r="AM49" s="224"/>
      <c r="AN49" s="224"/>
      <c r="AO49" s="224"/>
      <c r="AP49" s="224"/>
    </row>
    <row r="50" spans="1:42" s="173" customFormat="1" x14ac:dyDescent="0.25">
      <c r="A50" s="307"/>
      <c r="B50" s="307"/>
      <c r="C50" s="307"/>
      <c r="D50" s="307"/>
      <c r="E50" s="224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24"/>
      <c r="S50" s="224"/>
      <c r="T50" s="224"/>
      <c r="U50" s="224"/>
      <c r="V50" s="224"/>
      <c r="W50" s="224"/>
      <c r="X50" s="224"/>
      <c r="Y50" s="224"/>
      <c r="Z50" s="224"/>
      <c r="AA50" s="224"/>
      <c r="AB50" s="224"/>
      <c r="AC50" s="224"/>
      <c r="AD50" s="224"/>
      <c r="AE50" s="224"/>
      <c r="AF50" s="224"/>
      <c r="AG50" s="224"/>
      <c r="AH50" s="224"/>
      <c r="AI50" s="224"/>
      <c r="AJ50" s="224"/>
      <c r="AK50" s="224"/>
      <c r="AL50" s="224"/>
      <c r="AM50" s="224"/>
      <c r="AN50" s="224"/>
      <c r="AO50" s="224"/>
      <c r="AP50" s="224"/>
    </row>
    <row r="51" spans="1:42" s="173" customFormat="1" ht="17.25" customHeight="1" x14ac:dyDescent="0.25">
      <c r="A51" s="174" t="s">
        <v>151</v>
      </c>
      <c r="B51" s="300" t="s">
        <v>152</v>
      </c>
      <c r="C51" s="300"/>
      <c r="D51" s="300"/>
      <c r="E51" s="226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224"/>
      <c r="Y51" s="224"/>
      <c r="Z51" s="224"/>
      <c r="AA51" s="224"/>
      <c r="AB51" s="224"/>
      <c r="AC51" s="224"/>
      <c r="AD51" s="224"/>
      <c r="AE51" s="224"/>
      <c r="AF51" s="224"/>
      <c r="AG51" s="224"/>
      <c r="AH51" s="224"/>
      <c r="AI51" s="224"/>
      <c r="AJ51" s="224"/>
      <c r="AK51" s="224"/>
      <c r="AL51" s="224"/>
      <c r="AM51" s="224"/>
      <c r="AN51" s="224"/>
      <c r="AO51" s="224"/>
      <c r="AP51" s="224"/>
    </row>
    <row r="52" spans="1:42" s="173" customFormat="1" ht="18.75" customHeight="1" x14ac:dyDescent="0.25">
      <c r="A52" s="175" t="s">
        <v>156</v>
      </c>
      <c r="B52" s="302" t="s">
        <v>154</v>
      </c>
      <c r="C52" s="302"/>
      <c r="D52" s="302"/>
      <c r="E52" s="227"/>
      <c r="F52" s="224"/>
      <c r="G52" s="224"/>
      <c r="H52" s="224"/>
      <c r="I52" s="224"/>
      <c r="J52" s="224"/>
      <c r="K52" s="224"/>
      <c r="L52" s="224"/>
      <c r="M52" s="224"/>
      <c r="N52" s="224"/>
      <c r="O52" s="224"/>
      <c r="P52" s="224"/>
      <c r="Q52" s="224"/>
      <c r="R52" s="224"/>
      <c r="S52" s="224"/>
      <c r="T52" s="224"/>
      <c r="U52" s="224"/>
      <c r="V52" s="224"/>
      <c r="W52" s="224"/>
      <c r="X52" s="224"/>
      <c r="Y52" s="224"/>
      <c r="Z52" s="224"/>
      <c r="AA52" s="224"/>
      <c r="AB52" s="224"/>
      <c r="AC52" s="224"/>
      <c r="AD52" s="224"/>
      <c r="AE52" s="224"/>
      <c r="AF52" s="224"/>
      <c r="AG52" s="224"/>
      <c r="AH52" s="224"/>
      <c r="AI52" s="224"/>
      <c r="AJ52" s="224"/>
      <c r="AK52" s="224"/>
      <c r="AL52" s="224"/>
      <c r="AM52" s="224"/>
      <c r="AN52" s="224"/>
      <c r="AO52" s="224"/>
      <c r="AP52" s="224"/>
    </row>
    <row r="53" spans="1:42" s="221" customFormat="1" ht="18.75" customHeight="1" x14ac:dyDescent="0.25">
      <c r="A53" s="228"/>
      <c r="B53" s="303"/>
      <c r="C53" s="303"/>
      <c r="D53" s="303"/>
      <c r="E53" s="228"/>
    </row>
    <row r="54" spans="1:42" s="43" customFormat="1" ht="18.75" customHeight="1" x14ac:dyDescent="0.25">
      <c r="A54" s="177" t="s">
        <v>153</v>
      </c>
      <c r="B54" s="272"/>
      <c r="C54" s="272"/>
      <c r="D54" s="272"/>
      <c r="E54" s="229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1"/>
      <c r="AG54" s="221"/>
      <c r="AH54" s="221"/>
      <c r="AI54" s="221"/>
      <c r="AJ54" s="221"/>
      <c r="AK54" s="221"/>
      <c r="AL54" s="221"/>
      <c r="AM54" s="221"/>
      <c r="AN54" s="221"/>
      <c r="AO54" s="221"/>
      <c r="AP54" s="221"/>
    </row>
    <row r="55" spans="1:42" s="43" customFormat="1" ht="44.25" customHeight="1" x14ac:dyDescent="0.25">
      <c r="A55" s="46" t="s">
        <v>20</v>
      </c>
      <c r="B55" s="162" t="s">
        <v>156</v>
      </c>
      <c r="C55" s="278" t="s">
        <v>162</v>
      </c>
      <c r="D55" s="278"/>
      <c r="E55" s="228"/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21"/>
      <c r="Z55" s="221"/>
      <c r="AA55" s="221"/>
      <c r="AB55" s="221"/>
      <c r="AC55" s="221"/>
      <c r="AD55" s="221"/>
      <c r="AE55" s="221"/>
      <c r="AF55" s="221"/>
      <c r="AG55" s="221"/>
      <c r="AH55" s="221"/>
      <c r="AI55" s="221"/>
      <c r="AJ55" s="221"/>
      <c r="AK55" s="221"/>
      <c r="AL55" s="221"/>
      <c r="AM55" s="221"/>
      <c r="AN55" s="221"/>
      <c r="AO55" s="221"/>
      <c r="AP55" s="221"/>
    </row>
    <row r="56" spans="1:42" s="43" customFormat="1" ht="15.75" customHeight="1" x14ac:dyDescent="0.25">
      <c r="A56" s="46" t="s">
        <v>21</v>
      </c>
      <c r="B56" s="162" t="s">
        <v>157</v>
      </c>
      <c r="C56" s="176" t="str">
        <f>C36</f>
        <v>Ինն ամիս</v>
      </c>
      <c r="D56" s="176" t="str">
        <f>D36</f>
        <v xml:space="preserve"> Տարի </v>
      </c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21"/>
      <c r="Z56" s="221"/>
      <c r="AA56" s="221"/>
      <c r="AB56" s="221"/>
      <c r="AC56" s="221"/>
      <c r="AD56" s="221"/>
      <c r="AE56" s="221"/>
      <c r="AF56" s="221"/>
      <c r="AG56" s="221"/>
      <c r="AH56" s="221"/>
      <c r="AI56" s="221"/>
      <c r="AJ56" s="221"/>
      <c r="AK56" s="221"/>
      <c r="AL56" s="221"/>
      <c r="AM56" s="221"/>
      <c r="AN56" s="221"/>
      <c r="AO56" s="221"/>
      <c r="AP56" s="221"/>
    </row>
    <row r="57" spans="1:42" s="43" customFormat="1" ht="18" customHeight="1" x14ac:dyDescent="0.25">
      <c r="A57" s="46" t="s">
        <v>23</v>
      </c>
      <c r="B57" s="162" t="s">
        <v>154</v>
      </c>
      <c r="C57" s="176"/>
      <c r="D57" s="176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</row>
    <row r="58" spans="1:42" s="43" customFormat="1" ht="56.25" customHeight="1" x14ac:dyDescent="0.25">
      <c r="A58" s="46" t="s">
        <v>24</v>
      </c>
      <c r="B58" s="162" t="s">
        <v>163</v>
      </c>
      <c r="C58" s="176"/>
      <c r="D58" s="176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</row>
    <row r="59" spans="1:42" s="43" customFormat="1" ht="18" customHeight="1" x14ac:dyDescent="0.25">
      <c r="A59" s="46" t="s">
        <v>25</v>
      </c>
      <c r="B59" s="162" t="s">
        <v>155</v>
      </c>
      <c r="C59" s="176"/>
      <c r="D59" s="176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  <c r="AI59" s="221"/>
      <c r="AJ59" s="221"/>
      <c r="AK59" s="221"/>
      <c r="AL59" s="221"/>
      <c r="AM59" s="221"/>
      <c r="AN59" s="221"/>
      <c r="AO59" s="221"/>
      <c r="AP59" s="221"/>
    </row>
    <row r="60" spans="1:42" s="43" customFormat="1" ht="25.5" customHeight="1" x14ac:dyDescent="0.25">
      <c r="A60" s="46" t="s">
        <v>158</v>
      </c>
      <c r="B60" s="162" t="s">
        <v>149</v>
      </c>
      <c r="C60" s="176"/>
      <c r="D60" s="176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221"/>
      <c r="AA60" s="221"/>
      <c r="AB60" s="221"/>
      <c r="AC60" s="221"/>
      <c r="AD60" s="221"/>
      <c r="AE60" s="221"/>
      <c r="AF60" s="221"/>
      <c r="AG60" s="221"/>
      <c r="AH60" s="221"/>
      <c r="AI60" s="221"/>
      <c r="AJ60" s="221"/>
      <c r="AK60" s="221"/>
      <c r="AL60" s="221"/>
      <c r="AM60" s="221"/>
      <c r="AN60" s="221"/>
      <c r="AO60" s="221"/>
      <c r="AP60" s="221"/>
    </row>
    <row r="61" spans="1:42" s="43" customFormat="1" ht="15.75" customHeight="1" x14ac:dyDescent="0.25">
      <c r="A61" s="278" t="s">
        <v>26</v>
      </c>
      <c r="B61" s="278"/>
      <c r="C61" s="74"/>
      <c r="D61" s="74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21"/>
      <c r="Z61" s="221"/>
      <c r="AA61" s="221"/>
      <c r="AB61" s="221"/>
      <c r="AC61" s="221"/>
      <c r="AD61" s="221"/>
      <c r="AE61" s="221"/>
      <c r="AF61" s="221"/>
      <c r="AG61" s="221"/>
      <c r="AH61" s="221"/>
      <c r="AI61" s="221"/>
      <c r="AJ61" s="221"/>
      <c r="AK61" s="221"/>
      <c r="AL61" s="221"/>
      <c r="AM61" s="221"/>
      <c r="AN61" s="221"/>
      <c r="AO61" s="221"/>
      <c r="AP61" s="221"/>
    </row>
    <row r="62" spans="1:42" s="43" customFormat="1" ht="18.75" customHeight="1" x14ac:dyDescent="0.25">
      <c r="A62" s="299" t="s">
        <v>27</v>
      </c>
      <c r="B62" s="299"/>
      <c r="C62" s="168">
        <f>'5-1'!C65</f>
        <v>5878.4</v>
      </c>
      <c r="D62" s="168">
        <f>'5-1'!D65</f>
        <v>5878.4</v>
      </c>
      <c r="E62" s="230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21"/>
      <c r="Z62" s="221"/>
      <c r="AA62" s="221"/>
      <c r="AB62" s="221"/>
      <c r="AC62" s="221"/>
      <c r="AD62" s="221"/>
      <c r="AE62" s="221"/>
      <c r="AF62" s="221"/>
      <c r="AG62" s="221"/>
      <c r="AH62" s="221"/>
      <c r="AI62" s="221"/>
      <c r="AJ62" s="221"/>
      <c r="AK62" s="221"/>
      <c r="AL62" s="221"/>
      <c r="AM62" s="221"/>
      <c r="AN62" s="221"/>
      <c r="AO62" s="221"/>
      <c r="AP62" s="221"/>
    </row>
    <row r="63" spans="1:42" s="170" customFormat="1" ht="25.5" customHeight="1" x14ac:dyDescent="0.25"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  <c r="AA63" s="231"/>
      <c r="AB63" s="231"/>
      <c r="AC63" s="231"/>
      <c r="AD63" s="231"/>
      <c r="AE63" s="231"/>
      <c r="AF63" s="231"/>
      <c r="AG63" s="231"/>
      <c r="AH63" s="231"/>
      <c r="AI63" s="231"/>
      <c r="AJ63" s="231"/>
      <c r="AK63" s="231"/>
      <c r="AL63" s="231"/>
      <c r="AM63" s="231"/>
      <c r="AN63" s="231"/>
      <c r="AO63" s="231"/>
      <c r="AP63" s="231"/>
    </row>
    <row r="64" spans="1:42" s="173" customFormat="1" ht="20.25" customHeight="1" x14ac:dyDescent="0.25">
      <c r="A64" s="174" t="s">
        <v>151</v>
      </c>
      <c r="B64" s="300" t="s">
        <v>152</v>
      </c>
      <c r="C64" s="300"/>
      <c r="D64" s="300"/>
      <c r="E64" s="226"/>
      <c r="F64" s="224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224"/>
      <c r="AH64" s="224"/>
      <c r="AI64" s="224"/>
      <c r="AJ64" s="224"/>
      <c r="AK64" s="224"/>
      <c r="AL64" s="224"/>
      <c r="AM64" s="224"/>
      <c r="AN64" s="224"/>
      <c r="AO64" s="224"/>
      <c r="AP64" s="224"/>
    </row>
    <row r="65" spans="1:42" s="173" customFormat="1" ht="18.75" customHeight="1" x14ac:dyDescent="0.25">
      <c r="A65" s="175" t="s">
        <v>156</v>
      </c>
      <c r="B65" s="302" t="s">
        <v>154</v>
      </c>
      <c r="C65" s="302"/>
      <c r="D65" s="302"/>
      <c r="E65" s="227"/>
      <c r="F65" s="224"/>
      <c r="G65" s="224"/>
      <c r="H65" s="224"/>
      <c r="I65" s="224"/>
      <c r="J65" s="224"/>
      <c r="K65" s="224"/>
      <c r="L65" s="224"/>
      <c r="M65" s="224"/>
      <c r="N65" s="224"/>
      <c r="O65" s="224"/>
      <c r="P65" s="224"/>
      <c r="Q65" s="224"/>
      <c r="R65" s="224"/>
      <c r="S65" s="224"/>
      <c r="T65" s="224"/>
      <c r="U65" s="224"/>
      <c r="V65" s="224"/>
      <c r="W65" s="224"/>
      <c r="X65" s="224"/>
      <c r="Y65" s="224"/>
      <c r="Z65" s="224"/>
      <c r="AA65" s="224"/>
      <c r="AB65" s="224"/>
      <c r="AC65" s="224"/>
      <c r="AD65" s="224"/>
      <c r="AE65" s="224"/>
      <c r="AF65" s="224"/>
      <c r="AG65" s="224"/>
      <c r="AH65" s="224"/>
      <c r="AI65" s="224"/>
      <c r="AJ65" s="224"/>
      <c r="AK65" s="224"/>
      <c r="AL65" s="224"/>
      <c r="AM65" s="224"/>
      <c r="AN65" s="224"/>
      <c r="AO65" s="224"/>
      <c r="AP65" s="224"/>
    </row>
    <row r="66" spans="1:42" s="221" customFormat="1" ht="16.5" customHeight="1" x14ac:dyDescent="0.25">
      <c r="A66" s="228"/>
      <c r="B66" s="303"/>
      <c r="C66" s="303"/>
      <c r="D66" s="303"/>
      <c r="E66" s="228"/>
    </row>
    <row r="67" spans="1:42" s="43" customFormat="1" ht="18.75" customHeight="1" x14ac:dyDescent="0.25">
      <c r="A67" s="229" t="s">
        <v>153</v>
      </c>
      <c r="B67" s="308"/>
      <c r="C67" s="308"/>
      <c r="D67" s="308"/>
      <c r="E67" s="229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21"/>
      <c r="Z67" s="221"/>
      <c r="AA67" s="221"/>
      <c r="AB67" s="221"/>
      <c r="AC67" s="221"/>
      <c r="AD67" s="221"/>
      <c r="AE67" s="221"/>
      <c r="AF67" s="221"/>
      <c r="AG67" s="221"/>
      <c r="AH67" s="221"/>
      <c r="AI67" s="221"/>
      <c r="AJ67" s="221"/>
      <c r="AK67" s="221"/>
      <c r="AL67" s="221"/>
      <c r="AM67" s="221"/>
      <c r="AN67" s="221"/>
      <c r="AO67" s="221"/>
      <c r="AP67" s="221"/>
    </row>
    <row r="68" spans="1:42" s="43" customFormat="1" ht="44.25" customHeight="1" x14ac:dyDescent="0.25">
      <c r="A68" s="46" t="s">
        <v>20</v>
      </c>
      <c r="B68" s="162" t="s">
        <v>156</v>
      </c>
      <c r="C68" s="278" t="s">
        <v>164</v>
      </c>
      <c r="D68" s="278"/>
      <c r="E68" s="228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221"/>
      <c r="AA68" s="221"/>
      <c r="AB68" s="221"/>
      <c r="AC68" s="221"/>
      <c r="AD68" s="221"/>
      <c r="AE68" s="221"/>
      <c r="AF68" s="221"/>
      <c r="AG68" s="221"/>
      <c r="AH68" s="221"/>
      <c r="AI68" s="221"/>
      <c r="AJ68" s="221"/>
      <c r="AK68" s="221"/>
      <c r="AL68" s="221"/>
      <c r="AM68" s="221"/>
      <c r="AN68" s="221"/>
      <c r="AO68" s="221"/>
      <c r="AP68" s="221"/>
    </row>
    <row r="69" spans="1:42" s="43" customFormat="1" ht="15.75" customHeight="1" x14ac:dyDescent="0.25">
      <c r="A69" s="46" t="s">
        <v>21</v>
      </c>
      <c r="B69" s="162" t="s">
        <v>157</v>
      </c>
      <c r="C69" s="176" t="str">
        <f>C56</f>
        <v>Ինն ամիս</v>
      </c>
      <c r="D69" s="176" t="str">
        <f>D56</f>
        <v xml:space="preserve"> Տարի </v>
      </c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21"/>
      <c r="Z69" s="221"/>
      <c r="AA69" s="221"/>
      <c r="AB69" s="221"/>
      <c r="AC69" s="221"/>
      <c r="AD69" s="221"/>
      <c r="AE69" s="221"/>
      <c r="AF69" s="221"/>
      <c r="AG69" s="221"/>
      <c r="AH69" s="221"/>
      <c r="AI69" s="221"/>
      <c r="AJ69" s="221"/>
      <c r="AK69" s="221"/>
      <c r="AL69" s="221"/>
      <c r="AM69" s="221"/>
      <c r="AN69" s="221"/>
      <c r="AO69" s="221"/>
      <c r="AP69" s="221"/>
    </row>
    <row r="70" spans="1:42" s="43" customFormat="1" ht="18" customHeight="1" x14ac:dyDescent="0.25">
      <c r="A70" s="46" t="s">
        <v>23</v>
      </c>
      <c r="B70" s="162" t="s">
        <v>154</v>
      </c>
      <c r="C70" s="176"/>
      <c r="D70" s="176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21"/>
      <c r="Z70" s="221"/>
      <c r="AA70" s="221"/>
      <c r="AB70" s="221"/>
      <c r="AC70" s="221"/>
      <c r="AD70" s="221"/>
      <c r="AE70" s="221"/>
      <c r="AF70" s="221"/>
      <c r="AG70" s="221"/>
      <c r="AH70" s="221"/>
      <c r="AI70" s="221"/>
      <c r="AJ70" s="221"/>
      <c r="AK70" s="221"/>
      <c r="AL70" s="221"/>
      <c r="AM70" s="221"/>
      <c r="AN70" s="221"/>
      <c r="AO70" s="221"/>
      <c r="AP70" s="221"/>
    </row>
    <row r="71" spans="1:42" s="43" customFormat="1" ht="56.25" customHeight="1" x14ac:dyDescent="0.25">
      <c r="A71" s="46" t="s">
        <v>24</v>
      </c>
      <c r="B71" s="162" t="s">
        <v>163</v>
      </c>
      <c r="C71" s="176"/>
      <c r="D71" s="176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221"/>
      <c r="AG71" s="221"/>
      <c r="AH71" s="221"/>
      <c r="AI71" s="221"/>
      <c r="AJ71" s="221"/>
      <c r="AK71" s="221"/>
      <c r="AL71" s="221"/>
      <c r="AM71" s="221"/>
      <c r="AN71" s="221"/>
      <c r="AO71" s="221"/>
      <c r="AP71" s="221"/>
    </row>
    <row r="72" spans="1:42" s="43" customFormat="1" ht="18" customHeight="1" x14ac:dyDescent="0.25">
      <c r="A72" s="46" t="s">
        <v>25</v>
      </c>
      <c r="B72" s="162" t="s">
        <v>155</v>
      </c>
      <c r="C72" s="176"/>
      <c r="D72" s="176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21"/>
      <c r="Z72" s="221"/>
      <c r="AA72" s="221"/>
      <c r="AB72" s="221"/>
      <c r="AC72" s="221"/>
      <c r="AD72" s="221"/>
      <c r="AE72" s="221"/>
      <c r="AF72" s="221"/>
      <c r="AG72" s="221"/>
      <c r="AH72" s="221"/>
      <c r="AI72" s="221"/>
      <c r="AJ72" s="221"/>
      <c r="AK72" s="221"/>
      <c r="AL72" s="221"/>
      <c r="AM72" s="221"/>
      <c r="AN72" s="221"/>
      <c r="AO72" s="221"/>
      <c r="AP72" s="221"/>
    </row>
    <row r="73" spans="1:42" s="43" customFormat="1" ht="25.5" customHeight="1" x14ac:dyDescent="0.25">
      <c r="A73" s="46" t="s">
        <v>158</v>
      </c>
      <c r="B73" s="162" t="s">
        <v>149</v>
      </c>
      <c r="C73" s="176"/>
      <c r="D73" s="176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21"/>
      <c r="Z73" s="221"/>
      <c r="AA73" s="221"/>
      <c r="AB73" s="221"/>
      <c r="AC73" s="221"/>
      <c r="AD73" s="221"/>
      <c r="AE73" s="221"/>
      <c r="AF73" s="221"/>
      <c r="AG73" s="221"/>
      <c r="AH73" s="221"/>
      <c r="AI73" s="221"/>
      <c r="AJ73" s="221"/>
      <c r="AK73" s="221"/>
      <c r="AL73" s="221"/>
      <c r="AM73" s="221"/>
      <c r="AN73" s="221"/>
      <c r="AO73" s="221"/>
      <c r="AP73" s="221"/>
    </row>
    <row r="74" spans="1:42" s="43" customFormat="1" ht="15.75" customHeight="1" x14ac:dyDescent="0.25">
      <c r="A74" s="278" t="s">
        <v>26</v>
      </c>
      <c r="B74" s="278"/>
      <c r="C74" s="74"/>
      <c r="D74" s="74"/>
      <c r="E74" s="221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21"/>
      <c r="Z74" s="221"/>
      <c r="AA74" s="221"/>
      <c r="AB74" s="221"/>
      <c r="AC74" s="221"/>
      <c r="AD74" s="221"/>
      <c r="AE74" s="221"/>
      <c r="AF74" s="221"/>
      <c r="AG74" s="221"/>
      <c r="AH74" s="221"/>
      <c r="AI74" s="221"/>
      <c r="AJ74" s="221"/>
      <c r="AK74" s="221"/>
      <c r="AL74" s="221"/>
      <c r="AM74" s="221"/>
      <c r="AN74" s="221"/>
      <c r="AO74" s="221"/>
      <c r="AP74" s="221"/>
    </row>
    <row r="75" spans="1:42" s="43" customFormat="1" ht="18.75" customHeight="1" x14ac:dyDescent="0.25">
      <c r="A75" s="299" t="s">
        <v>27</v>
      </c>
      <c r="B75" s="299"/>
      <c r="C75" s="168">
        <f>'5-1'!C79</f>
        <v>-5878.4</v>
      </c>
      <c r="D75" s="168">
        <f>'5-1'!D79</f>
        <v>-5878.4</v>
      </c>
      <c r="E75" s="230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1"/>
      <c r="AH75" s="221"/>
      <c r="AI75" s="221"/>
      <c r="AJ75" s="221"/>
      <c r="AK75" s="221"/>
      <c r="AL75" s="221"/>
      <c r="AM75" s="221"/>
      <c r="AN75" s="221"/>
      <c r="AO75" s="221"/>
      <c r="AP75" s="221"/>
    </row>
  </sheetData>
  <mergeCells count="42">
    <mergeCell ref="A1:D1"/>
    <mergeCell ref="A34:A35"/>
    <mergeCell ref="B34:B35"/>
    <mergeCell ref="C34:D35"/>
    <mergeCell ref="A3:D3"/>
    <mergeCell ref="C4:D4"/>
    <mergeCell ref="B8:D8"/>
    <mergeCell ref="B9:D9"/>
    <mergeCell ref="A28:B28"/>
    <mergeCell ref="A29:B29"/>
    <mergeCell ref="A18:B18"/>
    <mergeCell ref="A19:B19"/>
    <mergeCell ref="A21:A22"/>
    <mergeCell ref="B21:B22"/>
    <mergeCell ref="C21:D22"/>
    <mergeCell ref="A11:A12"/>
    <mergeCell ref="A61:B61"/>
    <mergeCell ref="B54:D54"/>
    <mergeCell ref="C55:D55"/>
    <mergeCell ref="B11:B12"/>
    <mergeCell ref="C11:D12"/>
    <mergeCell ref="A75:B75"/>
    <mergeCell ref="B65:D65"/>
    <mergeCell ref="B66:D66"/>
    <mergeCell ref="B67:D67"/>
    <mergeCell ref="C68:D68"/>
    <mergeCell ref="A74:B74"/>
    <mergeCell ref="A62:B62"/>
    <mergeCell ref="B64:D64"/>
    <mergeCell ref="B31:D31"/>
    <mergeCell ref="B32:D32"/>
    <mergeCell ref="B51:D51"/>
    <mergeCell ref="B52:D52"/>
    <mergeCell ref="B53:D53"/>
    <mergeCell ref="A49:D49"/>
    <mergeCell ref="A44:B44"/>
    <mergeCell ref="A41:B41"/>
    <mergeCell ref="A42:B42"/>
    <mergeCell ref="A43:B43"/>
    <mergeCell ref="C46:D46"/>
    <mergeCell ref="A48:D48"/>
    <mergeCell ref="A50:D50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9"/>
  <sheetViews>
    <sheetView workbookViewId="0">
      <selection activeCell="G11" sqref="G11"/>
    </sheetView>
  </sheetViews>
  <sheetFormatPr defaultColWidth="8" defaultRowHeight="11.25" customHeight="1" x14ac:dyDescent="0.25"/>
  <cols>
    <col min="1" max="1" width="16.28515625" style="2" customWidth="1"/>
    <col min="2" max="2" width="46.5703125" style="2" customWidth="1"/>
    <col min="3" max="3" width="15.42578125" style="2" customWidth="1"/>
    <col min="4" max="4" width="19.28515625" style="2" customWidth="1"/>
    <col min="5" max="5" width="18" style="2" customWidth="1"/>
    <col min="6" max="6" width="17.5703125" style="2" customWidth="1"/>
    <col min="7" max="7" width="20" style="2" customWidth="1"/>
    <col min="8" max="8" width="18.140625" style="2" bestFit="1" customWidth="1"/>
    <col min="9" max="9" width="20.28515625" style="2" bestFit="1" customWidth="1"/>
    <col min="10" max="16384" width="8" style="2"/>
  </cols>
  <sheetData>
    <row r="1" spans="1:7" ht="16.5" x14ac:dyDescent="0.25">
      <c r="A1" s="314" t="s">
        <v>160</v>
      </c>
      <c r="B1" s="314"/>
      <c r="C1" s="314"/>
      <c r="D1" s="314"/>
      <c r="E1" s="314"/>
      <c r="F1" s="314"/>
      <c r="G1" s="314"/>
    </row>
    <row r="2" spans="1:7" ht="16.5" x14ac:dyDescent="0.25">
      <c r="A2" s="314" t="s">
        <v>78</v>
      </c>
      <c r="B2" s="314"/>
      <c r="C2" s="314"/>
      <c r="D2" s="314"/>
      <c r="E2" s="314"/>
      <c r="F2" s="314"/>
      <c r="G2" s="314"/>
    </row>
    <row r="3" spans="1:7" ht="16.5" x14ac:dyDescent="0.25">
      <c r="A3" s="314" t="s">
        <v>29</v>
      </c>
      <c r="B3" s="314"/>
      <c r="C3" s="314"/>
      <c r="D3" s="314"/>
      <c r="E3" s="314"/>
      <c r="F3" s="314"/>
      <c r="G3" s="314"/>
    </row>
    <row r="4" spans="1:7" ht="16.5" x14ac:dyDescent="0.25">
      <c r="A4" s="103"/>
      <c r="B4" s="112"/>
      <c r="C4" s="113"/>
      <c r="D4" s="113"/>
      <c r="E4" s="113"/>
      <c r="F4" s="113"/>
      <c r="G4" s="112"/>
    </row>
    <row r="5" spans="1:7" ht="54.75" customHeight="1" x14ac:dyDescent="0.25">
      <c r="A5" s="315" t="s">
        <v>82</v>
      </c>
      <c r="B5" s="315"/>
      <c r="C5" s="315"/>
      <c r="D5" s="315"/>
      <c r="E5" s="315"/>
      <c r="F5" s="315"/>
      <c r="G5" s="315"/>
    </row>
    <row r="6" spans="1:7" ht="16.5" x14ac:dyDescent="0.25">
      <c r="A6" s="103"/>
      <c r="B6" s="103"/>
      <c r="C6" s="106"/>
      <c r="D6" s="106"/>
      <c r="E6" s="106"/>
      <c r="F6" s="106"/>
      <c r="G6" s="103"/>
    </row>
    <row r="7" spans="1:7" s="103" customFormat="1" ht="59.25" customHeight="1" x14ac:dyDescent="0.25">
      <c r="A7" s="316" t="s">
        <v>30</v>
      </c>
      <c r="B7" s="318" t="s">
        <v>31</v>
      </c>
      <c r="C7" s="320" t="s">
        <v>32</v>
      </c>
      <c r="D7" s="322" t="s">
        <v>33</v>
      </c>
      <c r="E7" s="323" t="s">
        <v>3</v>
      </c>
      <c r="F7" s="323"/>
      <c r="G7" s="323"/>
    </row>
    <row r="8" spans="1:7" s="103" customFormat="1" ht="33" x14ac:dyDescent="0.25">
      <c r="A8" s="317"/>
      <c r="B8" s="319"/>
      <c r="C8" s="321"/>
      <c r="D8" s="321"/>
      <c r="E8" s="114" t="s">
        <v>34</v>
      </c>
      <c r="F8" s="115" t="s">
        <v>35</v>
      </c>
      <c r="G8" s="116" t="s">
        <v>36</v>
      </c>
    </row>
    <row r="9" spans="1:7" s="107" customFormat="1" ht="16.5" x14ac:dyDescent="0.25">
      <c r="A9" s="311" t="s">
        <v>37</v>
      </c>
      <c r="B9" s="312"/>
      <c r="C9" s="312"/>
      <c r="D9" s="312"/>
      <c r="E9" s="312"/>
      <c r="F9" s="313"/>
      <c r="G9" s="192">
        <f>G10</f>
        <v>-3.1000000000858563E-2</v>
      </c>
    </row>
    <row r="10" spans="1:7" s="107" customFormat="1" ht="16.5" x14ac:dyDescent="0.25">
      <c r="A10" s="117" t="s">
        <v>64</v>
      </c>
      <c r="B10" s="200" t="s">
        <v>65</v>
      </c>
      <c r="C10" s="200" t="s">
        <v>66</v>
      </c>
      <c r="D10" s="200" t="s">
        <v>67</v>
      </c>
      <c r="E10" s="200"/>
      <c r="F10" s="200"/>
      <c r="G10" s="192">
        <f>G12+G14</f>
        <v>-3.1000000000858563E-2</v>
      </c>
    </row>
    <row r="11" spans="1:7" s="107" customFormat="1" ht="17.25" customHeight="1" x14ac:dyDescent="0.25">
      <c r="A11" s="121" t="s">
        <v>105</v>
      </c>
      <c r="B11" s="310" t="s">
        <v>87</v>
      </c>
      <c r="C11" s="310"/>
      <c r="D11" s="310"/>
      <c r="E11" s="310"/>
      <c r="F11" s="310"/>
      <c r="G11" s="192">
        <f>G12+G14</f>
        <v>-3.1000000000858563E-2</v>
      </c>
    </row>
    <row r="12" spans="1:7" s="107" customFormat="1" ht="17.25" customHeight="1" x14ac:dyDescent="0.25">
      <c r="A12" s="122"/>
      <c r="B12" s="125" t="s">
        <v>102</v>
      </c>
      <c r="C12" s="201"/>
      <c r="D12" s="201"/>
      <c r="E12" s="201"/>
      <c r="F12" s="201"/>
      <c r="G12" s="104">
        <f>G13</f>
        <v>5878.3590000000004</v>
      </c>
    </row>
    <row r="13" spans="1:7" s="107" customFormat="1" ht="36" customHeight="1" x14ac:dyDescent="0.25">
      <c r="A13" s="108" t="s">
        <v>103</v>
      </c>
      <c r="B13" s="105" t="s">
        <v>104</v>
      </c>
      <c r="C13" s="109" t="s">
        <v>76</v>
      </c>
      <c r="D13" s="109" t="s">
        <v>38</v>
      </c>
      <c r="E13" s="111">
        <v>5878359</v>
      </c>
      <c r="F13" s="123">
        <v>1</v>
      </c>
      <c r="G13" s="120">
        <f>E13*F13/1000</f>
        <v>5878.3590000000004</v>
      </c>
    </row>
    <row r="14" spans="1:7" s="107" customFormat="1" ht="16.5" x14ac:dyDescent="0.25">
      <c r="A14" s="118"/>
      <c r="B14" s="125" t="s">
        <v>83</v>
      </c>
      <c r="C14" s="124"/>
      <c r="D14" s="118"/>
      <c r="E14" s="118"/>
      <c r="F14" s="118"/>
      <c r="G14" s="104">
        <f>SUM(G15:G19)</f>
        <v>-5878.3900000000012</v>
      </c>
    </row>
    <row r="15" spans="1:7" s="107" customFormat="1" ht="16.5" x14ac:dyDescent="0.25">
      <c r="A15" s="108" t="s">
        <v>106</v>
      </c>
      <c r="B15" s="108" t="s">
        <v>107</v>
      </c>
      <c r="C15" s="109" t="s">
        <v>84</v>
      </c>
      <c r="D15" s="109" t="s">
        <v>38</v>
      </c>
      <c r="E15" s="118"/>
      <c r="F15" s="118"/>
      <c r="G15" s="120">
        <v>-3197.09</v>
      </c>
    </row>
    <row r="16" spans="1:7" s="107" customFormat="1" ht="16.5" x14ac:dyDescent="0.25">
      <c r="A16" s="108" t="s">
        <v>108</v>
      </c>
      <c r="B16" s="108" t="s">
        <v>107</v>
      </c>
      <c r="C16" s="109" t="s">
        <v>84</v>
      </c>
      <c r="D16" s="109" t="s">
        <v>38</v>
      </c>
      <c r="E16" s="118"/>
      <c r="F16" s="118"/>
      <c r="G16" s="120">
        <v>-52.1</v>
      </c>
    </row>
    <row r="17" spans="1:7" s="107" customFormat="1" ht="33" x14ac:dyDescent="0.25">
      <c r="A17" s="108" t="s">
        <v>98</v>
      </c>
      <c r="B17" s="110" t="s">
        <v>99</v>
      </c>
      <c r="C17" s="109" t="s">
        <v>84</v>
      </c>
      <c r="D17" s="109" t="s">
        <v>38</v>
      </c>
      <c r="E17" s="109"/>
      <c r="F17" s="109"/>
      <c r="G17" s="120">
        <v>-1490</v>
      </c>
    </row>
    <row r="18" spans="1:7" s="107" customFormat="1" ht="33" x14ac:dyDescent="0.25">
      <c r="A18" s="119" t="s">
        <v>100</v>
      </c>
      <c r="B18" s="110" t="s">
        <v>99</v>
      </c>
      <c r="C18" s="109" t="s">
        <v>84</v>
      </c>
      <c r="D18" s="109" t="s">
        <v>38</v>
      </c>
      <c r="E18" s="120"/>
      <c r="F18" s="120"/>
      <c r="G18" s="120">
        <v>-459.6</v>
      </c>
    </row>
    <row r="19" spans="1:7" s="107" customFormat="1" ht="33" x14ac:dyDescent="0.25">
      <c r="A19" s="119" t="s">
        <v>101</v>
      </c>
      <c r="B19" s="110" t="s">
        <v>99</v>
      </c>
      <c r="C19" s="109" t="s">
        <v>84</v>
      </c>
      <c r="D19" s="109" t="s">
        <v>38</v>
      </c>
      <c r="E19" s="120"/>
      <c r="F19" s="120"/>
      <c r="G19" s="120">
        <v>-679.6</v>
      </c>
    </row>
  </sheetData>
  <mergeCells count="11">
    <mergeCell ref="B11:F11"/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15748031496062992" right="0.23622047244094491" top="0.23622047244094491" bottom="0.15748031496062992" header="0.23622047244094491" footer="0.1574803149606299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5-1</vt:lpstr>
      <vt:lpstr>5-2</vt:lpstr>
      <vt:lpstr>6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https://mul2-mta.gov.am/tasks/1633684/oneclick/Havelvacner.xlsx?token=c85419866d7af8ea6fcf986156796239</cp:keywords>
  <cp:lastModifiedBy>User</cp:lastModifiedBy>
  <cp:lastPrinted>2024-07-23T07:07:29Z</cp:lastPrinted>
  <dcterms:created xsi:type="dcterms:W3CDTF">2021-01-22T11:42:14Z</dcterms:created>
  <dcterms:modified xsi:type="dcterms:W3CDTF">2024-08-21T07:24:42Z</dcterms:modified>
</cp:coreProperties>
</file>