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Siranush Chteyan\Desktop\New folder (32)\Արագածոտն Շամիրամ, Օթևան\"/>
    </mc:Choice>
  </mc:AlternateContent>
  <xr:revisionPtr revIDLastSave="0" documentId="13_ncr:1_{10EAD221-BF63-4222-AFDB-3BC8C9A1D506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1" sheetId="36" r:id="rId1"/>
    <sheet name="2" sheetId="50" r:id="rId2"/>
    <sheet name="3" sheetId="48" r:id="rId3"/>
    <sheet name="4" sheetId="26" r:id="rId4"/>
    <sheet name="5․" sheetId="53" r:id="rId5"/>
    <sheet name="6" sheetId="51" r:id="rId6"/>
    <sheet name="7" sheetId="46" r:id="rId7"/>
    <sheet name="8" sheetId="49" r:id="rId8"/>
  </sheets>
  <definedNames>
    <definedName name="_tab10" localSheetId="0">#REF!</definedName>
    <definedName name="_tab10" localSheetId="1">#REF!</definedName>
    <definedName name="_tab10" localSheetId="2">#REF!</definedName>
    <definedName name="_tab10" localSheetId="6">#REF!</definedName>
    <definedName name="_tab10">#REF!</definedName>
    <definedName name="_tab11" localSheetId="0">#REF!</definedName>
    <definedName name="_tab11" localSheetId="1">#REF!</definedName>
    <definedName name="_tab11" localSheetId="2">#REF!</definedName>
    <definedName name="_tab11" localSheetId="6">#REF!</definedName>
    <definedName name="_tab11">#REF!</definedName>
    <definedName name="_tab12" localSheetId="0">#REF!</definedName>
    <definedName name="_tab12" localSheetId="1">#REF!</definedName>
    <definedName name="_tab12" localSheetId="2">#REF!</definedName>
    <definedName name="_tab12" localSheetId="6">#REF!</definedName>
    <definedName name="_tab12">#REF!</definedName>
    <definedName name="_tab13" localSheetId="0">#REF!</definedName>
    <definedName name="_tab13" localSheetId="2">#REF!</definedName>
    <definedName name="_tab13" localSheetId="6">#REF!</definedName>
    <definedName name="_tab13">#REF!</definedName>
    <definedName name="_tab14" localSheetId="0">#REF!</definedName>
    <definedName name="_tab14" localSheetId="2">#REF!</definedName>
    <definedName name="_tab14" localSheetId="6">#REF!</definedName>
    <definedName name="_tab14">#REF!</definedName>
    <definedName name="_tab15" localSheetId="0">#REF!</definedName>
    <definedName name="_tab15" localSheetId="2">#REF!</definedName>
    <definedName name="_tab15" localSheetId="6">#REF!</definedName>
    <definedName name="_tab15">#REF!</definedName>
    <definedName name="_tab16" localSheetId="0">#REF!</definedName>
    <definedName name="_tab16" localSheetId="2">#REF!</definedName>
    <definedName name="_tab16" localSheetId="6">#REF!</definedName>
    <definedName name="_tab16">#REF!</definedName>
    <definedName name="_tab17" localSheetId="0">#REF!</definedName>
    <definedName name="_tab17" localSheetId="2">#REF!</definedName>
    <definedName name="_tab17" localSheetId="6">#REF!</definedName>
    <definedName name="_tab17">#REF!</definedName>
    <definedName name="_tab18" localSheetId="0">#REF!</definedName>
    <definedName name="_tab18" localSheetId="2">#REF!</definedName>
    <definedName name="_tab18" localSheetId="6">#REF!</definedName>
    <definedName name="_tab18">#REF!</definedName>
    <definedName name="_tab19" localSheetId="0">#REF!</definedName>
    <definedName name="_tab19" localSheetId="2">#REF!</definedName>
    <definedName name="_tab19" localSheetId="6">#REF!</definedName>
    <definedName name="_tab19">#REF!</definedName>
    <definedName name="_tab20" localSheetId="0">#REF!</definedName>
    <definedName name="_tab20" localSheetId="2">#REF!</definedName>
    <definedName name="_tab20" localSheetId="6">#REF!</definedName>
    <definedName name="_tab20">#REF!</definedName>
    <definedName name="_tab21" localSheetId="0">#REF!</definedName>
    <definedName name="_tab21" localSheetId="2">#REF!</definedName>
    <definedName name="_tab21" localSheetId="6">#REF!</definedName>
    <definedName name="_tab21">#REF!</definedName>
    <definedName name="_tab22" localSheetId="0">#REF!</definedName>
    <definedName name="_tab22" localSheetId="2">#REF!</definedName>
    <definedName name="_tab22" localSheetId="6">#REF!</definedName>
    <definedName name="_tab22">#REF!</definedName>
    <definedName name="_tab23" localSheetId="0">#REF!</definedName>
    <definedName name="_tab23" localSheetId="2">#REF!</definedName>
    <definedName name="_tab23" localSheetId="6">#REF!</definedName>
    <definedName name="_tab23">#REF!</definedName>
    <definedName name="_tab24" localSheetId="0">#REF!</definedName>
    <definedName name="_tab24" localSheetId="2">#REF!</definedName>
    <definedName name="_tab24" localSheetId="6">#REF!</definedName>
    <definedName name="_tab24">#REF!</definedName>
    <definedName name="_tab5" localSheetId="0">#REF!</definedName>
    <definedName name="_tab5" localSheetId="2">#REF!</definedName>
    <definedName name="_tab5" localSheetId="6">#REF!</definedName>
    <definedName name="_tab5">#REF!</definedName>
    <definedName name="_tab6" localSheetId="0">#REF!</definedName>
    <definedName name="_tab6" localSheetId="2">#REF!</definedName>
    <definedName name="_tab6" localSheetId="6">#REF!</definedName>
    <definedName name="_tab6">#REF!</definedName>
    <definedName name="_tab7" localSheetId="0">#REF!</definedName>
    <definedName name="_tab7" localSheetId="2">#REF!</definedName>
    <definedName name="_tab7" localSheetId="6">#REF!</definedName>
    <definedName name="_tab7">#REF!</definedName>
    <definedName name="_tab8" localSheetId="0">#REF!</definedName>
    <definedName name="_tab8" localSheetId="2">#REF!</definedName>
    <definedName name="_tab8" localSheetId="6">#REF!</definedName>
    <definedName name="_tab8">#REF!</definedName>
    <definedName name="_tab9" localSheetId="0">#REF!</definedName>
    <definedName name="_tab9" localSheetId="2">#REF!</definedName>
    <definedName name="_tab9" localSheetId="6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 localSheetId="6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 localSheetId="2">#REF!,#REF!,#REF!,#REF!,#REF!</definedName>
    <definedName name="par_qual" localSheetId="6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 localSheetId="2">#REF!,#REF!,#REF!,#REF!</definedName>
    <definedName name="par_time" localSheetId="6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 localSheetId="2">#REF!</definedName>
    <definedName name="par2.12s" localSheetId="6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 localSheetId="6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 localSheetId="2">#REF!,#REF!</definedName>
    <definedName name="par2.5s" localSheetId="6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 localSheetId="2">#REF!,#REF!,#REF!,#REF!</definedName>
    <definedName name="par2.6s" localSheetId="6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 localSheetId="2">#REF!,#REF!</definedName>
    <definedName name="par2.7s" localSheetId="6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 localSheetId="6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 localSheetId="2">#REF!,#REF!</definedName>
    <definedName name="par4.10s" localSheetId="6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 localSheetId="2">#REF!,#REF!,#REF!,#REF!,#REF!</definedName>
    <definedName name="par4.11d" localSheetId="6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 localSheetId="2">#REF!</definedName>
    <definedName name="par4.12d" localSheetId="6">#REF!</definedName>
    <definedName name="par4.12d">#REF!</definedName>
    <definedName name="par4.13s" localSheetId="0">#REF!</definedName>
    <definedName name="par4.13s" localSheetId="1">#REF!</definedName>
    <definedName name="par4.13s" localSheetId="2">#REF!</definedName>
    <definedName name="par4.13s" localSheetId="6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 localSheetId="2">#REF!,#REF!,#REF!,#REF!,#REF!,#REF!</definedName>
    <definedName name="par4.14" localSheetId="6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 localSheetId="2">#REF!,#REF!,#REF!</definedName>
    <definedName name="par4.15" localSheetId="6">#REF!,#REF!,#REF!</definedName>
    <definedName name="par4.15">#REF!,#REF!,#REF!</definedName>
    <definedName name="par4.16" localSheetId="0">#REF!,#REF!,#REF!</definedName>
    <definedName name="par4.16" localSheetId="1">#REF!,#REF!,#REF!</definedName>
    <definedName name="par4.16" localSheetId="2">#REF!,#REF!,#REF!</definedName>
    <definedName name="par4.16" localSheetId="6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 localSheetId="2">#REF!,#REF!,#REF!,#REF!</definedName>
    <definedName name="par4.17" localSheetId="6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 localSheetId="2">#REF!,#REF!</definedName>
    <definedName name="par4.18d" localSheetId="6">#REF!,#REF!</definedName>
    <definedName name="par4.18d">#REF!,#REF!</definedName>
    <definedName name="par4.19s" localSheetId="0">#REF!</definedName>
    <definedName name="par4.19s" localSheetId="1">#REF!</definedName>
    <definedName name="par4.19s" localSheetId="2">#REF!</definedName>
    <definedName name="par4.19s" localSheetId="6">#REF!</definedName>
    <definedName name="par4.19s">#REF!</definedName>
    <definedName name="par4.20f" localSheetId="0">#REF!</definedName>
    <definedName name="par4.20f" localSheetId="1">#REF!</definedName>
    <definedName name="par4.20f" localSheetId="2">#REF!</definedName>
    <definedName name="par4.20f" localSheetId="6">#REF!</definedName>
    <definedName name="par4.20f">#REF!</definedName>
    <definedName name="par4.21f" localSheetId="0">#REF!</definedName>
    <definedName name="par4.21f" localSheetId="1">#REF!</definedName>
    <definedName name="par4.21f" localSheetId="2">#REF!</definedName>
    <definedName name="par4.21f" localSheetId="6">#REF!</definedName>
    <definedName name="par4.21f">#REF!</definedName>
    <definedName name="par4.22" localSheetId="0">#REF!</definedName>
    <definedName name="par4.22" localSheetId="2">#REF!</definedName>
    <definedName name="par4.22" localSheetId="6">#REF!</definedName>
    <definedName name="par4.22">#REF!</definedName>
    <definedName name="par4.4" localSheetId="0">#REF!</definedName>
    <definedName name="par4.4" localSheetId="2">#REF!</definedName>
    <definedName name="par4.4" localSheetId="6">#REF!</definedName>
    <definedName name="par4.4">#REF!</definedName>
    <definedName name="par4.5" localSheetId="0">#REF!</definedName>
    <definedName name="par4.5" localSheetId="2">#REF!</definedName>
    <definedName name="par4.5" localSheetId="6">#REF!</definedName>
    <definedName name="par4.5">#REF!</definedName>
    <definedName name="par4.6s" localSheetId="0">#REF!</definedName>
    <definedName name="par4.6s" localSheetId="2">#REF!</definedName>
    <definedName name="par4.6s" localSheetId="6">#REF!</definedName>
    <definedName name="par4.6s">#REF!</definedName>
    <definedName name="par4.7s" localSheetId="0">#REF!</definedName>
    <definedName name="par4.7s" localSheetId="2">#REF!</definedName>
    <definedName name="par4.7s" localSheetId="6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 localSheetId="2">#REF!,#REF!,#REF!,#REF!,#REF!</definedName>
    <definedName name="par4.8" localSheetId="6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 localSheetId="2">#REF!,#REF!,#REF!,#REF!,#REF!,#REF!</definedName>
    <definedName name="par4.9" localSheetId="6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 localSheetId="2">#REF!,#REF!</definedName>
    <definedName name="par5.1" localSheetId="6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 localSheetId="2">#REF!,#REF!,#REF!,#REF!,#REF!,#REF!</definedName>
    <definedName name="par5.3" localSheetId="6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 localSheetId="2">#REF!,#REF!,#REF!,#REF!,#REF!</definedName>
    <definedName name="par5.4" localSheetId="6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 localSheetId="2">#REF!</definedName>
    <definedName name="par5.5" localSheetId="6">#REF!</definedName>
    <definedName name="par5.5">#REF!</definedName>
    <definedName name="par5.6" localSheetId="0">#REF!,#REF!</definedName>
    <definedName name="par5.6" localSheetId="1">#REF!,#REF!</definedName>
    <definedName name="par5.6" localSheetId="2">#REF!,#REF!</definedName>
    <definedName name="par5.6" localSheetId="6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2">'3'!$A$1:$G$70</definedName>
    <definedName name="_xlnm.Print_Titles" localSheetId="2">'3'!$7:$8</definedName>
    <definedName name="_xlnm.Print_Titles" localSheetId="3">'4'!$7:$8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 localSheetId="6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>#REF!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" i="50" l="1"/>
  <c r="E9" i="50"/>
  <c r="G11" i="48"/>
  <c r="G20" i="49"/>
  <c r="G18" i="50" l="1"/>
  <c r="G16" i="50" s="1"/>
  <c r="E16" i="50" s="1"/>
  <c r="G15" i="50"/>
  <c r="G13" i="50" s="1"/>
  <c r="G31" i="48" l="1"/>
  <c r="G26" i="53" s="1"/>
  <c r="G17" i="49"/>
  <c r="E18" i="49"/>
  <c r="G23" i="49"/>
  <c r="E24" i="49"/>
  <c r="E22" i="49"/>
  <c r="D32" i="36"/>
  <c r="D45" i="36"/>
  <c r="D42" i="46"/>
  <c r="D57" i="46"/>
  <c r="D23" i="46" l="1"/>
  <c r="E16" i="26"/>
  <c r="E14" i="26" s="1"/>
  <c r="E12" i="26" s="1"/>
  <c r="E21" i="26"/>
  <c r="E20" i="26" s="1"/>
  <c r="E17" i="26" s="1"/>
  <c r="E15" i="50"/>
  <c r="D38" i="36"/>
  <c r="G11" i="50" l="1"/>
  <c r="E10" i="26"/>
  <c r="E13" i="50"/>
  <c r="D19" i="36"/>
  <c r="E26" i="53"/>
  <c r="G25" i="53"/>
  <c r="G24" i="53" s="1"/>
  <c r="G23" i="53" s="1"/>
  <c r="G22" i="53" s="1"/>
  <c r="G20" i="53" s="1"/>
  <c r="G18" i="53" s="1"/>
  <c r="G16" i="53" s="1"/>
  <c r="G14" i="53" s="1"/>
  <c r="G13" i="53" s="1"/>
  <c r="G11" i="53" s="1"/>
  <c r="F25" i="53"/>
  <c r="F24" i="53" s="1"/>
  <c r="E25" i="53" l="1"/>
  <c r="F23" i="53"/>
  <c r="E24" i="53"/>
  <c r="E23" i="53" l="1"/>
  <c r="F22" i="53"/>
  <c r="F20" i="53" s="1"/>
  <c r="E20" i="53" l="1"/>
  <c r="F18" i="53"/>
  <c r="E22" i="53"/>
  <c r="F16" i="53" l="1"/>
  <c r="F14" i="53" s="1"/>
  <c r="F13" i="53" s="1"/>
  <c r="F11" i="53" s="1"/>
  <c r="E18" i="53"/>
  <c r="E16" i="53" s="1"/>
  <c r="E14" i="53" s="1"/>
  <c r="E13" i="53" s="1"/>
  <c r="E11" i="53" s="1"/>
  <c r="D22" i="51" l="1"/>
  <c r="D12" i="36"/>
  <c r="E18" i="50" l="1"/>
  <c r="H11" i="50" l="1"/>
  <c r="H9" i="50" l="1"/>
  <c r="G21" i="49"/>
  <c r="G19" i="49" s="1"/>
  <c r="G66" i="48" l="1"/>
  <c r="G65" i="48" s="1"/>
  <c r="G64" i="48" s="1"/>
  <c r="E9" i="26" l="1"/>
  <c r="G63" i="48"/>
  <c r="G61" i="48" s="1"/>
  <c r="G59" i="48" s="1"/>
  <c r="G57" i="48" s="1"/>
  <c r="C16" i="50" l="1"/>
  <c r="G30" i="48" l="1"/>
  <c r="G29" i="48" s="1"/>
  <c r="D52" i="51"/>
  <c r="D16" i="50"/>
  <c r="F11" i="50"/>
  <c r="F9" i="50" s="1"/>
  <c r="G27" i="48" l="1"/>
  <c r="G25" i="48" s="1"/>
  <c r="G23" i="48" s="1"/>
  <c r="G21" i="48" s="1"/>
  <c r="G19" i="48" s="1"/>
  <c r="G17" i="48" s="1"/>
  <c r="G28" i="48"/>
  <c r="G15" i="48" l="1"/>
  <c r="G9" i="50"/>
  <c r="I11" i="50"/>
  <c r="I9" i="50" l="1"/>
  <c r="G55" i="48" l="1"/>
  <c r="G53" i="48" s="1"/>
  <c r="G51" i="48" l="1"/>
  <c r="G49" i="48" s="1"/>
  <c r="G47" i="48" l="1"/>
  <c r="G46" i="48" s="1"/>
  <c r="G45" i="48" l="1"/>
  <c r="G44" i="48"/>
  <c r="G42" i="48" s="1"/>
  <c r="G40" i="48" s="1"/>
  <c r="D25" i="36" l="1"/>
  <c r="D11" i="36" s="1"/>
  <c r="D10" i="36" s="1"/>
  <c r="D36" i="51"/>
  <c r="G38" i="48"/>
  <c r="G36" i="48" l="1"/>
  <c r="G34" i="48" s="1"/>
  <c r="G32" i="48" l="1"/>
  <c r="G13" i="48" s="1"/>
  <c r="G9" i="48" s="1"/>
  <c r="G16" i="49"/>
  <c r="G15" i="49" s="1"/>
  <c r="G14" i="49" s="1"/>
  <c r="G13" i="49" l="1"/>
  <c r="G12" i="49" s="1"/>
  <c r="G11" i="49" s="1"/>
</calcChain>
</file>

<file path=xl/sharedStrings.xml><?xml version="1.0" encoding="utf-8"?>
<sst xmlns="http://schemas.openxmlformats.org/spreadsheetml/2006/main" count="432" uniqueCount="216">
  <si>
    <t>Տարի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</si>
  <si>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</si>
  <si>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</si>
  <si>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</si>
  <si>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</si>
  <si>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</si>
  <si>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</si>
  <si>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</si>
  <si>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</si>
  <si>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</si>
  <si>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</si>
  <si>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№ ------------ -Ն որոշման</t>
  </si>
  <si>
    <t xml:space="preserve">Գործառական դասիչը 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</si>
  <si>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</si>
  <si>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</si>
  <si>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</si>
  <si>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</si>
  <si>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01</t>
  </si>
  <si>
    <t xml:space="preserve"> Միջոցառման տեսակը` 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</si>
  <si>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</si>
  <si>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</si>
  <si>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</si>
  <si>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</si>
  <si>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</si>
  <si>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</si>
  <si>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</si>
  <si>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</si>
  <si>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ԸՆԴԱՄԵՆԸ ԾԱԽՍԵՐ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</si>
  <si>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</si>
  <si>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</si>
  <si>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</si>
  <si>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</si>
  <si>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</si>
  <si>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ՄԱՍ 1. ՊԵՏԱԿԱՆ ՄԱՐՄՆԻ ԳԾՈՎ ԱՐԴՅՈՒՆՔԱՅԻՆ (ԿԱՏԱՐՈՂԱԿԱՆ) ՑՈՒՑԱՆԻՇՆԵՐԸ </t>
  </si>
  <si>
    <t xml:space="preserve"> Ծրագրի դասիչը </t>
  </si>
  <si>
    <t xml:space="preserve"> Միջոցառման վրա կատարվող ծախսը (հազար դրամ) </t>
  </si>
  <si>
    <t xml:space="preserve"> Միջոցառումն իրականացնողի անվանումը </t>
  </si>
  <si>
    <t>Ցուցանիշների փոփոխությունը
 (ավելացումները նշված են դրական նշանով, իսկ նվազեցումները` փակագծերում)</t>
  </si>
  <si>
    <t>Ցուցանիշների փոփոխությունը
 (նվազեցումները նշված են փակագծերում)</t>
  </si>
  <si>
    <t>Ցուցանիշների փոփոխությունը
 (ավելացումները նշված են դրական նշանով)</t>
  </si>
  <si>
    <t>ՀՀ տարածքային կառավարման և ենթակառուցվածքների նախարարություն</t>
  </si>
  <si>
    <t>Կառավարության տարբեր մակարդակների միջև իրականացվող ընդհանուր բնույթի տրանսֆերտներ</t>
  </si>
  <si>
    <t xml:space="preserve">ԸՆԴՀԱՆՈՒՐ ԲՆՈՒՅԹԻ ՀԱՆՐԱՅԻՆ ԾԱՌԱՅՈՒԹՅՈՒՆՆԵՐ </t>
  </si>
  <si>
    <t>08</t>
  </si>
  <si>
    <t xml:space="preserve"> Կառավարության տարբեր մակարդակների միջև իրականացվող ընդհանուր բնույթի տրանսֆերտներ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</si>
  <si>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</si>
  <si>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</si>
  <si>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</si>
  <si>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</si>
  <si>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</si>
  <si>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</si>
  <si>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Ցուցանիշների փոփոխությունը (ավելացումները նշված են դրական նշանով, իսկ նվազեցումները` փակագծերում)</t>
  </si>
  <si>
    <t>Տարածքային զարգացում</t>
  </si>
  <si>
    <t>այդ թվում</t>
  </si>
  <si>
    <t xml:space="preserve"> ՀՀ տարածքային կառավարման և ենթակառուցվածքների նախարարություն</t>
  </si>
  <si>
    <t xml:space="preserve"> ԸՆԹԱՑԻԿ ԾԱԽՍԵՐ</t>
  </si>
  <si>
    <t xml:space="preserve"> </t>
  </si>
  <si>
    <t>գումարը  (հազար դրամ)</t>
  </si>
  <si>
    <t>Բաժին N 01</t>
  </si>
  <si>
    <t>Խումբ N 08</t>
  </si>
  <si>
    <t xml:space="preserve">Դաս N 01 </t>
  </si>
  <si>
    <t>Կառավարության տարբեր մակարդակների միջեւ իրականացվող ընդհանուր բնույթի տրանսֆերտներ</t>
  </si>
  <si>
    <t>Ծրագրային դասիչ</t>
  </si>
  <si>
    <t xml:space="preserve"> Բյուջետային գլխավոր կարգադրիչների ծրագրերի  միջոցառումների և ուղղությունների անվանումները</t>
  </si>
  <si>
    <t>Կառուցման
աշխատանքներ</t>
  </si>
  <si>
    <t>Վերակառուցման,
վերանորոգման և
վերականգնման
աշխատանքներ</t>
  </si>
  <si>
    <t xml:space="preserve">Նախագծահե-
տազոտական,
գեոդեզիա-
քարտեզագրա-
կան աշխա-
տանքներ                </t>
  </si>
  <si>
    <t>Ոչ
ֆինանսական
այլ ակտիվների
ձեռքբերում</t>
  </si>
  <si>
    <t xml:space="preserve">ԸՆԴԱՄԵՆԸ </t>
  </si>
  <si>
    <t xml:space="preserve">այդ թվում՝ </t>
  </si>
  <si>
    <t xml:space="preserve">ՀՀ տարածքային կառավարման և ենթակառուցվածքների նախարարություն </t>
  </si>
  <si>
    <t>այդ թվում`</t>
  </si>
  <si>
    <t>Ցուցանիշների փոփոխությունը               (ավելացումները նշված են դրական նշանով)</t>
  </si>
  <si>
    <t>Արդյունքի չափորոշիչներ</t>
  </si>
  <si>
    <t xml:space="preserve"> ՀՀ մարզերում առաջնահերթ լուծում պահանջող անհետաձգելի ծրագրերի իրականացում</t>
  </si>
  <si>
    <t>Պետական մարմինների կողմից օգտագործվող ոչ ֆինանսական ակտիվների հետ գործառնություններ</t>
  </si>
  <si>
    <t xml:space="preserve">  ՀՀ մարզերում առաջնահերթ լուծում պահանջող անհետաձգելի ծրագրերի իրականացում</t>
  </si>
  <si>
    <t>1212  32001</t>
  </si>
  <si>
    <t>Հավելված N 1</t>
  </si>
  <si>
    <t>N ------------ -Ն որոշման</t>
  </si>
  <si>
    <t>Հավելված N 2</t>
  </si>
  <si>
    <t>N  ------------ -Ն որոշման</t>
  </si>
  <si>
    <t>հազար դրամ</t>
  </si>
  <si>
    <t>Հավելված N 3</t>
  </si>
  <si>
    <t>Հավելված N 4</t>
  </si>
  <si>
    <t xml:space="preserve">                 ՂԵԿԱՎԱՐ ՝                                                                   Ա. ՀԱՐՈՒԹՅՈՒՆՅԱՆ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</si>
  <si>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</si>
  <si>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</si>
  <si>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              ՂԵԿԱՎԱՐ ՝                                                                   Ա. ՀԱՐՈՒԹՅՈՒՆՅԱՆ</t>
  </si>
  <si>
    <t>Բաժին</t>
  </si>
  <si>
    <t>Խումբ</t>
  </si>
  <si>
    <t>Դաս</t>
  </si>
  <si>
    <t>ՀՀ կառավարության 2024 թվականի</t>
  </si>
  <si>
    <t>Տարածքային համաչափ զարգացման խթանում</t>
  </si>
  <si>
    <t>ՀՀ համայնքների կառավարման արդյունավետության բարձրացում և տնտեսական գործունեության խթանում</t>
  </si>
  <si>
    <t xml:space="preserve">ՀԱՅԱՍՏԱՆԻ ՀԱՆՐԱՊԵՏՈՒԹՅԱՆ ԿԱՌԱՎԱՐՈՒԹՅԱՆ 2023 ԹՎԱԿԱՆԻ ԴԵԿՏԵՄԲԵՐԻ 28-Ի N 2323-Ն ՈՐՈՇՄԱՆ NN 3 ԵՎ 4 ՀԱՎԵԼՎԱԾՆԵՐՈՒՄ ԿԱՏԱՐՎՈՂ ՓՈՓՈԽՈՒԹՅՈՒՆՆԵՐԸ ԵՎ ԼՐԱՑՈՒՄՆԵՐԸ </t>
  </si>
  <si>
    <t xml:space="preserve">ՀԱՅԱՍՏԱՆԻ ՀԱՆՐԱՊԵՏՈՒԹՅԱՆ ԿԱՌԱՎԱՐՈՒԹՅԱՆ 2023 ԹՎԱԿԱՆԻ ԴԵԿՏԵՄԲԵՐԻ 28-Ի N 2323-Ն ՈՐՈՇՄԱՆ N 5 ՀԱՎԵԼՎԱԾԻ N 2 ԱՂՅՈՒՍԱԿՈՒՄ ԿԱՏԱՐՎՈՂ ԼՐԱՑՈՒՄԸ </t>
  </si>
  <si>
    <t>«ՀԱՅԱՍՏԱՆԻ ՀԱՆՐԱՊԵՏՈՒԹՅԱՆ 2024 ԹՎԱԿԱՆԻ ՊԵՏԱԿԱՆ ԲՅՈՒՋԵԻ ՄԱՍԻՆ» ՕՐԵՆՔԻ N 1 ՀԱՎԵԼՎԱԾԻ N 3 ԱՂՅՈՒՍԱԿՈՒՄ ԿԱՏԱՐՎՈՂ ԼՐԱՑՈՒՄԸ</t>
  </si>
  <si>
    <t>ՀԱՅԱՍՏԱՆԻ ՀԱՆՐԱՊԵՏՈՒԹՅԱՆ ԿԱՌԱՎԱՐՈՒԹՅԱՆ 2023 ԹՎԱԿԱՆԻ ԴԵԿՏԵՄԲԵՐԻ 28-Ի N 2323-Ն ՈՐՈՇՄԱՆ N 10 ՀԱՎԵԼՎԱԾՈՒՄ ԿԱՏԱՐՎՈՂ ՓՈՓՈԽՈՒԹՅՈՒՆՆԵՐԸ ԵՎ ԼՐԱՑՈՒՄՆԵՐԸ</t>
  </si>
  <si>
    <t xml:space="preserve"> ՄԱՍ III. ԾԱՌԱՅՈՒԹՅՈՒՆՆԵՐ</t>
  </si>
  <si>
    <t>տեխնիկական հսկողության ծառայություններ</t>
  </si>
  <si>
    <t>դրամ</t>
  </si>
  <si>
    <t>Հանրության կողմից անմիջականորեն օգտագործվող ակտիվների հետ կապված միջոցառումներ</t>
  </si>
  <si>
    <t>Միջոցառումն իրականացնողի անվանումը</t>
  </si>
  <si>
    <t>ՀՀ կառավարության  2024 թվականի</t>
  </si>
  <si>
    <t xml:space="preserve"> Աղյուսակ 9.7</t>
  </si>
  <si>
    <t>Հավելված N 7</t>
  </si>
  <si>
    <t>ՀԱՅԱՍՏԱՆԻ ՀԱՆՐԱՊԵՏՈՒԹՅԱՆ ԿԱՌԱՎԱՐՈՒԹՅԱՆ 2023 ԹՎԱԿԱՆԻ ԴԵԿՏԵՄԲԵՐԻ 28-Ի N 2323-Ն ՈՐՈՇՄԱՆ N 9 ՀԱՎԵԼՎԱԾԻ N 9.7 ԱՂՅՈՒՍԱԿՈՒՄ ԿԱՏԱՐՎՈՂ ՓՈՓՈԽՈՒԹՅՈՒՆՆԵՐԸ ԵՎ ԼՐԱՑՈՒՄՆԵՐԸ</t>
  </si>
  <si>
    <t>Ցուցանիշների փոփոխությունը (ավելացումները նշված են դրական նշանով)</t>
  </si>
  <si>
    <t>ՀՀ մարզերում առաջնահերթ լուծում պահանջող ծրագրերի իրականացում, որի արդյունքում լուծում կտրվի մարզային ենթակայության կազմակեր-պությունների և համայնքային նշանակություն ունեցող հիմնախնդիրներին:</t>
  </si>
  <si>
    <t xml:space="preserve"> Ծառայությունների մատուցում</t>
  </si>
  <si>
    <t xml:space="preserve"> 1049</t>
  </si>
  <si>
    <t xml:space="preserve"> Ճանապարհային ցանցի բարելավում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</si>
  <si>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</si>
  <si>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</si>
  <si>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>04</t>
  </si>
  <si>
    <t xml:space="preserve"> ՏՆՏԵՍԱԿԱՆ ՀԱՐԱԲԵՐՈՒԹՅՈՒՆՆԵՐ</t>
  </si>
  <si>
    <t>05</t>
  </si>
  <si>
    <t xml:space="preserve"> Տրանսպորտ</t>
  </si>
  <si>
    <t xml:space="preserve"> Ճանապարհային տրանսպորտ</t>
  </si>
  <si>
    <t xml:space="preserve"> ՀՀ ՏԱՐԱԾՔԱՅԻՆ ԿԱՌԱՎԱՐՄԱՆ ԵՎ ԵՆԹԱԿԱՌՈՒՑՎԱԾՔՆԵՐԻ ՆԱԽԱՐԱՐՈՒԹՅՈՒՆ</t>
  </si>
  <si>
    <t xml:space="preserve"> ՄԱՍ 2. ՊԵՏԱԿԱՆ ՄԱՐՄՆԻ ԳԾՈՎ ԱՐԴՅՈՒՆՔԱՅԻՆ (ԿԱՏԱՐՈՂԱԿԱՆ) ՑՈՒՑԱՆԻՇՆԵՐԸ </t>
  </si>
  <si>
    <t xml:space="preserve"> 1049 </t>
  </si>
  <si>
    <t xml:space="preserve"> Ծառայությունների մատուցում </t>
  </si>
  <si>
    <t>Խումբ N 05</t>
  </si>
  <si>
    <t>Բաժին N 04</t>
  </si>
  <si>
    <t>Ճանապարհային տրանսպորտ</t>
  </si>
  <si>
    <t>ՀԱՅԱՍՏԱՆԻ ՀԱՆՐԱՊԵՏՈՒԹՅԱՆ 2024 ԹՎԱԿԱՆԻ ՊԵՏԱԿԱՆ ԲՅՈՒՋԵԻ ՄԱՍԻՆ» ՕՐԵՆՔԻ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</si>
  <si>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 xml:space="preserve"> 1004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</si>
  <si>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</si>
  <si>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</si>
  <si>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բարելավում, կորուստների կրճատում</t>
  </si>
  <si>
    <t xml:space="preserve"> ԴՐԱՄԱՇՆՈՐՀՆԵՐ</t>
  </si>
  <si>
    <t xml:space="preserve"> 04</t>
  </si>
  <si>
    <t xml:space="preserve"> Ոռոգում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</si>
  <si>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</si>
  <si>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</si>
  <si>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ՀՀ  տարածքային կառավարման և ենթակառուցվածքների նախարարության ջրային կոմիտե</t>
  </si>
  <si>
    <t xml:space="preserve"> ՈՉ ՖԻՆԱՆՍԱԿԱՆ ԱԿՏԻՎՆԵՐԻ ԳԾՈՎ ԾԱԽՍԵՐ</t>
  </si>
  <si>
    <t xml:space="preserve"> ՀԻՄՆԱԿԱՆ ՄԻՋՈՑՆԵՐ</t>
  </si>
  <si>
    <t xml:space="preserve"> Ոռոգման համակարգի առողջացում </t>
  </si>
  <si>
    <t xml:space="preserve"> Մասնագիտացված միավոր </t>
  </si>
  <si>
    <t xml:space="preserve"> ՀՀ  տարածքային կառավարման և ենթակառուցվածքների նախարարության ջրային կոմիտե </t>
  </si>
  <si>
    <t xml:space="preserve"> Աղյուսակ 9.1.25</t>
  </si>
  <si>
    <t>Հավելված N5</t>
  </si>
  <si>
    <t>______________ ի    ___Ն որոշման</t>
  </si>
  <si>
    <t xml:space="preserve"> Ծրագրային դասիչը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</si>
  <si>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</si>
  <si>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</si>
  <si>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Ծրագիր</t>
  </si>
  <si>
    <t xml:space="preserve"> Միջոցառում</t>
  </si>
  <si>
    <t xml:space="preserve"> Համաֆինան սավորում</t>
  </si>
  <si>
    <t xml:space="preserve">ԸՆԴԱՄԵՆԸ_x000D_
</t>
  </si>
  <si>
    <t xml:space="preserve">ՀՀ ՏԱՐԱԾՔԱՅԻՆ ԿԱՌԱՎԱՐՄԱՆ ԵՎ ԵՆԹԱԿԱՌՈՒՑՎԱԾՔՆԵՐԻ ՆԱԽԱՐԱՐՈՒԹՅՈՒՆ_x000D_
</t>
  </si>
  <si>
    <t>Ոռոգման համակարգի առողջացում</t>
  </si>
  <si>
    <t>Հավելված N 8</t>
  </si>
  <si>
    <t xml:space="preserve"> Պետական նշանակության ավտոճանապարհների հիմնանորոգում</t>
  </si>
  <si>
    <t xml:space="preserve"> Միջպետական, հանրապետական և մարզային նշանակության ավտոճանապարհների քայքայված ծածկի վերանորոգում, մաշված ծածկի փոխարինում</t>
  </si>
  <si>
    <t xml:space="preserve"> Հանրության կողմից անմիջականորեն օգտագործվող ակտիվների հետ կապված միջոցառումներ</t>
  </si>
  <si>
    <t xml:space="preserve"> Միջոցառման անվանումը</t>
  </si>
  <si>
    <t xml:space="preserve"> Միջոցառման նկարագրությունը</t>
  </si>
  <si>
    <t>այդ թվում` ըստ կատարողների</t>
  </si>
  <si>
    <t xml:space="preserve"> ՀՀ Արագածոտնի մարզպետի աշխատակազմ</t>
  </si>
  <si>
    <t>Պետական նշանակության ավտոճանապարհների հիմնանորոգում</t>
  </si>
  <si>
    <t xml:space="preserve"> ԸՆԴԱՄԵՆԸ՝ ԾԱԽՍԵՐ</t>
  </si>
  <si>
    <t>ՀՀ մարզերում առաջնահերթ լուծում պահանջող անհետաձգելի ծրագրերի իրականացում</t>
  </si>
  <si>
    <t xml:space="preserve"> 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խորհրդատվություն և կառավարում</t>
  </si>
  <si>
    <t xml:space="preserve"> Գերմանիայի զարգացման վարկերի բանկի աջակցությամբ իրականացվող Ախուրյան գետի ջրային ռեսուրսների ինտեգրացված կառավարում  փուլ 1 ծրագրով Ջրաձոր գյուղի վերաբնակեցման գործողությունների  համակարգում և ղեկավարում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</si>
  <si>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</si>
  <si>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</si>
  <si>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 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խորհրդատվություն և կառավարում</t>
  </si>
  <si>
    <t xml:space="preserve"> 21001 </t>
  </si>
  <si>
    <t xml:space="preserve"> Պետական նշանակության ավտոճանապարհների հիմնանորոգում </t>
  </si>
  <si>
    <t xml:space="preserve"> Միջպետական, հանրապետական և մարզային նշանակության ավտոճոնապարհների քայքայված ծածկի վերանորոգում, մաշված ծածկի փոխարինում </t>
  </si>
  <si>
    <t xml:space="preserve"> Հանրության կողմից անմիջականորեն օգտագործվող ակտիվների հետ կապված միջոցառումներ </t>
  </si>
  <si>
    <t xml:space="preserve">  Մասնագիտացված միավոր </t>
  </si>
  <si>
    <t xml:space="preserve"> 1004 </t>
  </si>
  <si>
    <t xml:space="preserve"> 11010 </t>
  </si>
  <si>
    <t xml:space="preserve"> 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խորհրդատվություն և կառավարում </t>
  </si>
  <si>
    <t xml:space="preserve"> Գերմանիայի զարգացման վարկերի բանկի աջակցությամբ իրականացվող Ախուրյան գետի ջրային ռեսուրսների ինտեգրացված կառավարում  փուլ 1 ծրագրով Ջրաձոր գյուղի վերաբնակեցման գործողությունների  համակարգում և ղեկավարում </t>
  </si>
  <si>
    <t xml:space="preserve"> Աղյուսակ 9.1.48</t>
  </si>
  <si>
    <t xml:space="preserve"> Միջպետական, հանրապետական և մարզային նշանակության ավտոճանապարհների քայքայված ծածկի վերանորոգում, մաշված ծածկի փոխարինում </t>
  </si>
  <si>
    <t>1049   21001</t>
  </si>
  <si>
    <t>Վարկային միջոցներ</t>
  </si>
  <si>
    <t>Հավելված N 6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</si>
  <si>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</si>
  <si>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</si>
  <si>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ՄԱՍ II. ԱՇԽԱՏԱՆՔՆԵՐ</t>
  </si>
  <si>
    <t>45231116/501</t>
  </si>
  <si>
    <t>71351540/503</t>
  </si>
  <si>
    <t>45231177/501</t>
  </si>
  <si>
    <t>71351540/502</t>
  </si>
  <si>
    <t>Ճանապարհների վերանորոգման աշխատանքներ</t>
  </si>
  <si>
    <t>Գազի մատակարարման մագիստրալային խողովակների կառուցման աշխատանքներ</t>
  </si>
  <si>
    <t xml:space="preserve"> /ԲՄ/</t>
  </si>
  <si>
    <t xml:space="preserve"> /ԳՀ/</t>
  </si>
  <si>
    <t xml:space="preserve">Ընդամենը         </t>
  </si>
  <si>
    <t xml:space="preserve">այդ թվում` </t>
  </si>
  <si>
    <t xml:space="preserve">  Պետական նշանակության ավտոճանապարհների հիմնանորոգում</t>
  </si>
  <si>
    <t>Համայնքների թիվ,</t>
  </si>
  <si>
    <t>Ցուցանիշների փոփոխությունը 
(նվազեցումները նշված են փակագծերում)</t>
  </si>
  <si>
    <t>ՀԱՅԱՍՏԱՆԻ ՀԱՆՐԱՊԵՏՈՒԹՅԱՆ ԿԱՌԱՎԱՐՈՒԹՅԱՆ 2023 ԹՎԱԿԱՆԻ ԴԵԿՏԵՄԲԵՐԻ 28-Ի N 2323-Ն ՈՐՈՇՄԱՆ N 9.1 ՀԱՎԵԼՎԱԾԻ NN 9.1.25  ԵՎ 9.1.48 ԱՂՅՈՒՍԱԿՆԵՐՈՒՄ ԿԱՏԱՐՎՈՂ ՓՈՓՈԽՈՒԹՅՈՒՆՆԵՐԸ ԵՎ ԼՐԱՑՈՒՄՆԵՐԸ</t>
  </si>
  <si>
    <t>քանակ</t>
  </si>
  <si>
    <t>ՀՀ մարզերում առաջնահերթ լուծում պահանջող ծրագրերի իրականացում, որի արդյունքում լուծում կտրվի մարզային ենթակայության կազմակերպությունների և համայնքային նշանակություն ունեցող հիմնախնդիրներին</t>
  </si>
  <si>
    <t>Ցուցանիշների փոփոխությունը
( նվազեցումները` նշված են փակագծերում)</t>
  </si>
  <si>
    <t>Ավտոճանապարհի երկարություն, կմ</t>
  </si>
  <si>
    <t>15,852.5 մ</t>
  </si>
  <si>
    <t>Գազատար խողովակի երկարություն,    մ</t>
  </si>
  <si>
    <t>ավտոճանապարհի երկարություն, կմ</t>
  </si>
  <si>
    <t xml:space="preserve">ՀՀ կառավարության  2024 թվականի </t>
  </si>
  <si>
    <t>«ՀԱՅԱUՏԱՆԻ ՀԱՆՐԱՊԵՏՈՒԹՅԱՆ 2024 ԹՎԱԿԱՆԻ ՊԵՏԱԿԱՆ ԲՅՈՒՋԵԻ ՄԱUԻՆ» OՐԵՆՔԻ N 1 ՀԱՎԵԼՎԱԾԻ N 4 ԱՂՅՈՒՍԱԿՈՒՄ  ԵՎ ՀԱՅԱՍՏԱՆԻ ՀԱՆՐԱՊԵՏՈՒԹՅԱՆ ԿԱՌԱՎԱՐՈՒԹՅԱՆ 2023 ԹՎԱԿԱՆԻ ԴԵԿՏԵՄԲԵՐԻ 28-Ի N 2323-Ն ՈՐՈՇՄԱՆ N 5 ՀԱՎԵԼՎԱԾԻ N 3 ԱՂՅՈՒՍԱԿՈՒՄ ԿԱՏԱՐՎՈՂ ՓՈՓՈԽՈՒԹՅՈՒՆԸ</t>
  </si>
  <si>
    <t xml:space="preserve"> Ճանապարհային ցանցի բարելավում </t>
  </si>
  <si>
    <t>Գազատար խողովակի երկարություն, մ</t>
  </si>
  <si>
    <t>Համայնքների թիվ, քանակ</t>
  </si>
  <si>
    <t>Կաքավաձորից դեպի Օթևան տանող ավտոճանապարհի ՊԿ0+00-ՊԿ13+00 հատվածի հիմնանորոգման աշխատանքներ</t>
  </si>
  <si>
    <t xml:space="preserve">Շամիրամ համայնքի գազաֆիկացման  աշխատանքներ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</si>
</sst>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_);\(#,##0.0\)"/>
    <numFmt numFmtId="167" formatCode="##,##0.0;\(##,##0.0\);\-"/>
    <numFmt numFmtId="168" formatCode="#,##0.0"/>
    <numFmt numFmtId="169" formatCode="##,##0;\(##,##0\);\-"/>
    <numFmt numFmtId="170" formatCode="_(* #,##0.0_);_(* \(#,##0.0\);_(* &quot;-&quot;??_);_(@_)"/>
    <numFmt numFmtId="171" formatCode="_(* #,##0_);_(* \(#,##0\);_(* &quot;-&quot;??_);_(@_)"/>
    <numFmt numFmtId="172" formatCode="_(* #,##0.0_);_(* \(#,##0.0\);_(* &quot;-&quot;?_);_(@_)"/>
    <numFmt numFmtId="173" formatCode="_ * #,##0.00_)\ _€_ ;_ * \(#,##0.00\)\ _€_ ;_ * &quot;-&quot;??_)\ _€_ ;_ @_ "/>
    <numFmt numFmtId="174" formatCode="_-* #,##0.0_-;\-* #,##0.0_-;_-* &quot;-&quot;??_-;_-@_-"/>
  </numFmts>
  <fonts count="11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sz val="8"/>
      <name val="GHEA Grapalat"/>
      <family val="3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2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u/>
      <sz val="12"/>
      <color theme="1"/>
      <name val="GHEA Grapalat"/>
      <family val="3"/>
    </font>
    <font>
      <sz val="10"/>
      <name val="GHEA Grapalat"/>
      <family val="3"/>
    </font>
    <font>
      <b/>
      <sz val="12"/>
      <name val="GHEA Grapalat"/>
      <family val="3"/>
    </font>
    <font>
      <sz val="12"/>
      <color rgb="FFFF0000"/>
      <name val="GHEA Grapalat"/>
      <family val="3"/>
    </font>
    <font>
      <b/>
      <i/>
      <sz val="12"/>
      <name val="GHEA Grapalat"/>
      <family val="3"/>
    </font>
    <font>
      <sz val="8"/>
      <name val="Arial"/>
      <family val="2"/>
      <charset val="204"/>
    </font>
    <font>
      <sz val="9"/>
      <name val="GHEA Grapalat"/>
      <family val="3"/>
    </font>
    <font>
      <sz val="11"/>
      <name val="GHEA Grapalat"/>
      <family val="3"/>
    </font>
    <font>
      <sz val="10"/>
      <name val="Arial"/>
      <family val="2"/>
      <charset val="204"/>
    </font>
    <font>
      <b/>
      <sz val="12"/>
      <color theme="1"/>
      <name val="GHEA Grapalat"/>
      <family val="3"/>
    </font>
    <font>
      <i/>
      <sz val="12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i/>
      <sz val="12"/>
      <color theme="1"/>
      <name val="GHEA Grapalat"/>
      <family val="3"/>
    </font>
    <font>
      <b/>
      <sz val="12"/>
      <color rgb="FFFF0000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  <font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sz val="11"/>
      <color rgb="FF000000"/>
      <name val="Calibri"/>
      <family val="2"/>
      <charset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4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76">
    <xf numFmtId="0" fontId="0" fillId="0" borderId="0"/>
    <xf numFmtId="0" fontId="6" fillId="0" borderId="0"/>
    <xf numFmtId="0" fontId="6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9" fillId="0" borderId="0"/>
    <xf numFmtId="0" fontId="6" fillId="0" borderId="0"/>
    <xf numFmtId="0" fontId="8" fillId="0" borderId="0"/>
    <xf numFmtId="0" fontId="26" fillId="0" borderId="0"/>
    <xf numFmtId="0" fontId="8" fillId="0" borderId="0"/>
    <xf numFmtId="0" fontId="28" fillId="0" borderId="0"/>
    <xf numFmtId="9" fontId="8" fillId="0" borderId="0" applyFont="0" applyFill="0" applyBorder="0" applyAlignment="0" applyProtection="0"/>
    <xf numFmtId="0" fontId="10" fillId="0" borderId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11" fillId="7" borderId="1" applyNumberFormat="0" applyAlignment="0" applyProtection="0"/>
    <xf numFmtId="0" fontId="12" fillId="20" borderId="8" applyNumberFormat="0" applyAlignment="0" applyProtection="0"/>
    <xf numFmtId="0" fontId="13" fillId="20" borderId="1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21" borderId="2" applyNumberFormat="0" applyAlignment="0" applyProtection="0"/>
    <xf numFmtId="0" fontId="19" fillId="0" borderId="0" applyNumberFormat="0" applyFill="0" applyBorder="0" applyAlignment="0" applyProtection="0"/>
    <xf numFmtId="0" fontId="20" fillId="22" borderId="0" applyNumberFormat="0" applyBorder="0" applyAlignment="0" applyProtection="0"/>
    <xf numFmtId="0" fontId="21" fillId="3" borderId="0" applyNumberFormat="0" applyBorder="0" applyAlignment="0" applyProtection="0"/>
    <xf numFmtId="0" fontId="22" fillId="0" borderId="0" applyNumberFormat="0" applyFill="0" applyBorder="0" applyAlignment="0" applyProtection="0"/>
    <xf numFmtId="0" fontId="6" fillId="23" borderId="7" applyNumberFormat="0" applyFont="0" applyAlignment="0" applyProtection="0"/>
    <xf numFmtId="0" fontId="23" fillId="0" borderId="6" applyNumberFormat="0" applyFill="0" applyAlignment="0" applyProtection="0"/>
    <xf numFmtId="0" fontId="24" fillId="0" borderId="0" applyNumberFormat="0" applyFill="0" applyBorder="0" applyAlignment="0" applyProtection="0"/>
    <xf numFmtId="0" fontId="25" fillId="4" borderId="0" applyNumberFormat="0" applyBorder="0" applyAlignment="0" applyProtection="0"/>
    <xf numFmtId="0" fontId="9" fillId="0" borderId="0"/>
    <xf numFmtId="0" fontId="29" fillId="2" borderId="0" applyNumberFormat="0" applyBorder="0" applyAlignment="0" applyProtection="0"/>
    <xf numFmtId="0" fontId="29" fillId="3" borderId="0" applyNumberFormat="0" applyBorder="0" applyAlignment="0" applyProtection="0"/>
    <xf numFmtId="0" fontId="29" fillId="4" borderId="0" applyNumberFormat="0" applyBorder="0" applyAlignment="0" applyProtection="0"/>
    <xf numFmtId="0" fontId="29" fillId="5" borderId="0" applyNumberFormat="0" applyBorder="0" applyAlignment="0" applyProtection="0"/>
    <xf numFmtId="0" fontId="29" fillId="6" borderId="0" applyNumberFormat="0" applyBorder="0" applyAlignment="0" applyProtection="0"/>
    <xf numFmtId="0" fontId="29" fillId="7" borderId="0" applyNumberFormat="0" applyBorder="0" applyAlignment="0" applyProtection="0"/>
    <xf numFmtId="0" fontId="29" fillId="8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5" borderId="0" applyNumberFormat="0" applyBorder="0" applyAlignment="0" applyProtection="0"/>
    <xf numFmtId="0" fontId="29" fillId="8" borderId="0" applyNumberFormat="0" applyBorder="0" applyAlignment="0" applyProtection="0"/>
    <xf numFmtId="0" fontId="29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9" borderId="0" applyNumberFormat="0" applyBorder="0" applyAlignment="0" applyProtection="0"/>
    <xf numFmtId="0" fontId="31" fillId="3" borderId="0" applyNumberFormat="0" applyBorder="0" applyAlignment="0" applyProtection="0"/>
    <xf numFmtId="0" fontId="32" fillId="20" borderId="1" applyNumberFormat="0" applyAlignment="0" applyProtection="0"/>
    <xf numFmtId="0" fontId="33" fillId="21" borderId="2" applyNumberFormat="0" applyAlignment="0" applyProtection="0"/>
    <xf numFmtId="164" fontId="46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0" borderId="3" applyNumberFormat="0" applyFill="0" applyAlignment="0" applyProtection="0"/>
    <xf numFmtId="0" fontId="37" fillId="0" borderId="4" applyNumberFormat="0" applyFill="0" applyAlignment="0" applyProtection="0"/>
    <xf numFmtId="0" fontId="38" fillId="0" borderId="5" applyNumberFormat="0" applyFill="0" applyAlignment="0" applyProtection="0"/>
    <xf numFmtId="0" fontId="38" fillId="0" borderId="0" applyNumberFormat="0" applyFill="0" applyBorder="0" applyAlignment="0" applyProtection="0"/>
    <xf numFmtId="0" fontId="39" fillId="7" borderId="1" applyNumberFormat="0" applyAlignment="0" applyProtection="0"/>
    <xf numFmtId="0" fontId="40" fillId="0" borderId="6" applyNumberFormat="0" applyFill="0" applyAlignment="0" applyProtection="0"/>
    <xf numFmtId="0" fontId="41" fillId="22" borderId="0" applyNumberFormat="0" applyBorder="0" applyAlignment="0" applyProtection="0"/>
    <xf numFmtId="0" fontId="8" fillId="0" borderId="0"/>
    <xf numFmtId="0" fontId="9" fillId="0" borderId="0"/>
    <xf numFmtId="0" fontId="46" fillId="0" borderId="0"/>
    <xf numFmtId="0" fontId="9" fillId="0" borderId="0"/>
    <xf numFmtId="0" fontId="29" fillId="23" borderId="7" applyNumberFormat="0" applyFont="0" applyAlignment="0" applyProtection="0"/>
    <xf numFmtId="0" fontId="42" fillId="20" borderId="8" applyNumberFormat="0" applyAlignment="0" applyProtection="0"/>
    <xf numFmtId="0" fontId="43" fillId="0" borderId="0" applyNumberFormat="0" applyFill="0" applyBorder="0" applyAlignment="0" applyProtection="0"/>
    <xf numFmtId="0" fontId="44" fillId="0" borderId="9" applyNumberFormat="0" applyFill="0" applyAlignment="0" applyProtection="0"/>
    <xf numFmtId="0" fontId="45" fillId="0" borderId="0" applyNumberFormat="0" applyFill="0" applyBorder="0" applyAlignment="0" applyProtection="0"/>
    <xf numFmtId="0" fontId="47" fillId="0" borderId="0"/>
    <xf numFmtId="43" fontId="46" fillId="0" borderId="0" applyFont="0" applyFill="0" applyBorder="0" applyAlignment="0" applyProtection="0"/>
    <xf numFmtId="167" fontId="48" fillId="0" borderId="0" applyFill="0" applyBorder="0" applyProtection="0">
      <alignment horizontal="right" vertical="top"/>
    </xf>
    <xf numFmtId="43" fontId="6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9" fillId="0" borderId="0"/>
    <xf numFmtId="0" fontId="51" fillId="25" borderId="0" applyNumberFormat="0" applyBorder="0" applyAlignment="0" applyProtection="0"/>
    <xf numFmtId="0" fontId="50" fillId="0" borderId="0"/>
    <xf numFmtId="0" fontId="6" fillId="0" borderId="0"/>
    <xf numFmtId="0" fontId="49" fillId="2" borderId="0" applyNumberFormat="0" applyBorder="0" applyAlignment="0" applyProtection="0"/>
    <xf numFmtId="0" fontId="49" fillId="3" borderId="0" applyNumberFormat="0" applyBorder="0" applyAlignment="0" applyProtection="0"/>
    <xf numFmtId="0" fontId="49" fillId="4" borderId="0" applyNumberFormat="0" applyBorder="0" applyAlignment="0" applyProtection="0"/>
    <xf numFmtId="0" fontId="49" fillId="5" borderId="0" applyNumberFormat="0" applyBorder="0" applyAlignment="0" applyProtection="0"/>
    <xf numFmtId="0" fontId="49" fillId="6" borderId="0" applyNumberFormat="0" applyBorder="0" applyAlignment="0" applyProtection="0"/>
    <xf numFmtId="0" fontId="49" fillId="7" borderId="0" applyNumberFormat="0" applyBorder="0" applyAlignment="0" applyProtection="0"/>
    <xf numFmtId="0" fontId="49" fillId="8" borderId="0" applyNumberFormat="0" applyBorder="0" applyAlignment="0" applyProtection="0"/>
    <xf numFmtId="0" fontId="49" fillId="9" borderId="0" applyNumberFormat="0" applyBorder="0" applyAlignment="0" applyProtection="0"/>
    <xf numFmtId="0" fontId="49" fillId="10" borderId="0" applyNumberFormat="0" applyBorder="0" applyAlignment="0" applyProtection="0"/>
    <xf numFmtId="0" fontId="49" fillId="5" borderId="0" applyNumberFormat="0" applyBorder="0" applyAlignment="0" applyProtection="0"/>
    <xf numFmtId="0" fontId="49" fillId="8" borderId="0" applyNumberFormat="0" applyBorder="0" applyAlignment="0" applyProtection="0"/>
    <xf numFmtId="0" fontId="49" fillId="11" borderId="0" applyNumberFormat="0" applyBorder="0" applyAlignment="0" applyProtection="0"/>
    <xf numFmtId="0" fontId="52" fillId="12" borderId="0" applyNumberFormat="0" applyBorder="0" applyAlignment="0" applyProtection="0"/>
    <xf numFmtId="0" fontId="52" fillId="9" borderId="0" applyNumberFormat="0" applyBorder="0" applyAlignment="0" applyProtection="0"/>
    <xf numFmtId="0" fontId="52" fillId="10" borderId="0" applyNumberFormat="0" applyBorder="0" applyAlignment="0" applyProtection="0"/>
    <xf numFmtId="0" fontId="52" fillId="13" borderId="0" applyNumberFormat="0" applyBorder="0" applyAlignment="0" applyProtection="0"/>
    <xf numFmtId="0" fontId="52" fillId="14" borderId="0" applyNumberFormat="0" applyBorder="0" applyAlignment="0" applyProtection="0"/>
    <xf numFmtId="0" fontId="52" fillId="15" borderId="0" applyNumberFormat="0" applyBorder="0" applyAlignment="0" applyProtection="0"/>
    <xf numFmtId="0" fontId="52" fillId="16" borderId="0" applyNumberFormat="0" applyBorder="0" applyAlignment="0" applyProtection="0"/>
    <xf numFmtId="0" fontId="52" fillId="17" borderId="0" applyNumberFormat="0" applyBorder="0" applyAlignment="0" applyProtection="0"/>
    <xf numFmtId="0" fontId="52" fillId="18" borderId="0" applyNumberFormat="0" applyBorder="0" applyAlignment="0" applyProtection="0"/>
    <xf numFmtId="0" fontId="52" fillId="13" borderId="0" applyNumberFormat="0" applyBorder="0" applyAlignment="0" applyProtection="0"/>
    <xf numFmtId="0" fontId="52" fillId="14" borderId="0" applyNumberFormat="0" applyBorder="0" applyAlignment="0" applyProtection="0"/>
    <xf numFmtId="0" fontId="52" fillId="19" borderId="0" applyNumberFormat="0" applyBorder="0" applyAlignment="0" applyProtection="0"/>
    <xf numFmtId="0" fontId="53" fillId="3" borderId="0" applyNumberFormat="0" applyBorder="0" applyAlignment="0" applyProtection="0"/>
    <xf numFmtId="0" fontId="54" fillId="20" borderId="1" applyNumberFormat="0" applyAlignment="0" applyProtection="0"/>
    <xf numFmtId="0" fontId="55" fillId="21" borderId="2" applyNumberFormat="0" applyAlignment="0" applyProtection="0"/>
    <xf numFmtId="43" fontId="8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7" fillId="4" borderId="0" applyNumberFormat="0" applyBorder="0" applyAlignment="0" applyProtection="0"/>
    <xf numFmtId="0" fontId="58" fillId="0" borderId="3" applyNumberFormat="0" applyFill="0" applyAlignment="0" applyProtection="0"/>
    <xf numFmtId="0" fontId="59" fillId="0" borderId="4" applyNumberFormat="0" applyFill="0" applyAlignment="0" applyProtection="0"/>
    <xf numFmtId="0" fontId="60" fillId="0" borderId="5" applyNumberFormat="0" applyFill="0" applyAlignment="0" applyProtection="0"/>
    <xf numFmtId="0" fontId="60" fillId="0" borderId="0" applyNumberFormat="0" applyFill="0" applyBorder="0" applyAlignment="0" applyProtection="0"/>
    <xf numFmtId="0" fontId="61" fillId="7" borderId="1" applyNumberFormat="0" applyAlignment="0" applyProtection="0"/>
    <xf numFmtId="0" fontId="62" fillId="0" borderId="6" applyNumberFormat="0" applyFill="0" applyAlignment="0" applyProtection="0"/>
    <xf numFmtId="0" fontId="63" fillId="22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6" fillId="0" borderId="0"/>
    <xf numFmtId="0" fontId="6" fillId="0" borderId="0"/>
    <xf numFmtId="0" fontId="8" fillId="23" borderId="7" applyNumberFormat="0" applyFont="0" applyAlignment="0" applyProtection="0"/>
    <xf numFmtId="0" fontId="64" fillId="20" borderId="8" applyNumberFormat="0" applyAlignment="0" applyProtection="0"/>
    <xf numFmtId="0" fontId="10" fillId="0" borderId="0"/>
    <xf numFmtId="0" fontId="10" fillId="0" borderId="0"/>
    <xf numFmtId="0" fontId="65" fillId="0" borderId="9" applyNumberFormat="0" applyFill="0" applyAlignment="0" applyProtection="0"/>
    <xf numFmtId="0" fontId="66" fillId="0" borderId="0" applyNumberFormat="0" applyFill="0" applyBorder="0" applyAlignment="0" applyProtection="0"/>
    <xf numFmtId="0" fontId="9" fillId="0" borderId="0"/>
    <xf numFmtId="1" fontId="67" fillId="0" borderId="0"/>
    <xf numFmtId="0" fontId="1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167" fontId="68" fillId="0" borderId="0" applyFill="0" applyBorder="0" applyProtection="0">
      <alignment horizontal="right" vertical="top"/>
    </xf>
    <xf numFmtId="167" fontId="69" fillId="0" borderId="0" applyFill="0" applyBorder="0" applyProtection="0">
      <alignment horizontal="right" vertical="top"/>
    </xf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71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71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71" fillId="35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71" fillId="38" borderId="0" applyNumberFormat="0" applyBorder="0" applyAlignment="0" applyProtection="0"/>
    <xf numFmtId="0" fontId="4" fillId="39" borderId="0" applyNumberFormat="0" applyBorder="0" applyAlignment="0" applyProtection="0"/>
    <xf numFmtId="0" fontId="4" fillId="40" borderId="0" applyNumberFormat="0" applyBorder="0" applyAlignment="0" applyProtection="0"/>
    <xf numFmtId="0" fontId="71" fillId="41" borderId="0" applyNumberFormat="0" applyBorder="0" applyAlignment="0" applyProtection="0"/>
    <xf numFmtId="0" fontId="4" fillId="42" borderId="0" applyNumberFormat="0" applyBorder="0" applyAlignment="0" applyProtection="0"/>
    <xf numFmtId="0" fontId="4" fillId="43" borderId="0" applyNumberFormat="0" applyBorder="0" applyAlignment="0" applyProtection="0"/>
    <xf numFmtId="0" fontId="71" fillId="44" borderId="0" applyNumberFormat="0" applyBorder="0" applyAlignment="0" applyProtection="0"/>
    <xf numFmtId="0" fontId="48" fillId="0" borderId="0">
      <alignment horizontal="left" vertical="top" wrapText="1"/>
    </xf>
    <xf numFmtId="0" fontId="72" fillId="0" borderId="0" applyNumberFormat="0" applyFill="0" applyBorder="0" applyAlignment="0" applyProtection="0"/>
    <xf numFmtId="0" fontId="4" fillId="26" borderId="17" applyNumberFormat="0" applyFont="0" applyAlignment="0" applyProtection="0"/>
    <xf numFmtId="0" fontId="74" fillId="0" borderId="0"/>
    <xf numFmtId="0" fontId="48" fillId="0" borderId="0">
      <alignment horizontal="left" vertical="top" wrapText="1"/>
    </xf>
    <xf numFmtId="0" fontId="48" fillId="0" borderId="0">
      <alignment horizontal="left" vertical="top" wrapText="1"/>
    </xf>
    <xf numFmtId="0" fontId="3" fillId="0" borderId="0"/>
    <xf numFmtId="0" fontId="70" fillId="0" borderId="0"/>
    <xf numFmtId="43" fontId="3" fillId="0" borderId="0" applyFont="0" applyFill="0" applyBorder="0" applyAlignment="0" applyProtection="0"/>
    <xf numFmtId="43" fontId="74" fillId="0" borderId="0" applyFont="0" applyFill="0" applyBorder="0" applyAlignment="0" applyProtection="0"/>
    <xf numFmtId="164" fontId="83" fillId="0" borderId="0" applyFont="0" applyFill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50" fillId="0" borderId="0"/>
    <xf numFmtId="0" fontId="2" fillId="0" borderId="0"/>
    <xf numFmtId="0" fontId="2" fillId="0" borderId="0"/>
    <xf numFmtId="173" fontId="6" fillId="0" borderId="0" applyFont="0" applyFill="0" applyBorder="0" applyAlignment="0" applyProtection="0"/>
    <xf numFmtId="0" fontId="94" fillId="0" borderId="0"/>
    <xf numFmtId="0" fontId="95" fillId="0" borderId="39" applyNumberFormat="0" applyFill="0" applyAlignment="0" applyProtection="0"/>
    <xf numFmtId="0" fontId="96" fillId="0" borderId="40" applyNumberFormat="0" applyFill="0" applyAlignment="0" applyProtection="0"/>
    <xf numFmtId="0" fontId="97" fillId="0" borderId="41" applyNumberFormat="0" applyFill="0" applyAlignment="0" applyProtection="0"/>
    <xf numFmtId="0" fontId="97" fillId="0" borderId="0" applyNumberFormat="0" applyFill="0" applyBorder="0" applyAlignment="0" applyProtection="0"/>
    <xf numFmtId="0" fontId="98" fillId="45" borderId="0" applyNumberFormat="0" applyBorder="0" applyAlignment="0" applyProtection="0"/>
    <xf numFmtId="0" fontId="99" fillId="46" borderId="0" applyNumberFormat="0" applyBorder="0" applyAlignment="0" applyProtection="0"/>
    <xf numFmtId="0" fontId="100" fillId="25" borderId="0" applyNumberFormat="0" applyBorder="0" applyAlignment="0" applyProtection="0"/>
    <xf numFmtId="0" fontId="101" fillId="47" borderId="42" applyNumberFormat="0" applyAlignment="0" applyProtection="0"/>
    <xf numFmtId="0" fontId="102" fillId="48" borderId="43" applyNumberFormat="0" applyAlignment="0" applyProtection="0"/>
    <xf numFmtId="0" fontId="103" fillId="48" borderId="42" applyNumberFormat="0" applyAlignment="0" applyProtection="0"/>
    <xf numFmtId="0" fontId="104" fillId="0" borderId="44" applyNumberFormat="0" applyFill="0" applyAlignment="0" applyProtection="0"/>
    <xf numFmtId="0" fontId="105" fillId="49" borderId="45" applyNumberFormat="0" applyAlignment="0" applyProtection="0"/>
    <xf numFmtId="0" fontId="106" fillId="0" borderId="0" applyNumberFormat="0" applyFill="0" applyBorder="0" applyAlignment="0" applyProtection="0"/>
    <xf numFmtId="0" fontId="2" fillId="26" borderId="17" applyNumberFormat="0" applyFont="0" applyAlignment="0" applyProtection="0"/>
    <xf numFmtId="0" fontId="107" fillId="0" borderId="0" applyNumberFormat="0" applyFill="0" applyBorder="0" applyAlignment="0" applyProtection="0"/>
    <xf numFmtId="0" fontId="108" fillId="0" borderId="46" applyNumberFormat="0" applyFill="0" applyAlignment="0" applyProtection="0"/>
    <xf numFmtId="0" fontId="71" fillId="50" borderId="0" applyNumberFormat="0" applyBorder="0" applyAlignment="0" applyProtection="0"/>
    <xf numFmtId="0" fontId="71" fillId="29" borderId="0" applyNumberFormat="0" applyBorder="0" applyAlignment="0" applyProtection="0"/>
    <xf numFmtId="0" fontId="71" fillId="51" borderId="0" applyNumberFormat="0" applyBorder="0" applyAlignment="0" applyProtection="0"/>
    <xf numFmtId="0" fontId="71" fillId="32" borderId="0" applyNumberFormat="0" applyBorder="0" applyAlignment="0" applyProtection="0"/>
    <xf numFmtId="0" fontId="71" fillId="52" borderId="0" applyNumberFormat="0" applyBorder="0" applyAlignment="0" applyProtection="0"/>
    <xf numFmtId="0" fontId="71" fillId="35" borderId="0" applyNumberFormat="0" applyBorder="0" applyAlignment="0" applyProtection="0"/>
    <xf numFmtId="0" fontId="71" fillId="53" borderId="0" applyNumberFormat="0" applyBorder="0" applyAlignment="0" applyProtection="0"/>
    <xf numFmtId="0" fontId="71" fillId="38" borderId="0" applyNumberFormat="0" applyBorder="0" applyAlignment="0" applyProtection="0"/>
    <xf numFmtId="0" fontId="71" fillId="54" borderId="0" applyNumberFormat="0" applyBorder="0" applyAlignment="0" applyProtection="0"/>
    <xf numFmtId="0" fontId="71" fillId="41" borderId="0" applyNumberFormat="0" applyBorder="0" applyAlignment="0" applyProtection="0"/>
    <xf numFmtId="0" fontId="71" fillId="55" borderId="0" applyNumberFormat="0" applyBorder="0" applyAlignment="0" applyProtection="0"/>
    <xf numFmtId="0" fontId="71" fillId="44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5" borderId="0" applyNumberFormat="0" applyBorder="0" applyAlignment="0" applyProtection="0"/>
    <xf numFmtId="0" fontId="1" fillId="38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109" fillId="25" borderId="0" applyNumberFormat="0" applyBorder="0" applyAlignment="0" applyProtection="0"/>
    <xf numFmtId="0" fontId="1" fillId="26" borderId="17" applyNumberFormat="0" applyFont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  <xf numFmtId="0" fontId="100" fillId="25" borderId="0" applyNumberFormat="0" applyBorder="0" applyAlignment="0" applyProtection="0"/>
    <xf numFmtId="0" fontId="1" fillId="26" borderId="17" applyNumberFormat="0" applyFont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7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7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7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7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7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  <xf numFmtId="0" fontId="71" fillId="44" borderId="0" applyNumberFormat="0" applyBorder="0" applyAlignment="0" applyProtection="0"/>
  </cellStyleXfs>
  <cellXfs count="320">
    <xf numFmtId="0" fontId="0" fillId="0" borderId="0" xfId="0"/>
    <xf numFmtId="0" fontId="27" fillId="0" borderId="0" xfId="0" applyFont="1" applyAlignment="1">
      <alignment wrapText="1"/>
    </xf>
    <xf numFmtId="0" fontId="27" fillId="0" borderId="0" xfId="0" applyFont="1"/>
    <xf numFmtId="0" fontId="27" fillId="0" borderId="0" xfId="0" applyFont="1" applyAlignment="1">
      <alignment horizontal="centerContinuous"/>
    </xf>
    <xf numFmtId="167" fontId="27" fillId="0" borderId="0" xfId="0" applyNumberFormat="1" applyFont="1"/>
    <xf numFmtId="166" fontId="27" fillId="0" borderId="0" xfId="0" applyNumberFormat="1" applyFont="1"/>
    <xf numFmtId="0" fontId="27" fillId="0" borderId="0" xfId="0" applyFont="1" applyAlignment="1">
      <alignment horizontal="center"/>
    </xf>
    <xf numFmtId="0" fontId="27" fillId="0" borderId="10" xfId="0" applyFont="1" applyBorder="1" applyAlignment="1">
      <alignment horizontal="center"/>
    </xf>
    <xf numFmtId="0" fontId="27" fillId="0" borderId="10" xfId="0" applyFont="1" applyBorder="1" applyAlignment="1">
      <alignment horizontal="left" vertical="center" wrapText="1"/>
    </xf>
    <xf numFmtId="0" fontId="27" fillId="0" borderId="0" xfId="0" applyFont="1" applyAlignment="1">
      <alignment horizontal="center" vertical="top" wrapText="1"/>
    </xf>
    <xf numFmtId="0" fontId="27" fillId="0" borderId="10" xfId="0" applyFont="1" applyBorder="1" applyAlignment="1">
      <alignment horizontal="left" wrapText="1"/>
    </xf>
    <xf numFmtId="0" fontId="27" fillId="0" borderId="10" xfId="0" applyFont="1" applyBorder="1" applyAlignment="1">
      <alignment horizontal="left" vertical="top" wrapText="1"/>
    </xf>
    <xf numFmtId="0" fontId="27" fillId="0" borderId="10" xfId="0" applyFont="1" applyBorder="1" applyAlignment="1">
      <alignment vertical="top" wrapText="1"/>
    </xf>
    <xf numFmtId="0" fontId="27" fillId="24" borderId="0" xfId="0" applyFont="1" applyFill="1"/>
    <xf numFmtId="0" fontId="27" fillId="24" borderId="0" xfId="0" applyFont="1" applyFill="1" applyAlignment="1">
      <alignment horizontal="right"/>
    </xf>
    <xf numFmtId="0" fontId="27" fillId="0" borderId="10" xfId="0" applyFont="1" applyBorder="1" applyAlignment="1">
      <alignment horizontal="center" vertical="top" wrapText="1"/>
    </xf>
    <xf numFmtId="49" fontId="27" fillId="0" borderId="10" xfId="0" applyNumberFormat="1" applyFont="1" applyBorder="1" applyAlignment="1">
      <alignment horizontal="left" vertical="top" wrapText="1"/>
    </xf>
    <xf numFmtId="0" fontId="27" fillId="0" borderId="0" xfId="0" applyFont="1" applyAlignment="1">
      <alignment horizontal="left" vertical="center" wrapText="1"/>
    </xf>
    <xf numFmtId="0" fontId="27" fillId="0" borderId="19" xfId="0" applyFont="1" applyBorder="1" applyAlignment="1">
      <alignment horizontal="left" vertical="top" wrapText="1"/>
    </xf>
    <xf numFmtId="0" fontId="27" fillId="0" borderId="19" xfId="0" applyFont="1" applyBorder="1" applyAlignment="1">
      <alignment horizontal="left" vertical="center" wrapText="1"/>
    </xf>
    <xf numFmtId="167" fontId="27" fillId="0" borderId="19" xfId="89" applyFont="1" applyFill="1" applyBorder="1" applyAlignment="1">
      <alignment horizontal="center" vertical="center"/>
    </xf>
    <xf numFmtId="0" fontId="27" fillId="0" borderId="0" xfId="183" applyFont="1" applyAlignment="1">
      <alignment horizontal="center" vertical="center" wrapText="1"/>
    </xf>
    <xf numFmtId="0" fontId="27" fillId="0" borderId="0" xfId="183" applyFont="1" applyAlignment="1">
      <alignment vertical="center" wrapText="1"/>
    </xf>
    <xf numFmtId="168" fontId="27" fillId="0" borderId="0" xfId="183" applyNumberFormat="1" applyFont="1" applyAlignment="1">
      <alignment vertical="center" wrapText="1"/>
    </xf>
    <xf numFmtId="168" fontId="27" fillId="0" borderId="0" xfId="183" applyNumberFormat="1" applyFont="1" applyAlignment="1">
      <alignment vertical="center"/>
    </xf>
    <xf numFmtId="0" fontId="27" fillId="0" borderId="0" xfId="183" applyFont="1" applyAlignment="1">
      <alignment horizontal="right"/>
    </xf>
    <xf numFmtId="166" fontId="27" fillId="0" borderId="0" xfId="183" applyNumberFormat="1" applyFont="1" applyAlignment="1">
      <alignment vertical="center" wrapText="1"/>
    </xf>
    <xf numFmtId="49" fontId="27" fillId="0" borderId="0" xfId="183" applyNumberFormat="1" applyFont="1" applyAlignment="1">
      <alignment horizontal="center" vertical="center" wrapText="1"/>
    </xf>
    <xf numFmtId="168" fontId="27" fillId="0" borderId="0" xfId="183" applyNumberFormat="1" applyFont="1" applyAlignment="1">
      <alignment horizontal="center" vertical="center" wrapText="1"/>
    </xf>
    <xf numFmtId="49" fontId="27" fillId="0" borderId="19" xfId="183" applyNumberFormat="1" applyFont="1" applyBorder="1" applyAlignment="1">
      <alignment horizontal="center" vertical="center" textRotation="90" wrapText="1"/>
    </xf>
    <xf numFmtId="0" fontId="27" fillId="0" borderId="19" xfId="183" applyFont="1" applyBorder="1" applyAlignment="1">
      <alignment horizontal="center" vertical="center" wrapText="1"/>
    </xf>
    <xf numFmtId="0" fontId="27" fillId="0" borderId="19" xfId="183" applyFont="1" applyBorder="1" applyAlignment="1">
      <alignment horizontal="left" vertical="center" wrapText="1"/>
    </xf>
    <xf numFmtId="166" fontId="27" fillId="0" borderId="19" xfId="183" applyNumberFormat="1" applyFont="1" applyBorder="1" applyAlignment="1">
      <alignment horizontal="center" vertical="center" wrapText="1"/>
    </xf>
    <xf numFmtId="0" fontId="27" fillId="0" borderId="19" xfId="184" applyFont="1" applyBorder="1">
      <alignment horizontal="left" vertical="top" wrapText="1"/>
    </xf>
    <xf numFmtId="0" fontId="27" fillId="0" borderId="19" xfId="184" applyFont="1" applyBorder="1" applyAlignment="1">
      <alignment vertical="top" wrapText="1"/>
    </xf>
    <xf numFmtId="0" fontId="27" fillId="0" borderId="19" xfId="184" applyFont="1" applyBorder="1" applyAlignment="1">
      <alignment horizontal="left" vertical="center" wrapText="1"/>
    </xf>
    <xf numFmtId="0" fontId="27" fillId="0" borderId="19" xfId="184" applyFont="1" applyBorder="1" applyAlignment="1">
      <alignment horizontal="center" vertical="top" wrapText="1"/>
    </xf>
    <xf numFmtId="167" fontId="27" fillId="0" borderId="19" xfId="184" applyNumberFormat="1" applyFont="1" applyBorder="1" applyAlignment="1">
      <alignment horizontal="center" vertical="center" wrapText="1"/>
    </xf>
    <xf numFmtId="0" fontId="27" fillId="0" borderId="0" xfId="0" applyFont="1" applyAlignment="1">
      <alignment horizontal="right" vertical="center" wrapText="1"/>
    </xf>
    <xf numFmtId="167" fontId="27" fillId="0" borderId="0" xfId="0" applyNumberFormat="1" applyFont="1" applyAlignment="1">
      <alignment horizontal="left" vertical="top" wrapText="1"/>
    </xf>
    <xf numFmtId="0" fontId="27" fillId="0" borderId="0" xfId="0" applyFont="1" applyAlignment="1">
      <alignment vertical="top" wrapText="1"/>
    </xf>
    <xf numFmtId="0" fontId="27" fillId="0" borderId="0" xfId="187" applyFont="1"/>
    <xf numFmtId="0" fontId="27" fillId="0" borderId="19" xfId="187" applyFont="1" applyBorder="1" applyAlignment="1">
      <alignment vertical="top" wrapText="1"/>
    </xf>
    <xf numFmtId="0" fontId="27" fillId="0" borderId="19" xfId="183" applyFont="1" applyBorder="1" applyAlignment="1">
      <alignment horizontal="left" vertical="top" wrapText="1"/>
    </xf>
    <xf numFmtId="0" fontId="27" fillId="0" borderId="19" xfId="187" applyFont="1" applyBorder="1" applyAlignment="1">
      <alignment wrapText="1"/>
    </xf>
    <xf numFmtId="0" fontId="27" fillId="0" borderId="21" xfId="187" applyFont="1" applyBorder="1" applyAlignment="1">
      <alignment horizontal="left" vertical="top"/>
    </xf>
    <xf numFmtId="0" fontId="27" fillId="0" borderId="20" xfId="187" applyFont="1" applyBorder="1" applyAlignment="1">
      <alignment horizontal="left" vertical="top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center" vertical="center" wrapText="1"/>
    </xf>
    <xf numFmtId="168" fontId="27" fillId="0" borderId="19" xfId="183" applyNumberFormat="1" applyFont="1" applyBorder="1" applyAlignment="1">
      <alignment horizontal="center" vertical="center" wrapText="1"/>
    </xf>
    <xf numFmtId="0" fontId="27" fillId="0" borderId="0" xfId="0" applyFont="1" applyAlignment="1">
      <alignment horizontal="left" vertical="top" wrapText="1"/>
    </xf>
    <xf numFmtId="0" fontId="27" fillId="0" borderId="19" xfId="0" applyFont="1" applyBorder="1" applyAlignment="1">
      <alignment vertical="top" wrapText="1"/>
    </xf>
    <xf numFmtId="0" fontId="27" fillId="0" borderId="0" xfId="0" applyFont="1" applyAlignment="1">
      <alignment horizontal="right"/>
    </xf>
    <xf numFmtId="0" fontId="27" fillId="24" borderId="0" xfId="0" applyFont="1" applyFill="1" applyAlignment="1">
      <alignment horizontal="centerContinuous"/>
    </xf>
    <xf numFmtId="0" fontId="75" fillId="0" borderId="19" xfId="183" applyFont="1" applyBorder="1" applyAlignment="1">
      <alignment horizontal="center" vertical="center" wrapText="1"/>
    </xf>
    <xf numFmtId="167" fontId="27" fillId="0" borderId="0" xfId="183" applyNumberFormat="1" applyFont="1" applyAlignment="1">
      <alignment vertical="center" wrapText="1"/>
    </xf>
    <xf numFmtId="0" fontId="27" fillId="0" borderId="0" xfId="183" applyFont="1" applyAlignment="1">
      <alignment horizontal="right" vertical="center"/>
    </xf>
    <xf numFmtId="167" fontId="27" fillId="0" borderId="10" xfId="161" applyFont="1" applyBorder="1" applyAlignment="1">
      <alignment horizontal="center" vertical="top"/>
    </xf>
    <xf numFmtId="0" fontId="27" fillId="0" borderId="10" xfId="0" applyFont="1" applyBorder="1" applyAlignment="1">
      <alignment horizontal="center" vertical="center" wrapText="1"/>
    </xf>
    <xf numFmtId="0" fontId="27" fillId="0" borderId="0" xfId="0" applyFont="1" applyAlignment="1">
      <alignment vertical="top"/>
    </xf>
    <xf numFmtId="0" fontId="27" fillId="0" borderId="0" xfId="0" applyFont="1" applyAlignment="1">
      <alignment horizontal="left" vertical="top"/>
    </xf>
    <xf numFmtId="0" fontId="73" fillId="0" borderId="0" xfId="0" applyFont="1" applyAlignment="1">
      <alignment horizontal="left" vertical="top"/>
    </xf>
    <xf numFmtId="0" fontId="73" fillId="0" borderId="0" xfId="0" applyFont="1" applyAlignment="1">
      <alignment horizontal="left"/>
    </xf>
    <xf numFmtId="0" fontId="73" fillId="0" borderId="0" xfId="0" applyFont="1"/>
    <xf numFmtId="0" fontId="27" fillId="0" borderId="27" xfId="183" applyFont="1" applyBorder="1" applyAlignment="1">
      <alignment horizontal="center" vertical="center" wrapText="1"/>
    </xf>
    <xf numFmtId="167" fontId="27" fillId="0" borderId="19" xfId="0" applyNumberFormat="1" applyFont="1" applyBorder="1" applyAlignment="1">
      <alignment horizontal="center" vertical="center" wrapText="1"/>
    </xf>
    <xf numFmtId="0" fontId="27" fillId="0" borderId="19" xfId="0" applyFont="1" applyBorder="1" applyAlignment="1">
      <alignment horizontal="center" vertical="center" wrapText="1"/>
    </xf>
    <xf numFmtId="167" fontId="27" fillId="0" borderId="10" xfId="0" applyNumberFormat="1" applyFont="1" applyBorder="1" applyAlignment="1">
      <alignment horizontal="center" vertical="center" wrapText="1"/>
    </xf>
    <xf numFmtId="0" fontId="76" fillId="0" borderId="10" xfId="0" applyFont="1" applyBorder="1" applyAlignment="1">
      <alignment horizontal="center" vertical="center" wrapText="1"/>
    </xf>
    <xf numFmtId="0" fontId="76" fillId="0" borderId="0" xfId="0" applyFont="1"/>
    <xf numFmtId="0" fontId="77" fillId="0" borderId="10" xfId="0" applyFont="1" applyBorder="1" applyAlignment="1">
      <alignment horizontal="left" vertical="top" wrapText="1"/>
    </xf>
    <xf numFmtId="0" fontId="27" fillId="0" borderId="27" xfId="0" applyFont="1" applyBorder="1" applyAlignment="1">
      <alignment horizontal="left" vertical="top" wrapText="1"/>
    </xf>
    <xf numFmtId="0" fontId="78" fillId="0" borderId="0" xfId="0" applyFont="1"/>
    <xf numFmtId="167" fontId="27" fillId="0" borderId="27" xfId="89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 wrapText="1"/>
    </xf>
    <xf numFmtId="0" fontId="27" fillId="0" borderId="27" xfId="187" applyFont="1" applyBorder="1" applyAlignment="1">
      <alignment wrapText="1"/>
    </xf>
    <xf numFmtId="0" fontId="27" fillId="0" borderId="10" xfId="0" applyFont="1" applyBorder="1" applyAlignment="1">
      <alignment horizontal="left" vertical="top" wrapText="1" indent="2"/>
    </xf>
    <xf numFmtId="167" fontId="81" fillId="0" borderId="0" xfId="0" applyNumberFormat="1" applyFont="1" applyAlignment="1">
      <alignment horizontal="left" vertical="top"/>
    </xf>
    <xf numFmtId="49" fontId="27" fillId="0" borderId="27" xfId="0" applyNumberFormat="1" applyFont="1" applyBorder="1" applyAlignment="1">
      <alignment vertical="top" wrapText="1"/>
    </xf>
    <xf numFmtId="0" fontId="73" fillId="0" borderId="27" xfId="0" applyFont="1" applyBorder="1" applyAlignment="1">
      <alignment vertical="top" wrapText="1"/>
    </xf>
    <xf numFmtId="167" fontId="27" fillId="0" borderId="27" xfId="161" applyFont="1" applyBorder="1" applyAlignment="1">
      <alignment horizontal="center" vertical="top"/>
    </xf>
    <xf numFmtId="0" fontId="73" fillId="0" borderId="27" xfId="0" applyFont="1" applyBorder="1"/>
    <xf numFmtId="0" fontId="27" fillId="0" borderId="27" xfId="0" applyFont="1" applyBorder="1" applyAlignment="1">
      <alignment vertical="top" wrapText="1"/>
    </xf>
    <xf numFmtId="169" fontId="27" fillId="0" borderId="27" xfId="89" applyNumberFormat="1" applyFont="1" applyFill="1" applyBorder="1" applyAlignment="1">
      <alignment horizontal="center" vertical="center"/>
    </xf>
    <xf numFmtId="0" fontId="27" fillId="0" borderId="0" xfId="0" applyFont="1" applyAlignment="1">
      <alignment horizontal="center" wrapText="1"/>
    </xf>
    <xf numFmtId="0" fontId="27" fillId="0" borderId="0" xfId="0" applyFont="1" applyAlignment="1">
      <alignment horizontal="center" vertical="center"/>
    </xf>
    <xf numFmtId="168" fontId="76" fillId="0" borderId="19" xfId="183" applyNumberFormat="1" applyFont="1" applyBorder="1" applyAlignment="1">
      <alignment horizontal="center" vertical="center" wrapText="1"/>
    </xf>
    <xf numFmtId="0" fontId="84" fillId="0" borderId="27" xfId="0" applyFont="1" applyBorder="1" applyAlignment="1">
      <alignment vertical="top" wrapText="1"/>
    </xf>
    <xf numFmtId="0" fontId="73" fillId="0" borderId="27" xfId="0" applyFont="1" applyBorder="1" applyAlignment="1">
      <alignment vertical="center" wrapText="1"/>
    </xf>
    <xf numFmtId="0" fontId="77" fillId="0" borderId="27" xfId="0" applyFont="1" applyBorder="1" applyAlignment="1">
      <alignment vertical="top" wrapText="1"/>
    </xf>
    <xf numFmtId="0" fontId="85" fillId="0" borderId="27" xfId="0" applyFont="1" applyBorder="1" applyAlignment="1">
      <alignment horizontal="left" vertical="top" wrapText="1"/>
    </xf>
    <xf numFmtId="49" fontId="77" fillId="0" borderId="27" xfId="0" applyNumberFormat="1" applyFont="1" applyBorder="1" applyAlignment="1">
      <alignment vertical="top" wrapText="1"/>
    </xf>
    <xf numFmtId="0" fontId="77" fillId="0" borderId="0" xfId="187" applyFont="1" applyAlignment="1">
      <alignment vertical="top"/>
    </xf>
    <xf numFmtId="49" fontId="27" fillId="0" borderId="27" xfId="0" applyNumberFormat="1" applyFont="1" applyBorder="1" applyAlignment="1">
      <alignment horizontal="center" vertical="center" wrapText="1"/>
    </xf>
    <xf numFmtId="167" fontId="82" fillId="0" borderId="0" xfId="0" applyNumberFormat="1" applyFont="1" applyAlignment="1">
      <alignment horizontal="left" vertical="top"/>
    </xf>
    <xf numFmtId="166" fontId="27" fillId="0" borderId="0" xfId="0" applyNumberFormat="1" applyFont="1" applyAlignment="1">
      <alignment horizontal="left" vertical="center"/>
    </xf>
    <xf numFmtId="170" fontId="27" fillId="0" borderId="10" xfId="89" applyNumberFormat="1" applyFont="1" applyFill="1" applyBorder="1" applyAlignment="1">
      <alignment horizontal="center" vertical="center"/>
    </xf>
    <xf numFmtId="166" fontId="27" fillId="0" borderId="0" xfId="0" applyNumberFormat="1" applyFont="1" applyAlignment="1">
      <alignment horizontal="center" vertical="center"/>
    </xf>
    <xf numFmtId="0" fontId="77" fillId="0" borderId="27" xfId="180" applyFont="1" applyBorder="1">
      <alignment horizontal="left" vertical="top" wrapText="1"/>
    </xf>
    <xf numFmtId="0" fontId="84" fillId="0" borderId="0" xfId="0" applyFont="1" applyAlignment="1">
      <alignment horizontal="left" vertical="top" wrapText="1"/>
    </xf>
    <xf numFmtId="0" fontId="73" fillId="0" borderId="0" xfId="0" applyFont="1" applyAlignment="1">
      <alignment horizontal="left" vertical="top" wrapText="1"/>
    </xf>
    <xf numFmtId="167" fontId="73" fillId="0" borderId="0" xfId="0" applyNumberFormat="1" applyFont="1" applyAlignment="1">
      <alignment horizontal="left" vertical="top" wrapText="1"/>
    </xf>
    <xf numFmtId="0" fontId="27" fillId="0" borderId="27" xfId="180" applyFont="1" applyBorder="1" applyAlignment="1">
      <alignment horizontal="center" vertical="top"/>
    </xf>
    <xf numFmtId="0" fontId="27" fillId="0" borderId="27" xfId="180" applyFont="1" applyBorder="1">
      <alignment horizontal="left" vertical="top" wrapText="1"/>
    </xf>
    <xf numFmtId="0" fontId="85" fillId="0" borderId="27" xfId="180" applyFont="1" applyBorder="1">
      <alignment horizontal="left" vertical="top" wrapText="1"/>
    </xf>
    <xf numFmtId="39" fontId="73" fillId="0" borderId="0" xfId="0" applyNumberFormat="1" applyFont="1" applyAlignment="1">
      <alignment horizontal="left" vertical="top" wrapText="1"/>
    </xf>
    <xf numFmtId="0" fontId="88" fillId="0" borderId="0" xfId="0" applyFont="1" applyAlignment="1">
      <alignment horizontal="left" vertical="top" wrapText="1"/>
    </xf>
    <xf numFmtId="49" fontId="77" fillId="0" borderId="27" xfId="0" applyNumberFormat="1" applyFont="1" applyBorder="1" applyAlignment="1">
      <alignment horizontal="left" vertical="top" wrapText="1"/>
    </xf>
    <xf numFmtId="0" fontId="77" fillId="0" borderId="27" xfId="0" applyFont="1" applyBorder="1" applyAlignment="1">
      <alignment horizontal="left" vertical="top" wrapText="1"/>
    </xf>
    <xf numFmtId="0" fontId="27" fillId="0" borderId="27" xfId="0" applyFont="1" applyBorder="1" applyAlignment="1">
      <alignment horizontal="center" vertical="top" wrapText="1"/>
    </xf>
    <xf numFmtId="167" fontId="77" fillId="0" borderId="27" xfId="0" applyNumberFormat="1" applyFont="1" applyBorder="1" applyAlignment="1">
      <alignment horizontal="center" vertical="top" wrapText="1"/>
    </xf>
    <xf numFmtId="0" fontId="73" fillId="0" borderId="27" xfId="0" applyFont="1" applyBorder="1" applyAlignment="1">
      <alignment wrapText="1"/>
    </xf>
    <xf numFmtId="0" fontId="27" fillId="0" borderId="29" xfId="0" applyFont="1" applyBorder="1" applyAlignment="1">
      <alignment horizontal="left" vertical="top" wrapText="1"/>
    </xf>
    <xf numFmtId="0" fontId="27" fillId="0" borderId="29" xfId="0" applyFont="1" applyBorder="1" applyAlignment="1">
      <alignment horizontal="center" vertical="top" wrapText="1"/>
    </xf>
    <xf numFmtId="167" fontId="27" fillId="0" borderId="29" xfId="0" applyNumberFormat="1" applyFont="1" applyBorder="1" applyAlignment="1">
      <alignment horizontal="center" vertical="top" wrapText="1"/>
    </xf>
    <xf numFmtId="167" fontId="77" fillId="0" borderId="27" xfId="180" applyNumberFormat="1" applyFont="1" applyBorder="1" applyAlignment="1">
      <alignment horizontal="center" vertical="top" wrapText="1"/>
    </xf>
    <xf numFmtId="0" fontId="27" fillId="0" borderId="27" xfId="180" applyFont="1" applyBorder="1" applyAlignment="1">
      <alignment horizontal="center" vertical="top" wrapText="1"/>
    </xf>
    <xf numFmtId="167" fontId="73" fillId="0" borderId="29" xfId="0" applyNumberFormat="1" applyFont="1" applyBorder="1" applyAlignment="1">
      <alignment horizontal="center" vertical="top" wrapText="1"/>
    </xf>
    <xf numFmtId="49" fontId="77" fillId="0" borderId="10" xfId="0" applyNumberFormat="1" applyFont="1" applyBorder="1" applyAlignment="1">
      <alignment horizontal="left" vertical="top" wrapText="1"/>
    </xf>
    <xf numFmtId="0" fontId="77" fillId="0" borderId="10" xfId="0" applyFont="1" applyBorder="1" applyAlignment="1">
      <alignment horizontal="left" vertical="center" wrapText="1"/>
    </xf>
    <xf numFmtId="166" fontId="77" fillId="0" borderId="0" xfId="0" applyNumberFormat="1" applyFont="1"/>
    <xf numFmtId="0" fontId="87" fillId="0" borderId="0" xfId="187" applyFont="1"/>
    <xf numFmtId="0" fontId="86" fillId="0" borderId="0" xfId="187" applyFont="1"/>
    <xf numFmtId="0" fontId="77" fillId="0" borderId="27" xfId="187" applyFont="1" applyBorder="1" applyAlignment="1">
      <alignment vertical="top" wrapText="1"/>
    </xf>
    <xf numFmtId="0" fontId="77" fillId="0" borderId="0" xfId="187" applyFont="1" applyAlignment="1">
      <alignment vertical="top" wrapText="1"/>
    </xf>
    <xf numFmtId="0" fontId="77" fillId="0" borderId="0" xfId="187" applyFont="1"/>
    <xf numFmtId="0" fontId="85" fillId="0" borderId="27" xfId="187" applyFont="1" applyBorder="1" applyAlignment="1">
      <alignment horizontal="left" vertical="top" wrapText="1"/>
    </xf>
    <xf numFmtId="0" fontId="85" fillId="0" borderId="29" xfId="187" applyFont="1" applyBorder="1" applyAlignment="1">
      <alignment horizontal="left" vertical="top" wrapText="1"/>
    </xf>
    <xf numFmtId="0" fontId="85" fillId="0" borderId="0" xfId="187" applyFont="1" applyAlignment="1">
      <alignment horizontal="left" vertical="top" wrapText="1"/>
    </xf>
    <xf numFmtId="0" fontId="85" fillId="0" borderId="27" xfId="187" applyFont="1" applyBorder="1" applyAlignment="1">
      <alignment horizontal="center" wrapText="1"/>
    </xf>
    <xf numFmtId="170" fontId="27" fillId="0" borderId="27" xfId="190" applyNumberFormat="1" applyFont="1" applyBorder="1"/>
    <xf numFmtId="0" fontId="27" fillId="0" borderId="0" xfId="180" applyFont="1">
      <alignment horizontal="left" vertical="top" wrapText="1"/>
    </xf>
    <xf numFmtId="170" fontId="27" fillId="0" borderId="0" xfId="190" applyNumberFormat="1" applyFont="1" applyBorder="1"/>
    <xf numFmtId="167" fontId="77" fillId="0" borderId="27" xfId="89" applyFont="1" applyBorder="1" applyAlignment="1">
      <alignment horizontal="center" vertical="center"/>
    </xf>
    <xf numFmtId="167" fontId="77" fillId="0" borderId="27" xfId="0" applyNumberFormat="1" applyFont="1" applyBorder="1" applyAlignment="1">
      <alignment horizontal="center" vertical="center"/>
    </xf>
    <xf numFmtId="0" fontId="77" fillId="0" borderId="27" xfId="0" applyFont="1" applyBorder="1" applyAlignment="1">
      <alignment vertical="center" wrapText="1"/>
    </xf>
    <xf numFmtId="0" fontId="77" fillId="0" borderId="27" xfId="0" applyFont="1" applyBorder="1" applyAlignment="1">
      <alignment horizontal="center" vertical="center" wrapText="1"/>
    </xf>
    <xf numFmtId="0" fontId="79" fillId="0" borderId="27" xfId="0" applyFont="1" applyBorder="1" applyAlignment="1">
      <alignment horizontal="center" vertical="center"/>
    </xf>
    <xf numFmtId="0" fontId="77" fillId="0" borderId="27" xfId="0" applyFont="1" applyBorder="1" applyAlignment="1">
      <alignment vertical="center"/>
    </xf>
    <xf numFmtId="0" fontId="79" fillId="0" borderId="27" xfId="0" applyFont="1" applyBorder="1" applyAlignment="1">
      <alignment vertical="center"/>
    </xf>
    <xf numFmtId="169" fontId="79" fillId="0" borderId="27" xfId="0" applyNumberFormat="1" applyFont="1" applyBorder="1" applyAlignment="1">
      <alignment horizontal="center" vertical="center" wrapText="1"/>
    </xf>
    <xf numFmtId="0" fontId="77" fillId="0" borderId="19" xfId="0" applyFont="1" applyBorder="1" applyAlignment="1">
      <alignment horizontal="left" vertical="top" wrapText="1"/>
    </xf>
    <xf numFmtId="0" fontId="77" fillId="0" borderId="19" xfId="0" applyFont="1" applyBorder="1" applyAlignment="1">
      <alignment vertical="top" wrapText="1"/>
    </xf>
    <xf numFmtId="0" fontId="77" fillId="0" borderId="27" xfId="0" applyFont="1" applyBorder="1" applyAlignment="1">
      <alignment horizontal="center" vertical="center"/>
    </xf>
    <xf numFmtId="167" fontId="77" fillId="0" borderId="27" xfId="0" applyNumberFormat="1" applyFont="1" applyBorder="1" applyAlignment="1">
      <alignment horizontal="center" vertical="center" wrapText="1"/>
    </xf>
    <xf numFmtId="166" fontId="77" fillId="0" borderId="27" xfId="0" applyNumberFormat="1" applyFont="1" applyBorder="1" applyAlignment="1">
      <alignment horizontal="center" vertical="center" wrapText="1"/>
    </xf>
    <xf numFmtId="164" fontId="27" fillId="0" borderId="0" xfId="190" applyFont="1"/>
    <xf numFmtId="167" fontId="77" fillId="0" borderId="10" xfId="161" applyFont="1" applyBorder="1" applyAlignment="1">
      <alignment horizontal="center" vertical="top"/>
    </xf>
    <xf numFmtId="166" fontId="27" fillId="0" borderId="0" xfId="0" applyNumberFormat="1" applyFont="1" applyAlignment="1">
      <alignment vertical="center"/>
    </xf>
    <xf numFmtId="0" fontId="77" fillId="0" borderId="0" xfId="0" applyFont="1" applyAlignment="1">
      <alignment vertical="top" wrapText="1"/>
    </xf>
    <xf numFmtId="0" fontId="77" fillId="0" borderId="0" xfId="0" applyFont="1" applyAlignment="1">
      <alignment horizontal="center" vertical="center"/>
    </xf>
    <xf numFmtId="0" fontId="77" fillId="0" borderId="0" xfId="0" applyFont="1"/>
    <xf numFmtId="0" fontId="89" fillId="0" borderId="0" xfId="0" applyFont="1"/>
    <xf numFmtId="167" fontId="27" fillId="0" borderId="27" xfId="180" applyNumberFormat="1" applyFont="1" applyBorder="1" applyAlignment="1">
      <alignment horizontal="center" vertical="top" wrapText="1"/>
    </xf>
    <xf numFmtId="0" fontId="27" fillId="0" borderId="19" xfId="0" applyFont="1" applyBorder="1" applyAlignment="1">
      <alignment horizontal="center" vertical="top" wrapText="1"/>
    </xf>
    <xf numFmtId="49" fontId="27" fillId="0" borderId="0" xfId="0" applyNumberFormat="1" applyFont="1" applyAlignment="1">
      <alignment vertical="top" wrapText="1"/>
    </xf>
    <xf numFmtId="0" fontId="73" fillId="0" borderId="0" xfId="0" applyFont="1" applyAlignment="1">
      <alignment vertical="top" wrapText="1"/>
    </xf>
    <xf numFmtId="167" fontId="73" fillId="0" borderId="0" xfId="0" applyNumberFormat="1" applyFont="1" applyAlignment="1">
      <alignment horizontal="center" vertical="top" wrapText="1"/>
    </xf>
    <xf numFmtId="0" fontId="27" fillId="0" borderId="0" xfId="11" applyFont="1" applyAlignment="1">
      <alignment horizontal="center" vertical="center" wrapText="1"/>
    </xf>
    <xf numFmtId="0" fontId="27" fillId="0" borderId="0" xfId="11" applyFont="1" applyAlignment="1">
      <alignment vertical="center" wrapText="1"/>
    </xf>
    <xf numFmtId="0" fontId="27" fillId="0" borderId="0" xfId="87" applyFont="1" applyAlignment="1">
      <alignment vertical="center" wrapText="1"/>
    </xf>
    <xf numFmtId="0" fontId="27" fillId="0" borderId="0" xfId="87" applyFont="1" applyAlignment="1">
      <alignment horizontal="right" vertical="center"/>
    </xf>
    <xf numFmtId="49" fontId="27" fillId="0" borderId="0" xfId="11" applyNumberFormat="1" applyFont="1" applyAlignment="1">
      <alignment horizontal="center" vertical="center" wrapText="1"/>
    </xf>
    <xf numFmtId="43" fontId="27" fillId="0" borderId="0" xfId="11" applyNumberFormat="1" applyFont="1" applyAlignment="1">
      <alignment vertical="center" wrapText="1"/>
    </xf>
    <xf numFmtId="0" fontId="27" fillId="0" borderId="0" xfId="87" applyFont="1" applyAlignment="1">
      <alignment wrapText="1"/>
    </xf>
    <xf numFmtId="170" fontId="27" fillId="0" borderId="0" xfId="11" applyNumberFormat="1" applyFont="1" applyAlignment="1">
      <alignment vertical="center" wrapText="1"/>
    </xf>
    <xf numFmtId="0" fontId="73" fillId="0" borderId="37" xfId="0" applyFont="1" applyBorder="1" applyAlignment="1">
      <alignment horizontal="left" vertical="center" wrapText="1"/>
    </xf>
    <xf numFmtId="0" fontId="73" fillId="0" borderId="19" xfId="0" applyFont="1" applyBorder="1" applyAlignment="1">
      <alignment horizontal="left" vertical="center" wrapText="1"/>
    </xf>
    <xf numFmtId="0" fontId="84" fillId="0" borderId="19" xfId="0" applyFont="1" applyBorder="1" applyAlignment="1">
      <alignment horizontal="left" vertical="center" wrapText="1"/>
    </xf>
    <xf numFmtId="167" fontId="77" fillId="0" borderId="19" xfId="89" applyFont="1" applyFill="1" applyBorder="1" applyAlignment="1">
      <alignment horizontal="right" vertical="center"/>
    </xf>
    <xf numFmtId="0" fontId="73" fillId="0" borderId="37" xfId="0" applyFont="1" applyBorder="1" applyAlignment="1">
      <alignment horizontal="left" vertical="top" wrapText="1"/>
    </xf>
    <xf numFmtId="0" fontId="73" fillId="0" borderId="19" xfId="0" applyFont="1" applyBorder="1" applyAlignment="1">
      <alignment horizontal="left" vertical="top" wrapText="1"/>
    </xf>
    <xf numFmtId="0" fontId="73" fillId="0" borderId="37" xfId="0" applyFont="1" applyBorder="1" applyAlignment="1">
      <alignment horizontal="center" vertical="center" wrapText="1"/>
    </xf>
    <xf numFmtId="167" fontId="27" fillId="0" borderId="38" xfId="89" applyFont="1" applyFill="1" applyBorder="1" applyAlignment="1">
      <alignment horizontal="right" vertical="center"/>
    </xf>
    <xf numFmtId="172" fontId="27" fillId="0" borderId="19" xfId="96" applyNumberFormat="1" applyFont="1" applyFill="1" applyBorder="1" applyAlignment="1">
      <alignment horizontal="right" vertical="center" wrapText="1"/>
    </xf>
    <xf numFmtId="172" fontId="27" fillId="0" borderId="38" xfId="96" applyNumberFormat="1" applyFont="1" applyFill="1" applyBorder="1" applyAlignment="1">
      <alignment horizontal="right" vertical="center" wrapText="1"/>
    </xf>
    <xf numFmtId="0" fontId="85" fillId="0" borderId="19" xfId="0" applyFont="1" applyBorder="1" applyAlignment="1">
      <alignment horizontal="left" vertical="center" wrapText="1"/>
    </xf>
    <xf numFmtId="0" fontId="27" fillId="24" borderId="19" xfId="0" applyFont="1" applyFill="1" applyBorder="1" applyAlignment="1">
      <alignment horizontal="left" vertical="top" wrapText="1"/>
    </xf>
    <xf numFmtId="0" fontId="73" fillId="24" borderId="19" xfId="0" applyFont="1" applyFill="1" applyBorder="1" applyAlignment="1">
      <alignment horizontal="left" vertical="top" wrapText="1"/>
    </xf>
    <xf numFmtId="166" fontId="27" fillId="0" borderId="0" xfId="11" applyNumberFormat="1" applyFont="1" applyAlignment="1">
      <alignment vertical="center" wrapText="1"/>
    </xf>
    <xf numFmtId="4" fontId="27" fillId="0" borderId="0" xfId="11" applyNumberFormat="1" applyFont="1" applyAlignment="1">
      <alignment vertical="center" wrapText="1"/>
    </xf>
    <xf numFmtId="0" fontId="27" fillId="0" borderId="19" xfId="0" applyFont="1" applyBorder="1" applyAlignment="1">
      <alignment vertical="center" wrapText="1"/>
    </xf>
    <xf numFmtId="49" fontId="92" fillId="0" borderId="19" xfId="0" applyNumberFormat="1" applyFont="1" applyBorder="1" applyAlignment="1">
      <alignment horizontal="left" vertical="center" wrapText="1"/>
    </xf>
    <xf numFmtId="49" fontId="27" fillId="0" borderId="19" xfId="0" applyNumberFormat="1" applyFont="1" applyBorder="1" applyAlignment="1">
      <alignment horizontal="center" vertical="center" wrapText="1"/>
    </xf>
    <xf numFmtId="43" fontId="93" fillId="0" borderId="19" xfId="0" applyNumberFormat="1" applyFont="1" applyBorder="1" applyAlignment="1">
      <alignment horizontal="left" vertical="top" wrapText="1"/>
    </xf>
    <xf numFmtId="43" fontId="92" fillId="0" borderId="19" xfId="0" applyNumberFormat="1" applyFont="1" applyBorder="1" applyAlignment="1">
      <alignment horizontal="left" vertical="center" wrapText="1"/>
    </xf>
    <xf numFmtId="170" fontId="27" fillId="0" borderId="19" xfId="203" applyNumberFormat="1" applyFont="1" applyBorder="1" applyAlignment="1">
      <alignment horizontal="right" vertical="center" shrinkToFit="1"/>
    </xf>
    <xf numFmtId="43" fontId="27" fillId="0" borderId="19" xfId="203" applyNumberFormat="1" applyFont="1" applyBorder="1" applyAlignment="1">
      <alignment horizontal="right" vertical="center" shrinkToFit="1"/>
    </xf>
    <xf numFmtId="167" fontId="77" fillId="0" borderId="10" xfId="89" applyFont="1" applyFill="1" applyBorder="1" applyAlignment="1">
      <alignment horizontal="center" vertical="center"/>
    </xf>
    <xf numFmtId="167" fontId="27" fillId="0" borderId="10" xfId="160" applyFont="1" applyFill="1" applyBorder="1" applyAlignment="1">
      <alignment horizontal="center" vertical="top"/>
    </xf>
    <xf numFmtId="171" fontId="77" fillId="0" borderId="10" xfId="89" applyNumberFormat="1" applyFont="1" applyFill="1" applyBorder="1" applyAlignment="1">
      <alignment vertical="center"/>
    </xf>
    <xf numFmtId="170" fontId="27" fillId="0" borderId="10" xfId="0" applyNumberFormat="1" applyFont="1" applyBorder="1" applyAlignment="1">
      <alignment vertical="top" wrapText="1"/>
    </xf>
    <xf numFmtId="167" fontId="27" fillId="0" borderId="19" xfId="89" applyFont="1" applyFill="1" applyBorder="1" applyAlignment="1">
      <alignment horizontal="right" vertical="center"/>
    </xf>
    <xf numFmtId="49" fontId="93" fillId="0" borderId="19" xfId="0" applyNumberFormat="1" applyFont="1" applyBorder="1" applyAlignment="1">
      <alignment horizontal="left" vertical="center" wrapText="1"/>
    </xf>
    <xf numFmtId="49" fontId="77" fillId="0" borderId="19" xfId="0" applyNumberFormat="1" applyFont="1" applyBorder="1" applyAlignment="1">
      <alignment horizontal="center" vertical="center" wrapText="1"/>
    </xf>
    <xf numFmtId="43" fontId="93" fillId="0" borderId="19" xfId="0" applyNumberFormat="1" applyFont="1" applyBorder="1" applyAlignment="1">
      <alignment horizontal="right" vertical="top" wrapText="1"/>
    </xf>
    <xf numFmtId="167" fontId="27" fillId="0" borderId="19" xfId="89" applyFont="1" applyFill="1" applyBorder="1">
      <alignment horizontal="right" vertical="top"/>
    </xf>
    <xf numFmtId="167" fontId="27" fillId="0" borderId="38" xfId="89" applyFont="1" applyFill="1" applyBorder="1">
      <alignment horizontal="right" vertical="top"/>
    </xf>
    <xf numFmtId="0" fontId="27" fillId="0" borderId="0" xfId="11" applyFont="1" applyAlignment="1">
      <alignment horizontal="right" vertical="center" wrapText="1"/>
    </xf>
    <xf numFmtId="0" fontId="27" fillId="0" borderId="10" xfId="0" applyFont="1" applyBorder="1" applyAlignment="1">
      <alignment horizontal="center" vertical="center"/>
    </xf>
    <xf numFmtId="170" fontId="27" fillId="0" borderId="10" xfId="0" applyNumberFormat="1" applyFont="1" applyBorder="1" applyAlignment="1">
      <alignment vertical="center" wrapText="1"/>
    </xf>
    <xf numFmtId="43" fontId="27" fillId="0" borderId="0" xfId="0" applyNumberFormat="1" applyFont="1"/>
    <xf numFmtId="0" fontId="27" fillId="0" borderId="27" xfId="0" applyFont="1" applyBorder="1"/>
    <xf numFmtId="0" fontId="73" fillId="0" borderId="19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7" fillId="0" borderId="20" xfId="183" applyFont="1" applyBorder="1" applyAlignment="1">
      <alignment horizontal="center" vertical="top" wrapText="1"/>
    </xf>
    <xf numFmtId="0" fontId="90" fillId="0" borderId="27" xfId="0" applyFont="1" applyBorder="1" applyAlignment="1">
      <alignment horizontal="left" vertical="top" wrapText="1"/>
    </xf>
    <xf numFmtId="0" fontId="91" fillId="0" borderId="27" xfId="0" applyFont="1" applyBorder="1" applyAlignment="1">
      <alignment horizontal="left" vertical="top" wrapText="1"/>
    </xf>
    <xf numFmtId="0" fontId="27" fillId="0" borderId="0" xfId="187" applyFont="1" applyAlignment="1">
      <alignment wrapText="1"/>
    </xf>
    <xf numFmtId="167" fontId="27" fillId="0" borderId="0" xfId="0" applyNumberFormat="1" applyFont="1" applyAlignment="1">
      <alignment horizontal="center" vertical="center" wrapText="1"/>
    </xf>
    <xf numFmtId="167" fontId="27" fillId="0" borderId="27" xfId="0" applyNumberFormat="1" applyFont="1" applyBorder="1" applyAlignment="1">
      <alignment horizontal="center" vertical="center" wrapText="1"/>
    </xf>
    <xf numFmtId="4" fontId="27" fillId="0" borderId="0" xfId="0" applyNumberFormat="1" applyFont="1"/>
    <xf numFmtId="174" fontId="27" fillId="0" borderId="0" xfId="190" applyNumberFormat="1" applyFont="1"/>
    <xf numFmtId="167" fontId="27" fillId="0" borderId="27" xfId="89" applyFont="1" applyBorder="1" applyAlignment="1">
      <alignment horizontal="center" vertical="top"/>
    </xf>
    <xf numFmtId="49" fontId="92" fillId="0" borderId="27" xfId="0" applyNumberFormat="1" applyFont="1" applyBorder="1" applyAlignment="1">
      <alignment horizontal="left" vertical="center" wrapText="1"/>
    </xf>
    <xf numFmtId="170" fontId="27" fillId="0" borderId="27" xfId="203" applyNumberFormat="1" applyFont="1" applyBorder="1" applyAlignment="1">
      <alignment horizontal="right" vertical="center" shrinkToFit="1"/>
    </xf>
    <xf numFmtId="0" fontId="110" fillId="0" borderId="27" xfId="180" applyFont="1" applyBorder="1">
      <alignment horizontal="left" vertical="top" wrapText="1"/>
    </xf>
    <xf numFmtId="0" fontId="77" fillId="0" borderId="19" xfId="183" applyFont="1" applyBorder="1" applyAlignment="1">
      <alignment horizontal="left" vertical="center" wrapText="1"/>
    </xf>
    <xf numFmtId="167" fontId="82" fillId="0" borderId="0" xfId="0" applyNumberFormat="1" applyFont="1" applyAlignment="1">
      <alignment horizontal="right" vertical="top"/>
    </xf>
    <xf numFmtId="167" fontId="82" fillId="0" borderId="0" xfId="0" applyNumberFormat="1" applyFont="1" applyAlignment="1">
      <alignment horizontal="right" vertical="center" wrapText="1"/>
    </xf>
    <xf numFmtId="0" fontId="77" fillId="0" borderId="19" xfId="183" applyFont="1" applyBorder="1" applyAlignment="1">
      <alignment horizontal="center" vertical="center" wrapText="1"/>
    </xf>
    <xf numFmtId="167" fontId="77" fillId="0" borderId="19" xfId="89" applyFont="1" applyFill="1" applyBorder="1" applyAlignment="1">
      <alignment horizontal="center" vertical="center"/>
    </xf>
    <xf numFmtId="166" fontId="84" fillId="0" borderId="19" xfId="183" applyNumberFormat="1" applyFont="1" applyBorder="1" applyAlignment="1">
      <alignment horizontal="center" vertical="center" wrapText="1"/>
    </xf>
    <xf numFmtId="167" fontId="77" fillId="0" borderId="10" xfId="89" applyFont="1" applyBorder="1" applyAlignment="1">
      <alignment horizontal="center" vertical="top"/>
    </xf>
    <xf numFmtId="0" fontId="82" fillId="0" borderId="27" xfId="0" applyFont="1" applyBorder="1" applyAlignment="1">
      <alignment horizontal="left" vertical="top" wrapText="1"/>
    </xf>
    <xf numFmtId="164" fontId="27" fillId="0" borderId="27" xfId="190" applyFont="1" applyBorder="1" applyAlignment="1">
      <alignment horizontal="center" vertical="center" wrapText="1"/>
    </xf>
    <xf numFmtId="0" fontId="27" fillId="0" borderId="27" xfId="0" applyFont="1" applyBorder="1" applyAlignment="1">
      <alignment horizontal="left" vertical="center" wrapText="1"/>
    </xf>
    <xf numFmtId="0" fontId="27" fillId="0" borderId="0" xfId="0" applyFont="1" applyAlignment="1">
      <alignment vertical="center" wrapText="1"/>
    </xf>
    <xf numFmtId="174" fontId="27" fillId="0" borderId="27" xfId="190" applyNumberFormat="1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wrapText="1"/>
    </xf>
    <xf numFmtId="0" fontId="77" fillId="0" borderId="27" xfId="0" applyFont="1" applyBorder="1" applyAlignment="1">
      <alignment horizontal="center" vertical="top" wrapText="1"/>
    </xf>
    <xf numFmtId="0" fontId="27" fillId="0" borderId="27" xfId="0" applyFont="1" applyBorder="1" applyAlignment="1">
      <alignment horizontal="center"/>
    </xf>
    <xf numFmtId="170" fontId="93" fillId="0" borderId="19" xfId="0" applyNumberFormat="1" applyFont="1" applyBorder="1" applyAlignment="1">
      <alignment horizontal="right" vertical="top" wrapText="1"/>
    </xf>
    <xf numFmtId="0" fontId="27" fillId="0" borderId="28" xfId="0" applyFont="1" applyBorder="1" applyAlignment="1">
      <alignment vertical="top" wrapText="1"/>
    </xf>
    <xf numFmtId="0" fontId="27" fillId="0" borderId="29" xfId="0" applyFont="1" applyBorder="1" applyAlignment="1">
      <alignment vertical="top" wrapText="1"/>
    </xf>
    <xf numFmtId="0" fontId="27" fillId="0" borderId="0" xfId="187" applyFont="1" applyAlignment="1">
      <alignment horizontal="right" vertical="top" wrapText="1"/>
    </xf>
    <xf numFmtId="0" fontId="27" fillId="0" borderId="0" xfId="187" applyFont="1" applyAlignment="1">
      <alignment horizontal="right"/>
    </xf>
    <xf numFmtId="167" fontId="27" fillId="0" borderId="0" xfId="0" applyNumberFormat="1" applyFont="1" applyAlignment="1">
      <alignment horizontal="right" vertical="top" wrapText="1"/>
    </xf>
    <xf numFmtId="0" fontId="27" fillId="0" borderId="27" xfId="187" applyFont="1" applyBorder="1" applyAlignment="1">
      <alignment horizontal="center" wrapText="1"/>
    </xf>
    <xf numFmtId="0" fontId="27" fillId="0" borderId="29" xfId="187" applyFont="1" applyBorder="1" applyAlignment="1">
      <alignment horizontal="left" vertical="top" wrapText="1"/>
    </xf>
    <xf numFmtId="168" fontId="27" fillId="0" borderId="27" xfId="183" applyNumberFormat="1" applyFont="1" applyBorder="1" applyAlignment="1">
      <alignment horizontal="center" vertical="center" wrapText="1"/>
    </xf>
    <xf numFmtId="166" fontId="77" fillId="24" borderId="10" xfId="0" applyNumberFormat="1" applyFont="1" applyFill="1" applyBorder="1" applyAlignment="1">
      <alignment horizontal="center" vertical="top" wrapText="1"/>
    </xf>
    <xf numFmtId="0" fontId="77" fillId="0" borderId="0" xfId="183" applyFont="1" applyAlignment="1">
      <alignment horizontal="center" vertical="center" wrapText="1"/>
    </xf>
    <xf numFmtId="0" fontId="77" fillId="0" borderId="0" xfId="0" applyFont="1" applyAlignment="1">
      <alignment horizontal="center"/>
    </xf>
    <xf numFmtId="0" fontId="77" fillId="0" borderId="0" xfId="0" applyFont="1" applyAlignment="1">
      <alignment horizontal="left" vertical="top"/>
    </xf>
    <xf numFmtId="0" fontId="77" fillId="0" borderId="0" xfId="0" applyFont="1" applyAlignment="1">
      <alignment vertical="top"/>
    </xf>
    <xf numFmtId="0" fontId="84" fillId="0" borderId="0" xfId="0" applyFont="1" applyAlignment="1">
      <alignment horizontal="left"/>
    </xf>
    <xf numFmtId="0" fontId="77" fillId="0" borderId="0" xfId="183" applyFont="1" applyAlignment="1">
      <alignment vertical="center" wrapText="1"/>
    </xf>
    <xf numFmtId="168" fontId="77" fillId="0" borderId="0" xfId="183" applyNumberFormat="1" applyFont="1" applyAlignment="1">
      <alignment vertical="center" wrapText="1"/>
    </xf>
    <xf numFmtId="49" fontId="77" fillId="0" borderId="19" xfId="183" applyNumberFormat="1" applyFont="1" applyBorder="1" applyAlignment="1">
      <alignment horizontal="center" vertical="center" textRotation="90" wrapText="1"/>
    </xf>
    <xf numFmtId="0" fontId="27" fillId="0" borderId="0" xfId="0" applyFont="1" applyAlignment="1">
      <alignment horizontal="right"/>
    </xf>
    <xf numFmtId="0" fontId="27" fillId="0" borderId="10" xfId="0" applyFont="1" applyBorder="1" applyAlignment="1">
      <alignment horizontal="center" vertical="center" wrapText="1"/>
    </xf>
    <xf numFmtId="0" fontId="77" fillId="0" borderId="0" xfId="0" applyFont="1" applyAlignment="1">
      <alignment horizontal="center" vertical="center" wrapText="1"/>
    </xf>
    <xf numFmtId="167" fontId="73" fillId="0" borderId="30" xfId="0" applyNumberFormat="1" applyFont="1" applyBorder="1" applyAlignment="1">
      <alignment horizontal="center" vertical="center"/>
    </xf>
    <xf numFmtId="167" fontId="73" fillId="0" borderId="11" xfId="0" applyNumberFormat="1" applyFont="1" applyBorder="1" applyAlignment="1">
      <alignment horizontal="center" vertical="center"/>
    </xf>
    <xf numFmtId="167" fontId="73" fillId="0" borderId="12" xfId="0" applyNumberFormat="1" applyFont="1" applyBorder="1" applyAlignment="1">
      <alignment horizontal="center" vertical="center"/>
    </xf>
    <xf numFmtId="167" fontId="27" fillId="0" borderId="27" xfId="89" applyFont="1" applyFill="1" applyBorder="1" applyAlignment="1">
      <alignment horizontal="center" vertical="top"/>
    </xf>
    <xf numFmtId="167" fontId="27" fillId="0" borderId="30" xfId="180" applyNumberFormat="1" applyFont="1" applyBorder="1" applyAlignment="1">
      <alignment horizontal="center" vertical="center" wrapText="1"/>
    </xf>
    <xf numFmtId="167" fontId="27" fillId="0" borderId="11" xfId="180" applyNumberFormat="1" applyFont="1" applyBorder="1" applyAlignment="1">
      <alignment horizontal="center" vertical="center" wrapText="1"/>
    </xf>
    <xf numFmtId="167" fontId="27" fillId="0" borderId="12" xfId="180" applyNumberFormat="1" applyFont="1" applyBorder="1" applyAlignment="1">
      <alignment horizontal="center" vertical="center" wrapText="1"/>
    </xf>
    <xf numFmtId="167" fontId="27" fillId="0" borderId="30" xfId="89" applyFont="1" applyFill="1" applyBorder="1" applyAlignment="1">
      <alignment horizontal="center" vertical="top"/>
    </xf>
    <xf numFmtId="167" fontId="27" fillId="0" borderId="11" xfId="89" applyFont="1" applyFill="1" applyBorder="1" applyAlignment="1">
      <alignment horizontal="center" vertical="top"/>
    </xf>
    <xf numFmtId="167" fontId="27" fillId="0" borderId="12" xfId="89" applyFont="1" applyFill="1" applyBorder="1" applyAlignment="1">
      <alignment horizontal="center" vertical="top"/>
    </xf>
    <xf numFmtId="0" fontId="77" fillId="0" borderId="0" xfId="183" applyFont="1" applyAlignment="1">
      <alignment horizontal="center" vertical="center" wrapText="1"/>
    </xf>
    <xf numFmtId="49" fontId="27" fillId="0" borderId="23" xfId="183" applyNumberFormat="1" applyFont="1" applyBorder="1" applyAlignment="1">
      <alignment horizontal="center" vertical="center" wrapText="1"/>
    </xf>
    <xf numFmtId="49" fontId="27" fillId="0" borderId="24" xfId="183" applyNumberFormat="1" applyFont="1" applyBorder="1" applyAlignment="1">
      <alignment horizontal="center" vertical="center" wrapText="1"/>
    </xf>
    <xf numFmtId="49" fontId="27" fillId="0" borderId="25" xfId="183" applyNumberFormat="1" applyFont="1" applyBorder="1" applyAlignment="1">
      <alignment horizontal="center" vertical="center" wrapText="1"/>
    </xf>
    <xf numFmtId="49" fontId="27" fillId="0" borderId="26" xfId="183" applyNumberFormat="1" applyFont="1" applyBorder="1" applyAlignment="1">
      <alignment horizontal="center" vertical="center" wrapText="1"/>
    </xf>
    <xf numFmtId="0" fontId="27" fillId="0" borderId="18" xfId="183" applyFont="1" applyBorder="1" applyAlignment="1">
      <alignment horizontal="center" vertical="center" wrapText="1"/>
    </xf>
    <xf numFmtId="0" fontId="27" fillId="0" borderId="11" xfId="183" applyFont="1" applyBorder="1" applyAlignment="1">
      <alignment horizontal="center" vertical="center" wrapText="1"/>
    </xf>
    <xf numFmtId="0" fontId="27" fillId="0" borderId="12" xfId="183" applyFont="1" applyBorder="1" applyAlignment="1">
      <alignment horizontal="center" vertical="center" wrapText="1"/>
    </xf>
    <xf numFmtId="168" fontId="27" fillId="0" borderId="18" xfId="183" applyNumberFormat="1" applyFont="1" applyBorder="1" applyAlignment="1">
      <alignment horizontal="center" vertical="center" wrapText="1"/>
    </xf>
    <xf numFmtId="168" fontId="27" fillId="0" borderId="11" xfId="183" applyNumberFormat="1" applyFont="1" applyBorder="1" applyAlignment="1">
      <alignment horizontal="center" vertical="center" wrapText="1"/>
    </xf>
    <xf numFmtId="168" fontId="27" fillId="0" borderId="12" xfId="183" applyNumberFormat="1" applyFont="1" applyBorder="1" applyAlignment="1">
      <alignment horizontal="center" vertical="center" wrapText="1"/>
    </xf>
    <xf numFmtId="168" fontId="27" fillId="0" borderId="21" xfId="183" applyNumberFormat="1" applyFont="1" applyBorder="1" applyAlignment="1">
      <alignment horizontal="center" vertical="center" wrapText="1"/>
    </xf>
    <xf numFmtId="168" fontId="27" fillId="0" borderId="22" xfId="183" applyNumberFormat="1" applyFont="1" applyBorder="1" applyAlignment="1">
      <alignment horizontal="center" vertical="center" wrapText="1"/>
    </xf>
    <xf numFmtId="168" fontId="27" fillId="0" borderId="20" xfId="183" applyNumberFormat="1" applyFont="1" applyBorder="1" applyAlignment="1">
      <alignment horizontal="center" vertical="center" wrapText="1"/>
    </xf>
    <xf numFmtId="168" fontId="82" fillId="0" borderId="19" xfId="183" applyNumberFormat="1" applyFont="1" applyBorder="1" applyAlignment="1">
      <alignment horizontal="center" vertical="center" wrapText="1"/>
    </xf>
    <xf numFmtId="168" fontId="27" fillId="0" borderId="31" xfId="183" applyNumberFormat="1" applyFont="1" applyBorder="1" applyAlignment="1">
      <alignment horizontal="right" vertical="center" wrapText="1"/>
    </xf>
    <xf numFmtId="0" fontId="27" fillId="0" borderId="16" xfId="180" applyFont="1" applyBorder="1" applyAlignment="1">
      <alignment horizontal="center" vertical="center" wrapText="1"/>
    </xf>
    <xf numFmtId="0" fontId="27" fillId="0" borderId="12" xfId="180" applyFont="1" applyBorder="1" applyAlignment="1">
      <alignment horizontal="center" vertical="center" wrapText="1"/>
    </xf>
    <xf numFmtId="0" fontId="27" fillId="24" borderId="0" xfId="0" applyFont="1" applyFill="1" applyAlignment="1">
      <alignment horizontal="right"/>
    </xf>
    <xf numFmtId="0" fontId="27" fillId="0" borderId="13" xfId="0" applyFont="1" applyBorder="1" applyAlignment="1">
      <alignment horizontal="center" vertical="center" wrapText="1"/>
    </xf>
    <xf numFmtId="0" fontId="27" fillId="0" borderId="14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top" wrapText="1"/>
    </xf>
    <xf numFmtId="0" fontId="27" fillId="0" borderId="12" xfId="0" applyFont="1" applyBorder="1" applyAlignment="1">
      <alignment horizontal="center" vertical="top" wrapText="1"/>
    </xf>
    <xf numFmtId="0" fontId="27" fillId="0" borderId="28" xfId="0" applyFont="1" applyBorder="1" applyAlignment="1">
      <alignment horizontal="center" vertical="top" wrapText="1"/>
    </xf>
    <xf numFmtId="0" fontId="27" fillId="0" borderId="29" xfId="0" applyFont="1" applyBorder="1" applyAlignment="1">
      <alignment horizontal="center" vertical="top" wrapText="1"/>
    </xf>
    <xf numFmtId="1" fontId="92" fillId="0" borderId="37" xfId="203" applyNumberFormat="1" applyFont="1" applyBorder="1" applyAlignment="1">
      <alignment horizontal="center" vertical="center" shrinkToFit="1"/>
    </xf>
    <xf numFmtId="0" fontId="27" fillId="0" borderId="0" xfId="87" applyFont="1" applyAlignment="1">
      <alignment horizontal="right" vertical="center" wrapText="1"/>
    </xf>
    <xf numFmtId="0" fontId="77" fillId="0" borderId="0" xfId="87" applyFont="1" applyAlignment="1">
      <alignment horizontal="center" vertical="center" wrapText="1"/>
    </xf>
    <xf numFmtId="0" fontId="27" fillId="0" borderId="33" xfId="0" applyFont="1" applyBorder="1" applyAlignment="1">
      <alignment horizontal="center" vertical="center" wrapText="1"/>
    </xf>
    <xf numFmtId="0" fontId="27" fillId="0" borderId="34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 wrapText="1"/>
    </xf>
    <xf numFmtId="0" fontId="27" fillId="0" borderId="26" xfId="0" applyFont="1" applyBorder="1" applyAlignment="1">
      <alignment horizontal="center" vertical="center" wrapText="1"/>
    </xf>
    <xf numFmtId="0" fontId="27" fillId="0" borderId="19" xfId="11" applyFont="1" applyBorder="1" applyAlignment="1">
      <alignment horizontal="center" vertical="center" wrapText="1"/>
    </xf>
    <xf numFmtId="166" fontId="27" fillId="0" borderId="19" xfId="11" applyNumberFormat="1" applyFont="1" applyBorder="1" applyAlignment="1">
      <alignment horizontal="center" vertical="center" wrapText="1"/>
    </xf>
    <xf numFmtId="166" fontId="27" fillId="0" borderId="28" xfId="11" applyNumberFormat="1" applyFont="1" applyBorder="1" applyAlignment="1">
      <alignment horizontal="center" vertical="center" wrapText="1"/>
    </xf>
    <xf numFmtId="166" fontId="27" fillId="0" borderId="32" xfId="11" applyNumberFormat="1" applyFont="1" applyBorder="1" applyAlignment="1">
      <alignment horizontal="center" vertical="center" wrapText="1"/>
    </xf>
    <xf numFmtId="166" fontId="27" fillId="0" borderId="29" xfId="11" applyNumberFormat="1" applyFont="1" applyBorder="1" applyAlignment="1">
      <alignment horizontal="center" vertical="center" wrapText="1"/>
    </xf>
    <xf numFmtId="0" fontId="27" fillId="0" borderId="19" xfId="0" applyFont="1" applyBorder="1" applyAlignment="1">
      <alignment vertical="top" wrapText="1"/>
    </xf>
    <xf numFmtId="0" fontId="27" fillId="0" borderId="19" xfId="0" applyFont="1" applyBorder="1" applyAlignment="1">
      <alignment horizontal="center" vertical="top" wrapText="1"/>
    </xf>
    <xf numFmtId="0" fontId="77" fillId="0" borderId="0" xfId="0" applyFont="1" applyAlignment="1">
      <alignment horizontal="center" vertical="top"/>
    </xf>
    <xf numFmtId="0" fontId="27" fillId="0" borderId="0" xfId="0" applyFont="1" applyAlignment="1">
      <alignment horizontal="left" vertical="top" wrapText="1"/>
    </xf>
    <xf numFmtId="0" fontId="77" fillId="0" borderId="0" xfId="180" applyFont="1">
      <alignment horizontal="left" vertical="top" wrapText="1"/>
    </xf>
    <xf numFmtId="0" fontId="27" fillId="0" borderId="27" xfId="180" applyFont="1" applyBorder="1" applyAlignment="1">
      <alignment horizontal="center" vertical="top" wrapText="1"/>
    </xf>
    <xf numFmtId="0" fontId="27" fillId="0" borderId="27" xfId="180" applyFont="1" applyBorder="1">
      <alignment horizontal="left" vertical="top" wrapText="1"/>
    </xf>
    <xf numFmtId="0" fontId="27" fillId="0" borderId="28" xfId="0" applyFont="1" applyBorder="1" applyAlignment="1">
      <alignment horizontal="left" vertical="top" wrapText="1"/>
    </xf>
    <xf numFmtId="0" fontId="27" fillId="0" borderId="29" xfId="0" applyFont="1" applyBorder="1" applyAlignment="1">
      <alignment horizontal="left" vertical="top" wrapText="1"/>
    </xf>
    <xf numFmtId="0" fontId="77" fillId="0" borderId="27" xfId="0" applyFont="1" applyBorder="1" applyAlignment="1">
      <alignment horizontal="center" vertical="center" wrapText="1"/>
    </xf>
    <xf numFmtId="0" fontId="77" fillId="0" borderId="0" xfId="0" applyFont="1" applyAlignment="1">
      <alignment horizontal="center" wrapText="1"/>
    </xf>
    <xf numFmtId="0" fontId="27" fillId="0" borderId="0" xfId="0" applyFont="1" applyAlignment="1">
      <alignment horizontal="center"/>
    </xf>
    <xf numFmtId="0" fontId="27" fillId="0" borderId="27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 wrapText="1"/>
    </xf>
  </cellXfs>
  <cellStyles count="276">
    <cellStyle name="_artabyuje" xfId="1" xr:uid="{00000000-0005-0000-0000-000000000000}"/>
    <cellStyle name="_artabyuje 2" xfId="39" xr:uid="{00000000-0005-0000-0000-000001000000}"/>
    <cellStyle name="20% - Accent1" xfId="191" builtinId="30" customBuiltin="1"/>
    <cellStyle name="20% - Accent1 2" xfId="40" xr:uid="{00000000-0005-0000-0000-000002000000}"/>
    <cellStyle name="20% - Accent1 2 2" xfId="101" xr:uid="{00000000-0005-0000-0000-000003000000}"/>
    <cellStyle name="20% - Accent1 2 3" xfId="258" xr:uid="{00000000-0005-0000-0000-000004000000}"/>
    <cellStyle name="20% - Accent1 3" xfId="244" xr:uid="{00000000-0005-0000-0000-000005000000}"/>
    <cellStyle name="20% - Accent2" xfId="193" builtinId="34" customBuiltin="1"/>
    <cellStyle name="20% - Accent2 2" xfId="41" xr:uid="{00000000-0005-0000-0000-000006000000}"/>
    <cellStyle name="20% - Accent2 2 2" xfId="102" xr:uid="{00000000-0005-0000-0000-000007000000}"/>
    <cellStyle name="20% - Accent2 2 3" xfId="261" xr:uid="{00000000-0005-0000-0000-000008000000}"/>
    <cellStyle name="20% - Accent2 3" xfId="246" xr:uid="{00000000-0005-0000-0000-000009000000}"/>
    <cellStyle name="20% - Accent3" xfId="195" builtinId="38" customBuiltin="1"/>
    <cellStyle name="20% - Accent3 2" xfId="42" xr:uid="{00000000-0005-0000-0000-00000A000000}"/>
    <cellStyle name="20% - Accent3 2 2" xfId="103" xr:uid="{00000000-0005-0000-0000-00000B000000}"/>
    <cellStyle name="20% - Accent3 2 3" xfId="264" xr:uid="{00000000-0005-0000-0000-00000C000000}"/>
    <cellStyle name="20% - Accent3 3" xfId="248" xr:uid="{00000000-0005-0000-0000-00000D000000}"/>
    <cellStyle name="20% - Accent4" xfId="197" builtinId="42" customBuiltin="1"/>
    <cellStyle name="20% - Accent4 2" xfId="43" xr:uid="{00000000-0005-0000-0000-00000E000000}"/>
    <cellStyle name="20% - Accent4 2 2" xfId="104" xr:uid="{00000000-0005-0000-0000-00000F000000}"/>
    <cellStyle name="20% - Accent4 2 3" xfId="267" xr:uid="{00000000-0005-0000-0000-000010000000}"/>
    <cellStyle name="20% - Accent4 3" xfId="250" xr:uid="{00000000-0005-0000-0000-000011000000}"/>
    <cellStyle name="20% - Accent5" xfId="199" builtinId="46" customBuiltin="1"/>
    <cellStyle name="20% - Accent5 2" xfId="44" xr:uid="{00000000-0005-0000-0000-000012000000}"/>
    <cellStyle name="20% - Accent5 2 2" xfId="105" xr:uid="{00000000-0005-0000-0000-000013000000}"/>
    <cellStyle name="20% - Accent5 2 3" xfId="270" xr:uid="{00000000-0005-0000-0000-000014000000}"/>
    <cellStyle name="20% - Accent5 3" xfId="252" xr:uid="{00000000-0005-0000-0000-000015000000}"/>
    <cellStyle name="20% - Accent6" xfId="201" builtinId="50" customBuiltin="1"/>
    <cellStyle name="20% - Accent6 2" xfId="45" xr:uid="{00000000-0005-0000-0000-000016000000}"/>
    <cellStyle name="20% - Accent6 2 2" xfId="106" xr:uid="{00000000-0005-0000-0000-000017000000}"/>
    <cellStyle name="20% - Accent6 2 3" xfId="273" xr:uid="{00000000-0005-0000-0000-000018000000}"/>
    <cellStyle name="20% - Accent6 3" xfId="254" xr:uid="{00000000-0005-0000-0000-000019000000}"/>
    <cellStyle name="20% - Акцент1" xfId="162" xr:uid="{00000000-0005-0000-0000-00001A000000}"/>
    <cellStyle name="20% - Акцент2" xfId="165" xr:uid="{00000000-0005-0000-0000-00001C000000}"/>
    <cellStyle name="20% - Акцент3" xfId="168" xr:uid="{00000000-0005-0000-0000-00001E000000}"/>
    <cellStyle name="20% - Акцент4" xfId="171" xr:uid="{00000000-0005-0000-0000-000020000000}"/>
    <cellStyle name="20% - Акцент5" xfId="174" xr:uid="{00000000-0005-0000-0000-000022000000}"/>
    <cellStyle name="20% - Акцент6" xfId="177" xr:uid="{00000000-0005-0000-0000-000024000000}"/>
    <cellStyle name="40% - Accent1" xfId="192" builtinId="31" customBuiltin="1"/>
    <cellStyle name="40% - Accent1 2" xfId="46" xr:uid="{00000000-0005-0000-0000-000026000000}"/>
    <cellStyle name="40% - Accent1 2 2" xfId="107" xr:uid="{00000000-0005-0000-0000-000027000000}"/>
    <cellStyle name="40% - Accent1 2 3" xfId="259" xr:uid="{00000000-0005-0000-0000-000028000000}"/>
    <cellStyle name="40% - Accent1 3" xfId="245" xr:uid="{00000000-0005-0000-0000-000029000000}"/>
    <cellStyle name="40% - Accent2" xfId="194" builtinId="35" customBuiltin="1"/>
    <cellStyle name="40% - Accent2 2" xfId="47" xr:uid="{00000000-0005-0000-0000-00002A000000}"/>
    <cellStyle name="40% - Accent2 2 2" xfId="108" xr:uid="{00000000-0005-0000-0000-00002B000000}"/>
    <cellStyle name="40% - Accent2 2 3" xfId="262" xr:uid="{00000000-0005-0000-0000-00002C000000}"/>
    <cellStyle name="40% - Accent2 3" xfId="247" xr:uid="{00000000-0005-0000-0000-00002D000000}"/>
    <cellStyle name="40% - Accent3" xfId="196" builtinId="39" customBuiltin="1"/>
    <cellStyle name="40% - Accent3 2" xfId="48" xr:uid="{00000000-0005-0000-0000-00002E000000}"/>
    <cellStyle name="40% - Accent3 2 2" xfId="109" xr:uid="{00000000-0005-0000-0000-00002F000000}"/>
    <cellStyle name="40% - Accent3 2 3" xfId="265" xr:uid="{00000000-0005-0000-0000-000030000000}"/>
    <cellStyle name="40% - Accent3 3" xfId="249" xr:uid="{00000000-0005-0000-0000-000031000000}"/>
    <cellStyle name="40% - Accent4" xfId="198" builtinId="43" customBuiltin="1"/>
    <cellStyle name="40% - Accent4 2" xfId="49" xr:uid="{00000000-0005-0000-0000-000032000000}"/>
    <cellStyle name="40% - Accent4 2 2" xfId="110" xr:uid="{00000000-0005-0000-0000-000033000000}"/>
    <cellStyle name="40% - Accent4 2 3" xfId="268" xr:uid="{00000000-0005-0000-0000-000034000000}"/>
    <cellStyle name="40% - Accent4 3" xfId="251" xr:uid="{00000000-0005-0000-0000-000035000000}"/>
    <cellStyle name="40% - Accent5" xfId="200" builtinId="47" customBuiltin="1"/>
    <cellStyle name="40% - Accent5 2" xfId="50" xr:uid="{00000000-0005-0000-0000-000036000000}"/>
    <cellStyle name="40% - Accent5 2 2" xfId="111" xr:uid="{00000000-0005-0000-0000-000037000000}"/>
    <cellStyle name="40% - Accent5 2 3" xfId="271" xr:uid="{00000000-0005-0000-0000-000038000000}"/>
    <cellStyle name="40% - Accent5 3" xfId="253" xr:uid="{00000000-0005-0000-0000-000039000000}"/>
    <cellStyle name="40% - Accent6" xfId="202" builtinId="51" customBuiltin="1"/>
    <cellStyle name="40% - Accent6 2" xfId="51" xr:uid="{00000000-0005-0000-0000-00003A000000}"/>
    <cellStyle name="40% - Accent6 2 2" xfId="112" xr:uid="{00000000-0005-0000-0000-00003B000000}"/>
    <cellStyle name="40% - Accent6 2 3" xfId="274" xr:uid="{00000000-0005-0000-0000-00003C000000}"/>
    <cellStyle name="40% - Accent6 3" xfId="255" xr:uid="{00000000-0005-0000-0000-00003D000000}"/>
    <cellStyle name="40% - Акцент1" xfId="163" xr:uid="{00000000-0005-0000-0000-00003E000000}"/>
    <cellStyle name="40% - Акцент2" xfId="166" xr:uid="{00000000-0005-0000-0000-000040000000}"/>
    <cellStyle name="40% - Акцент3" xfId="169" xr:uid="{00000000-0005-0000-0000-000042000000}"/>
    <cellStyle name="40% - Акцент4" xfId="172" xr:uid="{00000000-0005-0000-0000-000044000000}"/>
    <cellStyle name="40% - Акцент5" xfId="175" xr:uid="{00000000-0005-0000-0000-000046000000}"/>
    <cellStyle name="40% - Акцент6" xfId="178" xr:uid="{00000000-0005-0000-0000-000048000000}"/>
    <cellStyle name="60% - Accent1" xfId="236" builtinId="32" customBuiltin="1"/>
    <cellStyle name="60% - Accent1 2" xfId="52" xr:uid="{00000000-0005-0000-0000-00004A000000}"/>
    <cellStyle name="60% - Accent1 2 2" xfId="113" xr:uid="{00000000-0005-0000-0000-00004B000000}"/>
    <cellStyle name="60% - Accent1 2 3" xfId="260" xr:uid="{00000000-0005-0000-0000-00004C000000}"/>
    <cellStyle name="60% - Accent1 3" xfId="225" xr:uid="{00000000-0005-0000-0000-00004D000000}"/>
    <cellStyle name="60% - Accent2" xfId="237" builtinId="36" customBuiltin="1"/>
    <cellStyle name="60% - Accent2 2" xfId="53" xr:uid="{00000000-0005-0000-0000-00004E000000}"/>
    <cellStyle name="60% - Accent2 2 2" xfId="114" xr:uid="{00000000-0005-0000-0000-00004F000000}"/>
    <cellStyle name="60% - Accent2 2 3" xfId="263" xr:uid="{00000000-0005-0000-0000-000050000000}"/>
    <cellStyle name="60% - Accent2 3" xfId="227" xr:uid="{00000000-0005-0000-0000-000051000000}"/>
    <cellStyle name="60% - Accent3" xfId="238" builtinId="40" customBuiltin="1"/>
    <cellStyle name="60% - Accent3 2" xfId="54" xr:uid="{00000000-0005-0000-0000-000052000000}"/>
    <cellStyle name="60% - Accent3 2 2" xfId="115" xr:uid="{00000000-0005-0000-0000-000053000000}"/>
    <cellStyle name="60% - Accent3 2 3" xfId="266" xr:uid="{00000000-0005-0000-0000-000054000000}"/>
    <cellStyle name="60% - Accent3 3" xfId="229" xr:uid="{00000000-0005-0000-0000-000055000000}"/>
    <cellStyle name="60% - Accent4" xfId="239" builtinId="44" customBuiltin="1"/>
    <cellStyle name="60% - Accent4 2" xfId="55" xr:uid="{00000000-0005-0000-0000-000056000000}"/>
    <cellStyle name="60% - Accent4 2 2" xfId="116" xr:uid="{00000000-0005-0000-0000-000057000000}"/>
    <cellStyle name="60% - Accent4 2 3" xfId="269" xr:uid="{00000000-0005-0000-0000-000058000000}"/>
    <cellStyle name="60% - Accent4 3" xfId="231" xr:uid="{00000000-0005-0000-0000-000059000000}"/>
    <cellStyle name="60% - Accent5" xfId="240" builtinId="48" customBuiltin="1"/>
    <cellStyle name="60% - Accent5 2" xfId="56" xr:uid="{00000000-0005-0000-0000-00005A000000}"/>
    <cellStyle name="60% - Accent5 2 2" xfId="117" xr:uid="{00000000-0005-0000-0000-00005B000000}"/>
    <cellStyle name="60% - Accent5 2 3" xfId="272" xr:uid="{00000000-0005-0000-0000-00005C000000}"/>
    <cellStyle name="60% - Accent5 3" xfId="233" xr:uid="{00000000-0005-0000-0000-00005D000000}"/>
    <cellStyle name="60% - Accent6" xfId="241" builtinId="52" customBuiltin="1"/>
    <cellStyle name="60% - Accent6 2" xfId="57" xr:uid="{00000000-0005-0000-0000-00005E000000}"/>
    <cellStyle name="60% - Accent6 2 2" xfId="118" xr:uid="{00000000-0005-0000-0000-00005F000000}"/>
    <cellStyle name="60% - Accent6 2 3" xfId="275" xr:uid="{00000000-0005-0000-0000-000060000000}"/>
    <cellStyle name="60% - Accent6 3" xfId="235" xr:uid="{00000000-0005-0000-0000-000061000000}"/>
    <cellStyle name="60% - Акцент1" xfId="164" xr:uid="{00000000-0005-0000-0000-000062000000}"/>
    <cellStyle name="60% - Акцент2" xfId="167" xr:uid="{00000000-0005-0000-0000-000064000000}"/>
    <cellStyle name="60% - Акцент3" xfId="170" xr:uid="{00000000-0005-0000-0000-000066000000}"/>
    <cellStyle name="60% - Акцент4" xfId="173" xr:uid="{00000000-0005-0000-0000-000068000000}"/>
    <cellStyle name="60% - Акцент5" xfId="176" xr:uid="{00000000-0005-0000-0000-00006A000000}"/>
    <cellStyle name="60% - Акцент6" xfId="179" xr:uid="{00000000-0005-0000-0000-00006C000000}"/>
    <cellStyle name="Accent1" xfId="16" builtinId="29" customBuiltin="1"/>
    <cellStyle name="Accent1 2" xfId="58" xr:uid="{00000000-0005-0000-0000-00006E000000}"/>
    <cellStyle name="Accent1 2 2" xfId="119" xr:uid="{00000000-0005-0000-0000-00006F000000}"/>
    <cellStyle name="Accent1 3" xfId="224" xr:uid="{00000000-0005-0000-0000-000070000000}"/>
    <cellStyle name="Accent2" xfId="17" builtinId="33" customBuiltin="1"/>
    <cellStyle name="Accent2 2" xfId="59" xr:uid="{00000000-0005-0000-0000-000071000000}"/>
    <cellStyle name="Accent2 2 2" xfId="120" xr:uid="{00000000-0005-0000-0000-000072000000}"/>
    <cellStyle name="Accent2 3" xfId="226" xr:uid="{00000000-0005-0000-0000-000073000000}"/>
    <cellStyle name="Accent3" xfId="18" builtinId="37" customBuiltin="1"/>
    <cellStyle name="Accent3 2" xfId="60" xr:uid="{00000000-0005-0000-0000-000074000000}"/>
    <cellStyle name="Accent3 2 2" xfId="121" xr:uid="{00000000-0005-0000-0000-000075000000}"/>
    <cellStyle name="Accent3 3" xfId="228" xr:uid="{00000000-0005-0000-0000-000076000000}"/>
    <cellStyle name="Accent4" xfId="19" builtinId="41" customBuiltin="1"/>
    <cellStyle name="Accent4 2" xfId="61" xr:uid="{00000000-0005-0000-0000-000077000000}"/>
    <cellStyle name="Accent4 2 2" xfId="122" xr:uid="{00000000-0005-0000-0000-000078000000}"/>
    <cellStyle name="Accent4 3" xfId="230" xr:uid="{00000000-0005-0000-0000-000079000000}"/>
    <cellStyle name="Accent5" xfId="20" builtinId="45" customBuiltin="1"/>
    <cellStyle name="Accent5 2" xfId="62" xr:uid="{00000000-0005-0000-0000-00007A000000}"/>
    <cellStyle name="Accent5 2 2" xfId="123" xr:uid="{00000000-0005-0000-0000-00007B000000}"/>
    <cellStyle name="Accent5 3" xfId="232" xr:uid="{00000000-0005-0000-0000-00007C000000}"/>
    <cellStyle name="Accent6" xfId="21" builtinId="49" customBuiltin="1"/>
    <cellStyle name="Accent6 2" xfId="63" xr:uid="{00000000-0005-0000-0000-00007D000000}"/>
    <cellStyle name="Accent6 2 2" xfId="124" xr:uid="{00000000-0005-0000-0000-00007E000000}"/>
    <cellStyle name="Accent6 3" xfId="234" xr:uid="{00000000-0005-0000-0000-00007F000000}"/>
    <cellStyle name="Bad" xfId="33" builtinId="27" customBuiltin="1"/>
    <cellStyle name="Bad 2" xfId="64" xr:uid="{00000000-0005-0000-0000-000080000000}"/>
    <cellStyle name="Bad 2 2" xfId="125" xr:uid="{00000000-0005-0000-0000-000081000000}"/>
    <cellStyle name="Bad 3" xfId="213" xr:uid="{00000000-0005-0000-0000-000082000000}"/>
    <cellStyle name="Calculation" xfId="24" builtinId="22" customBuiltin="1"/>
    <cellStyle name="Calculation 2" xfId="65" xr:uid="{00000000-0005-0000-0000-000083000000}"/>
    <cellStyle name="Calculation 2 2" xfId="126" xr:uid="{00000000-0005-0000-0000-000084000000}"/>
    <cellStyle name="Calculation 3" xfId="217" xr:uid="{00000000-0005-0000-0000-000085000000}"/>
    <cellStyle name="Check Cell" xfId="30" builtinId="23" customBuiltin="1"/>
    <cellStyle name="Check Cell 2" xfId="66" xr:uid="{00000000-0005-0000-0000-000086000000}"/>
    <cellStyle name="Check Cell 2 2" xfId="127" xr:uid="{00000000-0005-0000-0000-000087000000}"/>
    <cellStyle name="Check Cell 3" xfId="219" xr:uid="{00000000-0005-0000-0000-000088000000}"/>
    <cellStyle name="Comma" xfId="190" builtinId="3"/>
    <cellStyle name="Comma 11" xfId="206" xr:uid="{00000000-0005-0000-0000-000089000000}"/>
    <cellStyle name="Comma 2" xfId="2" xr:uid="{00000000-0005-0000-0000-00008A000000}"/>
    <cellStyle name="Comma 2 2" xfId="3" xr:uid="{00000000-0005-0000-0000-00008B000000}"/>
    <cellStyle name="Comma 2 2 2" xfId="128" xr:uid="{00000000-0005-0000-0000-00008C000000}"/>
    <cellStyle name="Comma 2 2 3" xfId="95" xr:uid="{00000000-0005-0000-0000-00008D000000}"/>
    <cellStyle name="Comma 2 3" xfId="90" xr:uid="{00000000-0005-0000-0000-00008E000000}"/>
    <cellStyle name="Comma 3" xfId="4" xr:uid="{00000000-0005-0000-0000-00008F000000}"/>
    <cellStyle name="Comma 3 2" xfId="129" xr:uid="{00000000-0005-0000-0000-000090000000}"/>
    <cellStyle name="Comma 3 2 2" xfId="158" xr:uid="{00000000-0005-0000-0000-000091000000}"/>
    <cellStyle name="Comma 3 2 2 2" xfId="188" xr:uid="{00000000-0005-0000-0000-000092000000}"/>
    <cellStyle name="Comma 3 3" xfId="94" xr:uid="{00000000-0005-0000-0000-000093000000}"/>
    <cellStyle name="Comma 4" xfId="5" xr:uid="{00000000-0005-0000-0000-000094000000}"/>
    <cellStyle name="Comma 4 2" xfId="96" xr:uid="{00000000-0005-0000-0000-000095000000}"/>
    <cellStyle name="Comma 5" xfId="6" xr:uid="{00000000-0005-0000-0000-000096000000}"/>
    <cellStyle name="Comma 5 2" xfId="92" xr:uid="{00000000-0005-0000-0000-000097000000}"/>
    <cellStyle name="Comma 6" xfId="67" xr:uid="{00000000-0005-0000-0000-000098000000}"/>
    <cellStyle name="Comma 6 2" xfId="157" xr:uid="{00000000-0005-0000-0000-000099000000}"/>
    <cellStyle name="Comma 7" xfId="68" xr:uid="{00000000-0005-0000-0000-00009A000000}"/>
    <cellStyle name="Comma 8" xfId="88" xr:uid="{00000000-0005-0000-0000-00009B000000}"/>
    <cellStyle name="Comma 9" xfId="189" xr:uid="{00000000-0005-0000-0000-00009C000000}"/>
    <cellStyle name="Explanatory Text" xfId="34" builtinId="53" customBuiltin="1"/>
    <cellStyle name="Explanatory Text 2" xfId="69" xr:uid="{00000000-0005-0000-0000-00009D000000}"/>
    <cellStyle name="Explanatory Text 2 2" xfId="130" xr:uid="{00000000-0005-0000-0000-00009E000000}"/>
    <cellStyle name="Explanatory Text 3" xfId="222" xr:uid="{00000000-0005-0000-0000-00009F000000}"/>
    <cellStyle name="Good" xfId="38" builtinId="26" customBuiltin="1"/>
    <cellStyle name="Good 2" xfId="70" xr:uid="{00000000-0005-0000-0000-0000A0000000}"/>
    <cellStyle name="Good 2 2" xfId="131" xr:uid="{00000000-0005-0000-0000-0000A1000000}"/>
    <cellStyle name="Good 3" xfId="212" xr:uid="{00000000-0005-0000-0000-0000A2000000}"/>
    <cellStyle name="Heading 1" xfId="25" builtinId="16" customBuiltin="1"/>
    <cellStyle name="Heading 1 2" xfId="71" xr:uid="{00000000-0005-0000-0000-0000A3000000}"/>
    <cellStyle name="Heading 1 2 2" xfId="132" xr:uid="{00000000-0005-0000-0000-0000A4000000}"/>
    <cellStyle name="Heading 1 3" xfId="208" xr:uid="{00000000-0005-0000-0000-0000A5000000}"/>
    <cellStyle name="Heading 2" xfId="26" builtinId="17" customBuiltin="1"/>
    <cellStyle name="Heading 2 2" xfId="72" xr:uid="{00000000-0005-0000-0000-0000A6000000}"/>
    <cellStyle name="Heading 2 2 2" xfId="133" xr:uid="{00000000-0005-0000-0000-0000A7000000}"/>
    <cellStyle name="Heading 2 3" xfId="209" xr:uid="{00000000-0005-0000-0000-0000A8000000}"/>
    <cellStyle name="Heading 3" xfId="27" builtinId="18" customBuiltin="1"/>
    <cellStyle name="Heading 3 2" xfId="73" xr:uid="{00000000-0005-0000-0000-0000A9000000}"/>
    <cellStyle name="Heading 3 2 2" xfId="134" xr:uid="{00000000-0005-0000-0000-0000AA000000}"/>
    <cellStyle name="Heading 3 3" xfId="210" xr:uid="{00000000-0005-0000-0000-0000AB000000}"/>
    <cellStyle name="Heading 4" xfId="28" builtinId="19" customBuiltin="1"/>
    <cellStyle name="Heading 4 2" xfId="74" xr:uid="{00000000-0005-0000-0000-0000AC000000}"/>
    <cellStyle name="Heading 4 2 2" xfId="135" xr:uid="{00000000-0005-0000-0000-0000AD000000}"/>
    <cellStyle name="Heading 4 3" xfId="211" xr:uid="{00000000-0005-0000-0000-0000AE000000}"/>
    <cellStyle name="Input" xfId="22" builtinId="20" customBuiltin="1"/>
    <cellStyle name="Input 2" xfId="75" xr:uid="{00000000-0005-0000-0000-0000AF000000}"/>
    <cellStyle name="Input 2 2" xfId="136" xr:uid="{00000000-0005-0000-0000-0000B0000000}"/>
    <cellStyle name="Input 3" xfId="215" xr:uid="{00000000-0005-0000-0000-0000B1000000}"/>
    <cellStyle name="Linked Cell" xfId="36" builtinId="24" customBuiltin="1"/>
    <cellStyle name="Linked Cell 2" xfId="76" xr:uid="{00000000-0005-0000-0000-0000B2000000}"/>
    <cellStyle name="Linked Cell 2 2" xfId="137" xr:uid="{00000000-0005-0000-0000-0000B3000000}"/>
    <cellStyle name="Linked Cell 3" xfId="218" xr:uid="{00000000-0005-0000-0000-0000B4000000}"/>
    <cellStyle name="Neutral" xfId="32" builtinId="28" customBuiltin="1"/>
    <cellStyle name="Neutral 2" xfId="77" xr:uid="{00000000-0005-0000-0000-0000B5000000}"/>
    <cellStyle name="Neutral 2 2" xfId="98" xr:uid="{00000000-0005-0000-0000-0000B6000000}"/>
    <cellStyle name="Neutral 2 3" xfId="256" xr:uid="{00000000-0005-0000-0000-0000B7000000}"/>
    <cellStyle name="Neutral 3" xfId="138" xr:uid="{00000000-0005-0000-0000-0000B8000000}"/>
    <cellStyle name="Neutral 4" xfId="214" xr:uid="{00000000-0005-0000-0000-0000B9000000}"/>
    <cellStyle name="Neutral 5" xfId="242" xr:uid="{00000000-0005-0000-0000-0000BA000000}"/>
    <cellStyle name="Normal" xfId="0" builtinId="0"/>
    <cellStyle name="Normal 10" xfId="155" xr:uid="{00000000-0005-0000-0000-0000BB000000}"/>
    <cellStyle name="Normal 11" xfId="156" xr:uid="{00000000-0005-0000-0000-0000BC000000}"/>
    <cellStyle name="Normal 11 2" xfId="203" xr:uid="{00000000-0005-0000-0000-0000BD000000}"/>
    <cellStyle name="Normal 12" xfId="180" xr:uid="{00000000-0005-0000-0000-0000BE000000}"/>
    <cellStyle name="Normal 12 2" xfId="184" xr:uid="{00000000-0005-0000-0000-0000BF000000}"/>
    <cellStyle name="Normal 13" xfId="183" xr:uid="{00000000-0005-0000-0000-0000C0000000}"/>
    <cellStyle name="Normal 2" xfId="7" xr:uid="{00000000-0005-0000-0000-0000C1000000}"/>
    <cellStyle name="Normal 2 2" xfId="79" xr:uid="{00000000-0005-0000-0000-0000C2000000}"/>
    <cellStyle name="Normal 2 2 2" xfId="139" xr:uid="{00000000-0005-0000-0000-0000C3000000}"/>
    <cellStyle name="Normal 2 3" xfId="78" xr:uid="{00000000-0005-0000-0000-0000C4000000}"/>
    <cellStyle name="Normal 2 3 2" xfId="140" xr:uid="{00000000-0005-0000-0000-0000C5000000}"/>
    <cellStyle name="Normal 2 4" xfId="187" xr:uid="{00000000-0005-0000-0000-0000C6000000}"/>
    <cellStyle name="Normal 2 5" xfId="185" xr:uid="{00000000-0005-0000-0000-0000C7000000}"/>
    <cellStyle name="Normal 3" xfId="8" xr:uid="{00000000-0005-0000-0000-0000C8000000}"/>
    <cellStyle name="Normal 3 2" xfId="97" xr:uid="{00000000-0005-0000-0000-0000C9000000}"/>
    <cellStyle name="Normal 3 2 2" xfId="141" xr:uid="{00000000-0005-0000-0000-0000CA000000}"/>
    <cellStyle name="Normal 3 3" xfId="93" xr:uid="{00000000-0005-0000-0000-0000CB000000}"/>
    <cellStyle name="Normal 3_HavelvacN2axjusakN3" xfId="99" xr:uid="{00000000-0005-0000-0000-0000CC000000}"/>
    <cellStyle name="Normal 4" xfId="9" xr:uid="{00000000-0005-0000-0000-0000CD000000}"/>
    <cellStyle name="Normal 4 2" xfId="10" xr:uid="{00000000-0005-0000-0000-0000CE000000}"/>
    <cellStyle name="Normal 4 3" xfId="80" xr:uid="{00000000-0005-0000-0000-0000CF000000}"/>
    <cellStyle name="Normal 5" xfId="11" xr:uid="{00000000-0005-0000-0000-0000D0000000}"/>
    <cellStyle name="Normal 5 2" xfId="81" xr:uid="{00000000-0005-0000-0000-0000D1000000}"/>
    <cellStyle name="Normal 5 2 2" xfId="159" xr:uid="{00000000-0005-0000-0000-0000D2000000}"/>
    <cellStyle name="Normal 5 2 3" xfId="142" xr:uid="{00000000-0005-0000-0000-0000D3000000}"/>
    <cellStyle name="Normal 5 3" xfId="100" xr:uid="{00000000-0005-0000-0000-0000D4000000}"/>
    <cellStyle name="Normal 5 3 2" xfId="186" xr:uid="{00000000-0005-0000-0000-0000D5000000}"/>
    <cellStyle name="Normal 6" xfId="12" xr:uid="{00000000-0005-0000-0000-0000D6000000}"/>
    <cellStyle name="Normal 6 2" xfId="143" xr:uid="{00000000-0005-0000-0000-0000D7000000}"/>
    <cellStyle name="Normal 7" xfId="13" xr:uid="{00000000-0005-0000-0000-0000D8000000}"/>
    <cellStyle name="Normal 7 2" xfId="144" xr:uid="{00000000-0005-0000-0000-0000D9000000}"/>
    <cellStyle name="Normal 8" xfId="87" xr:uid="{00000000-0005-0000-0000-0000DA000000}"/>
    <cellStyle name="Normal 8 2" xfId="91" xr:uid="{00000000-0005-0000-0000-0000DB000000}"/>
    <cellStyle name="Normal 8 3" xfId="205" xr:uid="{00000000-0005-0000-0000-0000DC000000}"/>
    <cellStyle name="Normal 9" xfId="154" xr:uid="{00000000-0005-0000-0000-0000DD000000}"/>
    <cellStyle name="Note 2" xfId="82" xr:uid="{00000000-0005-0000-0000-0000DE000000}"/>
    <cellStyle name="Note 2 2" xfId="145" xr:uid="{00000000-0005-0000-0000-0000DF000000}"/>
    <cellStyle name="Note 2 3" xfId="257" xr:uid="{00000000-0005-0000-0000-0000E0000000}"/>
    <cellStyle name="Note 3" xfId="182" xr:uid="{00000000-0005-0000-0000-0000E1000000}"/>
    <cellStyle name="Note 4" xfId="221" xr:uid="{00000000-0005-0000-0000-0000E2000000}"/>
    <cellStyle name="Note 5" xfId="243" xr:uid="{00000000-0005-0000-0000-0000E3000000}"/>
    <cellStyle name="Output" xfId="23" builtinId="21" customBuiltin="1"/>
    <cellStyle name="Output 2" xfId="83" xr:uid="{00000000-0005-0000-0000-0000E4000000}"/>
    <cellStyle name="Output 2 2" xfId="146" xr:uid="{00000000-0005-0000-0000-0000E5000000}"/>
    <cellStyle name="Output 3" xfId="216" xr:uid="{00000000-0005-0000-0000-0000E6000000}"/>
    <cellStyle name="Percent 2" xfId="14" xr:uid="{00000000-0005-0000-0000-0000E7000000}"/>
    <cellStyle name="SN_241" xfId="89" xr:uid="{00000000-0005-0000-0000-0000E8000000}"/>
    <cellStyle name="SN_b" xfId="160" xr:uid="{00000000-0005-0000-0000-0000E9000000}"/>
    <cellStyle name="SN_it" xfId="161" xr:uid="{00000000-0005-0000-0000-0000EA000000}"/>
    <cellStyle name="Style 1" xfId="15" xr:uid="{00000000-0005-0000-0000-0000EB000000}"/>
    <cellStyle name="Style 1 2" xfId="147" xr:uid="{00000000-0005-0000-0000-0000EC000000}"/>
    <cellStyle name="Style 1 2 2" xfId="153" xr:uid="{00000000-0005-0000-0000-0000ED000000}"/>
    <cellStyle name="Style 1_verchnakan_ax21-25_2018" xfId="148" xr:uid="{00000000-0005-0000-0000-0000EE000000}"/>
    <cellStyle name="Title" xfId="31" builtinId="15" customBuiltin="1"/>
    <cellStyle name="Title 2" xfId="84" xr:uid="{00000000-0005-0000-0000-0000EF000000}"/>
    <cellStyle name="Title 3" xfId="181" xr:uid="{00000000-0005-0000-0000-0000F0000000}"/>
    <cellStyle name="Total" xfId="29" builtinId="25" customBuiltin="1"/>
    <cellStyle name="Total 2" xfId="85" xr:uid="{00000000-0005-0000-0000-0000F1000000}"/>
    <cellStyle name="Total 2 2" xfId="149" xr:uid="{00000000-0005-0000-0000-0000F2000000}"/>
    <cellStyle name="Total 3" xfId="223" xr:uid="{00000000-0005-0000-0000-0000F3000000}"/>
    <cellStyle name="Warning Text" xfId="37" builtinId="11" customBuiltin="1"/>
    <cellStyle name="Warning Text 2" xfId="86" xr:uid="{00000000-0005-0000-0000-0000F4000000}"/>
    <cellStyle name="Warning Text 2 2" xfId="150" xr:uid="{00000000-0005-0000-0000-0000F5000000}"/>
    <cellStyle name="Warning Text 3" xfId="220" xr:uid="{00000000-0005-0000-0000-0000F6000000}"/>
    <cellStyle name="Обычный 14" xfId="207" xr:uid="{00000000-0005-0000-0000-000009010000}"/>
    <cellStyle name="Обычный 2" xfId="151" xr:uid="{00000000-0005-0000-0000-00000A010000}"/>
    <cellStyle name="Обычный 2 2" xfId="152" xr:uid="{00000000-0005-0000-0000-00000B010000}"/>
    <cellStyle name="Обычный 3" xfId="204" xr:uid="{00000000-0005-0000-0000-00000C010000}"/>
    <cellStyle name="Примечание" xfId="35" xr:uid="{00000000-0005-0000-0000-00000F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4"/>
  <sheetViews>
    <sheetView topLeftCell="A10" zoomScaleNormal="100" workbookViewId="0">
      <selection activeCell="D12" sqref="D12:D17"/>
    </sheetView>
  </sheetViews>
  <sheetFormatPr defaultColWidth="9.140625" defaultRowHeight="17.25" x14ac:dyDescent="0.3"/>
  <cols>
    <col min="1" max="1" width="8.7109375" style="2" customWidth="1"/>
    <col min="2" max="2" width="11.42578125" style="2" customWidth="1"/>
    <col min="3" max="3" width="84.28515625" style="2" customWidth="1"/>
    <col min="4" max="4" width="41.5703125" style="6" customWidth="1"/>
    <col min="5" max="7" width="9.140625" style="2"/>
    <col min="8" max="8" width="17.140625" style="2" customWidth="1"/>
    <col min="9" max="16384" width="9.140625" style="2"/>
  </cols>
  <sheetData>
    <row r="1" spans="1:7" ht="9" customHeight="1" x14ac:dyDescent="0.3"/>
    <row r="2" spans="1:7" x14ac:dyDescent="0.3">
      <c r="D2" s="52" t="s">
        <v>78</v>
      </c>
    </row>
    <row r="3" spans="1:7" x14ac:dyDescent="0.3">
      <c r="C3" s="251" t="s">
        <v>92</v>
      </c>
      <c r="D3" s="251"/>
    </row>
    <row r="4" spans="1:7" x14ac:dyDescent="0.3">
      <c r="B4" s="3"/>
      <c r="C4" s="3"/>
      <c r="D4" s="52" t="s">
        <v>79</v>
      </c>
    </row>
    <row r="5" spans="1:7" ht="13.5" customHeight="1" x14ac:dyDescent="0.3">
      <c r="A5" s="253" t="s">
        <v>127</v>
      </c>
      <c r="B5" s="253"/>
      <c r="C5" s="253"/>
      <c r="D5" s="253"/>
    </row>
    <row r="6" spans="1:7" ht="63" customHeight="1" x14ac:dyDescent="0.3">
      <c r="A6" s="253"/>
      <c r="B6" s="253"/>
      <c r="C6" s="253"/>
      <c r="D6" s="253"/>
    </row>
    <row r="7" spans="1:7" ht="17.25" customHeight="1" x14ac:dyDescent="0.3">
      <c r="D7" s="52" t="s">
        <v>82</v>
      </c>
    </row>
    <row r="8" spans="1:7" ht="69" x14ac:dyDescent="0.3">
      <c r="A8" s="252" t="s">
        <v>1</v>
      </c>
      <c r="B8" s="252"/>
      <c r="C8" s="252" t="s">
        <v>16</v>
      </c>
      <c r="D8" s="205" t="s">
        <v>37</v>
      </c>
      <c r="G8" s="1"/>
    </row>
    <row r="9" spans="1:7" s="69" customFormat="1" ht="31.5" customHeight="1" x14ac:dyDescent="0.25">
      <c r="A9" s="68" t="s">
        <v>13</v>
      </c>
      <c r="B9" s="68" t="s">
        <v>14</v>
      </c>
      <c r="C9" s="252"/>
      <c r="D9" s="68" t="s">
        <v>0</v>
      </c>
    </row>
    <row r="10" spans="1:7" ht="34.5" customHeight="1" x14ac:dyDescent="0.3">
      <c r="A10" s="7"/>
      <c r="B10" s="7"/>
      <c r="C10" s="10" t="s">
        <v>15</v>
      </c>
      <c r="D10" s="190">
        <f>D11</f>
        <v>0</v>
      </c>
    </row>
    <row r="11" spans="1:7" s="100" customFormat="1" ht="41.25" customHeight="1" x14ac:dyDescent="0.2">
      <c r="A11" s="88"/>
      <c r="B11" s="90"/>
      <c r="C11" s="99" t="s">
        <v>54</v>
      </c>
      <c r="D11" s="189">
        <f>D25+D38+D12</f>
        <v>0</v>
      </c>
    </row>
    <row r="12" spans="1:7" s="101" customFormat="1" x14ac:dyDescent="0.2">
      <c r="A12" s="207" t="s">
        <v>128</v>
      </c>
      <c r="B12" s="207"/>
      <c r="C12" s="208" t="s">
        <v>20</v>
      </c>
      <c r="D12" s="254">
        <f>'3'!G31</f>
        <v>-118258.8</v>
      </c>
    </row>
    <row r="13" spans="1:7" s="101" customFormat="1" x14ac:dyDescent="0.2">
      <c r="A13" s="207"/>
      <c r="B13" s="207"/>
      <c r="C13" s="207" t="s">
        <v>129</v>
      </c>
      <c r="D13" s="255"/>
      <c r="E13" s="102"/>
    </row>
    <row r="14" spans="1:7" s="101" customFormat="1" x14ac:dyDescent="0.2">
      <c r="A14" s="207"/>
      <c r="B14" s="207"/>
      <c r="C14" s="208" t="s">
        <v>21</v>
      </c>
      <c r="D14" s="255"/>
    </row>
    <row r="15" spans="1:7" s="101" customFormat="1" ht="17.25" customHeight="1" x14ac:dyDescent="0.2">
      <c r="A15" s="207"/>
      <c r="B15" s="207"/>
      <c r="C15" s="207" t="s">
        <v>130</v>
      </c>
      <c r="D15" s="255"/>
    </row>
    <row r="16" spans="1:7" s="101" customFormat="1" ht="17.25" customHeight="1" x14ac:dyDescent="0.2">
      <c r="A16" s="207"/>
      <c r="B16" s="207"/>
      <c r="C16" s="208" t="s">
        <v>22</v>
      </c>
      <c r="D16" s="255"/>
    </row>
    <row r="17" spans="1:5" s="101" customFormat="1" ht="36.75" customHeight="1" x14ac:dyDescent="0.2">
      <c r="A17" s="207"/>
      <c r="B17" s="207"/>
      <c r="C17" s="207" t="s">
        <v>131</v>
      </c>
      <c r="D17" s="256"/>
    </row>
    <row r="18" spans="1:5" s="101" customFormat="1" x14ac:dyDescent="0.3">
      <c r="A18" s="80"/>
      <c r="B18" s="82"/>
      <c r="C18" s="103" t="s">
        <v>23</v>
      </c>
      <c r="D18" s="103"/>
    </row>
    <row r="19" spans="1:5" s="101" customFormat="1" ht="21" customHeight="1" x14ac:dyDescent="0.2">
      <c r="A19" s="80"/>
      <c r="B19" s="207">
        <v>11010</v>
      </c>
      <c r="C19" s="208" t="s">
        <v>24</v>
      </c>
      <c r="D19" s="258">
        <f>'3'!G31</f>
        <v>-118258.8</v>
      </c>
    </row>
    <row r="20" spans="1:5" s="101" customFormat="1" ht="36.75" customHeight="1" x14ac:dyDescent="0.2">
      <c r="A20" s="80"/>
      <c r="B20" s="207"/>
      <c r="C20" s="207" t="s">
        <v>166</v>
      </c>
      <c r="D20" s="259"/>
      <c r="E20" s="106"/>
    </row>
    <row r="21" spans="1:5" s="107" customFormat="1" ht="20.25" customHeight="1" x14ac:dyDescent="0.2">
      <c r="A21" s="80"/>
      <c r="B21" s="207"/>
      <c r="C21" s="208" t="s">
        <v>25</v>
      </c>
      <c r="D21" s="259"/>
    </row>
    <row r="22" spans="1:5" s="101" customFormat="1" ht="36" customHeight="1" x14ac:dyDescent="0.2">
      <c r="A22" s="80"/>
      <c r="B22" s="207"/>
      <c r="C22" s="207" t="s">
        <v>167</v>
      </c>
      <c r="D22" s="259"/>
    </row>
    <row r="23" spans="1:5" s="101" customFormat="1" ht="21" customHeight="1" x14ac:dyDescent="0.2">
      <c r="A23" s="80"/>
      <c r="B23" s="207"/>
      <c r="C23" s="208" t="s">
        <v>26</v>
      </c>
      <c r="D23" s="259"/>
    </row>
    <row r="24" spans="1:5" s="101" customFormat="1" ht="22.5" customHeight="1" x14ac:dyDescent="0.2">
      <c r="A24" s="80"/>
      <c r="B24" s="207"/>
      <c r="C24" s="207" t="s">
        <v>110</v>
      </c>
      <c r="D24" s="260"/>
    </row>
    <row r="25" spans="1:5" s="101" customFormat="1" x14ac:dyDescent="0.2">
      <c r="A25" s="71" t="s">
        <v>111</v>
      </c>
      <c r="B25" s="71"/>
      <c r="C25" s="91" t="s">
        <v>20</v>
      </c>
      <c r="D25" s="254">
        <f>'3'!G40</f>
        <v>36354.1</v>
      </c>
    </row>
    <row r="26" spans="1:5" s="101" customFormat="1" x14ac:dyDescent="0.2">
      <c r="A26" s="71"/>
      <c r="B26" s="71"/>
      <c r="C26" s="71" t="s">
        <v>112</v>
      </c>
      <c r="D26" s="255"/>
      <c r="E26" s="102"/>
    </row>
    <row r="27" spans="1:5" s="101" customFormat="1" x14ac:dyDescent="0.2">
      <c r="A27" s="71"/>
      <c r="B27" s="71"/>
      <c r="C27" s="91" t="s">
        <v>21</v>
      </c>
      <c r="D27" s="255"/>
    </row>
    <row r="28" spans="1:5" s="101" customFormat="1" ht="17.25" customHeight="1" x14ac:dyDescent="0.2">
      <c r="A28" s="71"/>
      <c r="B28" s="71"/>
      <c r="C28" s="71" t="s">
        <v>113</v>
      </c>
      <c r="D28" s="255"/>
    </row>
    <row r="29" spans="1:5" s="101" customFormat="1" ht="17.25" customHeight="1" x14ac:dyDescent="0.2">
      <c r="A29" s="71"/>
      <c r="B29" s="71"/>
      <c r="C29" s="91" t="s">
        <v>22</v>
      </c>
      <c r="D29" s="255"/>
    </row>
    <row r="30" spans="1:5" s="101" customFormat="1" ht="36.75" customHeight="1" x14ac:dyDescent="0.2">
      <c r="A30" s="71"/>
      <c r="B30" s="71"/>
      <c r="C30" s="71" t="s">
        <v>114</v>
      </c>
      <c r="D30" s="256"/>
    </row>
    <row r="31" spans="1:5" s="101" customFormat="1" x14ac:dyDescent="0.3">
      <c r="A31" s="80"/>
      <c r="B31" s="82"/>
      <c r="C31" s="103" t="s">
        <v>23</v>
      </c>
      <c r="D31" s="103"/>
    </row>
    <row r="32" spans="1:5" s="101" customFormat="1" ht="21" customHeight="1" x14ac:dyDescent="0.2">
      <c r="A32" s="80"/>
      <c r="B32" s="104">
        <v>21001</v>
      </c>
      <c r="C32" s="105" t="s">
        <v>159</v>
      </c>
      <c r="D32" s="258">
        <f>'3'!G48</f>
        <v>36354.1</v>
      </c>
    </row>
    <row r="33" spans="1:8" s="101" customFormat="1" x14ac:dyDescent="0.2">
      <c r="A33" s="80"/>
      <c r="B33" s="104"/>
      <c r="C33" s="104" t="s">
        <v>156</v>
      </c>
      <c r="D33" s="259"/>
      <c r="E33" s="106"/>
    </row>
    <row r="34" spans="1:8" s="107" customFormat="1" ht="20.25" customHeight="1" x14ac:dyDescent="0.2">
      <c r="A34" s="80"/>
      <c r="B34" s="104"/>
      <c r="C34" s="105" t="s">
        <v>160</v>
      </c>
      <c r="D34" s="259"/>
    </row>
    <row r="35" spans="1:8" s="101" customFormat="1" ht="36" customHeight="1" x14ac:dyDescent="0.2">
      <c r="A35" s="80"/>
      <c r="B35" s="104"/>
      <c r="C35" s="104" t="s">
        <v>157</v>
      </c>
      <c r="D35" s="259"/>
    </row>
    <row r="36" spans="1:8" s="101" customFormat="1" ht="21" customHeight="1" x14ac:dyDescent="0.2">
      <c r="A36" s="80"/>
      <c r="B36" s="104"/>
      <c r="C36" s="105" t="s">
        <v>26</v>
      </c>
      <c r="D36" s="259"/>
    </row>
    <row r="37" spans="1:8" s="101" customFormat="1" ht="34.5" x14ac:dyDescent="0.2">
      <c r="A37" s="80"/>
      <c r="B37" s="104"/>
      <c r="C37" s="104" t="s">
        <v>158</v>
      </c>
      <c r="D37" s="260"/>
    </row>
    <row r="38" spans="1:8" ht="19.5" customHeight="1" x14ac:dyDescent="0.3">
      <c r="A38" s="11">
        <v>1212</v>
      </c>
      <c r="B38" s="11"/>
      <c r="C38" s="11" t="s">
        <v>20</v>
      </c>
      <c r="D38" s="261">
        <f>+D45</f>
        <v>81904.7</v>
      </c>
    </row>
    <row r="39" spans="1:8" x14ac:dyDescent="0.3">
      <c r="A39" s="11"/>
      <c r="B39" s="11"/>
      <c r="C39" s="8" t="s">
        <v>52</v>
      </c>
      <c r="D39" s="262"/>
    </row>
    <row r="40" spans="1:8" x14ac:dyDescent="0.3">
      <c r="A40" s="11"/>
      <c r="B40" s="11"/>
      <c r="C40" s="11" t="s">
        <v>21</v>
      </c>
      <c r="D40" s="262"/>
    </row>
    <row r="41" spans="1:8" x14ac:dyDescent="0.3">
      <c r="A41" s="11"/>
      <c r="B41" s="11"/>
      <c r="C41" s="8" t="s">
        <v>93</v>
      </c>
      <c r="D41" s="262"/>
    </row>
    <row r="42" spans="1:8" x14ac:dyDescent="0.3">
      <c r="A42" s="11"/>
      <c r="B42" s="11"/>
      <c r="C42" s="11" t="s">
        <v>22</v>
      </c>
      <c r="D42" s="262"/>
    </row>
    <row r="43" spans="1:8" ht="34.5" x14ac:dyDescent="0.3">
      <c r="A43" s="11"/>
      <c r="B43" s="11"/>
      <c r="C43" s="8" t="s">
        <v>94</v>
      </c>
      <c r="D43" s="263"/>
    </row>
    <row r="44" spans="1:8" ht="17.25" customHeight="1" x14ac:dyDescent="0.3">
      <c r="A44" s="83"/>
      <c r="B44" s="83"/>
      <c r="C44" s="110" t="s">
        <v>23</v>
      </c>
      <c r="D44" s="83"/>
    </row>
    <row r="45" spans="1:8" ht="17.25" customHeight="1" x14ac:dyDescent="0.3">
      <c r="A45" s="71"/>
      <c r="B45" s="71">
        <v>32001</v>
      </c>
      <c r="C45" s="71" t="s">
        <v>24</v>
      </c>
      <c r="D45" s="257">
        <f>'3'!G67</f>
        <v>81904.7</v>
      </c>
      <c r="H45" s="147"/>
    </row>
    <row r="46" spans="1:8" ht="37.5" customHeight="1" x14ac:dyDescent="0.3">
      <c r="A46" s="71"/>
      <c r="B46" s="71"/>
      <c r="C46" s="227" t="s">
        <v>74</v>
      </c>
      <c r="D46" s="257"/>
    </row>
    <row r="47" spans="1:8" ht="18.75" customHeight="1" x14ac:dyDescent="0.3">
      <c r="A47" s="71"/>
      <c r="B47" s="71"/>
      <c r="C47" s="71" t="s">
        <v>25</v>
      </c>
      <c r="D47" s="257"/>
    </row>
    <row r="48" spans="1:8" ht="51.75" x14ac:dyDescent="0.3">
      <c r="A48" s="71"/>
      <c r="B48" s="71"/>
      <c r="C48" s="227" t="s">
        <v>109</v>
      </c>
      <c r="D48" s="257"/>
    </row>
    <row r="49" spans="1:4" x14ac:dyDescent="0.3">
      <c r="A49" s="71"/>
      <c r="B49" s="71"/>
      <c r="C49" s="71" t="s">
        <v>26</v>
      </c>
      <c r="D49" s="257"/>
    </row>
    <row r="50" spans="1:4" ht="33.75" customHeight="1" x14ac:dyDescent="0.3">
      <c r="A50" s="71"/>
      <c r="B50" s="71"/>
      <c r="C50" s="71" t="s">
        <v>75</v>
      </c>
      <c r="D50" s="257"/>
    </row>
    <row r="51" spans="1:4" ht="10.5" customHeight="1" x14ac:dyDescent="0.3">
      <c r="C51" s="59"/>
    </row>
    <row r="52" spans="1:4" x14ac:dyDescent="0.3">
      <c r="B52" s="60" t="s">
        <v>86</v>
      </c>
      <c r="C52" s="59"/>
    </row>
    <row r="53" spans="1:4" x14ac:dyDescent="0.3">
      <c r="B53" s="60" t="s">
        <v>87</v>
      </c>
      <c r="C53" s="59"/>
    </row>
    <row r="54" spans="1:4" x14ac:dyDescent="0.3">
      <c r="B54" s="63"/>
      <c r="C54" s="62" t="s">
        <v>85</v>
      </c>
    </row>
  </sheetData>
  <mergeCells count="10">
    <mergeCell ref="D45:D50"/>
    <mergeCell ref="D32:D37"/>
    <mergeCell ref="D12:D17"/>
    <mergeCell ref="D19:D24"/>
    <mergeCell ref="D38:D43"/>
    <mergeCell ref="C3:D3"/>
    <mergeCell ref="A8:B8"/>
    <mergeCell ref="C8:C9"/>
    <mergeCell ref="A5:D6"/>
    <mergeCell ref="D25:D30"/>
  </mergeCells>
  <pageMargins left="0" right="0" top="0" bottom="0" header="0" footer="0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L26"/>
  <sheetViews>
    <sheetView tabSelected="1" topLeftCell="A7" zoomScaleNormal="100" workbookViewId="0">
      <selection activeCell="D20" sqref="D20"/>
    </sheetView>
  </sheetViews>
  <sheetFormatPr defaultRowHeight="17.25" x14ac:dyDescent="0.2"/>
  <cols>
    <col min="1" max="1" width="8.140625" style="22" customWidth="1"/>
    <col min="2" max="2" width="8.28515625" style="21" customWidth="1"/>
    <col min="3" max="3" width="8.42578125" style="21" customWidth="1"/>
    <col min="4" max="4" width="83.5703125" style="22" customWidth="1"/>
    <col min="5" max="5" width="16.28515625" style="23" customWidth="1"/>
    <col min="6" max="6" width="16.42578125" style="23" customWidth="1"/>
    <col min="7" max="7" width="17.140625" style="23" customWidth="1"/>
    <col min="8" max="8" width="14.7109375" style="23" customWidth="1"/>
    <col min="9" max="9" width="14.85546875" style="23" customWidth="1"/>
    <col min="10" max="10" width="11" style="22" customWidth="1"/>
    <col min="11" max="11" width="9.140625" style="22"/>
    <col min="12" max="12" width="12.140625" style="22" bestFit="1" customWidth="1"/>
    <col min="13" max="257" width="9.140625" style="22"/>
    <col min="258" max="258" width="7.42578125" style="22" customWidth="1"/>
    <col min="259" max="259" width="14.7109375" style="22" customWidth="1"/>
    <col min="260" max="260" width="53.28515625" style="22" customWidth="1"/>
    <col min="261" max="265" width="21.140625" style="22" customWidth="1"/>
    <col min="266" max="513" width="9.140625" style="22"/>
    <col min="514" max="514" width="7.42578125" style="22" customWidth="1"/>
    <col min="515" max="515" width="14.7109375" style="22" customWidth="1"/>
    <col min="516" max="516" width="53.28515625" style="22" customWidth="1"/>
    <col min="517" max="521" width="21.140625" style="22" customWidth="1"/>
    <col min="522" max="769" width="9.140625" style="22"/>
    <col min="770" max="770" width="7.42578125" style="22" customWidth="1"/>
    <col min="771" max="771" width="14.7109375" style="22" customWidth="1"/>
    <col min="772" max="772" width="53.28515625" style="22" customWidth="1"/>
    <col min="773" max="777" width="21.140625" style="22" customWidth="1"/>
    <col min="778" max="1025" width="9.140625" style="22"/>
    <col min="1026" max="1026" width="7.42578125" style="22" customWidth="1"/>
    <col min="1027" max="1027" width="14.7109375" style="22" customWidth="1"/>
    <col min="1028" max="1028" width="53.28515625" style="22" customWidth="1"/>
    <col min="1029" max="1033" width="21.140625" style="22" customWidth="1"/>
    <col min="1034" max="1281" width="9.140625" style="22"/>
    <col min="1282" max="1282" width="7.42578125" style="22" customWidth="1"/>
    <col min="1283" max="1283" width="14.7109375" style="22" customWidth="1"/>
    <col min="1284" max="1284" width="53.28515625" style="22" customWidth="1"/>
    <col min="1285" max="1289" width="21.140625" style="22" customWidth="1"/>
    <col min="1290" max="1537" width="9.140625" style="22"/>
    <col min="1538" max="1538" width="7.42578125" style="22" customWidth="1"/>
    <col min="1539" max="1539" width="14.7109375" style="22" customWidth="1"/>
    <col min="1540" max="1540" width="53.28515625" style="22" customWidth="1"/>
    <col min="1541" max="1545" width="21.140625" style="22" customWidth="1"/>
    <col min="1546" max="1793" width="9.140625" style="22"/>
    <col min="1794" max="1794" width="7.42578125" style="22" customWidth="1"/>
    <col min="1795" max="1795" width="14.7109375" style="22" customWidth="1"/>
    <col min="1796" max="1796" width="53.28515625" style="22" customWidth="1"/>
    <col min="1797" max="1801" width="21.140625" style="22" customWidth="1"/>
    <col min="1802" max="2049" width="9.140625" style="22"/>
    <col min="2050" max="2050" width="7.42578125" style="22" customWidth="1"/>
    <col min="2051" max="2051" width="14.7109375" style="22" customWidth="1"/>
    <col min="2052" max="2052" width="53.28515625" style="22" customWidth="1"/>
    <col min="2053" max="2057" width="21.140625" style="22" customWidth="1"/>
    <col min="2058" max="2305" width="9.140625" style="22"/>
    <col min="2306" max="2306" width="7.42578125" style="22" customWidth="1"/>
    <col min="2307" max="2307" width="14.7109375" style="22" customWidth="1"/>
    <col min="2308" max="2308" width="53.28515625" style="22" customWidth="1"/>
    <col min="2309" max="2313" width="21.140625" style="22" customWidth="1"/>
    <col min="2314" max="2561" width="9.140625" style="22"/>
    <col min="2562" max="2562" width="7.42578125" style="22" customWidth="1"/>
    <col min="2563" max="2563" width="14.7109375" style="22" customWidth="1"/>
    <col min="2564" max="2564" width="53.28515625" style="22" customWidth="1"/>
    <col min="2565" max="2569" width="21.140625" style="22" customWidth="1"/>
    <col min="2570" max="2817" width="9.140625" style="22"/>
    <col min="2818" max="2818" width="7.42578125" style="22" customWidth="1"/>
    <col min="2819" max="2819" width="14.7109375" style="22" customWidth="1"/>
    <col min="2820" max="2820" width="53.28515625" style="22" customWidth="1"/>
    <col min="2821" max="2825" width="21.140625" style="22" customWidth="1"/>
    <col min="2826" max="3073" width="9.140625" style="22"/>
    <col min="3074" max="3074" width="7.42578125" style="22" customWidth="1"/>
    <col min="3075" max="3075" width="14.7109375" style="22" customWidth="1"/>
    <col min="3076" max="3076" width="53.28515625" style="22" customWidth="1"/>
    <col min="3077" max="3081" width="21.140625" style="22" customWidth="1"/>
    <col min="3082" max="3329" width="9.140625" style="22"/>
    <col min="3330" max="3330" width="7.42578125" style="22" customWidth="1"/>
    <col min="3331" max="3331" width="14.7109375" style="22" customWidth="1"/>
    <col min="3332" max="3332" width="53.28515625" style="22" customWidth="1"/>
    <col min="3333" max="3337" width="21.140625" style="22" customWidth="1"/>
    <col min="3338" max="3585" width="9.140625" style="22"/>
    <col min="3586" max="3586" width="7.42578125" style="22" customWidth="1"/>
    <col min="3587" max="3587" width="14.7109375" style="22" customWidth="1"/>
    <col min="3588" max="3588" width="53.28515625" style="22" customWidth="1"/>
    <col min="3589" max="3593" width="21.140625" style="22" customWidth="1"/>
    <col min="3594" max="3841" width="9.140625" style="22"/>
    <col min="3842" max="3842" width="7.42578125" style="22" customWidth="1"/>
    <col min="3843" max="3843" width="14.7109375" style="22" customWidth="1"/>
    <col min="3844" max="3844" width="53.28515625" style="22" customWidth="1"/>
    <col min="3845" max="3849" width="21.140625" style="22" customWidth="1"/>
    <col min="3850" max="4097" width="9.140625" style="22"/>
    <col min="4098" max="4098" width="7.42578125" style="22" customWidth="1"/>
    <col min="4099" max="4099" width="14.7109375" style="22" customWidth="1"/>
    <col min="4100" max="4100" width="53.28515625" style="22" customWidth="1"/>
    <col min="4101" max="4105" width="21.140625" style="22" customWidth="1"/>
    <col min="4106" max="4353" width="9.140625" style="22"/>
    <col min="4354" max="4354" width="7.42578125" style="22" customWidth="1"/>
    <col min="4355" max="4355" width="14.7109375" style="22" customWidth="1"/>
    <col min="4356" max="4356" width="53.28515625" style="22" customWidth="1"/>
    <col min="4357" max="4361" width="21.140625" style="22" customWidth="1"/>
    <col min="4362" max="4609" width="9.140625" style="22"/>
    <col min="4610" max="4610" width="7.42578125" style="22" customWidth="1"/>
    <col min="4611" max="4611" width="14.7109375" style="22" customWidth="1"/>
    <col min="4612" max="4612" width="53.28515625" style="22" customWidth="1"/>
    <col min="4613" max="4617" width="21.140625" style="22" customWidth="1"/>
    <col min="4618" max="4865" width="9.140625" style="22"/>
    <col min="4866" max="4866" width="7.42578125" style="22" customWidth="1"/>
    <col min="4867" max="4867" width="14.7109375" style="22" customWidth="1"/>
    <col min="4868" max="4868" width="53.28515625" style="22" customWidth="1"/>
    <col min="4869" max="4873" width="21.140625" style="22" customWidth="1"/>
    <col min="4874" max="5121" width="9.140625" style="22"/>
    <col min="5122" max="5122" width="7.42578125" style="22" customWidth="1"/>
    <col min="5123" max="5123" width="14.7109375" style="22" customWidth="1"/>
    <col min="5124" max="5124" width="53.28515625" style="22" customWidth="1"/>
    <col min="5125" max="5129" width="21.140625" style="22" customWidth="1"/>
    <col min="5130" max="5377" width="9.140625" style="22"/>
    <col min="5378" max="5378" width="7.42578125" style="22" customWidth="1"/>
    <col min="5379" max="5379" width="14.7109375" style="22" customWidth="1"/>
    <col min="5380" max="5380" width="53.28515625" style="22" customWidth="1"/>
    <col min="5381" max="5385" width="21.140625" style="22" customWidth="1"/>
    <col min="5386" max="5633" width="9.140625" style="22"/>
    <col min="5634" max="5634" width="7.42578125" style="22" customWidth="1"/>
    <col min="5635" max="5635" width="14.7109375" style="22" customWidth="1"/>
    <col min="5636" max="5636" width="53.28515625" style="22" customWidth="1"/>
    <col min="5637" max="5641" width="21.140625" style="22" customWidth="1"/>
    <col min="5642" max="5889" width="9.140625" style="22"/>
    <col min="5890" max="5890" width="7.42578125" style="22" customWidth="1"/>
    <col min="5891" max="5891" width="14.7109375" style="22" customWidth="1"/>
    <col min="5892" max="5892" width="53.28515625" style="22" customWidth="1"/>
    <col min="5893" max="5897" width="21.140625" style="22" customWidth="1"/>
    <col min="5898" max="6145" width="9.140625" style="22"/>
    <col min="6146" max="6146" width="7.42578125" style="22" customWidth="1"/>
    <col min="6147" max="6147" width="14.7109375" style="22" customWidth="1"/>
    <col min="6148" max="6148" width="53.28515625" style="22" customWidth="1"/>
    <col min="6149" max="6153" width="21.140625" style="22" customWidth="1"/>
    <col min="6154" max="6401" width="9.140625" style="22"/>
    <col min="6402" max="6402" width="7.42578125" style="22" customWidth="1"/>
    <col min="6403" max="6403" width="14.7109375" style="22" customWidth="1"/>
    <col min="6404" max="6404" width="53.28515625" style="22" customWidth="1"/>
    <col min="6405" max="6409" width="21.140625" style="22" customWidth="1"/>
    <col min="6410" max="6657" width="9.140625" style="22"/>
    <col min="6658" max="6658" width="7.42578125" style="22" customWidth="1"/>
    <col min="6659" max="6659" width="14.7109375" style="22" customWidth="1"/>
    <col min="6660" max="6660" width="53.28515625" style="22" customWidth="1"/>
    <col min="6661" max="6665" width="21.140625" style="22" customWidth="1"/>
    <col min="6666" max="6913" width="9.140625" style="22"/>
    <col min="6914" max="6914" width="7.42578125" style="22" customWidth="1"/>
    <col min="6915" max="6915" width="14.7109375" style="22" customWidth="1"/>
    <col min="6916" max="6916" width="53.28515625" style="22" customWidth="1"/>
    <col min="6917" max="6921" width="21.140625" style="22" customWidth="1"/>
    <col min="6922" max="7169" width="9.140625" style="22"/>
    <col min="7170" max="7170" width="7.42578125" style="22" customWidth="1"/>
    <col min="7171" max="7171" width="14.7109375" style="22" customWidth="1"/>
    <col min="7172" max="7172" width="53.28515625" style="22" customWidth="1"/>
    <col min="7173" max="7177" width="21.140625" style="22" customWidth="1"/>
    <col min="7178" max="7425" width="9.140625" style="22"/>
    <col min="7426" max="7426" width="7.42578125" style="22" customWidth="1"/>
    <col min="7427" max="7427" width="14.7109375" style="22" customWidth="1"/>
    <col min="7428" max="7428" width="53.28515625" style="22" customWidth="1"/>
    <col min="7429" max="7433" width="21.140625" style="22" customWidth="1"/>
    <col min="7434" max="7681" width="9.140625" style="22"/>
    <col min="7682" max="7682" width="7.42578125" style="22" customWidth="1"/>
    <col min="7683" max="7683" width="14.7109375" style="22" customWidth="1"/>
    <col min="7684" max="7684" width="53.28515625" style="22" customWidth="1"/>
    <col min="7685" max="7689" width="21.140625" style="22" customWidth="1"/>
    <col min="7690" max="7937" width="9.140625" style="22"/>
    <col min="7938" max="7938" width="7.42578125" style="22" customWidth="1"/>
    <col min="7939" max="7939" width="14.7109375" style="22" customWidth="1"/>
    <col min="7940" max="7940" width="53.28515625" style="22" customWidth="1"/>
    <col min="7941" max="7945" width="21.140625" style="22" customWidth="1"/>
    <col min="7946" max="8193" width="9.140625" style="22"/>
    <col min="8194" max="8194" width="7.42578125" style="22" customWidth="1"/>
    <col min="8195" max="8195" width="14.7109375" style="22" customWidth="1"/>
    <col min="8196" max="8196" width="53.28515625" style="22" customWidth="1"/>
    <col min="8197" max="8201" width="21.140625" style="22" customWidth="1"/>
    <col min="8202" max="8449" width="9.140625" style="22"/>
    <col min="8450" max="8450" width="7.42578125" style="22" customWidth="1"/>
    <col min="8451" max="8451" width="14.7109375" style="22" customWidth="1"/>
    <col min="8452" max="8452" width="53.28515625" style="22" customWidth="1"/>
    <col min="8453" max="8457" width="21.140625" style="22" customWidth="1"/>
    <col min="8458" max="8705" width="9.140625" style="22"/>
    <col min="8706" max="8706" width="7.42578125" style="22" customWidth="1"/>
    <col min="8707" max="8707" width="14.7109375" style="22" customWidth="1"/>
    <col min="8708" max="8708" width="53.28515625" style="22" customWidth="1"/>
    <col min="8709" max="8713" width="21.140625" style="22" customWidth="1"/>
    <col min="8714" max="8961" width="9.140625" style="22"/>
    <col min="8962" max="8962" width="7.42578125" style="22" customWidth="1"/>
    <col min="8963" max="8963" width="14.7109375" style="22" customWidth="1"/>
    <col min="8964" max="8964" width="53.28515625" style="22" customWidth="1"/>
    <col min="8965" max="8969" width="21.140625" style="22" customWidth="1"/>
    <col min="8970" max="9217" width="9.140625" style="22"/>
    <col min="9218" max="9218" width="7.42578125" style="22" customWidth="1"/>
    <col min="9219" max="9219" width="14.7109375" style="22" customWidth="1"/>
    <col min="9220" max="9220" width="53.28515625" style="22" customWidth="1"/>
    <col min="9221" max="9225" width="21.140625" style="22" customWidth="1"/>
    <col min="9226" max="9473" width="9.140625" style="22"/>
    <col min="9474" max="9474" width="7.42578125" style="22" customWidth="1"/>
    <col min="9475" max="9475" width="14.7109375" style="22" customWidth="1"/>
    <col min="9476" max="9476" width="53.28515625" style="22" customWidth="1"/>
    <col min="9477" max="9481" width="21.140625" style="22" customWidth="1"/>
    <col min="9482" max="9729" width="9.140625" style="22"/>
    <col min="9730" max="9730" width="7.42578125" style="22" customWidth="1"/>
    <col min="9731" max="9731" width="14.7109375" style="22" customWidth="1"/>
    <col min="9732" max="9732" width="53.28515625" style="22" customWidth="1"/>
    <col min="9733" max="9737" width="21.140625" style="22" customWidth="1"/>
    <col min="9738" max="9985" width="9.140625" style="22"/>
    <col min="9986" max="9986" width="7.42578125" style="22" customWidth="1"/>
    <col min="9987" max="9987" width="14.7109375" style="22" customWidth="1"/>
    <col min="9988" max="9988" width="53.28515625" style="22" customWidth="1"/>
    <col min="9989" max="9993" width="21.140625" style="22" customWidth="1"/>
    <col min="9994" max="10241" width="9.140625" style="22"/>
    <col min="10242" max="10242" width="7.42578125" style="22" customWidth="1"/>
    <col min="10243" max="10243" width="14.7109375" style="22" customWidth="1"/>
    <col min="10244" max="10244" width="53.28515625" style="22" customWidth="1"/>
    <col min="10245" max="10249" width="21.140625" style="22" customWidth="1"/>
    <col min="10250" max="10497" width="9.140625" style="22"/>
    <col min="10498" max="10498" width="7.42578125" style="22" customWidth="1"/>
    <col min="10499" max="10499" width="14.7109375" style="22" customWidth="1"/>
    <col min="10500" max="10500" width="53.28515625" style="22" customWidth="1"/>
    <col min="10501" max="10505" width="21.140625" style="22" customWidth="1"/>
    <col min="10506" max="10753" width="9.140625" style="22"/>
    <col min="10754" max="10754" width="7.42578125" style="22" customWidth="1"/>
    <col min="10755" max="10755" width="14.7109375" style="22" customWidth="1"/>
    <col min="10756" max="10756" width="53.28515625" style="22" customWidth="1"/>
    <col min="10757" max="10761" width="21.140625" style="22" customWidth="1"/>
    <col min="10762" max="11009" width="9.140625" style="22"/>
    <col min="11010" max="11010" width="7.42578125" style="22" customWidth="1"/>
    <col min="11011" max="11011" width="14.7109375" style="22" customWidth="1"/>
    <col min="11012" max="11012" width="53.28515625" style="22" customWidth="1"/>
    <col min="11013" max="11017" width="21.140625" style="22" customWidth="1"/>
    <col min="11018" max="11265" width="9.140625" style="22"/>
    <col min="11266" max="11266" width="7.42578125" style="22" customWidth="1"/>
    <col min="11267" max="11267" width="14.7109375" style="22" customWidth="1"/>
    <col min="11268" max="11268" width="53.28515625" style="22" customWidth="1"/>
    <col min="11269" max="11273" width="21.140625" style="22" customWidth="1"/>
    <col min="11274" max="11521" width="9.140625" style="22"/>
    <col min="11522" max="11522" width="7.42578125" style="22" customWidth="1"/>
    <col min="11523" max="11523" width="14.7109375" style="22" customWidth="1"/>
    <col min="11524" max="11524" width="53.28515625" style="22" customWidth="1"/>
    <col min="11525" max="11529" width="21.140625" style="22" customWidth="1"/>
    <col min="11530" max="11777" width="9.140625" style="22"/>
    <col min="11778" max="11778" width="7.42578125" style="22" customWidth="1"/>
    <col min="11779" max="11779" width="14.7109375" style="22" customWidth="1"/>
    <col min="11780" max="11780" width="53.28515625" style="22" customWidth="1"/>
    <col min="11781" max="11785" width="21.140625" style="22" customWidth="1"/>
    <col min="11786" max="12033" width="9.140625" style="22"/>
    <col min="12034" max="12034" width="7.42578125" style="22" customWidth="1"/>
    <col min="12035" max="12035" width="14.7109375" style="22" customWidth="1"/>
    <col min="12036" max="12036" width="53.28515625" style="22" customWidth="1"/>
    <col min="12037" max="12041" width="21.140625" style="22" customWidth="1"/>
    <col min="12042" max="12289" width="9.140625" style="22"/>
    <col min="12290" max="12290" width="7.42578125" style="22" customWidth="1"/>
    <col min="12291" max="12291" width="14.7109375" style="22" customWidth="1"/>
    <col min="12292" max="12292" width="53.28515625" style="22" customWidth="1"/>
    <col min="12293" max="12297" width="21.140625" style="22" customWidth="1"/>
    <col min="12298" max="12545" width="9.140625" style="22"/>
    <col min="12546" max="12546" width="7.42578125" style="22" customWidth="1"/>
    <col min="12547" max="12547" width="14.7109375" style="22" customWidth="1"/>
    <col min="12548" max="12548" width="53.28515625" style="22" customWidth="1"/>
    <col min="12549" max="12553" width="21.140625" style="22" customWidth="1"/>
    <col min="12554" max="12801" width="9.140625" style="22"/>
    <col min="12802" max="12802" width="7.42578125" style="22" customWidth="1"/>
    <col min="12803" max="12803" width="14.7109375" style="22" customWidth="1"/>
    <col min="12804" max="12804" width="53.28515625" style="22" customWidth="1"/>
    <col min="12805" max="12809" width="21.140625" style="22" customWidth="1"/>
    <col min="12810" max="13057" width="9.140625" style="22"/>
    <col min="13058" max="13058" width="7.42578125" style="22" customWidth="1"/>
    <col min="13059" max="13059" width="14.7109375" style="22" customWidth="1"/>
    <col min="13060" max="13060" width="53.28515625" style="22" customWidth="1"/>
    <col min="13061" max="13065" width="21.140625" style="22" customWidth="1"/>
    <col min="13066" max="13313" width="9.140625" style="22"/>
    <col min="13314" max="13314" width="7.42578125" style="22" customWidth="1"/>
    <col min="13315" max="13315" width="14.7109375" style="22" customWidth="1"/>
    <col min="13316" max="13316" width="53.28515625" style="22" customWidth="1"/>
    <col min="13317" max="13321" width="21.140625" style="22" customWidth="1"/>
    <col min="13322" max="13569" width="9.140625" style="22"/>
    <col min="13570" max="13570" width="7.42578125" style="22" customWidth="1"/>
    <col min="13571" max="13571" width="14.7109375" style="22" customWidth="1"/>
    <col min="13572" max="13572" width="53.28515625" style="22" customWidth="1"/>
    <col min="13573" max="13577" width="21.140625" style="22" customWidth="1"/>
    <col min="13578" max="13825" width="9.140625" style="22"/>
    <col min="13826" max="13826" width="7.42578125" style="22" customWidth="1"/>
    <col min="13827" max="13827" width="14.7109375" style="22" customWidth="1"/>
    <col min="13828" max="13828" width="53.28515625" style="22" customWidth="1"/>
    <col min="13829" max="13833" width="21.140625" style="22" customWidth="1"/>
    <col min="13834" max="14081" width="9.140625" style="22"/>
    <col min="14082" max="14082" width="7.42578125" style="22" customWidth="1"/>
    <col min="14083" max="14083" width="14.7109375" style="22" customWidth="1"/>
    <col min="14084" max="14084" width="53.28515625" style="22" customWidth="1"/>
    <col min="14085" max="14089" width="21.140625" style="22" customWidth="1"/>
    <col min="14090" max="14337" width="9.140625" style="22"/>
    <col min="14338" max="14338" width="7.42578125" style="22" customWidth="1"/>
    <col min="14339" max="14339" width="14.7109375" style="22" customWidth="1"/>
    <col min="14340" max="14340" width="53.28515625" style="22" customWidth="1"/>
    <col min="14341" max="14345" width="21.140625" style="22" customWidth="1"/>
    <col min="14346" max="14593" width="9.140625" style="22"/>
    <col min="14594" max="14594" width="7.42578125" style="22" customWidth="1"/>
    <col min="14595" max="14595" width="14.7109375" style="22" customWidth="1"/>
    <col min="14596" max="14596" width="53.28515625" style="22" customWidth="1"/>
    <col min="14597" max="14601" width="21.140625" style="22" customWidth="1"/>
    <col min="14602" max="14849" width="9.140625" style="22"/>
    <col min="14850" max="14850" width="7.42578125" style="22" customWidth="1"/>
    <col min="14851" max="14851" width="14.7109375" style="22" customWidth="1"/>
    <col min="14852" max="14852" width="53.28515625" style="22" customWidth="1"/>
    <col min="14853" max="14857" width="21.140625" style="22" customWidth="1"/>
    <col min="14858" max="15105" width="9.140625" style="22"/>
    <col min="15106" max="15106" width="7.42578125" style="22" customWidth="1"/>
    <col min="15107" max="15107" width="14.7109375" style="22" customWidth="1"/>
    <col min="15108" max="15108" width="53.28515625" style="22" customWidth="1"/>
    <col min="15109" max="15113" width="21.140625" style="22" customWidth="1"/>
    <col min="15114" max="15361" width="9.140625" style="22"/>
    <col min="15362" max="15362" width="7.42578125" style="22" customWidth="1"/>
    <col min="15363" max="15363" width="14.7109375" style="22" customWidth="1"/>
    <col min="15364" max="15364" width="53.28515625" style="22" customWidth="1"/>
    <col min="15365" max="15369" width="21.140625" style="22" customWidth="1"/>
    <col min="15370" max="15617" width="9.140625" style="22"/>
    <col min="15618" max="15618" width="7.42578125" style="22" customWidth="1"/>
    <col min="15619" max="15619" width="14.7109375" style="22" customWidth="1"/>
    <col min="15620" max="15620" width="53.28515625" style="22" customWidth="1"/>
    <col min="15621" max="15625" width="21.140625" style="22" customWidth="1"/>
    <col min="15626" max="15873" width="9.140625" style="22"/>
    <col min="15874" max="15874" width="7.42578125" style="22" customWidth="1"/>
    <col min="15875" max="15875" width="14.7109375" style="22" customWidth="1"/>
    <col min="15876" max="15876" width="53.28515625" style="22" customWidth="1"/>
    <col min="15877" max="15881" width="21.140625" style="22" customWidth="1"/>
    <col min="15882" max="16129" width="9.140625" style="22"/>
    <col min="16130" max="16130" width="7.42578125" style="22" customWidth="1"/>
    <col min="16131" max="16131" width="14.7109375" style="22" customWidth="1"/>
    <col min="16132" max="16132" width="53.28515625" style="22" customWidth="1"/>
    <col min="16133" max="16137" width="21.140625" style="22" customWidth="1"/>
    <col min="16138" max="16384" width="9.140625" style="22"/>
  </cols>
  <sheetData>
    <row r="1" spans="2:12" x14ac:dyDescent="0.3">
      <c r="G1" s="24"/>
      <c r="H1" s="25"/>
      <c r="I1" s="56" t="s">
        <v>80</v>
      </c>
    </row>
    <row r="2" spans="2:12" x14ac:dyDescent="0.3">
      <c r="B2" s="26"/>
      <c r="E2" s="26"/>
      <c r="F2" s="26"/>
      <c r="G2" s="26"/>
      <c r="H2" s="25"/>
      <c r="I2" s="56" t="s">
        <v>92</v>
      </c>
    </row>
    <row r="3" spans="2:12" x14ac:dyDescent="0.3">
      <c r="B3" s="26"/>
      <c r="E3" s="26"/>
      <c r="F3" s="26"/>
      <c r="G3" s="26"/>
      <c r="H3" s="25"/>
      <c r="I3" s="56" t="s">
        <v>79</v>
      </c>
    </row>
    <row r="4" spans="2:12" ht="42.75" customHeight="1" x14ac:dyDescent="0.2">
      <c r="B4" s="264" t="s">
        <v>97</v>
      </c>
      <c r="C4" s="264"/>
      <c r="D4" s="264"/>
      <c r="E4" s="264"/>
      <c r="F4" s="264"/>
      <c r="G4" s="264"/>
      <c r="H4" s="264"/>
      <c r="I4" s="264"/>
    </row>
    <row r="5" spans="2:12" ht="20.25" customHeight="1" x14ac:dyDescent="0.2">
      <c r="B5" s="27"/>
      <c r="C5" s="27"/>
      <c r="D5" s="21"/>
      <c r="E5" s="28"/>
      <c r="F5" s="28"/>
      <c r="G5" s="28"/>
      <c r="H5" s="279" t="s">
        <v>82</v>
      </c>
      <c r="I5" s="279"/>
    </row>
    <row r="6" spans="2:12" ht="43.5" customHeight="1" x14ac:dyDescent="0.2">
      <c r="B6" s="265" t="s">
        <v>62</v>
      </c>
      <c r="C6" s="266"/>
      <c r="D6" s="269" t="s">
        <v>63</v>
      </c>
      <c r="E6" s="272" t="s">
        <v>196</v>
      </c>
      <c r="F6" s="275" t="s">
        <v>108</v>
      </c>
      <c r="G6" s="276"/>
      <c r="H6" s="276"/>
      <c r="I6" s="277"/>
    </row>
    <row r="7" spans="2:12" s="21" customFormat="1" ht="16.5" customHeight="1" x14ac:dyDescent="0.2">
      <c r="B7" s="267"/>
      <c r="C7" s="268"/>
      <c r="D7" s="270"/>
      <c r="E7" s="273"/>
      <c r="F7" s="278" t="s">
        <v>53</v>
      </c>
      <c r="G7" s="278"/>
      <c r="H7" s="278"/>
      <c r="I7" s="278"/>
    </row>
    <row r="8" spans="2:12" s="21" customFormat="1" ht="87" customHeight="1" x14ac:dyDescent="0.2">
      <c r="B8" s="29" t="s">
        <v>13</v>
      </c>
      <c r="C8" s="29" t="s">
        <v>14</v>
      </c>
      <c r="D8" s="271"/>
      <c r="E8" s="274"/>
      <c r="F8" s="87" t="s">
        <v>64</v>
      </c>
      <c r="G8" s="87" t="s">
        <v>65</v>
      </c>
      <c r="H8" s="87" t="s">
        <v>66</v>
      </c>
      <c r="I8" s="87" t="s">
        <v>67</v>
      </c>
    </row>
    <row r="9" spans="2:12" s="243" customFormat="1" ht="24" customHeight="1" x14ac:dyDescent="0.2">
      <c r="B9" s="250"/>
      <c r="C9" s="250"/>
      <c r="D9" s="221" t="s">
        <v>68</v>
      </c>
      <c r="E9" s="222">
        <f>F9+G9+H9+I9</f>
        <v>118258.79999999999</v>
      </c>
      <c r="F9" s="222">
        <f>F11</f>
        <v>0</v>
      </c>
      <c r="G9" s="222">
        <f>G11</f>
        <v>118258.79999999999</v>
      </c>
      <c r="H9" s="222">
        <f>H11</f>
        <v>0</v>
      </c>
      <c r="I9" s="222">
        <f>I11</f>
        <v>0</v>
      </c>
    </row>
    <row r="10" spans="2:12" x14ac:dyDescent="0.2">
      <c r="B10" s="29"/>
      <c r="C10" s="29"/>
      <c r="D10" s="30" t="s">
        <v>69</v>
      </c>
      <c r="E10" s="49"/>
      <c r="F10" s="49"/>
      <c r="G10" s="49"/>
      <c r="H10" s="20"/>
      <c r="I10" s="20"/>
    </row>
    <row r="11" spans="2:12" s="21" customFormat="1" ht="33.75" customHeight="1" x14ac:dyDescent="0.2">
      <c r="B11" s="30"/>
      <c r="C11" s="54"/>
      <c r="D11" s="218" t="s">
        <v>70</v>
      </c>
      <c r="E11" s="223">
        <f>F11+G11+H11+I11</f>
        <v>118258.79999999999</v>
      </c>
      <c r="F11" s="222">
        <f t="shared" ref="F11" si="0">+F16</f>
        <v>0</v>
      </c>
      <c r="G11" s="222">
        <f>+G16+G13</f>
        <v>118258.79999999999</v>
      </c>
      <c r="H11" s="222">
        <f>+H16+H13</f>
        <v>0</v>
      </c>
      <c r="I11" s="222">
        <f>+I16</f>
        <v>0</v>
      </c>
    </row>
    <row r="12" spans="2:12" s="21" customFormat="1" x14ac:dyDescent="0.2">
      <c r="B12" s="30"/>
      <c r="C12" s="30"/>
      <c r="D12" s="31" t="s">
        <v>71</v>
      </c>
      <c r="E12" s="32"/>
      <c r="F12" s="32"/>
      <c r="G12" s="32"/>
      <c r="H12" s="20"/>
      <c r="I12" s="20"/>
    </row>
    <row r="13" spans="2:12" ht="24.75" customHeight="1" x14ac:dyDescent="0.2">
      <c r="B13" s="221">
        <v>1049</v>
      </c>
      <c r="C13" s="221">
        <v>21001</v>
      </c>
      <c r="D13" s="218" t="s">
        <v>163</v>
      </c>
      <c r="E13" s="222">
        <f>F13+G13+H13+I13</f>
        <v>36354.1</v>
      </c>
      <c r="F13" s="222"/>
      <c r="G13" s="222">
        <f>G15</f>
        <v>36354.1</v>
      </c>
      <c r="H13" s="222"/>
      <c r="I13" s="222"/>
      <c r="L13" s="55"/>
    </row>
    <row r="14" spans="2:12" ht="19.5" customHeight="1" x14ac:dyDescent="0.2">
      <c r="B14" s="33" t="s">
        <v>56</v>
      </c>
      <c r="C14" s="34"/>
      <c r="D14" s="35" t="s">
        <v>28</v>
      </c>
      <c r="E14" s="34"/>
      <c r="F14" s="20" t="s">
        <v>56</v>
      </c>
      <c r="G14" s="36" t="s">
        <v>56</v>
      </c>
      <c r="H14" s="20" t="s">
        <v>56</v>
      </c>
      <c r="I14" s="20" t="s">
        <v>56</v>
      </c>
    </row>
    <row r="15" spans="2:12" ht="35.25" customHeight="1" x14ac:dyDescent="0.2">
      <c r="B15" s="33"/>
      <c r="C15" s="34"/>
      <c r="D15" s="31" t="s">
        <v>214</v>
      </c>
      <c r="E15" s="37">
        <f>SUM(F15:I15)</f>
        <v>36354.1</v>
      </c>
      <c r="F15" s="20"/>
      <c r="G15" s="20">
        <f>'3'!G48</f>
        <v>36354.1</v>
      </c>
      <c r="H15" s="20">
        <v>0</v>
      </c>
      <c r="I15" s="20">
        <v>0</v>
      </c>
    </row>
    <row r="16" spans="2:12" ht="42" customHeight="1" x14ac:dyDescent="0.2">
      <c r="B16" s="221">
        <v>1212</v>
      </c>
      <c r="C16" s="221">
        <f>+'4'!C17</f>
        <v>32001</v>
      </c>
      <c r="D16" s="218" t="str">
        <f>+'4'!D17</f>
        <v>ՀՀ մարզերում առաջնահերթ լուծում պահանջող անհետաձգելի ծրագրերի իրականացում</v>
      </c>
      <c r="E16" s="222">
        <f>F16+G16+H16+I16</f>
        <v>81904.7</v>
      </c>
      <c r="F16" s="222"/>
      <c r="G16" s="222">
        <f>G18</f>
        <v>81904.7</v>
      </c>
      <c r="H16" s="222"/>
      <c r="I16" s="222"/>
      <c r="L16" s="55"/>
    </row>
    <row r="17" spans="2:9" ht="20.25" customHeight="1" x14ac:dyDescent="0.2">
      <c r="B17" s="33" t="s">
        <v>56</v>
      </c>
      <c r="C17" s="34"/>
      <c r="D17" s="35" t="s">
        <v>197</v>
      </c>
      <c r="E17" s="34"/>
      <c r="F17" s="20" t="s">
        <v>56</v>
      </c>
      <c r="G17" s="36" t="s">
        <v>56</v>
      </c>
      <c r="H17" s="20" t="s">
        <v>56</v>
      </c>
      <c r="I17" s="20" t="s">
        <v>56</v>
      </c>
    </row>
    <row r="18" spans="2:9" ht="22.5" customHeight="1" x14ac:dyDescent="0.2">
      <c r="B18" s="33"/>
      <c r="C18" s="34"/>
      <c r="D18" s="31" t="s">
        <v>215</v>
      </c>
      <c r="E18" s="37">
        <f>SUM(F18:I18)</f>
        <v>81904.7</v>
      </c>
      <c r="F18" s="20"/>
      <c r="G18" s="20">
        <f>'3'!G67</f>
        <v>81904.7</v>
      </c>
      <c r="H18" s="20">
        <v>0</v>
      </c>
      <c r="I18" s="20">
        <v>0</v>
      </c>
    </row>
    <row r="19" spans="2:9" ht="10.5" customHeight="1" x14ac:dyDescent="0.2"/>
    <row r="20" spans="2:9" ht="13.5" customHeight="1" x14ac:dyDescent="0.2"/>
    <row r="21" spans="2:9" x14ac:dyDescent="0.2">
      <c r="D21" s="60" t="s">
        <v>86</v>
      </c>
      <c r="E21" s="59"/>
      <c r="F21" s="60"/>
      <c r="G21" s="61"/>
    </row>
    <row r="22" spans="2:9" x14ac:dyDescent="0.2">
      <c r="D22" s="60" t="s">
        <v>87</v>
      </c>
      <c r="E22" s="59"/>
      <c r="F22" s="60"/>
      <c r="G22" s="61"/>
    </row>
    <row r="23" spans="2:9" x14ac:dyDescent="0.3">
      <c r="D23" s="62" t="s">
        <v>88</v>
      </c>
      <c r="E23" s="62"/>
      <c r="F23" s="62"/>
    </row>
    <row r="26" spans="2:9" x14ac:dyDescent="0.2">
      <c r="D26" s="21"/>
    </row>
  </sheetData>
  <mergeCells count="7">
    <mergeCell ref="B4:I4"/>
    <mergeCell ref="B6:C7"/>
    <mergeCell ref="D6:D8"/>
    <mergeCell ref="E6:E8"/>
    <mergeCell ref="F6:I6"/>
    <mergeCell ref="F7:I7"/>
    <mergeCell ref="H5:I5"/>
  </mergeCells>
  <printOptions horizontalCentered="1"/>
  <pageMargins left="0" right="0" top="0" bottom="0" header="0" footer="0"/>
  <pageSetup scale="7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L70"/>
  <sheetViews>
    <sheetView topLeftCell="A22" zoomScaleNormal="100" zoomScaleSheetLayoutView="10" workbookViewId="0">
      <selection activeCell="G11" sqref="G11"/>
    </sheetView>
  </sheetViews>
  <sheetFormatPr defaultColWidth="9.140625" defaultRowHeight="17.25" x14ac:dyDescent="0.3"/>
  <cols>
    <col min="1" max="1" width="8.7109375" style="2" customWidth="1"/>
    <col min="2" max="2" width="7.5703125" style="2" customWidth="1"/>
    <col min="3" max="3" width="8.140625" style="2" customWidth="1"/>
    <col min="4" max="4" width="10.140625" style="2" customWidth="1"/>
    <col min="5" max="5" width="14.7109375" style="2" customWidth="1"/>
    <col min="6" max="6" width="95.5703125" style="2" customWidth="1"/>
    <col min="7" max="7" width="32.7109375" style="2" customWidth="1"/>
    <col min="8" max="8" width="14.140625" style="2" bestFit="1" customWidth="1"/>
    <col min="9" max="16384" width="9.140625" style="2"/>
  </cols>
  <sheetData>
    <row r="1" spans="1:246" x14ac:dyDescent="0.3">
      <c r="F1" s="13"/>
      <c r="G1" s="14" t="s">
        <v>83</v>
      </c>
      <c r="H1" s="48"/>
      <c r="I1" s="1"/>
      <c r="J1" s="48"/>
      <c r="K1" s="48"/>
      <c r="L1" s="48"/>
      <c r="M1" s="48"/>
      <c r="N1" s="1"/>
      <c r="O1" s="48"/>
      <c r="P1" s="48"/>
      <c r="Q1" s="48"/>
      <c r="R1" s="48"/>
      <c r="S1" s="48"/>
      <c r="T1" s="48"/>
      <c r="U1" s="48"/>
      <c r="V1" s="1"/>
      <c r="W1" s="48"/>
      <c r="X1" s="48"/>
      <c r="Y1" s="48"/>
      <c r="Z1" s="48"/>
      <c r="AA1" s="48"/>
      <c r="AB1" s="48"/>
      <c r="AC1" s="48"/>
      <c r="AD1" s="1"/>
      <c r="AE1" s="48"/>
      <c r="AF1" s="48"/>
      <c r="AG1" s="48"/>
      <c r="AH1" s="48"/>
      <c r="AI1" s="48"/>
      <c r="AJ1" s="48"/>
      <c r="AK1" s="48"/>
      <c r="AL1" s="1"/>
      <c r="AM1" s="48"/>
      <c r="AN1" s="48"/>
      <c r="AO1" s="48"/>
      <c r="AP1" s="48"/>
      <c r="AQ1" s="48"/>
      <c r="AR1" s="48"/>
      <c r="AS1" s="48"/>
      <c r="AT1" s="1"/>
      <c r="AU1" s="48"/>
      <c r="AV1" s="48"/>
      <c r="AW1" s="48"/>
      <c r="AX1" s="48"/>
      <c r="AY1" s="48"/>
      <c r="AZ1" s="48"/>
      <c r="BA1" s="48"/>
      <c r="BB1" s="1"/>
      <c r="BC1" s="48"/>
      <c r="BD1" s="48"/>
      <c r="BE1" s="48"/>
      <c r="BF1" s="48"/>
      <c r="BG1" s="48"/>
      <c r="BH1" s="48"/>
      <c r="BI1" s="48"/>
      <c r="BJ1" s="1"/>
      <c r="BK1" s="48"/>
      <c r="BL1" s="48"/>
      <c r="BM1" s="48"/>
      <c r="BN1" s="48"/>
      <c r="BO1" s="48"/>
      <c r="BP1" s="48"/>
      <c r="BQ1" s="48"/>
      <c r="BR1" s="1"/>
      <c r="BS1" s="48"/>
      <c r="BT1" s="48"/>
      <c r="BU1" s="48"/>
      <c r="BV1" s="48"/>
      <c r="BW1" s="48"/>
      <c r="BX1" s="48"/>
      <c r="BY1" s="48"/>
      <c r="BZ1" s="1"/>
      <c r="CA1" s="48"/>
      <c r="CB1" s="48"/>
      <c r="CC1" s="48"/>
      <c r="CD1" s="48"/>
      <c r="CE1" s="48"/>
      <c r="CF1" s="48"/>
      <c r="CG1" s="48"/>
      <c r="CH1" s="1"/>
      <c r="CI1" s="48"/>
      <c r="CJ1" s="48"/>
      <c r="CK1" s="48"/>
      <c r="CL1" s="48"/>
      <c r="CM1" s="48"/>
      <c r="CN1" s="48"/>
      <c r="CO1" s="48"/>
      <c r="CP1" s="1"/>
      <c r="CQ1" s="48"/>
      <c r="CR1" s="48"/>
      <c r="CS1" s="48"/>
      <c r="CT1" s="48"/>
      <c r="CU1" s="48"/>
      <c r="CV1" s="48"/>
      <c r="CW1" s="48"/>
      <c r="CX1" s="1"/>
      <c r="CY1" s="48"/>
      <c r="CZ1" s="48"/>
      <c r="DA1" s="48"/>
      <c r="DB1" s="48"/>
      <c r="DC1" s="48"/>
      <c r="DD1" s="48"/>
      <c r="DE1" s="48"/>
      <c r="DF1" s="1"/>
      <c r="DG1" s="48"/>
      <c r="DH1" s="48"/>
      <c r="DI1" s="48"/>
      <c r="DJ1" s="48"/>
      <c r="DK1" s="48"/>
      <c r="DL1" s="48"/>
      <c r="DM1" s="48"/>
      <c r="DN1" s="1"/>
      <c r="DO1" s="48"/>
      <c r="DP1" s="48"/>
      <c r="DQ1" s="48"/>
      <c r="DR1" s="48"/>
      <c r="DS1" s="48"/>
      <c r="DT1" s="48"/>
      <c r="DU1" s="48"/>
      <c r="DV1" s="1"/>
      <c r="DW1" s="48"/>
      <c r="DX1" s="48"/>
      <c r="DY1" s="48"/>
      <c r="DZ1" s="48"/>
      <c r="EA1" s="48"/>
      <c r="EB1" s="48"/>
      <c r="EC1" s="48"/>
      <c r="ED1" s="1"/>
      <c r="EE1" s="48"/>
      <c r="EF1" s="48"/>
      <c r="EG1" s="48"/>
      <c r="EH1" s="48"/>
      <c r="EI1" s="48"/>
      <c r="EJ1" s="48"/>
      <c r="EK1" s="48"/>
      <c r="EL1" s="1"/>
      <c r="EM1" s="48"/>
      <c r="EN1" s="48"/>
      <c r="EO1" s="48"/>
      <c r="EP1" s="48"/>
      <c r="EQ1" s="48"/>
      <c r="ER1" s="48"/>
      <c r="ES1" s="48"/>
      <c r="ET1" s="1"/>
      <c r="EU1" s="48"/>
      <c r="EV1" s="48"/>
      <c r="EW1" s="48"/>
      <c r="EX1" s="48"/>
      <c r="EY1" s="48"/>
      <c r="EZ1" s="48"/>
      <c r="FA1" s="48"/>
      <c r="FB1" s="1"/>
      <c r="FC1" s="48"/>
      <c r="FD1" s="48"/>
      <c r="FE1" s="48"/>
      <c r="FF1" s="48"/>
      <c r="FG1" s="48"/>
      <c r="FH1" s="48"/>
      <c r="FI1" s="48"/>
      <c r="FJ1" s="1"/>
      <c r="FK1" s="48"/>
      <c r="FL1" s="48"/>
      <c r="FM1" s="48"/>
      <c r="FN1" s="48"/>
      <c r="FO1" s="48"/>
      <c r="FP1" s="48"/>
      <c r="FQ1" s="48"/>
      <c r="FR1" s="1"/>
      <c r="FS1" s="48"/>
      <c r="FT1" s="48"/>
      <c r="FU1" s="48"/>
      <c r="FV1" s="48"/>
      <c r="FW1" s="48"/>
      <c r="FX1" s="48"/>
      <c r="FY1" s="48"/>
      <c r="FZ1" s="1"/>
      <c r="GA1" s="48"/>
      <c r="GB1" s="48"/>
      <c r="GC1" s="48"/>
      <c r="GD1" s="48"/>
      <c r="GE1" s="48"/>
      <c r="GF1" s="48"/>
      <c r="GG1" s="48"/>
      <c r="GH1" s="1"/>
      <c r="GI1" s="48"/>
      <c r="GJ1" s="48"/>
      <c r="GK1" s="48"/>
      <c r="GL1" s="48"/>
      <c r="GM1" s="48"/>
      <c r="GN1" s="48"/>
      <c r="GO1" s="48"/>
      <c r="GP1" s="1"/>
      <c r="GQ1" s="48"/>
      <c r="GR1" s="48"/>
      <c r="GS1" s="48"/>
      <c r="GT1" s="48"/>
      <c r="GU1" s="48"/>
      <c r="GV1" s="48"/>
      <c r="GW1" s="48"/>
      <c r="GX1" s="1"/>
      <c r="GY1" s="48"/>
      <c r="GZ1" s="48"/>
      <c r="HA1" s="48"/>
      <c r="HB1" s="48"/>
      <c r="HC1" s="48"/>
      <c r="HD1" s="48"/>
      <c r="HE1" s="48"/>
      <c r="HF1" s="1"/>
      <c r="HG1" s="48"/>
      <c r="HH1" s="48"/>
      <c r="HI1" s="48"/>
      <c r="HJ1" s="48"/>
      <c r="HK1" s="48"/>
      <c r="HL1" s="48"/>
      <c r="HM1" s="48"/>
      <c r="HN1" s="1"/>
      <c r="HO1" s="48"/>
      <c r="HP1" s="48"/>
      <c r="HQ1" s="48"/>
      <c r="HR1" s="48"/>
      <c r="HS1" s="48"/>
      <c r="HT1" s="48"/>
      <c r="HU1" s="48"/>
      <c r="HV1" s="1"/>
      <c r="HW1" s="48"/>
      <c r="HX1" s="48"/>
      <c r="HY1" s="48"/>
      <c r="HZ1" s="48"/>
      <c r="IA1" s="48"/>
      <c r="IB1" s="48"/>
      <c r="IC1" s="48"/>
      <c r="ID1" s="1"/>
      <c r="IE1" s="48"/>
      <c r="IF1" s="48"/>
      <c r="IG1" s="48"/>
      <c r="IH1" s="48"/>
      <c r="II1" s="48"/>
      <c r="IJ1" s="48"/>
      <c r="IK1" s="48"/>
      <c r="IL1" s="1"/>
    </row>
    <row r="2" spans="1:246" x14ac:dyDescent="0.3">
      <c r="F2" s="282" t="s">
        <v>92</v>
      </c>
      <c r="G2" s="282"/>
      <c r="H2" s="48"/>
      <c r="I2" s="1"/>
      <c r="J2" s="48"/>
      <c r="K2" s="48"/>
      <c r="L2" s="48"/>
      <c r="M2" s="48"/>
      <c r="N2" s="1"/>
      <c r="O2" s="48"/>
      <c r="P2" s="48"/>
      <c r="Q2" s="48"/>
      <c r="R2" s="48"/>
      <c r="S2" s="48"/>
      <c r="T2" s="48"/>
      <c r="U2" s="48"/>
      <c r="V2" s="1"/>
      <c r="W2" s="48"/>
      <c r="X2" s="48"/>
      <c r="Y2" s="48"/>
      <c r="Z2" s="48"/>
      <c r="AA2" s="48"/>
      <c r="AB2" s="48"/>
      <c r="AC2" s="48"/>
      <c r="AD2" s="1"/>
      <c r="AE2" s="48"/>
      <c r="AF2" s="48"/>
      <c r="AG2" s="48"/>
      <c r="AH2" s="48"/>
      <c r="AI2" s="48"/>
      <c r="AJ2" s="48"/>
      <c r="AK2" s="48"/>
      <c r="AL2" s="1"/>
      <c r="AM2" s="48"/>
      <c r="AN2" s="48"/>
      <c r="AO2" s="48"/>
      <c r="AP2" s="48"/>
      <c r="AQ2" s="48"/>
      <c r="AR2" s="48"/>
      <c r="AS2" s="48"/>
      <c r="AT2" s="1"/>
      <c r="AU2" s="48"/>
      <c r="AV2" s="48"/>
      <c r="AW2" s="48"/>
      <c r="AX2" s="48"/>
      <c r="AY2" s="48"/>
      <c r="AZ2" s="48"/>
      <c r="BA2" s="48"/>
      <c r="BB2" s="1"/>
      <c r="BC2" s="48"/>
      <c r="BD2" s="48"/>
      <c r="BE2" s="48"/>
      <c r="BF2" s="48"/>
      <c r="BG2" s="48"/>
      <c r="BH2" s="48"/>
      <c r="BI2" s="48"/>
      <c r="BJ2" s="1"/>
      <c r="BK2" s="48"/>
      <c r="BL2" s="48"/>
      <c r="BM2" s="48"/>
      <c r="BN2" s="48"/>
      <c r="BO2" s="48"/>
      <c r="BP2" s="48"/>
      <c r="BQ2" s="48"/>
      <c r="BR2" s="1"/>
      <c r="BS2" s="48"/>
      <c r="BT2" s="48"/>
      <c r="BU2" s="48"/>
      <c r="BV2" s="48"/>
      <c r="BW2" s="48"/>
      <c r="BX2" s="48"/>
      <c r="BY2" s="48"/>
      <c r="BZ2" s="1"/>
      <c r="CA2" s="48"/>
      <c r="CB2" s="48"/>
      <c r="CC2" s="48"/>
      <c r="CD2" s="48"/>
      <c r="CE2" s="48"/>
      <c r="CF2" s="48"/>
      <c r="CG2" s="48"/>
      <c r="CH2" s="1"/>
      <c r="CI2" s="48"/>
      <c r="CJ2" s="48"/>
      <c r="CK2" s="48"/>
      <c r="CL2" s="48"/>
      <c r="CM2" s="48"/>
      <c r="CN2" s="48"/>
      <c r="CO2" s="48"/>
      <c r="CP2" s="1"/>
      <c r="CQ2" s="48"/>
      <c r="CR2" s="48"/>
      <c r="CS2" s="48"/>
      <c r="CT2" s="48"/>
      <c r="CU2" s="48"/>
      <c r="CV2" s="48"/>
      <c r="CW2" s="48"/>
      <c r="CX2" s="1"/>
      <c r="CY2" s="48"/>
      <c r="CZ2" s="48"/>
      <c r="DA2" s="48"/>
      <c r="DB2" s="48"/>
      <c r="DC2" s="48"/>
      <c r="DD2" s="48"/>
      <c r="DE2" s="48"/>
      <c r="DF2" s="1"/>
      <c r="DG2" s="48"/>
      <c r="DH2" s="48"/>
      <c r="DI2" s="48"/>
      <c r="DJ2" s="48"/>
      <c r="DK2" s="48"/>
      <c r="DL2" s="48"/>
      <c r="DM2" s="48"/>
      <c r="DN2" s="1"/>
      <c r="DO2" s="48"/>
      <c r="DP2" s="48"/>
      <c r="DQ2" s="48"/>
      <c r="DR2" s="48"/>
      <c r="DS2" s="48"/>
      <c r="DT2" s="48"/>
      <c r="DU2" s="48"/>
      <c r="DV2" s="1"/>
      <c r="DW2" s="48"/>
      <c r="DX2" s="48"/>
      <c r="DY2" s="48"/>
      <c r="DZ2" s="48"/>
      <c r="EA2" s="48"/>
      <c r="EB2" s="48"/>
      <c r="EC2" s="48"/>
      <c r="ED2" s="1"/>
      <c r="EE2" s="48"/>
      <c r="EF2" s="48"/>
      <c r="EG2" s="48"/>
      <c r="EH2" s="48"/>
      <c r="EI2" s="48"/>
      <c r="EJ2" s="48"/>
      <c r="EK2" s="48"/>
      <c r="EL2" s="1"/>
      <c r="EM2" s="48"/>
      <c r="EN2" s="48"/>
      <c r="EO2" s="48"/>
      <c r="EP2" s="48"/>
      <c r="EQ2" s="48"/>
      <c r="ER2" s="48"/>
      <c r="ES2" s="48"/>
      <c r="ET2" s="1"/>
      <c r="EU2" s="48"/>
      <c r="EV2" s="48"/>
      <c r="EW2" s="48"/>
      <c r="EX2" s="48"/>
      <c r="EY2" s="48"/>
      <c r="EZ2" s="48"/>
      <c r="FA2" s="48"/>
      <c r="FB2" s="1"/>
      <c r="FC2" s="48"/>
      <c r="FD2" s="48"/>
      <c r="FE2" s="48"/>
      <c r="FF2" s="48"/>
      <c r="FG2" s="48"/>
      <c r="FH2" s="48"/>
      <c r="FI2" s="48"/>
      <c r="FJ2" s="1"/>
      <c r="FK2" s="48"/>
      <c r="FL2" s="48"/>
      <c r="FM2" s="48"/>
      <c r="FN2" s="48"/>
      <c r="FO2" s="48"/>
      <c r="FP2" s="48"/>
      <c r="FQ2" s="48"/>
      <c r="FR2" s="1"/>
      <c r="FS2" s="48"/>
      <c r="FT2" s="48"/>
      <c r="FU2" s="48"/>
      <c r="FV2" s="48"/>
      <c r="FW2" s="48"/>
      <c r="FX2" s="48"/>
      <c r="FY2" s="48"/>
      <c r="FZ2" s="1"/>
      <c r="GA2" s="48"/>
      <c r="GB2" s="48"/>
      <c r="GC2" s="48"/>
      <c r="GD2" s="48"/>
      <c r="GE2" s="48"/>
      <c r="GF2" s="48"/>
      <c r="GG2" s="48"/>
      <c r="GH2" s="1"/>
      <c r="GI2" s="48"/>
      <c r="GJ2" s="48"/>
      <c r="GK2" s="48"/>
      <c r="GL2" s="48"/>
      <c r="GM2" s="48"/>
      <c r="GN2" s="48"/>
      <c r="GO2" s="48"/>
      <c r="GP2" s="1"/>
      <c r="GQ2" s="48"/>
      <c r="GR2" s="48"/>
      <c r="GS2" s="48"/>
      <c r="GT2" s="48"/>
      <c r="GU2" s="48"/>
      <c r="GV2" s="48"/>
      <c r="GW2" s="48"/>
      <c r="GX2" s="1"/>
      <c r="GY2" s="48"/>
      <c r="GZ2" s="48"/>
      <c r="HA2" s="48"/>
      <c r="HB2" s="48"/>
      <c r="HC2" s="48"/>
      <c r="HD2" s="48"/>
      <c r="HE2" s="48"/>
      <c r="HF2" s="1"/>
      <c r="HG2" s="48"/>
      <c r="HH2" s="48"/>
      <c r="HI2" s="48"/>
      <c r="HJ2" s="48"/>
      <c r="HK2" s="48"/>
      <c r="HL2" s="48"/>
      <c r="HM2" s="48"/>
      <c r="HN2" s="1"/>
      <c r="HO2" s="48"/>
      <c r="HP2" s="48"/>
      <c r="HQ2" s="48"/>
      <c r="HR2" s="48"/>
      <c r="HS2" s="48"/>
      <c r="HT2" s="48"/>
      <c r="HU2" s="48"/>
      <c r="HV2" s="1"/>
      <c r="HW2" s="48"/>
      <c r="HX2" s="48"/>
      <c r="HY2" s="48"/>
      <c r="HZ2" s="48"/>
      <c r="IA2" s="48"/>
      <c r="IB2" s="48"/>
      <c r="IC2" s="48"/>
      <c r="ID2" s="1"/>
      <c r="IE2" s="48"/>
      <c r="IF2" s="48"/>
      <c r="IG2" s="48"/>
      <c r="IH2" s="48"/>
      <c r="II2" s="48"/>
      <c r="IJ2" s="48"/>
      <c r="IK2" s="48"/>
      <c r="IL2" s="1"/>
    </row>
    <row r="3" spans="1:246" x14ac:dyDescent="0.3">
      <c r="E3" s="3"/>
      <c r="F3" s="53"/>
      <c r="G3" s="14" t="s">
        <v>81</v>
      </c>
      <c r="H3" s="48"/>
      <c r="I3" s="1"/>
      <c r="J3" s="48"/>
      <c r="K3" s="48"/>
      <c r="L3" s="48"/>
      <c r="M3" s="48"/>
      <c r="N3" s="1"/>
      <c r="O3" s="48"/>
      <c r="P3" s="48"/>
      <c r="Q3" s="48"/>
      <c r="R3" s="48"/>
      <c r="S3" s="48"/>
      <c r="T3" s="48"/>
      <c r="U3" s="48"/>
      <c r="V3" s="1"/>
      <c r="W3" s="48"/>
      <c r="X3" s="48"/>
      <c r="Y3" s="48"/>
      <c r="Z3" s="48"/>
      <c r="AA3" s="48"/>
      <c r="AB3" s="48"/>
      <c r="AC3" s="48"/>
      <c r="AD3" s="1"/>
      <c r="AE3" s="48"/>
      <c r="AF3" s="48"/>
      <c r="AG3" s="48"/>
      <c r="AH3" s="48"/>
      <c r="AI3" s="48"/>
      <c r="AJ3" s="48"/>
      <c r="AK3" s="48"/>
      <c r="AL3" s="1"/>
      <c r="AM3" s="48"/>
      <c r="AN3" s="48"/>
      <c r="AO3" s="48"/>
      <c r="AP3" s="48"/>
      <c r="AQ3" s="48"/>
      <c r="AR3" s="48"/>
      <c r="AS3" s="48"/>
      <c r="AT3" s="1"/>
      <c r="AU3" s="48"/>
      <c r="AV3" s="48"/>
      <c r="AW3" s="48"/>
      <c r="AX3" s="48"/>
      <c r="AY3" s="48"/>
      <c r="AZ3" s="48"/>
      <c r="BA3" s="48"/>
      <c r="BB3" s="1"/>
      <c r="BC3" s="48"/>
      <c r="BD3" s="48"/>
      <c r="BE3" s="48"/>
      <c r="BF3" s="48"/>
      <c r="BG3" s="48"/>
      <c r="BH3" s="48"/>
      <c r="BI3" s="48"/>
      <c r="BJ3" s="1"/>
      <c r="BK3" s="48"/>
      <c r="BL3" s="48"/>
      <c r="BM3" s="48"/>
      <c r="BN3" s="48"/>
      <c r="BO3" s="48"/>
      <c r="BP3" s="48"/>
      <c r="BQ3" s="48"/>
      <c r="BR3" s="1"/>
      <c r="BS3" s="48"/>
      <c r="BT3" s="48"/>
      <c r="BU3" s="48"/>
      <c r="BV3" s="48"/>
      <c r="BW3" s="48"/>
      <c r="BX3" s="48"/>
      <c r="BY3" s="48"/>
      <c r="BZ3" s="1"/>
      <c r="CA3" s="48"/>
      <c r="CB3" s="48"/>
      <c r="CC3" s="48"/>
      <c r="CD3" s="48"/>
      <c r="CE3" s="48"/>
      <c r="CF3" s="48"/>
      <c r="CG3" s="48"/>
      <c r="CH3" s="1"/>
      <c r="CI3" s="48"/>
      <c r="CJ3" s="48"/>
      <c r="CK3" s="48"/>
      <c r="CL3" s="48"/>
      <c r="CM3" s="48"/>
      <c r="CN3" s="48"/>
      <c r="CO3" s="48"/>
      <c r="CP3" s="1"/>
      <c r="CQ3" s="48"/>
      <c r="CR3" s="48"/>
      <c r="CS3" s="48"/>
      <c r="CT3" s="48"/>
      <c r="CU3" s="48"/>
      <c r="CV3" s="48"/>
      <c r="CW3" s="48"/>
      <c r="CX3" s="1"/>
      <c r="CY3" s="48"/>
      <c r="CZ3" s="48"/>
      <c r="DA3" s="48"/>
      <c r="DB3" s="48"/>
      <c r="DC3" s="48"/>
      <c r="DD3" s="48"/>
      <c r="DE3" s="48"/>
      <c r="DF3" s="1"/>
      <c r="DG3" s="48"/>
      <c r="DH3" s="48"/>
      <c r="DI3" s="48"/>
      <c r="DJ3" s="48"/>
      <c r="DK3" s="48"/>
      <c r="DL3" s="48"/>
      <c r="DM3" s="48"/>
      <c r="DN3" s="1"/>
      <c r="DO3" s="48"/>
      <c r="DP3" s="48"/>
      <c r="DQ3" s="48"/>
      <c r="DR3" s="48"/>
      <c r="DS3" s="48"/>
      <c r="DT3" s="48"/>
      <c r="DU3" s="48"/>
      <c r="DV3" s="1"/>
      <c r="DW3" s="48"/>
      <c r="DX3" s="48"/>
      <c r="DY3" s="48"/>
      <c r="DZ3" s="48"/>
      <c r="EA3" s="48"/>
      <c r="EB3" s="48"/>
      <c r="EC3" s="48"/>
      <c r="ED3" s="1"/>
      <c r="EE3" s="48"/>
      <c r="EF3" s="48"/>
      <c r="EG3" s="48"/>
      <c r="EH3" s="48"/>
      <c r="EI3" s="48"/>
      <c r="EJ3" s="48"/>
      <c r="EK3" s="48"/>
      <c r="EL3" s="1"/>
      <c r="EM3" s="48"/>
      <c r="EN3" s="48"/>
      <c r="EO3" s="48"/>
      <c r="EP3" s="48"/>
      <c r="EQ3" s="48"/>
      <c r="ER3" s="48"/>
      <c r="ES3" s="48"/>
      <c r="ET3" s="1"/>
      <c r="EU3" s="48"/>
      <c r="EV3" s="48"/>
      <c r="EW3" s="48"/>
      <c r="EX3" s="48"/>
      <c r="EY3" s="48"/>
      <c r="EZ3" s="48"/>
      <c r="FA3" s="48"/>
      <c r="FB3" s="1"/>
      <c r="FC3" s="48"/>
      <c r="FD3" s="48"/>
      <c r="FE3" s="48"/>
      <c r="FF3" s="48"/>
      <c r="FG3" s="48"/>
      <c r="FH3" s="48"/>
      <c r="FI3" s="48"/>
      <c r="FJ3" s="1"/>
      <c r="FK3" s="48"/>
      <c r="FL3" s="48"/>
      <c r="FM3" s="48"/>
      <c r="FN3" s="48"/>
      <c r="FO3" s="48"/>
      <c r="FP3" s="48"/>
      <c r="FQ3" s="48"/>
      <c r="FR3" s="1"/>
      <c r="FS3" s="48"/>
      <c r="FT3" s="48"/>
      <c r="FU3" s="48"/>
      <c r="FV3" s="48"/>
      <c r="FW3" s="48"/>
      <c r="FX3" s="48"/>
      <c r="FY3" s="48"/>
      <c r="FZ3" s="1"/>
      <c r="GA3" s="48"/>
      <c r="GB3" s="48"/>
      <c r="GC3" s="48"/>
      <c r="GD3" s="48"/>
      <c r="GE3" s="48"/>
      <c r="GF3" s="48"/>
      <c r="GG3" s="48"/>
      <c r="GH3" s="1"/>
      <c r="GI3" s="48"/>
      <c r="GJ3" s="48"/>
      <c r="GK3" s="48"/>
      <c r="GL3" s="48"/>
      <c r="GM3" s="48"/>
      <c r="GN3" s="48"/>
      <c r="GO3" s="48"/>
      <c r="GP3" s="1"/>
      <c r="GQ3" s="48"/>
      <c r="GR3" s="48"/>
      <c r="GS3" s="48"/>
      <c r="GT3" s="48"/>
      <c r="GU3" s="48"/>
      <c r="GV3" s="48"/>
      <c r="GW3" s="48"/>
      <c r="GX3" s="1"/>
      <c r="GY3" s="48"/>
      <c r="GZ3" s="48"/>
      <c r="HA3" s="48"/>
      <c r="HB3" s="48"/>
      <c r="HC3" s="48"/>
      <c r="HD3" s="48"/>
      <c r="HE3" s="48"/>
      <c r="HF3" s="1"/>
      <c r="HG3" s="48"/>
      <c r="HH3" s="48"/>
      <c r="HI3" s="48"/>
      <c r="HJ3" s="48"/>
      <c r="HK3" s="48"/>
      <c r="HL3" s="48"/>
      <c r="HM3" s="48"/>
      <c r="HN3" s="1"/>
      <c r="HO3" s="48"/>
      <c r="HP3" s="48"/>
      <c r="HQ3" s="48"/>
      <c r="HR3" s="48"/>
      <c r="HS3" s="48"/>
      <c r="HT3" s="48"/>
      <c r="HU3" s="48"/>
      <c r="HV3" s="1"/>
      <c r="HW3" s="48"/>
      <c r="HX3" s="48"/>
      <c r="HY3" s="48"/>
      <c r="HZ3" s="48"/>
      <c r="IA3" s="48"/>
      <c r="IB3" s="48"/>
      <c r="IC3" s="48"/>
      <c r="ID3" s="1"/>
      <c r="IE3" s="48"/>
      <c r="IF3" s="48"/>
      <c r="IG3" s="48"/>
      <c r="IH3" s="48"/>
      <c r="II3" s="48"/>
      <c r="IJ3" s="48"/>
      <c r="IK3" s="48"/>
      <c r="IL3" s="1"/>
    </row>
    <row r="4" spans="1:246" ht="10.5" customHeight="1" x14ac:dyDescent="0.3">
      <c r="E4" s="3"/>
      <c r="F4" s="3"/>
      <c r="G4" s="48"/>
      <c r="H4" s="48"/>
      <c r="I4" s="1"/>
      <c r="J4" s="48"/>
      <c r="K4" s="48"/>
      <c r="L4" s="48"/>
      <c r="M4" s="48"/>
      <c r="N4" s="1"/>
      <c r="O4" s="48"/>
      <c r="P4" s="48"/>
      <c r="Q4" s="48"/>
      <c r="R4" s="48"/>
      <c r="S4" s="48"/>
      <c r="T4" s="48"/>
      <c r="U4" s="48"/>
      <c r="V4" s="1"/>
      <c r="W4" s="48"/>
      <c r="X4" s="48"/>
      <c r="Y4" s="48"/>
      <c r="Z4" s="48"/>
      <c r="AA4" s="48"/>
      <c r="AB4" s="48"/>
      <c r="AC4" s="48"/>
      <c r="AD4" s="1"/>
      <c r="AE4" s="48"/>
      <c r="AF4" s="48"/>
      <c r="AG4" s="48"/>
      <c r="AH4" s="48"/>
      <c r="AI4" s="48"/>
      <c r="AJ4" s="48"/>
      <c r="AK4" s="48"/>
      <c r="AL4" s="1"/>
      <c r="AM4" s="48"/>
      <c r="AN4" s="48"/>
      <c r="AO4" s="48"/>
      <c r="AP4" s="48"/>
      <c r="AQ4" s="48"/>
      <c r="AR4" s="48"/>
      <c r="AS4" s="48"/>
      <c r="AT4" s="1"/>
      <c r="AU4" s="48"/>
      <c r="AV4" s="48"/>
      <c r="AW4" s="48"/>
      <c r="AX4" s="48"/>
      <c r="AY4" s="48"/>
      <c r="AZ4" s="48"/>
      <c r="BA4" s="48"/>
      <c r="BB4" s="1"/>
      <c r="BC4" s="48"/>
      <c r="BD4" s="48"/>
      <c r="BE4" s="48"/>
      <c r="BF4" s="48"/>
      <c r="BG4" s="48"/>
      <c r="BH4" s="48"/>
      <c r="BI4" s="48"/>
      <c r="BJ4" s="1"/>
      <c r="BK4" s="48"/>
      <c r="BL4" s="48"/>
      <c r="BM4" s="48"/>
      <c r="BN4" s="48"/>
      <c r="BO4" s="48"/>
      <c r="BP4" s="48"/>
      <c r="BQ4" s="48"/>
      <c r="BR4" s="1"/>
      <c r="BS4" s="48"/>
      <c r="BT4" s="48"/>
      <c r="BU4" s="48"/>
      <c r="BV4" s="48"/>
      <c r="BW4" s="48"/>
      <c r="BX4" s="48"/>
      <c r="BY4" s="48"/>
      <c r="BZ4" s="1"/>
      <c r="CA4" s="48"/>
      <c r="CB4" s="48"/>
      <c r="CC4" s="48"/>
      <c r="CD4" s="48"/>
      <c r="CE4" s="48"/>
      <c r="CF4" s="48"/>
      <c r="CG4" s="48"/>
      <c r="CH4" s="1"/>
      <c r="CI4" s="48"/>
      <c r="CJ4" s="48"/>
      <c r="CK4" s="48"/>
      <c r="CL4" s="48"/>
      <c r="CM4" s="48"/>
      <c r="CN4" s="48"/>
      <c r="CO4" s="48"/>
      <c r="CP4" s="1"/>
      <c r="CQ4" s="48"/>
      <c r="CR4" s="48"/>
      <c r="CS4" s="48"/>
      <c r="CT4" s="48"/>
      <c r="CU4" s="48"/>
      <c r="CV4" s="48"/>
      <c r="CW4" s="48"/>
      <c r="CX4" s="1"/>
      <c r="CY4" s="48"/>
      <c r="CZ4" s="48"/>
      <c r="DA4" s="48"/>
      <c r="DB4" s="48"/>
      <c r="DC4" s="48"/>
      <c r="DD4" s="48"/>
      <c r="DE4" s="48"/>
      <c r="DF4" s="1"/>
      <c r="DG4" s="48"/>
      <c r="DH4" s="48"/>
      <c r="DI4" s="48"/>
      <c r="DJ4" s="48"/>
      <c r="DK4" s="48"/>
      <c r="DL4" s="48"/>
      <c r="DM4" s="48"/>
      <c r="DN4" s="1"/>
      <c r="DO4" s="48"/>
      <c r="DP4" s="48"/>
      <c r="DQ4" s="48"/>
      <c r="DR4" s="48"/>
      <c r="DS4" s="48"/>
      <c r="DT4" s="48"/>
      <c r="DU4" s="48"/>
      <c r="DV4" s="1"/>
      <c r="DW4" s="48"/>
      <c r="DX4" s="48"/>
      <c r="DY4" s="48"/>
      <c r="DZ4" s="48"/>
      <c r="EA4" s="48"/>
      <c r="EB4" s="48"/>
      <c r="EC4" s="48"/>
      <c r="ED4" s="1"/>
      <c r="EE4" s="48"/>
      <c r="EF4" s="48"/>
      <c r="EG4" s="48"/>
      <c r="EH4" s="48"/>
      <c r="EI4" s="48"/>
      <c r="EJ4" s="48"/>
      <c r="EK4" s="48"/>
      <c r="EL4" s="1"/>
      <c r="EM4" s="48"/>
      <c r="EN4" s="48"/>
      <c r="EO4" s="48"/>
      <c r="EP4" s="48"/>
      <c r="EQ4" s="48"/>
      <c r="ER4" s="48"/>
      <c r="ES4" s="48"/>
      <c r="ET4" s="1"/>
      <c r="EU4" s="48"/>
      <c r="EV4" s="48"/>
      <c r="EW4" s="48"/>
      <c r="EX4" s="48"/>
      <c r="EY4" s="48"/>
      <c r="EZ4" s="48"/>
      <c r="FA4" s="48"/>
      <c r="FB4" s="1"/>
      <c r="FC4" s="48"/>
      <c r="FD4" s="48"/>
      <c r="FE4" s="48"/>
      <c r="FF4" s="48"/>
      <c r="FG4" s="48"/>
      <c r="FH4" s="48"/>
      <c r="FI4" s="48"/>
      <c r="FJ4" s="1"/>
      <c r="FK4" s="48"/>
      <c r="FL4" s="48"/>
      <c r="FM4" s="48"/>
      <c r="FN4" s="48"/>
      <c r="FO4" s="48"/>
      <c r="FP4" s="48"/>
      <c r="FQ4" s="48"/>
      <c r="FR4" s="1"/>
      <c r="FS4" s="48"/>
      <c r="FT4" s="48"/>
      <c r="FU4" s="48"/>
      <c r="FV4" s="48"/>
      <c r="FW4" s="48"/>
      <c r="FX4" s="48"/>
      <c r="FY4" s="48"/>
      <c r="FZ4" s="1"/>
      <c r="GA4" s="48"/>
      <c r="GB4" s="48"/>
      <c r="GC4" s="48"/>
      <c r="GD4" s="48"/>
      <c r="GE4" s="48"/>
      <c r="GF4" s="48"/>
      <c r="GG4" s="48"/>
      <c r="GH4" s="1"/>
      <c r="GI4" s="48"/>
      <c r="GJ4" s="48"/>
      <c r="GK4" s="48"/>
      <c r="GL4" s="48"/>
      <c r="GM4" s="48"/>
      <c r="GN4" s="48"/>
      <c r="GO4" s="48"/>
      <c r="GP4" s="1"/>
      <c r="GQ4" s="48"/>
      <c r="GR4" s="48"/>
      <c r="GS4" s="48"/>
      <c r="GT4" s="48"/>
      <c r="GU4" s="48"/>
      <c r="GV4" s="48"/>
      <c r="GW4" s="48"/>
      <c r="GX4" s="1"/>
      <c r="GY4" s="48"/>
      <c r="GZ4" s="48"/>
      <c r="HA4" s="48"/>
      <c r="HB4" s="48"/>
      <c r="HC4" s="48"/>
      <c r="HD4" s="48"/>
      <c r="HE4" s="48"/>
      <c r="HF4" s="1"/>
      <c r="HG4" s="48"/>
      <c r="HH4" s="48"/>
      <c r="HI4" s="48"/>
      <c r="HJ4" s="48"/>
      <c r="HK4" s="48"/>
      <c r="HL4" s="48"/>
      <c r="HM4" s="48"/>
      <c r="HN4" s="1"/>
      <c r="HO4" s="48"/>
      <c r="HP4" s="48"/>
      <c r="HQ4" s="48"/>
      <c r="HR4" s="48"/>
      <c r="HS4" s="48"/>
      <c r="HT4" s="48"/>
      <c r="HU4" s="48"/>
      <c r="HV4" s="1"/>
      <c r="HW4" s="48"/>
      <c r="HX4" s="48"/>
      <c r="HY4" s="48"/>
      <c r="HZ4" s="48"/>
      <c r="IA4" s="48"/>
      <c r="IB4" s="48"/>
      <c r="IC4" s="48"/>
      <c r="ID4" s="1"/>
      <c r="IE4" s="48"/>
      <c r="IF4" s="48"/>
      <c r="IG4" s="48"/>
      <c r="IH4" s="48"/>
      <c r="II4" s="48"/>
      <c r="IJ4" s="48"/>
      <c r="IK4" s="48"/>
      <c r="IL4" s="1"/>
    </row>
    <row r="5" spans="1:246" ht="42.75" customHeight="1" x14ac:dyDescent="0.3">
      <c r="A5" s="253" t="s">
        <v>95</v>
      </c>
      <c r="B5" s="253"/>
      <c r="C5" s="253"/>
      <c r="D5" s="253"/>
      <c r="E5" s="253"/>
      <c r="F5" s="253"/>
      <c r="G5" s="253"/>
      <c r="H5" s="48"/>
      <c r="I5" s="1"/>
      <c r="J5" s="48"/>
      <c r="K5" s="48"/>
      <c r="L5" s="48"/>
      <c r="M5" s="48"/>
      <c r="N5" s="1"/>
      <c r="O5" s="48"/>
      <c r="P5" s="48"/>
      <c r="Q5" s="48"/>
      <c r="R5" s="48"/>
      <c r="S5" s="48"/>
      <c r="T5" s="48"/>
      <c r="U5" s="48"/>
      <c r="V5" s="1"/>
      <c r="W5" s="48"/>
      <c r="X5" s="48"/>
      <c r="Y5" s="48"/>
      <c r="Z5" s="48"/>
      <c r="AA5" s="48"/>
      <c r="AB5" s="48"/>
      <c r="AC5" s="48"/>
      <c r="AD5" s="1"/>
      <c r="AE5" s="48"/>
      <c r="AF5" s="48"/>
      <c r="AG5" s="48"/>
      <c r="AH5" s="48"/>
      <c r="AI5" s="48"/>
      <c r="AJ5" s="48"/>
      <c r="AK5" s="48"/>
      <c r="AL5" s="1"/>
      <c r="AM5" s="48"/>
      <c r="AN5" s="48"/>
      <c r="AO5" s="48"/>
      <c r="AP5" s="48"/>
      <c r="AQ5" s="48"/>
      <c r="AR5" s="48"/>
      <c r="AS5" s="48"/>
      <c r="AT5" s="1"/>
      <c r="AU5" s="48"/>
      <c r="AV5" s="48"/>
      <c r="AW5" s="48"/>
      <c r="AX5" s="48"/>
      <c r="AY5" s="48"/>
      <c r="AZ5" s="48"/>
      <c r="BA5" s="48"/>
      <c r="BB5" s="1"/>
      <c r="BC5" s="48"/>
      <c r="BD5" s="48"/>
      <c r="BE5" s="48"/>
      <c r="BF5" s="48"/>
      <c r="BG5" s="48"/>
      <c r="BH5" s="48"/>
      <c r="BI5" s="48"/>
      <c r="BJ5" s="1"/>
      <c r="BK5" s="48"/>
      <c r="BL5" s="48"/>
      <c r="BM5" s="48"/>
      <c r="BN5" s="48"/>
      <c r="BO5" s="48"/>
      <c r="BP5" s="48"/>
      <c r="BQ5" s="48"/>
      <c r="BR5" s="1"/>
      <c r="BS5" s="48"/>
      <c r="BT5" s="48"/>
      <c r="BU5" s="48"/>
      <c r="BV5" s="48"/>
      <c r="BW5" s="48"/>
      <c r="BX5" s="48"/>
      <c r="BY5" s="48"/>
      <c r="BZ5" s="1"/>
      <c r="CA5" s="48"/>
      <c r="CB5" s="48"/>
      <c r="CC5" s="48"/>
      <c r="CD5" s="48"/>
      <c r="CE5" s="48"/>
      <c r="CF5" s="48"/>
      <c r="CG5" s="48"/>
      <c r="CH5" s="1"/>
      <c r="CI5" s="48"/>
      <c r="CJ5" s="48"/>
      <c r="CK5" s="48"/>
      <c r="CL5" s="48"/>
      <c r="CM5" s="48"/>
      <c r="CN5" s="48"/>
      <c r="CO5" s="48"/>
      <c r="CP5" s="1"/>
      <c r="CQ5" s="48"/>
      <c r="CR5" s="48"/>
      <c r="CS5" s="48"/>
      <c r="CT5" s="48"/>
      <c r="CU5" s="48"/>
      <c r="CV5" s="48"/>
      <c r="CW5" s="48"/>
      <c r="CX5" s="1"/>
      <c r="CY5" s="48"/>
      <c r="CZ5" s="48"/>
      <c r="DA5" s="48"/>
      <c r="DB5" s="48"/>
      <c r="DC5" s="48"/>
      <c r="DD5" s="48"/>
      <c r="DE5" s="48"/>
      <c r="DF5" s="1"/>
      <c r="DG5" s="48"/>
      <c r="DH5" s="48"/>
      <c r="DI5" s="48"/>
      <c r="DJ5" s="48"/>
      <c r="DK5" s="48"/>
      <c r="DL5" s="48"/>
      <c r="DM5" s="48"/>
      <c r="DN5" s="1"/>
      <c r="DO5" s="48"/>
      <c r="DP5" s="48"/>
      <c r="DQ5" s="48"/>
      <c r="DR5" s="48"/>
      <c r="DS5" s="48"/>
      <c r="DT5" s="48"/>
      <c r="DU5" s="48"/>
      <c r="DV5" s="1"/>
      <c r="DW5" s="48"/>
      <c r="DX5" s="48"/>
      <c r="DY5" s="48"/>
      <c r="DZ5" s="48"/>
      <c r="EA5" s="48"/>
      <c r="EB5" s="48"/>
      <c r="EC5" s="48"/>
      <c r="ED5" s="1"/>
      <c r="EE5" s="48"/>
      <c r="EF5" s="48"/>
      <c r="EG5" s="48"/>
      <c r="EH5" s="48"/>
      <c r="EI5" s="48"/>
      <c r="EJ5" s="48"/>
      <c r="EK5" s="48"/>
      <c r="EL5" s="1"/>
      <c r="EM5" s="48"/>
      <c r="EN5" s="48"/>
      <c r="EO5" s="48"/>
      <c r="EP5" s="48"/>
      <c r="EQ5" s="48"/>
      <c r="ER5" s="48"/>
      <c r="ES5" s="48"/>
      <c r="ET5" s="1"/>
      <c r="EU5" s="48"/>
      <c r="EV5" s="48"/>
      <c r="EW5" s="48"/>
      <c r="EX5" s="48"/>
      <c r="EY5" s="48"/>
      <c r="EZ5" s="48"/>
      <c r="FA5" s="48"/>
      <c r="FB5" s="1"/>
      <c r="FC5" s="48"/>
      <c r="FD5" s="48"/>
      <c r="FE5" s="48"/>
      <c r="FF5" s="48"/>
      <c r="FG5" s="48"/>
      <c r="FH5" s="48"/>
      <c r="FI5" s="48"/>
      <c r="FJ5" s="1"/>
      <c r="FK5" s="48"/>
      <c r="FL5" s="48"/>
      <c r="FM5" s="48"/>
      <c r="FN5" s="48"/>
      <c r="FO5" s="48"/>
      <c r="FP5" s="48"/>
      <c r="FQ5" s="48"/>
      <c r="FR5" s="1"/>
      <c r="FS5" s="48"/>
      <c r="FT5" s="48"/>
      <c r="FU5" s="48"/>
      <c r="FV5" s="48"/>
      <c r="FW5" s="48"/>
      <c r="FX5" s="48"/>
      <c r="FY5" s="48"/>
      <c r="FZ5" s="1"/>
      <c r="GA5" s="48"/>
      <c r="GB5" s="48"/>
      <c r="GC5" s="48"/>
      <c r="GD5" s="48"/>
      <c r="GE5" s="48"/>
      <c r="GF5" s="48"/>
      <c r="GG5" s="48"/>
      <c r="GH5" s="1"/>
      <c r="GI5" s="48"/>
      <c r="GJ5" s="48"/>
      <c r="GK5" s="48"/>
      <c r="GL5" s="48"/>
      <c r="GM5" s="48"/>
      <c r="GN5" s="48"/>
      <c r="GO5" s="48"/>
      <c r="GP5" s="1"/>
      <c r="GQ5" s="48"/>
      <c r="GR5" s="48"/>
      <c r="GS5" s="48"/>
      <c r="GT5" s="48"/>
      <c r="GU5" s="48"/>
      <c r="GV5" s="48"/>
      <c r="GW5" s="48"/>
      <c r="GX5" s="1"/>
      <c r="GY5" s="48"/>
      <c r="GZ5" s="48"/>
      <c r="HA5" s="48"/>
      <c r="HB5" s="48"/>
      <c r="HC5" s="48"/>
      <c r="HD5" s="48"/>
      <c r="HE5" s="48"/>
      <c r="HF5" s="1"/>
      <c r="HG5" s="48"/>
      <c r="HH5" s="48"/>
      <c r="HI5" s="48"/>
      <c r="HJ5" s="48"/>
      <c r="HK5" s="48"/>
      <c r="HL5" s="48"/>
      <c r="HM5" s="48"/>
      <c r="HN5" s="1"/>
      <c r="HO5" s="48"/>
      <c r="HP5" s="48"/>
      <c r="HQ5" s="48"/>
      <c r="HR5" s="48"/>
      <c r="HS5" s="48"/>
      <c r="HT5" s="48"/>
      <c r="HU5" s="48"/>
      <c r="HV5" s="1"/>
      <c r="HW5" s="48"/>
      <c r="HX5" s="48"/>
      <c r="HY5" s="48"/>
      <c r="HZ5" s="48"/>
      <c r="IA5" s="48"/>
      <c r="IB5" s="48"/>
      <c r="IC5" s="48"/>
      <c r="ID5" s="1"/>
      <c r="IE5" s="48"/>
      <c r="IF5" s="48"/>
      <c r="IG5" s="48"/>
      <c r="IH5" s="48"/>
      <c r="II5" s="48"/>
      <c r="IJ5" s="48"/>
      <c r="IK5" s="48"/>
      <c r="IL5" s="1"/>
    </row>
    <row r="6" spans="1:246" x14ac:dyDescent="0.3">
      <c r="A6" s="48"/>
      <c r="B6" s="48"/>
      <c r="C6" s="48"/>
      <c r="D6" s="48"/>
      <c r="E6" s="48"/>
      <c r="F6" s="48"/>
      <c r="G6" s="14" t="s">
        <v>82</v>
      </c>
      <c r="H6" s="48"/>
      <c r="I6" s="1"/>
      <c r="J6" s="48"/>
      <c r="K6" s="48"/>
      <c r="L6" s="48"/>
      <c r="M6" s="48"/>
      <c r="N6" s="1"/>
      <c r="O6" s="48"/>
      <c r="P6" s="48"/>
      <c r="Q6" s="48"/>
      <c r="R6" s="48"/>
      <c r="S6" s="48"/>
      <c r="T6" s="48"/>
      <c r="U6" s="48"/>
      <c r="V6" s="1"/>
      <c r="W6" s="48"/>
      <c r="X6" s="48"/>
      <c r="Y6" s="48"/>
      <c r="Z6" s="48"/>
      <c r="AA6" s="48"/>
      <c r="AB6" s="48"/>
      <c r="AC6" s="48"/>
      <c r="AD6" s="1"/>
      <c r="AE6" s="48"/>
      <c r="AF6" s="48"/>
      <c r="AG6" s="48"/>
      <c r="AH6" s="48"/>
      <c r="AI6" s="48"/>
      <c r="AJ6" s="48"/>
      <c r="AK6" s="48"/>
      <c r="AL6" s="1"/>
      <c r="AM6" s="48"/>
      <c r="AN6" s="48"/>
      <c r="AO6" s="48"/>
      <c r="AP6" s="48"/>
      <c r="AQ6" s="48"/>
      <c r="AR6" s="48"/>
      <c r="AS6" s="48"/>
      <c r="AT6" s="1"/>
      <c r="AU6" s="48"/>
      <c r="AV6" s="48"/>
      <c r="AW6" s="48"/>
      <c r="AX6" s="48"/>
      <c r="AY6" s="48"/>
      <c r="AZ6" s="48"/>
      <c r="BA6" s="48"/>
      <c r="BB6" s="1"/>
      <c r="BC6" s="48"/>
      <c r="BD6" s="48"/>
      <c r="BE6" s="48"/>
      <c r="BF6" s="48"/>
      <c r="BG6" s="48"/>
      <c r="BH6" s="48"/>
      <c r="BI6" s="48"/>
      <c r="BJ6" s="1"/>
      <c r="BK6" s="48"/>
      <c r="BL6" s="48"/>
      <c r="BM6" s="48"/>
      <c r="BN6" s="48"/>
      <c r="BO6" s="48"/>
      <c r="BP6" s="48"/>
      <c r="BQ6" s="48"/>
      <c r="BR6" s="1"/>
      <c r="BS6" s="48"/>
      <c r="BT6" s="48"/>
      <c r="BU6" s="48"/>
      <c r="BV6" s="48"/>
      <c r="BW6" s="48"/>
      <c r="BX6" s="48"/>
      <c r="BY6" s="48"/>
      <c r="BZ6" s="1"/>
      <c r="CA6" s="48"/>
      <c r="CB6" s="48"/>
      <c r="CC6" s="48"/>
      <c r="CD6" s="48"/>
      <c r="CE6" s="48"/>
      <c r="CF6" s="48"/>
      <c r="CG6" s="48"/>
      <c r="CH6" s="1"/>
      <c r="CI6" s="48"/>
      <c r="CJ6" s="48"/>
      <c r="CK6" s="48"/>
      <c r="CL6" s="48"/>
      <c r="CM6" s="48"/>
      <c r="CN6" s="48"/>
      <c r="CO6" s="48"/>
      <c r="CP6" s="1"/>
      <c r="CQ6" s="48"/>
      <c r="CR6" s="48"/>
      <c r="CS6" s="48"/>
      <c r="CT6" s="48"/>
      <c r="CU6" s="48"/>
      <c r="CV6" s="48"/>
      <c r="CW6" s="48"/>
      <c r="CX6" s="1"/>
      <c r="CY6" s="48"/>
      <c r="CZ6" s="48"/>
      <c r="DA6" s="48"/>
      <c r="DB6" s="48"/>
      <c r="DC6" s="48"/>
      <c r="DD6" s="48"/>
      <c r="DE6" s="48"/>
      <c r="DF6" s="1"/>
      <c r="DG6" s="48"/>
      <c r="DH6" s="48"/>
      <c r="DI6" s="48"/>
      <c r="DJ6" s="48"/>
      <c r="DK6" s="48"/>
      <c r="DL6" s="48"/>
      <c r="DM6" s="48"/>
      <c r="DN6" s="1"/>
      <c r="DO6" s="48"/>
      <c r="DP6" s="48"/>
      <c r="DQ6" s="48"/>
      <c r="DR6" s="48"/>
      <c r="DS6" s="48"/>
      <c r="DT6" s="48"/>
      <c r="DU6" s="48"/>
      <c r="DV6" s="1"/>
      <c r="DW6" s="48"/>
      <c r="DX6" s="48"/>
      <c r="DY6" s="48"/>
      <c r="DZ6" s="48"/>
      <c r="EA6" s="48"/>
      <c r="EB6" s="48"/>
      <c r="EC6" s="48"/>
      <c r="ED6" s="1"/>
      <c r="EE6" s="48"/>
      <c r="EF6" s="48"/>
      <c r="EG6" s="48"/>
      <c r="EH6" s="48"/>
      <c r="EI6" s="48"/>
      <c r="EJ6" s="48"/>
      <c r="EK6" s="48"/>
      <c r="EL6" s="1"/>
      <c r="EM6" s="48"/>
      <c r="EN6" s="48"/>
      <c r="EO6" s="48"/>
      <c r="EP6" s="48"/>
      <c r="EQ6" s="48"/>
      <c r="ER6" s="48"/>
      <c r="ES6" s="48"/>
      <c r="ET6" s="1"/>
      <c r="EU6" s="48"/>
      <c r="EV6" s="48"/>
      <c r="EW6" s="48"/>
      <c r="EX6" s="48"/>
      <c r="EY6" s="48"/>
      <c r="EZ6" s="48"/>
      <c r="FA6" s="48"/>
      <c r="FB6" s="1"/>
      <c r="FC6" s="48"/>
      <c r="FD6" s="48"/>
      <c r="FE6" s="48"/>
      <c r="FF6" s="48"/>
      <c r="FG6" s="48"/>
      <c r="FH6" s="48"/>
      <c r="FI6" s="48"/>
      <c r="FJ6" s="1"/>
      <c r="FK6" s="48"/>
      <c r="FL6" s="48"/>
      <c r="FM6" s="48"/>
      <c r="FN6" s="48"/>
      <c r="FO6" s="48"/>
      <c r="FP6" s="48"/>
      <c r="FQ6" s="48"/>
      <c r="FR6" s="1"/>
      <c r="FS6" s="48"/>
      <c r="FT6" s="48"/>
      <c r="FU6" s="48"/>
      <c r="FV6" s="48"/>
      <c r="FW6" s="48"/>
      <c r="FX6" s="48"/>
      <c r="FY6" s="48"/>
      <c r="FZ6" s="1"/>
      <c r="GA6" s="48"/>
      <c r="GB6" s="48"/>
      <c r="GC6" s="48"/>
      <c r="GD6" s="48"/>
      <c r="GE6" s="48"/>
      <c r="GF6" s="48"/>
      <c r="GG6" s="48"/>
      <c r="GH6" s="1"/>
      <c r="GI6" s="48"/>
      <c r="GJ6" s="48"/>
      <c r="GK6" s="48"/>
      <c r="GL6" s="48"/>
      <c r="GM6" s="48"/>
      <c r="GN6" s="48"/>
      <c r="GO6" s="48"/>
      <c r="GP6" s="1"/>
      <c r="GQ6" s="48"/>
      <c r="GR6" s="48"/>
      <c r="GS6" s="48"/>
      <c r="GT6" s="48"/>
      <c r="GU6" s="48"/>
      <c r="GV6" s="48"/>
      <c r="GW6" s="48"/>
      <c r="GX6" s="1"/>
      <c r="GY6" s="48"/>
      <c r="GZ6" s="48"/>
      <c r="HA6" s="48"/>
      <c r="HB6" s="48"/>
      <c r="HC6" s="48"/>
      <c r="HD6" s="48"/>
      <c r="HE6" s="48"/>
      <c r="HF6" s="1"/>
      <c r="HG6" s="48"/>
      <c r="HH6" s="48"/>
      <c r="HI6" s="48"/>
      <c r="HJ6" s="48"/>
      <c r="HK6" s="48"/>
      <c r="HL6" s="48"/>
      <c r="HM6" s="48"/>
      <c r="HN6" s="1"/>
      <c r="HO6" s="48"/>
      <c r="HP6" s="48"/>
      <c r="HQ6" s="48"/>
      <c r="HR6" s="48"/>
      <c r="HS6" s="48"/>
      <c r="HT6" s="48"/>
      <c r="HU6" s="48"/>
      <c r="HV6" s="1"/>
      <c r="HW6" s="48"/>
      <c r="HX6" s="48"/>
      <c r="HY6" s="48"/>
      <c r="HZ6" s="48"/>
      <c r="IA6" s="48"/>
      <c r="IB6" s="48"/>
      <c r="IC6" s="48"/>
      <c r="ID6" s="1"/>
      <c r="IE6" s="48"/>
      <c r="IF6" s="48"/>
      <c r="IG6" s="48"/>
      <c r="IH6" s="48"/>
      <c r="II6" s="48"/>
      <c r="IJ6" s="48"/>
      <c r="IK6" s="48"/>
      <c r="IL6" s="1"/>
    </row>
    <row r="7" spans="1:246" ht="103.5" x14ac:dyDescent="0.3">
      <c r="A7" s="283" t="s">
        <v>12</v>
      </c>
      <c r="B7" s="284"/>
      <c r="C7" s="285"/>
      <c r="D7" s="283" t="s">
        <v>1</v>
      </c>
      <c r="E7" s="285"/>
      <c r="F7" s="280" t="s">
        <v>32</v>
      </c>
      <c r="G7" s="205" t="s">
        <v>37</v>
      </c>
      <c r="I7" s="1"/>
    </row>
    <row r="8" spans="1:246" s="47" customFormat="1" ht="33" customHeight="1" x14ac:dyDescent="0.2">
      <c r="A8" s="200" t="s">
        <v>89</v>
      </c>
      <c r="B8" s="200" t="s">
        <v>90</v>
      </c>
      <c r="C8" s="200" t="s">
        <v>91</v>
      </c>
      <c r="D8" s="58" t="s">
        <v>13</v>
      </c>
      <c r="E8" s="58" t="s">
        <v>14</v>
      </c>
      <c r="F8" s="281"/>
      <c r="G8" s="58" t="s">
        <v>0</v>
      </c>
    </row>
    <row r="9" spans="1:246" ht="21.75" customHeight="1" x14ac:dyDescent="0.3">
      <c r="A9" s="11"/>
      <c r="B9" s="11"/>
      <c r="C9" s="11"/>
      <c r="D9" s="11"/>
      <c r="E9" s="11"/>
      <c r="F9" s="70" t="s">
        <v>27</v>
      </c>
      <c r="G9" s="201">
        <f>G11</f>
        <v>0</v>
      </c>
    </row>
    <row r="10" spans="1:246" x14ac:dyDescent="0.3">
      <c r="A10" s="11"/>
      <c r="B10" s="11"/>
      <c r="C10" s="11"/>
      <c r="D10" s="11"/>
      <c r="E10" s="11"/>
      <c r="F10" s="11" t="s">
        <v>28</v>
      </c>
      <c r="G10" s="192"/>
    </row>
    <row r="11" spans="1:246" s="17" customFormat="1" ht="20.25" customHeight="1" x14ac:dyDescent="0.2">
      <c r="A11" s="16"/>
      <c r="B11" s="16"/>
      <c r="C11" s="16"/>
      <c r="D11" s="8"/>
      <c r="E11" s="8"/>
      <c r="F11" s="120" t="s">
        <v>54</v>
      </c>
      <c r="G11" s="191">
        <f>G49+G13</f>
        <v>0</v>
      </c>
    </row>
    <row r="12" spans="1:246" s="17" customFormat="1" x14ac:dyDescent="0.2">
      <c r="A12" s="16"/>
      <c r="B12" s="16"/>
      <c r="C12" s="16"/>
      <c r="D12" s="8"/>
      <c r="E12" s="8"/>
      <c r="F12" s="8" t="s">
        <v>28</v>
      </c>
      <c r="G12" s="97"/>
    </row>
    <row r="13" spans="1:246" x14ac:dyDescent="0.3">
      <c r="A13" s="108" t="s">
        <v>115</v>
      </c>
      <c r="B13" s="71"/>
      <c r="C13" s="71"/>
      <c r="D13" s="71"/>
      <c r="E13" s="71"/>
      <c r="F13" s="109" t="s">
        <v>116</v>
      </c>
      <c r="G13" s="111">
        <f>G15+G32</f>
        <v>-81904.700000000012</v>
      </c>
    </row>
    <row r="14" spans="1:246" x14ac:dyDescent="0.3">
      <c r="A14" s="71"/>
      <c r="B14" s="71"/>
      <c r="C14" s="71"/>
      <c r="D14" s="71"/>
      <c r="E14" s="71"/>
      <c r="F14" s="71" t="s">
        <v>28</v>
      </c>
      <c r="G14" s="110"/>
    </row>
    <row r="15" spans="1:246" ht="20.25" customHeight="1" x14ac:dyDescent="0.3">
      <c r="A15" s="71"/>
      <c r="B15" s="109" t="s">
        <v>135</v>
      </c>
      <c r="C15" s="71"/>
      <c r="D15" s="71"/>
      <c r="E15" s="71"/>
      <c r="F15" s="109" t="s">
        <v>136</v>
      </c>
      <c r="G15" s="111">
        <f t="shared" ref="G15" si="0">G17</f>
        <v>-118258.8</v>
      </c>
    </row>
    <row r="16" spans="1:246" x14ac:dyDescent="0.3">
      <c r="A16" s="71"/>
      <c r="B16" s="71"/>
      <c r="C16" s="71"/>
      <c r="D16" s="71"/>
      <c r="E16" s="71"/>
      <c r="F16" s="71" t="s">
        <v>28</v>
      </c>
      <c r="G16" s="110"/>
    </row>
    <row r="17" spans="1:8" x14ac:dyDescent="0.3">
      <c r="A17" s="71"/>
      <c r="B17" s="71"/>
      <c r="C17" s="109" t="s">
        <v>133</v>
      </c>
      <c r="D17" s="71"/>
      <c r="E17" s="71"/>
      <c r="F17" s="109" t="s">
        <v>134</v>
      </c>
      <c r="G17" s="111">
        <f t="shared" ref="G17" si="1">G19</f>
        <v>-118258.8</v>
      </c>
    </row>
    <row r="18" spans="1:8" x14ac:dyDescent="0.3">
      <c r="A18" s="79"/>
      <c r="B18" s="79"/>
      <c r="C18" s="79"/>
      <c r="D18" s="89"/>
      <c r="E18" s="112"/>
      <c r="F18" s="113" t="s">
        <v>28</v>
      </c>
      <c r="G18" s="114"/>
    </row>
    <row r="19" spans="1:8" x14ac:dyDescent="0.3">
      <c r="A19" s="79"/>
      <c r="B19" s="79"/>
      <c r="C19" s="79"/>
      <c r="D19" s="89"/>
      <c r="E19" s="112"/>
      <c r="F19" s="113" t="s">
        <v>54</v>
      </c>
      <c r="G19" s="115">
        <f t="shared" ref="G19" si="2">G21</f>
        <v>-118258.8</v>
      </c>
    </row>
    <row r="20" spans="1:8" x14ac:dyDescent="0.3">
      <c r="A20" s="79"/>
      <c r="B20" s="79"/>
      <c r="C20" s="79"/>
      <c r="D20" s="89"/>
      <c r="E20" s="112"/>
      <c r="F20" s="113" t="s">
        <v>28</v>
      </c>
      <c r="G20" s="114"/>
    </row>
    <row r="21" spans="1:8" ht="21" customHeight="1" x14ac:dyDescent="0.3">
      <c r="A21" s="92"/>
      <c r="B21" s="92"/>
      <c r="C21" s="92"/>
      <c r="D21" s="99">
        <v>1004</v>
      </c>
      <c r="E21" s="99"/>
      <c r="F21" s="99" t="s">
        <v>129</v>
      </c>
      <c r="G21" s="116">
        <f>G23</f>
        <v>-118258.8</v>
      </c>
    </row>
    <row r="22" spans="1:8" x14ac:dyDescent="0.3">
      <c r="A22" s="79"/>
      <c r="B22" s="79"/>
      <c r="C22" s="79"/>
      <c r="D22" s="104"/>
      <c r="E22" s="104"/>
      <c r="F22" s="105" t="s">
        <v>28</v>
      </c>
      <c r="G22" s="117"/>
    </row>
    <row r="23" spans="1:8" ht="79.5" customHeight="1" x14ac:dyDescent="0.3">
      <c r="A23" s="92"/>
      <c r="B23" s="92"/>
      <c r="C23" s="92"/>
      <c r="D23" s="99"/>
      <c r="E23" s="99">
        <v>11010</v>
      </c>
      <c r="F23" s="99" t="s">
        <v>170</v>
      </c>
      <c r="G23" s="116">
        <f>G25</f>
        <v>-118258.8</v>
      </c>
    </row>
    <row r="24" spans="1:8" x14ac:dyDescent="0.3">
      <c r="A24" s="79"/>
      <c r="B24" s="79"/>
      <c r="C24" s="79"/>
      <c r="D24" s="104"/>
      <c r="E24" s="104"/>
      <c r="F24" s="104" t="s">
        <v>30</v>
      </c>
      <c r="G24" s="117"/>
    </row>
    <row r="25" spans="1:8" ht="37.5" customHeight="1" x14ac:dyDescent="0.3">
      <c r="A25" s="79"/>
      <c r="B25" s="79"/>
      <c r="C25" s="79"/>
      <c r="D25" s="104"/>
      <c r="E25" s="104"/>
      <c r="F25" s="91" t="s">
        <v>137</v>
      </c>
      <c r="G25" s="154">
        <f>G27</f>
        <v>-118258.8</v>
      </c>
    </row>
    <row r="26" spans="1:8" ht="24.75" customHeight="1" x14ac:dyDescent="0.3">
      <c r="A26" s="79"/>
      <c r="B26" s="79"/>
      <c r="C26" s="79"/>
      <c r="D26" s="104"/>
      <c r="E26" s="104"/>
      <c r="F26" s="71" t="s">
        <v>31</v>
      </c>
      <c r="G26" s="117"/>
    </row>
    <row r="27" spans="1:8" ht="24.75" customHeight="1" x14ac:dyDescent="0.3">
      <c r="A27" s="79"/>
      <c r="B27" s="79"/>
      <c r="C27" s="79"/>
      <c r="D27" s="80"/>
      <c r="E27" s="104"/>
      <c r="F27" s="71" t="s">
        <v>27</v>
      </c>
      <c r="G27" s="115">
        <f>G29</f>
        <v>-118258.8</v>
      </c>
    </row>
    <row r="28" spans="1:8" ht="15.75" customHeight="1" x14ac:dyDescent="0.3">
      <c r="A28" s="79"/>
      <c r="B28" s="79"/>
      <c r="C28" s="79"/>
      <c r="D28" s="80"/>
      <c r="E28" s="104"/>
      <c r="F28" s="71" t="s">
        <v>55</v>
      </c>
      <c r="G28" s="118">
        <f>G29</f>
        <v>-118258.8</v>
      </c>
    </row>
    <row r="29" spans="1:8" ht="16.5" customHeight="1" x14ac:dyDescent="0.3">
      <c r="A29" s="79"/>
      <c r="B29" s="79"/>
      <c r="C29" s="79"/>
      <c r="D29" s="80"/>
      <c r="E29" s="104"/>
      <c r="F29" s="71" t="s">
        <v>132</v>
      </c>
      <c r="G29" s="118">
        <f>G30</f>
        <v>-118258.8</v>
      </c>
    </row>
    <row r="30" spans="1:8" ht="19.5" customHeight="1" x14ac:dyDescent="0.3">
      <c r="A30" s="79"/>
      <c r="B30" s="79"/>
      <c r="C30" s="79"/>
      <c r="D30" s="80"/>
      <c r="E30" s="104"/>
      <c r="F30" s="71" t="s">
        <v>168</v>
      </c>
      <c r="G30" s="118">
        <f>G31</f>
        <v>-118258.8</v>
      </c>
    </row>
    <row r="31" spans="1:8" ht="18.75" customHeight="1" x14ac:dyDescent="0.3">
      <c r="A31" s="79"/>
      <c r="B31" s="79"/>
      <c r="C31" s="79"/>
      <c r="D31" s="80"/>
      <c r="E31" s="104"/>
      <c r="F31" s="71" t="s">
        <v>169</v>
      </c>
      <c r="G31" s="118">
        <f>-118258.8</f>
        <v>-118258.8</v>
      </c>
      <c r="H31" s="202"/>
    </row>
    <row r="32" spans="1:8" x14ac:dyDescent="0.3">
      <c r="A32" s="71"/>
      <c r="B32" s="108" t="s">
        <v>117</v>
      </c>
      <c r="C32" s="71"/>
      <c r="D32" s="71"/>
      <c r="E32" s="71"/>
      <c r="F32" s="109" t="s">
        <v>118</v>
      </c>
      <c r="G32" s="111">
        <f t="shared" ref="G32" si="3">G34</f>
        <v>36354.1</v>
      </c>
    </row>
    <row r="33" spans="1:7" x14ac:dyDescent="0.3">
      <c r="A33" s="71"/>
      <c r="B33" s="71"/>
      <c r="C33" s="71"/>
      <c r="D33" s="71"/>
      <c r="E33" s="71"/>
      <c r="F33" s="71" t="s">
        <v>28</v>
      </c>
      <c r="G33" s="110"/>
    </row>
    <row r="34" spans="1:7" x14ac:dyDescent="0.3">
      <c r="A34" s="71"/>
      <c r="B34" s="71"/>
      <c r="C34" s="109" t="s">
        <v>29</v>
      </c>
      <c r="D34" s="71"/>
      <c r="E34" s="71"/>
      <c r="F34" s="109" t="s">
        <v>119</v>
      </c>
      <c r="G34" s="111">
        <f t="shared" ref="G34" si="4">G36</f>
        <v>36354.1</v>
      </c>
    </row>
    <row r="35" spans="1:7" x14ac:dyDescent="0.3">
      <c r="A35" s="79"/>
      <c r="B35" s="79"/>
      <c r="C35" s="79"/>
      <c r="D35" s="89"/>
      <c r="E35" s="112"/>
      <c r="F35" s="113" t="s">
        <v>28</v>
      </c>
      <c r="G35" s="114"/>
    </row>
    <row r="36" spans="1:7" x14ac:dyDescent="0.3">
      <c r="A36" s="79"/>
      <c r="B36" s="79"/>
      <c r="C36" s="79"/>
      <c r="D36" s="89"/>
      <c r="E36" s="112"/>
      <c r="F36" s="113" t="s">
        <v>54</v>
      </c>
      <c r="G36" s="115">
        <f t="shared" ref="G36" si="5">G38</f>
        <v>36354.1</v>
      </c>
    </row>
    <row r="37" spans="1:7" x14ac:dyDescent="0.3">
      <c r="A37" s="79"/>
      <c r="B37" s="79"/>
      <c r="C37" s="79"/>
      <c r="D37" s="89"/>
      <c r="E37" s="112"/>
      <c r="F37" s="113" t="s">
        <v>28</v>
      </c>
      <c r="G37" s="114"/>
    </row>
    <row r="38" spans="1:7" ht="21" customHeight="1" x14ac:dyDescent="0.3">
      <c r="A38" s="92"/>
      <c r="B38" s="92"/>
      <c r="C38" s="92"/>
      <c r="D38" s="99">
        <v>1049</v>
      </c>
      <c r="E38" s="99"/>
      <c r="F38" s="99" t="s">
        <v>112</v>
      </c>
      <c r="G38" s="116">
        <f>G40</f>
        <v>36354.1</v>
      </c>
    </row>
    <row r="39" spans="1:7" x14ac:dyDescent="0.3">
      <c r="A39" s="79"/>
      <c r="B39" s="79"/>
      <c r="C39" s="79"/>
      <c r="D39" s="104"/>
      <c r="E39" s="104"/>
      <c r="F39" s="105" t="s">
        <v>28</v>
      </c>
      <c r="G39" s="117"/>
    </row>
    <row r="40" spans="1:7" x14ac:dyDescent="0.3">
      <c r="A40" s="92"/>
      <c r="B40" s="92"/>
      <c r="C40" s="92"/>
      <c r="D40" s="99"/>
      <c r="E40" s="99">
        <v>21001</v>
      </c>
      <c r="F40" s="99" t="s">
        <v>198</v>
      </c>
      <c r="G40" s="116">
        <f>G42</f>
        <v>36354.1</v>
      </c>
    </row>
    <row r="41" spans="1:7" x14ac:dyDescent="0.3">
      <c r="A41" s="79"/>
      <c r="B41" s="79"/>
      <c r="C41" s="79"/>
      <c r="D41" s="104"/>
      <c r="E41" s="104"/>
      <c r="F41" s="104" t="s">
        <v>30</v>
      </c>
      <c r="G41" s="117"/>
    </row>
    <row r="42" spans="1:7" ht="24.75" customHeight="1" x14ac:dyDescent="0.3">
      <c r="A42" s="79"/>
      <c r="B42" s="79"/>
      <c r="C42" s="79"/>
      <c r="D42" s="104"/>
      <c r="E42" s="104"/>
      <c r="F42" s="99" t="s">
        <v>162</v>
      </c>
      <c r="G42" s="154">
        <f>G44</f>
        <v>36354.1</v>
      </c>
    </row>
    <row r="43" spans="1:7" ht="24.75" customHeight="1" x14ac:dyDescent="0.3">
      <c r="A43" s="79"/>
      <c r="B43" s="79"/>
      <c r="C43" s="79"/>
      <c r="D43" s="104"/>
      <c r="E43" s="104"/>
      <c r="F43" s="104" t="s">
        <v>31</v>
      </c>
      <c r="G43" s="117"/>
    </row>
    <row r="44" spans="1:7" ht="24.75" customHeight="1" x14ac:dyDescent="0.3">
      <c r="A44" s="79"/>
      <c r="B44" s="79"/>
      <c r="C44" s="79"/>
      <c r="D44" s="80"/>
      <c r="E44" s="104"/>
      <c r="F44" s="104" t="s">
        <v>164</v>
      </c>
      <c r="G44" s="115">
        <f>G46</f>
        <v>36354.1</v>
      </c>
    </row>
    <row r="45" spans="1:7" ht="15.75" customHeight="1" x14ac:dyDescent="0.3">
      <c r="A45" s="79"/>
      <c r="B45" s="79"/>
      <c r="C45" s="79"/>
      <c r="D45" s="80"/>
      <c r="E45" s="104"/>
      <c r="F45" s="104" t="s">
        <v>138</v>
      </c>
      <c r="G45" s="118">
        <f>G46</f>
        <v>36354.1</v>
      </c>
    </row>
    <row r="46" spans="1:7" ht="16.5" customHeight="1" x14ac:dyDescent="0.3">
      <c r="A46" s="79"/>
      <c r="B46" s="79"/>
      <c r="C46" s="79"/>
      <c r="D46" s="80"/>
      <c r="E46" s="104"/>
      <c r="F46" s="104" t="s">
        <v>139</v>
      </c>
      <c r="G46" s="118">
        <f>G47</f>
        <v>36354.1</v>
      </c>
    </row>
    <row r="47" spans="1:7" ht="19.5" customHeight="1" x14ac:dyDescent="0.3">
      <c r="A47" s="79"/>
      <c r="B47" s="79"/>
      <c r="C47" s="79"/>
      <c r="D47" s="80"/>
      <c r="E47" s="104"/>
      <c r="F47" s="225" t="s">
        <v>185</v>
      </c>
      <c r="G47" s="118">
        <f>G48</f>
        <v>36354.1</v>
      </c>
    </row>
    <row r="48" spans="1:7" ht="18.75" customHeight="1" x14ac:dyDescent="0.3">
      <c r="A48" s="79"/>
      <c r="B48" s="79"/>
      <c r="C48" s="79"/>
      <c r="D48" s="80"/>
      <c r="E48" s="104"/>
      <c r="F48" s="225" t="s">
        <v>186</v>
      </c>
      <c r="G48" s="118">
        <v>36354.1</v>
      </c>
    </row>
    <row r="49" spans="1:8" ht="19.5" customHeight="1" x14ac:dyDescent="0.3">
      <c r="A49" s="119" t="s">
        <v>17</v>
      </c>
      <c r="B49" s="70"/>
      <c r="C49" s="70"/>
      <c r="D49" s="70"/>
      <c r="E49" s="11"/>
      <c r="F49" s="121" t="s">
        <v>42</v>
      </c>
      <c r="G49" s="116">
        <f>G51</f>
        <v>81904.7</v>
      </c>
      <c r="H49" s="5"/>
    </row>
    <row r="50" spans="1:8" x14ac:dyDescent="0.3">
      <c r="A50" s="70"/>
      <c r="B50" s="70"/>
      <c r="C50" s="70"/>
      <c r="D50" s="70"/>
      <c r="E50" s="11"/>
      <c r="F50" s="11" t="s">
        <v>28</v>
      </c>
      <c r="G50" s="154"/>
      <c r="H50" s="5"/>
    </row>
    <row r="51" spans="1:8" ht="34.5" x14ac:dyDescent="0.3">
      <c r="A51" s="70"/>
      <c r="B51" s="119" t="s">
        <v>43</v>
      </c>
      <c r="C51" s="70"/>
      <c r="D51" s="70"/>
      <c r="E51" s="11"/>
      <c r="F51" s="70" t="s">
        <v>41</v>
      </c>
      <c r="G51" s="154">
        <f>G53</f>
        <v>81904.7</v>
      </c>
      <c r="H51" s="5"/>
    </row>
    <row r="52" spans="1:8" x14ac:dyDescent="0.3">
      <c r="A52" s="70"/>
      <c r="B52" s="70"/>
      <c r="C52" s="70"/>
      <c r="D52" s="70"/>
      <c r="E52" s="11"/>
      <c r="F52" s="11" t="s">
        <v>28</v>
      </c>
      <c r="G52" s="154"/>
      <c r="H52" s="5"/>
    </row>
    <row r="53" spans="1:8" ht="34.5" customHeight="1" x14ac:dyDescent="0.3">
      <c r="A53" s="70"/>
      <c r="B53" s="70"/>
      <c r="C53" s="70" t="s">
        <v>29</v>
      </c>
      <c r="D53" s="70"/>
      <c r="E53" s="11"/>
      <c r="F53" s="70" t="s">
        <v>44</v>
      </c>
      <c r="G53" s="154">
        <f>G55</f>
        <v>81904.7</v>
      </c>
      <c r="H53" s="5"/>
    </row>
    <row r="54" spans="1:8" s="17" customFormat="1" x14ac:dyDescent="0.2">
      <c r="A54" s="119"/>
      <c r="B54" s="119"/>
      <c r="C54" s="119"/>
      <c r="D54" s="120"/>
      <c r="E54" s="8"/>
      <c r="F54" s="8" t="s">
        <v>28</v>
      </c>
      <c r="G54" s="154"/>
    </row>
    <row r="55" spans="1:8" s="17" customFormat="1" ht="21" customHeight="1" x14ac:dyDescent="0.2">
      <c r="A55" s="119"/>
      <c r="B55" s="119"/>
      <c r="C55" s="119"/>
      <c r="D55" s="120"/>
      <c r="E55" s="8"/>
      <c r="F55" s="8" t="s">
        <v>54</v>
      </c>
      <c r="G55" s="154">
        <f t="shared" ref="G55" si="6">+G57</f>
        <v>81904.7</v>
      </c>
    </row>
    <row r="56" spans="1:8" s="17" customFormat="1" x14ac:dyDescent="0.2">
      <c r="A56" s="119"/>
      <c r="B56" s="119"/>
      <c r="C56" s="119"/>
      <c r="D56" s="120"/>
      <c r="E56" s="8"/>
      <c r="F56" s="8" t="s">
        <v>28</v>
      </c>
      <c r="G56" s="154"/>
    </row>
    <row r="57" spans="1:8" x14ac:dyDescent="0.3">
      <c r="A57" s="70"/>
      <c r="B57" s="70"/>
      <c r="C57" s="70"/>
      <c r="D57" s="70">
        <v>1212</v>
      </c>
      <c r="E57" s="70"/>
      <c r="F57" s="70" t="s">
        <v>52</v>
      </c>
      <c r="G57" s="154">
        <f>+G59</f>
        <v>81904.7</v>
      </c>
      <c r="H57" s="4"/>
    </row>
    <row r="58" spans="1:8" x14ac:dyDescent="0.3">
      <c r="A58" s="70"/>
      <c r="B58" s="70"/>
      <c r="C58" s="70"/>
      <c r="D58" s="70"/>
      <c r="E58" s="11"/>
      <c r="F58" s="11" t="s">
        <v>53</v>
      </c>
      <c r="G58" s="154"/>
      <c r="H58" s="4"/>
    </row>
    <row r="59" spans="1:8" ht="39.75" customHeight="1" x14ac:dyDescent="0.3">
      <c r="A59" s="11"/>
      <c r="B59" s="11"/>
      <c r="C59" s="11"/>
      <c r="D59" s="11"/>
      <c r="E59" s="70">
        <v>32001</v>
      </c>
      <c r="F59" s="70" t="s">
        <v>76</v>
      </c>
      <c r="G59" s="116">
        <f>G61</f>
        <v>81904.7</v>
      </c>
    </row>
    <row r="60" spans="1:8" x14ac:dyDescent="0.3">
      <c r="A60" s="11"/>
      <c r="B60" s="11"/>
      <c r="C60" s="11"/>
      <c r="D60" s="11"/>
      <c r="E60" s="11"/>
      <c r="F60" s="11" t="s">
        <v>30</v>
      </c>
      <c r="G60" s="154"/>
      <c r="H60" s="4"/>
    </row>
    <row r="61" spans="1:8" x14ac:dyDescent="0.3">
      <c r="A61" s="11"/>
      <c r="B61" s="11"/>
      <c r="C61" s="11"/>
      <c r="D61" s="11"/>
      <c r="E61" s="11"/>
      <c r="F61" s="70" t="s">
        <v>162</v>
      </c>
      <c r="G61" s="154">
        <f>G63</f>
        <v>81904.7</v>
      </c>
    </row>
    <row r="62" spans="1:8" ht="18.75" customHeight="1" x14ac:dyDescent="0.3">
      <c r="A62" s="11"/>
      <c r="B62" s="11"/>
      <c r="C62" s="11"/>
      <c r="D62" s="11"/>
      <c r="E62" s="11"/>
      <c r="F62" s="77" t="s">
        <v>31</v>
      </c>
      <c r="G62" s="154"/>
    </row>
    <row r="63" spans="1:8" x14ac:dyDescent="0.3">
      <c r="A63" s="11"/>
      <c r="B63" s="11"/>
      <c r="C63" s="11"/>
      <c r="D63" s="11"/>
      <c r="E63" s="11"/>
      <c r="F63" s="77" t="s">
        <v>164</v>
      </c>
      <c r="G63" s="154">
        <f>G64</f>
        <v>81904.7</v>
      </c>
    </row>
    <row r="64" spans="1:8" x14ac:dyDescent="0.3">
      <c r="A64" s="11"/>
      <c r="B64" s="11"/>
      <c r="C64" s="11"/>
      <c r="D64" s="11"/>
      <c r="E64" s="11"/>
      <c r="F64" s="77" t="s">
        <v>138</v>
      </c>
      <c r="G64" s="154">
        <f>G65</f>
        <v>81904.7</v>
      </c>
    </row>
    <row r="65" spans="1:7" x14ac:dyDescent="0.3">
      <c r="A65" s="11"/>
      <c r="B65" s="11"/>
      <c r="C65" s="11"/>
      <c r="D65" s="11"/>
      <c r="E65" s="11"/>
      <c r="F65" s="77" t="s">
        <v>139</v>
      </c>
      <c r="G65" s="154">
        <f>G66</f>
        <v>81904.7</v>
      </c>
    </row>
    <row r="66" spans="1:7" s="63" customFormat="1" x14ac:dyDescent="0.3">
      <c r="A66" s="79"/>
      <c r="B66" s="79"/>
      <c r="C66" s="80"/>
      <c r="D66" s="71"/>
      <c r="E66" s="82"/>
      <c r="F66" s="225" t="s">
        <v>185</v>
      </c>
      <c r="G66" s="154">
        <f>G67</f>
        <v>81904.7</v>
      </c>
    </row>
    <row r="67" spans="1:7" s="63" customFormat="1" x14ac:dyDescent="0.3">
      <c r="A67" s="79"/>
      <c r="B67" s="79"/>
      <c r="C67" s="80"/>
      <c r="D67" s="71"/>
      <c r="E67" s="82"/>
      <c r="F67" s="225" t="s">
        <v>186</v>
      </c>
      <c r="G67" s="111">
        <v>81904.7</v>
      </c>
    </row>
    <row r="68" spans="1:7" ht="18.75" customHeight="1" x14ac:dyDescent="0.3">
      <c r="A68" s="156"/>
      <c r="B68" s="156"/>
      <c r="C68" s="156"/>
      <c r="D68" s="157"/>
      <c r="E68" s="132"/>
      <c r="F68" s="50"/>
      <c r="G68" s="158"/>
    </row>
    <row r="69" spans="1:7" x14ac:dyDescent="0.3">
      <c r="E69" s="60" t="s">
        <v>87</v>
      </c>
      <c r="F69" s="59"/>
    </row>
    <row r="70" spans="1:7" x14ac:dyDescent="0.3">
      <c r="E70" s="63"/>
      <c r="F70" s="62" t="s">
        <v>85</v>
      </c>
    </row>
  </sheetData>
  <mergeCells count="5">
    <mergeCell ref="F7:F8"/>
    <mergeCell ref="F2:G2"/>
    <mergeCell ref="A5:G5"/>
    <mergeCell ref="A7:C7"/>
    <mergeCell ref="D7:E7"/>
  </mergeCells>
  <pageMargins left="0" right="0" top="0" bottom="0" header="0" footer="0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IP28"/>
  <sheetViews>
    <sheetView topLeftCell="A4" zoomScaleNormal="100" workbookViewId="0">
      <selection activeCell="D16" sqref="D16"/>
    </sheetView>
  </sheetViews>
  <sheetFormatPr defaultColWidth="9.140625" defaultRowHeight="17.25" x14ac:dyDescent="0.3"/>
  <cols>
    <col min="1" max="1" width="9.140625" style="2"/>
    <col min="2" max="2" width="13.140625" style="2" customWidth="1"/>
    <col min="3" max="3" width="17" style="2" customWidth="1"/>
    <col min="4" max="4" width="82.28515625" style="2" customWidth="1"/>
    <col min="5" max="5" width="34.7109375" style="6" customWidth="1"/>
    <col min="6" max="6" width="15" style="2" customWidth="1"/>
    <col min="7" max="7" width="11.42578125" style="2" customWidth="1"/>
    <col min="8" max="8" width="8.85546875" style="2" customWidth="1"/>
    <col min="9" max="9" width="9.5703125" style="2" bestFit="1" customWidth="1"/>
    <col min="10" max="10" width="9.28515625" style="2" bestFit="1" customWidth="1"/>
    <col min="11" max="16384" width="9.140625" style="2"/>
  </cols>
  <sheetData>
    <row r="1" spans="2:250" x14ac:dyDescent="0.3">
      <c r="D1" s="14"/>
      <c r="E1" s="14" t="s">
        <v>84</v>
      </c>
      <c r="F1" s="48"/>
      <c r="G1" s="48"/>
      <c r="H1" s="48"/>
      <c r="I1" s="48"/>
      <c r="J1" s="1"/>
      <c r="K1" s="48"/>
      <c r="L1" s="48"/>
      <c r="M1" s="48"/>
      <c r="N1" s="48"/>
      <c r="O1" s="48"/>
      <c r="P1" s="48"/>
      <c r="Q1" s="48"/>
      <c r="R1" s="1"/>
      <c r="S1" s="48"/>
      <c r="T1" s="48"/>
      <c r="U1" s="48"/>
      <c r="V1" s="48"/>
      <c r="W1" s="48"/>
      <c r="X1" s="48"/>
      <c r="Y1" s="48"/>
      <c r="Z1" s="1"/>
      <c r="AA1" s="48"/>
      <c r="AB1" s="48"/>
      <c r="AC1" s="48"/>
      <c r="AD1" s="48"/>
      <c r="AE1" s="48"/>
      <c r="AF1" s="48"/>
      <c r="AG1" s="48"/>
      <c r="AH1" s="1"/>
      <c r="AI1" s="48"/>
      <c r="AJ1" s="48"/>
      <c r="AK1" s="48"/>
      <c r="AL1" s="48"/>
      <c r="AM1" s="48"/>
      <c r="AN1" s="48"/>
      <c r="AO1" s="48"/>
      <c r="AP1" s="1"/>
      <c r="AQ1" s="48"/>
      <c r="AR1" s="48"/>
      <c r="AS1" s="48"/>
      <c r="AT1" s="48"/>
      <c r="AU1" s="48"/>
      <c r="AV1" s="48"/>
      <c r="AW1" s="48"/>
      <c r="AX1" s="1"/>
      <c r="AY1" s="48"/>
      <c r="AZ1" s="48"/>
      <c r="BA1" s="48"/>
      <c r="BB1" s="48"/>
      <c r="BC1" s="48"/>
      <c r="BD1" s="48"/>
      <c r="BE1" s="48"/>
      <c r="BF1" s="1"/>
      <c r="BG1" s="48"/>
      <c r="BH1" s="48"/>
      <c r="BI1" s="48"/>
      <c r="BJ1" s="48"/>
      <c r="BK1" s="48"/>
      <c r="BL1" s="48"/>
      <c r="BM1" s="48"/>
      <c r="BN1" s="1"/>
      <c r="BO1" s="48"/>
      <c r="BP1" s="48"/>
      <c r="BQ1" s="48"/>
      <c r="BR1" s="48"/>
      <c r="BS1" s="48"/>
      <c r="BT1" s="48"/>
      <c r="BU1" s="48"/>
      <c r="BV1" s="1"/>
      <c r="BW1" s="48"/>
      <c r="BX1" s="48"/>
      <c r="BY1" s="48"/>
      <c r="BZ1" s="48"/>
      <c r="CA1" s="48"/>
      <c r="CB1" s="48"/>
      <c r="CC1" s="48"/>
      <c r="CD1" s="1"/>
      <c r="CE1" s="48"/>
      <c r="CF1" s="48"/>
      <c r="CG1" s="48"/>
      <c r="CH1" s="48"/>
      <c r="CI1" s="48"/>
      <c r="CJ1" s="48"/>
      <c r="CK1" s="48"/>
      <c r="CL1" s="1"/>
      <c r="CM1" s="48"/>
      <c r="CN1" s="48"/>
      <c r="CO1" s="48"/>
      <c r="CP1" s="48"/>
      <c r="CQ1" s="48"/>
      <c r="CR1" s="48"/>
      <c r="CS1" s="48"/>
      <c r="CT1" s="1"/>
      <c r="CU1" s="48"/>
      <c r="CV1" s="48"/>
      <c r="CW1" s="48"/>
      <c r="CX1" s="48"/>
      <c r="CY1" s="48"/>
      <c r="CZ1" s="48"/>
      <c r="DA1" s="48"/>
      <c r="DB1" s="1"/>
      <c r="DC1" s="48"/>
      <c r="DD1" s="48"/>
      <c r="DE1" s="48"/>
      <c r="DF1" s="48"/>
      <c r="DG1" s="48"/>
      <c r="DH1" s="48"/>
      <c r="DI1" s="48"/>
      <c r="DJ1" s="1"/>
      <c r="DK1" s="48"/>
      <c r="DL1" s="48"/>
      <c r="DM1" s="48"/>
      <c r="DN1" s="48"/>
      <c r="DO1" s="48"/>
      <c r="DP1" s="48"/>
      <c r="DQ1" s="48"/>
      <c r="DR1" s="1"/>
      <c r="DS1" s="48"/>
      <c r="DT1" s="48"/>
      <c r="DU1" s="48"/>
      <c r="DV1" s="48"/>
      <c r="DW1" s="48"/>
      <c r="DX1" s="48"/>
      <c r="DY1" s="48"/>
      <c r="DZ1" s="1"/>
      <c r="EA1" s="48"/>
      <c r="EB1" s="48"/>
      <c r="EC1" s="48"/>
      <c r="ED1" s="48"/>
      <c r="EE1" s="48"/>
      <c r="EF1" s="48"/>
      <c r="EG1" s="48"/>
      <c r="EH1" s="1"/>
      <c r="EI1" s="48"/>
      <c r="EJ1" s="48"/>
      <c r="EK1" s="48"/>
      <c r="EL1" s="48"/>
      <c r="EM1" s="48"/>
      <c r="EN1" s="48"/>
      <c r="EO1" s="48"/>
      <c r="EP1" s="1"/>
      <c r="EQ1" s="48"/>
      <c r="ER1" s="48"/>
      <c r="ES1" s="48"/>
      <c r="ET1" s="48"/>
      <c r="EU1" s="48"/>
      <c r="EV1" s="48"/>
      <c r="EW1" s="48"/>
      <c r="EX1" s="1"/>
      <c r="EY1" s="48"/>
      <c r="EZ1" s="48"/>
      <c r="FA1" s="48"/>
      <c r="FB1" s="48"/>
      <c r="FC1" s="48"/>
      <c r="FD1" s="48"/>
      <c r="FE1" s="48"/>
      <c r="FF1" s="1"/>
      <c r="FG1" s="48"/>
      <c r="FH1" s="48"/>
      <c r="FI1" s="48"/>
      <c r="FJ1" s="48"/>
      <c r="FK1" s="48"/>
      <c r="FL1" s="48"/>
      <c r="FM1" s="48"/>
      <c r="FN1" s="1"/>
      <c r="FO1" s="48"/>
      <c r="FP1" s="48"/>
      <c r="FQ1" s="48"/>
      <c r="FR1" s="48"/>
      <c r="FS1" s="48"/>
      <c r="FT1" s="48"/>
      <c r="FU1" s="48"/>
      <c r="FV1" s="1"/>
      <c r="FW1" s="48"/>
      <c r="FX1" s="48"/>
      <c r="FY1" s="48"/>
      <c r="FZ1" s="48"/>
      <c r="GA1" s="48"/>
      <c r="GB1" s="48"/>
      <c r="GC1" s="48"/>
      <c r="GD1" s="1"/>
      <c r="GE1" s="48"/>
      <c r="GF1" s="48"/>
      <c r="GG1" s="48"/>
      <c r="GH1" s="48"/>
      <c r="GI1" s="48"/>
      <c r="GJ1" s="48"/>
      <c r="GK1" s="48"/>
      <c r="GL1" s="1"/>
      <c r="GM1" s="48"/>
      <c r="GN1" s="48"/>
      <c r="GO1" s="48"/>
      <c r="GP1" s="48"/>
      <c r="GQ1" s="48"/>
      <c r="GR1" s="48"/>
      <c r="GS1" s="48"/>
      <c r="GT1" s="1"/>
      <c r="GU1" s="48"/>
      <c r="GV1" s="48"/>
      <c r="GW1" s="48"/>
      <c r="GX1" s="48"/>
      <c r="GY1" s="48"/>
      <c r="GZ1" s="48"/>
      <c r="HA1" s="48"/>
      <c r="HB1" s="1"/>
      <c r="HC1" s="48"/>
      <c r="HD1" s="48"/>
      <c r="HE1" s="48"/>
      <c r="HF1" s="48"/>
      <c r="HG1" s="48"/>
      <c r="HH1" s="48"/>
      <c r="HI1" s="48"/>
      <c r="HJ1" s="1"/>
      <c r="HK1" s="48"/>
      <c r="HL1" s="48"/>
      <c r="HM1" s="48"/>
      <c r="HN1" s="48"/>
      <c r="HO1" s="48"/>
      <c r="HP1" s="48"/>
      <c r="HQ1" s="48"/>
      <c r="HR1" s="1"/>
      <c r="HS1" s="48"/>
      <c r="HT1" s="48"/>
      <c r="HU1" s="48"/>
      <c r="HV1" s="48"/>
      <c r="HW1" s="48"/>
      <c r="HX1" s="48"/>
      <c r="HY1" s="48"/>
      <c r="HZ1" s="1"/>
      <c r="IA1" s="48"/>
      <c r="IB1" s="48"/>
      <c r="IC1" s="48"/>
      <c r="ID1" s="48"/>
      <c r="IE1" s="48"/>
      <c r="IF1" s="48"/>
      <c r="IG1" s="48"/>
      <c r="IH1" s="1"/>
      <c r="II1" s="48"/>
      <c r="IJ1" s="48"/>
      <c r="IK1" s="48"/>
      <c r="IL1" s="48"/>
      <c r="IM1" s="48"/>
      <c r="IN1" s="48"/>
      <c r="IO1" s="48"/>
      <c r="IP1" s="1"/>
    </row>
    <row r="2" spans="2:250" x14ac:dyDescent="0.3">
      <c r="E2" s="14" t="s">
        <v>92</v>
      </c>
      <c r="F2" s="48"/>
      <c r="G2" s="48"/>
      <c r="H2" s="48"/>
      <c r="I2" s="48"/>
      <c r="J2" s="1"/>
      <c r="K2" s="48"/>
      <c r="L2" s="48"/>
      <c r="M2" s="48"/>
      <c r="N2" s="48"/>
      <c r="O2" s="48"/>
      <c r="P2" s="48"/>
      <c r="Q2" s="48"/>
      <c r="R2" s="1"/>
      <c r="S2" s="48"/>
      <c r="T2" s="48"/>
      <c r="U2" s="48"/>
      <c r="V2" s="48"/>
      <c r="W2" s="48"/>
      <c r="X2" s="48"/>
      <c r="Y2" s="48"/>
      <c r="Z2" s="1"/>
      <c r="AA2" s="48"/>
      <c r="AB2" s="48"/>
      <c r="AC2" s="48"/>
      <c r="AD2" s="48"/>
      <c r="AE2" s="48"/>
      <c r="AF2" s="48"/>
      <c r="AG2" s="48"/>
      <c r="AH2" s="1"/>
      <c r="AI2" s="48"/>
      <c r="AJ2" s="48"/>
      <c r="AK2" s="48"/>
      <c r="AL2" s="48"/>
      <c r="AM2" s="48"/>
      <c r="AN2" s="48"/>
      <c r="AO2" s="48"/>
      <c r="AP2" s="1"/>
      <c r="AQ2" s="48"/>
      <c r="AR2" s="48"/>
      <c r="AS2" s="48"/>
      <c r="AT2" s="48"/>
      <c r="AU2" s="48"/>
      <c r="AV2" s="48"/>
      <c r="AW2" s="48"/>
      <c r="AX2" s="1"/>
      <c r="AY2" s="48"/>
      <c r="AZ2" s="48"/>
      <c r="BA2" s="48"/>
      <c r="BB2" s="48"/>
      <c r="BC2" s="48"/>
      <c r="BD2" s="48"/>
      <c r="BE2" s="48"/>
      <c r="BF2" s="1"/>
      <c r="BG2" s="48"/>
      <c r="BH2" s="48"/>
      <c r="BI2" s="48"/>
      <c r="BJ2" s="48"/>
      <c r="BK2" s="48"/>
      <c r="BL2" s="48"/>
      <c r="BM2" s="48"/>
      <c r="BN2" s="1"/>
      <c r="BO2" s="48"/>
      <c r="BP2" s="48"/>
      <c r="BQ2" s="48"/>
      <c r="BR2" s="48"/>
      <c r="BS2" s="48"/>
      <c r="BT2" s="48"/>
      <c r="BU2" s="48"/>
      <c r="BV2" s="1"/>
      <c r="BW2" s="48"/>
      <c r="BX2" s="48"/>
      <c r="BY2" s="48"/>
      <c r="BZ2" s="48"/>
      <c r="CA2" s="48"/>
      <c r="CB2" s="48"/>
      <c r="CC2" s="48"/>
      <c r="CD2" s="1"/>
      <c r="CE2" s="48"/>
      <c r="CF2" s="48"/>
      <c r="CG2" s="48"/>
      <c r="CH2" s="48"/>
      <c r="CI2" s="48"/>
      <c r="CJ2" s="48"/>
      <c r="CK2" s="48"/>
      <c r="CL2" s="1"/>
      <c r="CM2" s="48"/>
      <c r="CN2" s="48"/>
      <c r="CO2" s="48"/>
      <c r="CP2" s="48"/>
      <c r="CQ2" s="48"/>
      <c r="CR2" s="48"/>
      <c r="CS2" s="48"/>
      <c r="CT2" s="1"/>
      <c r="CU2" s="48"/>
      <c r="CV2" s="48"/>
      <c r="CW2" s="48"/>
      <c r="CX2" s="48"/>
      <c r="CY2" s="48"/>
      <c r="CZ2" s="48"/>
      <c r="DA2" s="48"/>
      <c r="DB2" s="1"/>
      <c r="DC2" s="48"/>
      <c r="DD2" s="48"/>
      <c r="DE2" s="48"/>
      <c r="DF2" s="48"/>
      <c r="DG2" s="48"/>
      <c r="DH2" s="48"/>
      <c r="DI2" s="48"/>
      <c r="DJ2" s="1"/>
      <c r="DK2" s="48"/>
      <c r="DL2" s="48"/>
      <c r="DM2" s="48"/>
      <c r="DN2" s="48"/>
      <c r="DO2" s="48"/>
      <c r="DP2" s="48"/>
      <c r="DQ2" s="48"/>
      <c r="DR2" s="1"/>
      <c r="DS2" s="48"/>
      <c r="DT2" s="48"/>
      <c r="DU2" s="48"/>
      <c r="DV2" s="48"/>
      <c r="DW2" s="48"/>
      <c r="DX2" s="48"/>
      <c r="DY2" s="48"/>
      <c r="DZ2" s="1"/>
      <c r="EA2" s="48"/>
      <c r="EB2" s="48"/>
      <c r="EC2" s="48"/>
      <c r="ED2" s="48"/>
      <c r="EE2" s="48"/>
      <c r="EF2" s="48"/>
      <c r="EG2" s="48"/>
      <c r="EH2" s="1"/>
      <c r="EI2" s="48"/>
      <c r="EJ2" s="48"/>
      <c r="EK2" s="48"/>
      <c r="EL2" s="48"/>
      <c r="EM2" s="48"/>
      <c r="EN2" s="48"/>
      <c r="EO2" s="48"/>
      <c r="EP2" s="1"/>
      <c r="EQ2" s="48"/>
      <c r="ER2" s="48"/>
      <c r="ES2" s="48"/>
      <c r="ET2" s="48"/>
      <c r="EU2" s="48"/>
      <c r="EV2" s="48"/>
      <c r="EW2" s="48"/>
      <c r="EX2" s="1"/>
      <c r="EY2" s="48"/>
      <c r="EZ2" s="48"/>
      <c r="FA2" s="48"/>
      <c r="FB2" s="48"/>
      <c r="FC2" s="48"/>
      <c r="FD2" s="48"/>
      <c r="FE2" s="48"/>
      <c r="FF2" s="1"/>
      <c r="FG2" s="48"/>
      <c r="FH2" s="48"/>
      <c r="FI2" s="48"/>
      <c r="FJ2" s="48"/>
      <c r="FK2" s="48"/>
      <c r="FL2" s="48"/>
      <c r="FM2" s="48"/>
      <c r="FN2" s="1"/>
      <c r="FO2" s="48"/>
      <c r="FP2" s="48"/>
      <c r="FQ2" s="48"/>
      <c r="FR2" s="48"/>
      <c r="FS2" s="48"/>
      <c r="FT2" s="48"/>
      <c r="FU2" s="48"/>
      <c r="FV2" s="1"/>
      <c r="FW2" s="48"/>
      <c r="FX2" s="48"/>
      <c r="FY2" s="48"/>
      <c r="FZ2" s="48"/>
      <c r="GA2" s="48"/>
      <c r="GB2" s="48"/>
      <c r="GC2" s="48"/>
      <c r="GD2" s="1"/>
      <c r="GE2" s="48"/>
      <c r="GF2" s="48"/>
      <c r="GG2" s="48"/>
      <c r="GH2" s="48"/>
      <c r="GI2" s="48"/>
      <c r="GJ2" s="48"/>
      <c r="GK2" s="48"/>
      <c r="GL2" s="1"/>
      <c r="GM2" s="48"/>
      <c r="GN2" s="48"/>
      <c r="GO2" s="48"/>
      <c r="GP2" s="48"/>
      <c r="GQ2" s="48"/>
      <c r="GR2" s="48"/>
      <c r="GS2" s="48"/>
      <c r="GT2" s="1"/>
      <c r="GU2" s="48"/>
      <c r="GV2" s="48"/>
      <c r="GW2" s="48"/>
      <c r="GX2" s="48"/>
      <c r="GY2" s="48"/>
      <c r="GZ2" s="48"/>
      <c r="HA2" s="48"/>
      <c r="HB2" s="1"/>
      <c r="HC2" s="48"/>
      <c r="HD2" s="48"/>
      <c r="HE2" s="48"/>
      <c r="HF2" s="48"/>
      <c r="HG2" s="48"/>
      <c r="HH2" s="48"/>
      <c r="HI2" s="48"/>
      <c r="HJ2" s="1"/>
      <c r="HK2" s="48"/>
      <c r="HL2" s="48"/>
      <c r="HM2" s="48"/>
      <c r="HN2" s="48"/>
      <c r="HO2" s="48"/>
      <c r="HP2" s="48"/>
      <c r="HQ2" s="48"/>
      <c r="HR2" s="1"/>
      <c r="HS2" s="48"/>
      <c r="HT2" s="48"/>
      <c r="HU2" s="48"/>
      <c r="HV2" s="48"/>
      <c r="HW2" s="48"/>
      <c r="HX2" s="48"/>
      <c r="HY2" s="48"/>
      <c r="HZ2" s="1"/>
      <c r="IA2" s="48"/>
      <c r="IB2" s="48"/>
      <c r="IC2" s="48"/>
      <c r="ID2" s="48"/>
      <c r="IE2" s="48"/>
      <c r="IF2" s="48"/>
      <c r="IG2" s="48"/>
      <c r="IH2" s="1"/>
      <c r="II2" s="48"/>
      <c r="IJ2" s="48"/>
      <c r="IK2" s="48"/>
      <c r="IL2" s="48"/>
      <c r="IM2" s="48"/>
      <c r="IN2" s="48"/>
      <c r="IO2" s="48"/>
      <c r="IP2" s="1"/>
    </row>
    <row r="3" spans="2:250" x14ac:dyDescent="0.3">
      <c r="C3" s="3"/>
      <c r="D3" s="14"/>
      <c r="E3" s="14" t="s">
        <v>11</v>
      </c>
      <c r="F3" s="48"/>
      <c r="G3" s="48"/>
      <c r="H3" s="48"/>
      <c r="I3" s="48"/>
      <c r="J3" s="1"/>
      <c r="K3" s="48"/>
      <c r="L3" s="48"/>
      <c r="M3" s="48"/>
      <c r="N3" s="48"/>
      <c r="O3" s="48"/>
      <c r="P3" s="48"/>
      <c r="Q3" s="48"/>
      <c r="R3" s="1"/>
      <c r="S3" s="48"/>
      <c r="T3" s="48"/>
      <c r="U3" s="48"/>
      <c r="V3" s="48"/>
      <c r="W3" s="48"/>
      <c r="X3" s="48"/>
      <c r="Y3" s="48"/>
      <c r="Z3" s="1"/>
      <c r="AA3" s="48"/>
      <c r="AB3" s="48"/>
      <c r="AC3" s="48"/>
      <c r="AD3" s="48"/>
      <c r="AE3" s="48"/>
      <c r="AF3" s="48"/>
      <c r="AG3" s="48"/>
      <c r="AH3" s="1"/>
      <c r="AI3" s="48"/>
      <c r="AJ3" s="48"/>
      <c r="AK3" s="48"/>
      <c r="AL3" s="48"/>
      <c r="AM3" s="48"/>
      <c r="AN3" s="48"/>
      <c r="AO3" s="48"/>
      <c r="AP3" s="1"/>
      <c r="AQ3" s="48"/>
      <c r="AR3" s="48"/>
      <c r="AS3" s="48"/>
      <c r="AT3" s="48"/>
      <c r="AU3" s="48"/>
      <c r="AV3" s="48"/>
      <c r="AW3" s="48"/>
      <c r="AX3" s="1"/>
      <c r="AY3" s="48"/>
      <c r="AZ3" s="48"/>
      <c r="BA3" s="48"/>
      <c r="BB3" s="48"/>
      <c r="BC3" s="48"/>
      <c r="BD3" s="48"/>
      <c r="BE3" s="48"/>
      <c r="BF3" s="1"/>
      <c r="BG3" s="48"/>
      <c r="BH3" s="48"/>
      <c r="BI3" s="48"/>
      <c r="BJ3" s="48"/>
      <c r="BK3" s="48"/>
      <c r="BL3" s="48"/>
      <c r="BM3" s="48"/>
      <c r="BN3" s="1"/>
      <c r="BO3" s="48"/>
      <c r="BP3" s="48"/>
      <c r="BQ3" s="48"/>
      <c r="BR3" s="48"/>
      <c r="BS3" s="48"/>
      <c r="BT3" s="48"/>
      <c r="BU3" s="48"/>
      <c r="BV3" s="1"/>
      <c r="BW3" s="48"/>
      <c r="BX3" s="48"/>
      <c r="BY3" s="48"/>
      <c r="BZ3" s="48"/>
      <c r="CA3" s="48"/>
      <c r="CB3" s="48"/>
      <c r="CC3" s="48"/>
      <c r="CD3" s="1"/>
      <c r="CE3" s="48"/>
      <c r="CF3" s="48"/>
      <c r="CG3" s="48"/>
      <c r="CH3" s="48"/>
      <c r="CI3" s="48"/>
      <c r="CJ3" s="48"/>
      <c r="CK3" s="48"/>
      <c r="CL3" s="1"/>
      <c r="CM3" s="48"/>
      <c r="CN3" s="48"/>
      <c r="CO3" s="48"/>
      <c r="CP3" s="48"/>
      <c r="CQ3" s="48"/>
      <c r="CR3" s="48"/>
      <c r="CS3" s="48"/>
      <c r="CT3" s="1"/>
      <c r="CU3" s="48"/>
      <c r="CV3" s="48"/>
      <c r="CW3" s="48"/>
      <c r="CX3" s="48"/>
      <c r="CY3" s="48"/>
      <c r="CZ3" s="48"/>
      <c r="DA3" s="48"/>
      <c r="DB3" s="1"/>
      <c r="DC3" s="48"/>
      <c r="DD3" s="48"/>
      <c r="DE3" s="48"/>
      <c r="DF3" s="48"/>
      <c r="DG3" s="48"/>
      <c r="DH3" s="48"/>
      <c r="DI3" s="48"/>
      <c r="DJ3" s="1"/>
      <c r="DK3" s="48"/>
      <c r="DL3" s="48"/>
      <c r="DM3" s="48"/>
      <c r="DN3" s="48"/>
      <c r="DO3" s="48"/>
      <c r="DP3" s="48"/>
      <c r="DQ3" s="48"/>
      <c r="DR3" s="1"/>
      <c r="DS3" s="48"/>
      <c r="DT3" s="48"/>
      <c r="DU3" s="48"/>
      <c r="DV3" s="48"/>
      <c r="DW3" s="48"/>
      <c r="DX3" s="48"/>
      <c r="DY3" s="48"/>
      <c r="DZ3" s="1"/>
      <c r="EA3" s="48"/>
      <c r="EB3" s="48"/>
      <c r="EC3" s="48"/>
      <c r="ED3" s="48"/>
      <c r="EE3" s="48"/>
      <c r="EF3" s="48"/>
      <c r="EG3" s="48"/>
      <c r="EH3" s="1"/>
      <c r="EI3" s="48"/>
      <c r="EJ3" s="48"/>
      <c r="EK3" s="48"/>
      <c r="EL3" s="48"/>
      <c r="EM3" s="48"/>
      <c r="EN3" s="48"/>
      <c r="EO3" s="48"/>
      <c r="EP3" s="1"/>
      <c r="EQ3" s="48"/>
      <c r="ER3" s="48"/>
      <c r="ES3" s="48"/>
      <c r="ET3" s="48"/>
      <c r="EU3" s="48"/>
      <c r="EV3" s="48"/>
      <c r="EW3" s="48"/>
      <c r="EX3" s="1"/>
      <c r="EY3" s="48"/>
      <c r="EZ3" s="48"/>
      <c r="FA3" s="48"/>
      <c r="FB3" s="48"/>
      <c r="FC3" s="48"/>
      <c r="FD3" s="48"/>
      <c r="FE3" s="48"/>
      <c r="FF3" s="1"/>
      <c r="FG3" s="48"/>
      <c r="FH3" s="48"/>
      <c r="FI3" s="48"/>
      <c r="FJ3" s="48"/>
      <c r="FK3" s="48"/>
      <c r="FL3" s="48"/>
      <c r="FM3" s="48"/>
      <c r="FN3" s="1"/>
      <c r="FO3" s="48"/>
      <c r="FP3" s="48"/>
      <c r="FQ3" s="48"/>
      <c r="FR3" s="48"/>
      <c r="FS3" s="48"/>
      <c r="FT3" s="48"/>
      <c r="FU3" s="48"/>
      <c r="FV3" s="1"/>
      <c r="FW3" s="48"/>
      <c r="FX3" s="48"/>
      <c r="FY3" s="48"/>
      <c r="FZ3" s="48"/>
      <c r="GA3" s="48"/>
      <c r="GB3" s="48"/>
      <c r="GC3" s="48"/>
      <c r="GD3" s="1"/>
      <c r="GE3" s="48"/>
      <c r="GF3" s="48"/>
      <c r="GG3" s="48"/>
      <c r="GH3" s="48"/>
      <c r="GI3" s="48"/>
      <c r="GJ3" s="48"/>
      <c r="GK3" s="48"/>
      <c r="GL3" s="1"/>
      <c r="GM3" s="48"/>
      <c r="GN3" s="48"/>
      <c r="GO3" s="48"/>
      <c r="GP3" s="48"/>
      <c r="GQ3" s="48"/>
      <c r="GR3" s="48"/>
      <c r="GS3" s="48"/>
      <c r="GT3" s="1"/>
      <c r="GU3" s="48"/>
      <c r="GV3" s="48"/>
      <c r="GW3" s="48"/>
      <c r="GX3" s="48"/>
      <c r="GY3" s="48"/>
      <c r="GZ3" s="48"/>
      <c r="HA3" s="48"/>
      <c r="HB3" s="1"/>
      <c r="HC3" s="48"/>
      <c r="HD3" s="48"/>
      <c r="HE3" s="48"/>
      <c r="HF3" s="48"/>
      <c r="HG3" s="48"/>
      <c r="HH3" s="48"/>
      <c r="HI3" s="48"/>
      <c r="HJ3" s="1"/>
      <c r="HK3" s="48"/>
      <c r="HL3" s="48"/>
      <c r="HM3" s="48"/>
      <c r="HN3" s="48"/>
      <c r="HO3" s="48"/>
      <c r="HP3" s="48"/>
      <c r="HQ3" s="48"/>
      <c r="HR3" s="1"/>
      <c r="HS3" s="48"/>
      <c r="HT3" s="48"/>
      <c r="HU3" s="48"/>
      <c r="HV3" s="48"/>
      <c r="HW3" s="48"/>
      <c r="HX3" s="48"/>
      <c r="HY3" s="48"/>
      <c r="HZ3" s="1"/>
      <c r="IA3" s="48"/>
      <c r="IB3" s="48"/>
      <c r="IC3" s="48"/>
      <c r="ID3" s="48"/>
      <c r="IE3" s="48"/>
      <c r="IF3" s="48"/>
      <c r="IG3" s="48"/>
      <c r="IH3" s="1"/>
      <c r="II3" s="48"/>
      <c r="IJ3" s="48"/>
      <c r="IK3" s="48"/>
      <c r="IL3" s="48"/>
      <c r="IM3" s="48"/>
      <c r="IN3" s="48"/>
      <c r="IO3" s="48"/>
      <c r="IP3" s="1"/>
    </row>
    <row r="4" spans="2:250" x14ac:dyDescent="0.3">
      <c r="C4" s="3"/>
      <c r="D4" s="3"/>
      <c r="E4" s="38"/>
      <c r="F4" s="48"/>
      <c r="G4" s="48"/>
      <c r="H4" s="48"/>
      <c r="I4" s="48"/>
      <c r="J4" s="1"/>
      <c r="K4" s="48"/>
      <c r="L4" s="48"/>
      <c r="M4" s="48"/>
      <c r="N4" s="48"/>
      <c r="O4" s="48"/>
      <c r="P4" s="48"/>
      <c r="Q4" s="48"/>
      <c r="R4" s="1"/>
      <c r="S4" s="48"/>
      <c r="T4" s="48"/>
      <c r="U4" s="48"/>
      <c r="V4" s="48"/>
      <c r="W4" s="48"/>
      <c r="X4" s="48"/>
      <c r="Y4" s="48"/>
      <c r="Z4" s="1"/>
      <c r="AA4" s="48"/>
      <c r="AB4" s="48"/>
      <c r="AC4" s="48"/>
      <c r="AD4" s="48"/>
      <c r="AE4" s="48"/>
      <c r="AF4" s="48"/>
      <c r="AG4" s="48"/>
      <c r="AH4" s="1"/>
      <c r="AI4" s="48"/>
      <c r="AJ4" s="48"/>
      <c r="AK4" s="48"/>
      <c r="AL4" s="48"/>
      <c r="AM4" s="48"/>
      <c r="AN4" s="48"/>
      <c r="AO4" s="48"/>
      <c r="AP4" s="1"/>
      <c r="AQ4" s="48"/>
      <c r="AR4" s="48"/>
      <c r="AS4" s="48"/>
      <c r="AT4" s="48"/>
      <c r="AU4" s="48"/>
      <c r="AV4" s="48"/>
      <c r="AW4" s="48"/>
      <c r="AX4" s="1"/>
      <c r="AY4" s="48"/>
      <c r="AZ4" s="48"/>
      <c r="BA4" s="48"/>
      <c r="BB4" s="48"/>
      <c r="BC4" s="48"/>
      <c r="BD4" s="48"/>
      <c r="BE4" s="48"/>
      <c r="BF4" s="1"/>
      <c r="BG4" s="48"/>
      <c r="BH4" s="48"/>
      <c r="BI4" s="48"/>
      <c r="BJ4" s="48"/>
      <c r="BK4" s="48"/>
      <c r="BL4" s="48"/>
      <c r="BM4" s="48"/>
      <c r="BN4" s="1"/>
      <c r="BO4" s="48"/>
      <c r="BP4" s="48"/>
      <c r="BQ4" s="48"/>
      <c r="BR4" s="48"/>
      <c r="BS4" s="48"/>
      <c r="BT4" s="48"/>
      <c r="BU4" s="48"/>
      <c r="BV4" s="1"/>
      <c r="BW4" s="48"/>
      <c r="BX4" s="48"/>
      <c r="BY4" s="48"/>
      <c r="BZ4" s="48"/>
      <c r="CA4" s="48"/>
      <c r="CB4" s="48"/>
      <c r="CC4" s="48"/>
      <c r="CD4" s="1"/>
      <c r="CE4" s="48"/>
      <c r="CF4" s="48"/>
      <c r="CG4" s="48"/>
      <c r="CH4" s="48"/>
      <c r="CI4" s="48"/>
      <c r="CJ4" s="48"/>
      <c r="CK4" s="48"/>
      <c r="CL4" s="1"/>
      <c r="CM4" s="48"/>
      <c r="CN4" s="48"/>
      <c r="CO4" s="48"/>
      <c r="CP4" s="48"/>
      <c r="CQ4" s="48"/>
      <c r="CR4" s="48"/>
      <c r="CS4" s="48"/>
      <c r="CT4" s="1"/>
      <c r="CU4" s="48"/>
      <c r="CV4" s="48"/>
      <c r="CW4" s="48"/>
      <c r="CX4" s="48"/>
      <c r="CY4" s="48"/>
      <c r="CZ4" s="48"/>
      <c r="DA4" s="48"/>
      <c r="DB4" s="1"/>
      <c r="DC4" s="48"/>
      <c r="DD4" s="48"/>
      <c r="DE4" s="48"/>
      <c r="DF4" s="48"/>
      <c r="DG4" s="48"/>
      <c r="DH4" s="48"/>
      <c r="DI4" s="48"/>
      <c r="DJ4" s="1"/>
      <c r="DK4" s="48"/>
      <c r="DL4" s="48"/>
      <c r="DM4" s="48"/>
      <c r="DN4" s="48"/>
      <c r="DO4" s="48"/>
      <c r="DP4" s="48"/>
      <c r="DQ4" s="48"/>
      <c r="DR4" s="1"/>
      <c r="DS4" s="48"/>
      <c r="DT4" s="48"/>
      <c r="DU4" s="48"/>
      <c r="DV4" s="48"/>
      <c r="DW4" s="48"/>
      <c r="DX4" s="48"/>
      <c r="DY4" s="48"/>
      <c r="DZ4" s="1"/>
      <c r="EA4" s="48"/>
      <c r="EB4" s="48"/>
      <c r="EC4" s="48"/>
      <c r="ED4" s="48"/>
      <c r="EE4" s="48"/>
      <c r="EF4" s="48"/>
      <c r="EG4" s="48"/>
      <c r="EH4" s="1"/>
      <c r="EI4" s="48"/>
      <c r="EJ4" s="48"/>
      <c r="EK4" s="48"/>
      <c r="EL4" s="48"/>
      <c r="EM4" s="48"/>
      <c r="EN4" s="48"/>
      <c r="EO4" s="48"/>
      <c r="EP4" s="1"/>
      <c r="EQ4" s="48"/>
      <c r="ER4" s="48"/>
      <c r="ES4" s="48"/>
      <c r="ET4" s="48"/>
      <c r="EU4" s="48"/>
      <c r="EV4" s="48"/>
      <c r="EW4" s="48"/>
      <c r="EX4" s="1"/>
      <c r="EY4" s="48"/>
      <c r="EZ4" s="48"/>
      <c r="FA4" s="48"/>
      <c r="FB4" s="48"/>
      <c r="FC4" s="48"/>
      <c r="FD4" s="48"/>
      <c r="FE4" s="48"/>
      <c r="FF4" s="1"/>
      <c r="FG4" s="48"/>
      <c r="FH4" s="48"/>
      <c r="FI4" s="48"/>
      <c r="FJ4" s="48"/>
      <c r="FK4" s="48"/>
      <c r="FL4" s="48"/>
      <c r="FM4" s="48"/>
      <c r="FN4" s="1"/>
      <c r="FO4" s="48"/>
      <c r="FP4" s="48"/>
      <c r="FQ4" s="48"/>
      <c r="FR4" s="48"/>
      <c r="FS4" s="48"/>
      <c r="FT4" s="48"/>
      <c r="FU4" s="48"/>
      <c r="FV4" s="1"/>
      <c r="FW4" s="48"/>
      <c r="FX4" s="48"/>
      <c r="FY4" s="48"/>
      <c r="FZ4" s="48"/>
      <c r="GA4" s="48"/>
      <c r="GB4" s="48"/>
      <c r="GC4" s="48"/>
      <c r="GD4" s="1"/>
      <c r="GE4" s="48"/>
      <c r="GF4" s="48"/>
      <c r="GG4" s="48"/>
      <c r="GH4" s="48"/>
      <c r="GI4" s="48"/>
      <c r="GJ4" s="48"/>
      <c r="GK4" s="48"/>
      <c r="GL4" s="1"/>
      <c r="GM4" s="48"/>
      <c r="GN4" s="48"/>
      <c r="GO4" s="48"/>
      <c r="GP4" s="48"/>
      <c r="GQ4" s="48"/>
      <c r="GR4" s="48"/>
      <c r="GS4" s="48"/>
      <c r="GT4" s="1"/>
      <c r="GU4" s="48"/>
      <c r="GV4" s="48"/>
      <c r="GW4" s="48"/>
      <c r="GX4" s="48"/>
      <c r="GY4" s="48"/>
      <c r="GZ4" s="48"/>
      <c r="HA4" s="48"/>
      <c r="HB4" s="1"/>
      <c r="HC4" s="48"/>
      <c r="HD4" s="48"/>
      <c r="HE4" s="48"/>
      <c r="HF4" s="48"/>
      <c r="HG4" s="48"/>
      <c r="HH4" s="48"/>
      <c r="HI4" s="48"/>
      <c r="HJ4" s="1"/>
      <c r="HK4" s="48"/>
      <c r="HL4" s="48"/>
      <c r="HM4" s="48"/>
      <c r="HN4" s="48"/>
      <c r="HO4" s="48"/>
      <c r="HP4" s="48"/>
      <c r="HQ4" s="48"/>
      <c r="HR4" s="1"/>
      <c r="HS4" s="48"/>
      <c r="HT4" s="48"/>
      <c r="HU4" s="48"/>
      <c r="HV4" s="48"/>
      <c r="HW4" s="48"/>
      <c r="HX4" s="48"/>
      <c r="HY4" s="48"/>
      <c r="HZ4" s="1"/>
      <c r="IA4" s="48"/>
      <c r="IB4" s="48"/>
      <c r="IC4" s="48"/>
      <c r="ID4" s="48"/>
      <c r="IE4" s="48"/>
      <c r="IF4" s="48"/>
      <c r="IG4" s="48"/>
      <c r="IH4" s="1"/>
      <c r="II4" s="48"/>
      <c r="IJ4" s="48"/>
      <c r="IK4" s="48"/>
      <c r="IL4" s="48"/>
      <c r="IM4" s="48"/>
      <c r="IN4" s="48"/>
      <c r="IO4" s="48"/>
      <c r="IP4" s="1"/>
    </row>
    <row r="5" spans="2:250" ht="43.5" customHeight="1" x14ac:dyDescent="0.3">
      <c r="B5" s="253" t="s">
        <v>96</v>
      </c>
      <c r="C5" s="253"/>
      <c r="D5" s="253"/>
      <c r="E5" s="253"/>
      <c r="F5" s="48"/>
      <c r="G5" s="48"/>
      <c r="H5" s="48"/>
      <c r="I5" s="48"/>
      <c r="J5" s="1"/>
      <c r="K5" s="48"/>
      <c r="L5" s="48"/>
      <c r="M5" s="48"/>
      <c r="N5" s="48"/>
      <c r="O5" s="48"/>
      <c r="P5" s="48"/>
      <c r="Q5" s="48"/>
      <c r="R5" s="1"/>
      <c r="S5" s="48"/>
      <c r="T5" s="48"/>
      <c r="U5" s="48"/>
      <c r="V5" s="48"/>
      <c r="W5" s="48"/>
      <c r="X5" s="48"/>
      <c r="Y5" s="48"/>
      <c r="Z5" s="1"/>
      <c r="AA5" s="48"/>
      <c r="AB5" s="48"/>
      <c r="AC5" s="48"/>
      <c r="AD5" s="48"/>
      <c r="AE5" s="48"/>
      <c r="AF5" s="48"/>
      <c r="AG5" s="48"/>
      <c r="AH5" s="1"/>
      <c r="AI5" s="48"/>
      <c r="AJ5" s="48"/>
      <c r="AK5" s="48"/>
      <c r="AL5" s="48"/>
      <c r="AM5" s="48"/>
      <c r="AN5" s="48"/>
      <c r="AO5" s="48"/>
      <c r="AP5" s="1"/>
      <c r="AQ5" s="48"/>
      <c r="AR5" s="48"/>
      <c r="AS5" s="48"/>
      <c r="AT5" s="48"/>
      <c r="AU5" s="48"/>
      <c r="AV5" s="48"/>
      <c r="AW5" s="48"/>
      <c r="AX5" s="1"/>
      <c r="AY5" s="48"/>
      <c r="AZ5" s="48"/>
      <c r="BA5" s="48"/>
      <c r="BB5" s="48"/>
      <c r="BC5" s="48"/>
      <c r="BD5" s="48"/>
      <c r="BE5" s="48"/>
      <c r="BF5" s="1"/>
      <c r="BG5" s="48"/>
      <c r="BH5" s="48"/>
      <c r="BI5" s="48"/>
      <c r="BJ5" s="48"/>
      <c r="BK5" s="48"/>
      <c r="BL5" s="48"/>
      <c r="BM5" s="48"/>
      <c r="BN5" s="1"/>
      <c r="BO5" s="48"/>
      <c r="BP5" s="48"/>
      <c r="BQ5" s="48"/>
      <c r="BR5" s="48"/>
      <c r="BS5" s="48"/>
      <c r="BT5" s="48"/>
      <c r="BU5" s="48"/>
      <c r="BV5" s="1"/>
      <c r="BW5" s="48"/>
      <c r="BX5" s="48"/>
      <c r="BY5" s="48"/>
      <c r="BZ5" s="48"/>
      <c r="CA5" s="48"/>
      <c r="CB5" s="48"/>
      <c r="CC5" s="48"/>
      <c r="CD5" s="1"/>
      <c r="CE5" s="48"/>
      <c r="CF5" s="48"/>
      <c r="CG5" s="48"/>
      <c r="CH5" s="48"/>
      <c r="CI5" s="48"/>
      <c r="CJ5" s="48"/>
      <c r="CK5" s="48"/>
      <c r="CL5" s="1"/>
      <c r="CM5" s="48"/>
      <c r="CN5" s="48"/>
      <c r="CO5" s="48"/>
      <c r="CP5" s="48"/>
      <c r="CQ5" s="48"/>
      <c r="CR5" s="48"/>
      <c r="CS5" s="48"/>
      <c r="CT5" s="1"/>
      <c r="CU5" s="48"/>
      <c r="CV5" s="48"/>
      <c r="CW5" s="48"/>
      <c r="CX5" s="48"/>
      <c r="CY5" s="48"/>
      <c r="CZ5" s="48"/>
      <c r="DA5" s="48"/>
      <c r="DB5" s="1"/>
      <c r="DC5" s="48"/>
      <c r="DD5" s="48"/>
      <c r="DE5" s="48"/>
      <c r="DF5" s="48"/>
      <c r="DG5" s="48"/>
      <c r="DH5" s="48"/>
      <c r="DI5" s="48"/>
      <c r="DJ5" s="1"/>
      <c r="DK5" s="48"/>
      <c r="DL5" s="48"/>
      <c r="DM5" s="48"/>
      <c r="DN5" s="48"/>
      <c r="DO5" s="48"/>
      <c r="DP5" s="48"/>
      <c r="DQ5" s="48"/>
      <c r="DR5" s="1"/>
      <c r="DS5" s="48"/>
      <c r="DT5" s="48"/>
      <c r="DU5" s="48"/>
      <c r="DV5" s="48"/>
      <c r="DW5" s="48"/>
      <c r="DX5" s="48"/>
      <c r="DY5" s="48"/>
      <c r="DZ5" s="1"/>
      <c r="EA5" s="48"/>
      <c r="EB5" s="48"/>
      <c r="EC5" s="48"/>
      <c r="ED5" s="48"/>
      <c r="EE5" s="48"/>
      <c r="EF5" s="48"/>
      <c r="EG5" s="48"/>
      <c r="EH5" s="1"/>
      <c r="EI5" s="48"/>
      <c r="EJ5" s="48"/>
      <c r="EK5" s="48"/>
      <c r="EL5" s="48"/>
      <c r="EM5" s="48"/>
      <c r="EN5" s="48"/>
      <c r="EO5" s="48"/>
      <c r="EP5" s="1"/>
      <c r="EQ5" s="48"/>
      <c r="ER5" s="48"/>
      <c r="ES5" s="48"/>
      <c r="ET5" s="48"/>
      <c r="EU5" s="48"/>
      <c r="EV5" s="48"/>
      <c r="EW5" s="48"/>
      <c r="EX5" s="1"/>
      <c r="EY5" s="48"/>
      <c r="EZ5" s="48"/>
      <c r="FA5" s="48"/>
      <c r="FB5" s="48"/>
      <c r="FC5" s="48"/>
      <c r="FD5" s="48"/>
      <c r="FE5" s="48"/>
      <c r="FF5" s="1"/>
      <c r="FG5" s="48"/>
      <c r="FH5" s="48"/>
      <c r="FI5" s="48"/>
      <c r="FJ5" s="48"/>
      <c r="FK5" s="48"/>
      <c r="FL5" s="48"/>
      <c r="FM5" s="48"/>
      <c r="FN5" s="1"/>
      <c r="FO5" s="48"/>
      <c r="FP5" s="48"/>
      <c r="FQ5" s="48"/>
      <c r="FR5" s="48"/>
      <c r="FS5" s="48"/>
      <c r="FT5" s="48"/>
      <c r="FU5" s="48"/>
      <c r="FV5" s="1"/>
      <c r="FW5" s="48"/>
      <c r="FX5" s="48"/>
      <c r="FY5" s="48"/>
      <c r="FZ5" s="48"/>
      <c r="GA5" s="48"/>
      <c r="GB5" s="48"/>
      <c r="GC5" s="48"/>
      <c r="GD5" s="1"/>
      <c r="GE5" s="48"/>
      <c r="GF5" s="48"/>
      <c r="GG5" s="48"/>
      <c r="GH5" s="48"/>
      <c r="GI5" s="48"/>
      <c r="GJ5" s="48"/>
      <c r="GK5" s="48"/>
      <c r="GL5" s="1"/>
      <c r="GM5" s="48"/>
      <c r="GN5" s="48"/>
      <c r="GO5" s="48"/>
      <c r="GP5" s="48"/>
      <c r="GQ5" s="48"/>
      <c r="GR5" s="48"/>
      <c r="GS5" s="48"/>
      <c r="GT5" s="1"/>
      <c r="GU5" s="48"/>
      <c r="GV5" s="48"/>
      <c r="GW5" s="48"/>
      <c r="GX5" s="48"/>
      <c r="GY5" s="48"/>
      <c r="GZ5" s="48"/>
      <c r="HA5" s="48"/>
      <c r="HB5" s="1"/>
      <c r="HC5" s="48"/>
      <c r="HD5" s="48"/>
      <c r="HE5" s="48"/>
      <c r="HF5" s="48"/>
      <c r="HG5" s="48"/>
      <c r="HH5" s="48"/>
      <c r="HI5" s="48"/>
      <c r="HJ5" s="1"/>
      <c r="HK5" s="48"/>
      <c r="HL5" s="48"/>
      <c r="HM5" s="48"/>
      <c r="HN5" s="48"/>
      <c r="HO5" s="48"/>
      <c r="HP5" s="48"/>
      <c r="HQ5" s="48"/>
      <c r="HR5" s="1"/>
      <c r="HS5" s="48"/>
      <c r="HT5" s="48"/>
      <c r="HU5" s="48"/>
      <c r="HV5" s="48"/>
      <c r="HW5" s="48"/>
      <c r="HX5" s="48"/>
      <c r="HY5" s="48"/>
      <c r="HZ5" s="1"/>
      <c r="IA5" s="48"/>
      <c r="IB5" s="48"/>
      <c r="IC5" s="48"/>
      <c r="ID5" s="48"/>
      <c r="IE5" s="48"/>
      <c r="IF5" s="48"/>
      <c r="IG5" s="48"/>
      <c r="IH5" s="1"/>
      <c r="II5" s="48"/>
      <c r="IJ5" s="48"/>
      <c r="IK5" s="48"/>
      <c r="IL5" s="48"/>
      <c r="IM5" s="48"/>
      <c r="IN5" s="48"/>
      <c r="IO5" s="48"/>
      <c r="IP5" s="1"/>
    </row>
    <row r="6" spans="2:250" x14ac:dyDescent="0.3">
      <c r="B6" s="48"/>
      <c r="C6" s="48"/>
      <c r="D6" s="48"/>
      <c r="E6" s="14" t="s">
        <v>82</v>
      </c>
      <c r="F6" s="48"/>
      <c r="G6" s="48"/>
      <c r="H6" s="48"/>
      <c r="I6" s="48"/>
      <c r="J6" s="1"/>
      <c r="K6" s="48"/>
      <c r="L6" s="48"/>
      <c r="M6" s="48"/>
      <c r="N6" s="48"/>
      <c r="O6" s="48"/>
      <c r="P6" s="48"/>
      <c r="Q6" s="48"/>
      <c r="R6" s="1"/>
      <c r="S6" s="48"/>
      <c r="T6" s="48"/>
      <c r="U6" s="48"/>
      <c r="V6" s="48"/>
      <c r="W6" s="48"/>
      <c r="X6" s="48"/>
      <c r="Y6" s="48"/>
      <c r="Z6" s="1"/>
      <c r="AA6" s="48"/>
      <c r="AB6" s="48"/>
      <c r="AC6" s="48"/>
      <c r="AD6" s="48"/>
      <c r="AE6" s="48"/>
      <c r="AF6" s="48"/>
      <c r="AG6" s="48"/>
      <c r="AH6" s="1"/>
      <c r="AI6" s="48"/>
      <c r="AJ6" s="48"/>
      <c r="AK6" s="48"/>
      <c r="AL6" s="48"/>
      <c r="AM6" s="48"/>
      <c r="AN6" s="48"/>
      <c r="AO6" s="48"/>
      <c r="AP6" s="1"/>
      <c r="AQ6" s="48"/>
      <c r="AR6" s="48"/>
      <c r="AS6" s="48"/>
      <c r="AT6" s="48"/>
      <c r="AU6" s="48"/>
      <c r="AV6" s="48"/>
      <c r="AW6" s="48"/>
      <c r="AX6" s="1"/>
      <c r="AY6" s="48"/>
      <c r="AZ6" s="48"/>
      <c r="BA6" s="48"/>
      <c r="BB6" s="48"/>
      <c r="BC6" s="48"/>
      <c r="BD6" s="48"/>
      <c r="BE6" s="48"/>
      <c r="BF6" s="1"/>
      <c r="BG6" s="48"/>
      <c r="BH6" s="48"/>
      <c r="BI6" s="48"/>
      <c r="BJ6" s="48"/>
      <c r="BK6" s="48"/>
      <c r="BL6" s="48"/>
      <c r="BM6" s="48"/>
      <c r="BN6" s="1"/>
      <c r="BO6" s="48"/>
      <c r="BP6" s="48"/>
      <c r="BQ6" s="48"/>
      <c r="BR6" s="48"/>
      <c r="BS6" s="48"/>
      <c r="BT6" s="48"/>
      <c r="BU6" s="48"/>
      <c r="BV6" s="1"/>
      <c r="BW6" s="48"/>
      <c r="BX6" s="48"/>
      <c r="BY6" s="48"/>
      <c r="BZ6" s="48"/>
      <c r="CA6" s="48"/>
      <c r="CB6" s="48"/>
      <c r="CC6" s="48"/>
      <c r="CD6" s="1"/>
      <c r="CE6" s="48"/>
      <c r="CF6" s="48"/>
      <c r="CG6" s="48"/>
      <c r="CH6" s="48"/>
      <c r="CI6" s="48"/>
      <c r="CJ6" s="48"/>
      <c r="CK6" s="48"/>
      <c r="CL6" s="1"/>
      <c r="CM6" s="48"/>
      <c r="CN6" s="48"/>
      <c r="CO6" s="48"/>
      <c r="CP6" s="48"/>
      <c r="CQ6" s="48"/>
      <c r="CR6" s="48"/>
      <c r="CS6" s="48"/>
      <c r="CT6" s="1"/>
      <c r="CU6" s="48"/>
      <c r="CV6" s="48"/>
      <c r="CW6" s="48"/>
      <c r="CX6" s="48"/>
      <c r="CY6" s="48"/>
      <c r="CZ6" s="48"/>
      <c r="DA6" s="48"/>
      <c r="DB6" s="1"/>
      <c r="DC6" s="48"/>
      <c r="DD6" s="48"/>
      <c r="DE6" s="48"/>
      <c r="DF6" s="48"/>
      <c r="DG6" s="48"/>
      <c r="DH6" s="48"/>
      <c r="DI6" s="48"/>
      <c r="DJ6" s="1"/>
      <c r="DK6" s="48"/>
      <c r="DL6" s="48"/>
      <c r="DM6" s="48"/>
      <c r="DN6" s="48"/>
      <c r="DO6" s="48"/>
      <c r="DP6" s="48"/>
      <c r="DQ6" s="48"/>
      <c r="DR6" s="1"/>
      <c r="DS6" s="48"/>
      <c r="DT6" s="48"/>
      <c r="DU6" s="48"/>
      <c r="DV6" s="48"/>
      <c r="DW6" s="48"/>
      <c r="DX6" s="48"/>
      <c r="DY6" s="48"/>
      <c r="DZ6" s="1"/>
      <c r="EA6" s="48"/>
      <c r="EB6" s="48"/>
      <c r="EC6" s="48"/>
      <c r="ED6" s="48"/>
      <c r="EE6" s="48"/>
      <c r="EF6" s="48"/>
      <c r="EG6" s="48"/>
      <c r="EH6" s="1"/>
      <c r="EI6" s="48"/>
      <c r="EJ6" s="48"/>
      <c r="EK6" s="48"/>
      <c r="EL6" s="48"/>
      <c r="EM6" s="48"/>
      <c r="EN6" s="48"/>
      <c r="EO6" s="48"/>
      <c r="EP6" s="1"/>
      <c r="EQ6" s="48"/>
      <c r="ER6" s="48"/>
      <c r="ES6" s="48"/>
      <c r="ET6" s="48"/>
      <c r="EU6" s="48"/>
      <c r="EV6" s="48"/>
      <c r="EW6" s="48"/>
      <c r="EX6" s="1"/>
      <c r="EY6" s="48"/>
      <c r="EZ6" s="48"/>
      <c r="FA6" s="48"/>
      <c r="FB6" s="48"/>
      <c r="FC6" s="48"/>
      <c r="FD6" s="48"/>
      <c r="FE6" s="48"/>
      <c r="FF6" s="1"/>
      <c r="FG6" s="48"/>
      <c r="FH6" s="48"/>
      <c r="FI6" s="48"/>
      <c r="FJ6" s="48"/>
      <c r="FK6" s="48"/>
      <c r="FL6" s="48"/>
      <c r="FM6" s="48"/>
      <c r="FN6" s="1"/>
      <c r="FO6" s="48"/>
      <c r="FP6" s="48"/>
      <c r="FQ6" s="48"/>
      <c r="FR6" s="48"/>
      <c r="FS6" s="48"/>
      <c r="FT6" s="48"/>
      <c r="FU6" s="48"/>
      <c r="FV6" s="1"/>
      <c r="FW6" s="48"/>
      <c r="FX6" s="48"/>
      <c r="FY6" s="48"/>
      <c r="FZ6" s="48"/>
      <c r="GA6" s="48"/>
      <c r="GB6" s="48"/>
      <c r="GC6" s="48"/>
      <c r="GD6" s="1"/>
      <c r="GE6" s="48"/>
      <c r="GF6" s="48"/>
      <c r="GG6" s="48"/>
      <c r="GH6" s="48"/>
      <c r="GI6" s="48"/>
      <c r="GJ6" s="48"/>
      <c r="GK6" s="48"/>
      <c r="GL6" s="1"/>
      <c r="GM6" s="48"/>
      <c r="GN6" s="48"/>
      <c r="GO6" s="48"/>
      <c r="GP6" s="48"/>
      <c r="GQ6" s="48"/>
      <c r="GR6" s="48"/>
      <c r="GS6" s="48"/>
      <c r="GT6" s="1"/>
      <c r="GU6" s="48"/>
      <c r="GV6" s="48"/>
      <c r="GW6" s="48"/>
      <c r="GX6" s="48"/>
      <c r="GY6" s="48"/>
      <c r="GZ6" s="48"/>
      <c r="HA6" s="48"/>
      <c r="HB6" s="1"/>
      <c r="HC6" s="48"/>
      <c r="HD6" s="48"/>
      <c r="HE6" s="48"/>
      <c r="HF6" s="48"/>
      <c r="HG6" s="48"/>
      <c r="HH6" s="48"/>
      <c r="HI6" s="48"/>
      <c r="HJ6" s="1"/>
      <c r="HK6" s="48"/>
      <c r="HL6" s="48"/>
      <c r="HM6" s="48"/>
      <c r="HN6" s="48"/>
      <c r="HO6" s="48"/>
      <c r="HP6" s="48"/>
      <c r="HQ6" s="48"/>
      <c r="HR6" s="1"/>
      <c r="HS6" s="48"/>
      <c r="HT6" s="48"/>
      <c r="HU6" s="48"/>
      <c r="HV6" s="48"/>
      <c r="HW6" s="48"/>
      <c r="HX6" s="48"/>
      <c r="HY6" s="48"/>
      <c r="HZ6" s="1"/>
      <c r="IA6" s="48"/>
      <c r="IB6" s="48"/>
      <c r="IC6" s="48"/>
      <c r="ID6" s="48"/>
      <c r="IE6" s="48"/>
      <c r="IF6" s="48"/>
      <c r="IG6" s="48"/>
      <c r="IH6" s="1"/>
      <c r="II6" s="48"/>
      <c r="IJ6" s="48"/>
      <c r="IK6" s="48"/>
      <c r="IL6" s="48"/>
      <c r="IM6" s="48"/>
      <c r="IN6" s="48"/>
      <c r="IO6" s="48"/>
      <c r="IP6" s="1"/>
    </row>
    <row r="7" spans="2:250" ht="77.25" customHeight="1" x14ac:dyDescent="0.3">
      <c r="B7" s="283" t="s">
        <v>1</v>
      </c>
      <c r="C7" s="284"/>
      <c r="D7" s="286" t="s">
        <v>2</v>
      </c>
      <c r="E7" s="205" t="s">
        <v>39</v>
      </c>
      <c r="G7" s="1"/>
    </row>
    <row r="8" spans="2:250" s="69" customFormat="1" ht="26.25" customHeight="1" x14ac:dyDescent="0.25">
      <c r="B8" s="58" t="s">
        <v>13</v>
      </c>
      <c r="C8" s="58" t="s">
        <v>14</v>
      </c>
      <c r="D8" s="287"/>
      <c r="E8" s="58" t="s">
        <v>0</v>
      </c>
    </row>
    <row r="9" spans="2:250" s="152" customFormat="1" ht="21.75" customHeight="1" x14ac:dyDescent="0.3">
      <c r="B9" s="70"/>
      <c r="C9" s="70"/>
      <c r="D9" s="70" t="s">
        <v>19</v>
      </c>
      <c r="E9" s="242">
        <f>E10</f>
        <v>118258.79999999999</v>
      </c>
    </row>
    <row r="10" spans="2:250" ht="36.75" customHeight="1" x14ac:dyDescent="0.3">
      <c r="B10" s="203"/>
      <c r="C10" s="11"/>
      <c r="D10" s="70" t="s">
        <v>40</v>
      </c>
      <c r="E10" s="224">
        <f>E17+E12</f>
        <v>118258.79999999999</v>
      </c>
    </row>
    <row r="11" spans="2:250" x14ac:dyDescent="0.3">
      <c r="B11" s="11"/>
      <c r="C11" s="11"/>
      <c r="D11" s="11" t="s">
        <v>28</v>
      </c>
      <c r="E11" s="15"/>
    </row>
    <row r="12" spans="2:250" x14ac:dyDescent="0.3">
      <c r="B12" s="70">
        <v>1049</v>
      </c>
      <c r="C12" s="70">
        <v>21001</v>
      </c>
      <c r="D12" s="70" t="s">
        <v>156</v>
      </c>
      <c r="E12" s="224">
        <f>E14</f>
        <v>36354.1</v>
      </c>
    </row>
    <row r="13" spans="2:250" x14ac:dyDescent="0.3">
      <c r="B13" s="11"/>
      <c r="C13" s="11"/>
      <c r="D13" s="11" t="s">
        <v>161</v>
      </c>
      <c r="E13" s="15"/>
    </row>
    <row r="14" spans="2:250" ht="18.75" customHeight="1" x14ac:dyDescent="0.3">
      <c r="B14" s="11"/>
      <c r="C14" s="11"/>
      <c r="D14" s="11" t="s">
        <v>162</v>
      </c>
      <c r="E14" s="148">
        <f>E16</f>
        <v>36354.1</v>
      </c>
    </row>
    <row r="15" spans="2:250" x14ac:dyDescent="0.3">
      <c r="B15" s="11"/>
      <c r="C15" s="11"/>
      <c r="D15" s="11" t="s">
        <v>71</v>
      </c>
      <c r="E15" s="57"/>
    </row>
    <row r="16" spans="2:250" ht="39" customHeight="1" x14ac:dyDescent="0.3">
      <c r="B16" s="71"/>
      <c r="C16" s="71"/>
      <c r="D16" s="71" t="s">
        <v>214</v>
      </c>
      <c r="E16" s="81">
        <f>'3'!G48</f>
        <v>36354.1</v>
      </c>
    </row>
    <row r="17" spans="2:5" ht="36.75" customHeight="1" x14ac:dyDescent="0.3">
      <c r="B17" s="70">
        <v>1212</v>
      </c>
      <c r="C17" s="70">
        <v>32001</v>
      </c>
      <c r="D17" s="70" t="s">
        <v>165</v>
      </c>
      <c r="E17" s="224">
        <f>+E20</f>
        <v>81904.7</v>
      </c>
    </row>
    <row r="18" spans="2:5" x14ac:dyDescent="0.3">
      <c r="B18" s="71"/>
      <c r="C18" s="71"/>
      <c r="D18" s="11" t="s">
        <v>161</v>
      </c>
      <c r="E18" s="214"/>
    </row>
    <row r="19" spans="2:5" x14ac:dyDescent="0.3">
      <c r="B19" s="11"/>
      <c r="C19" s="11"/>
      <c r="D19" s="11" t="s">
        <v>162</v>
      </c>
      <c r="E19" s="15"/>
    </row>
    <row r="20" spans="2:5" ht="18.75" customHeight="1" x14ac:dyDescent="0.3">
      <c r="B20" s="11"/>
      <c r="C20" s="11"/>
      <c r="D20" s="11" t="s">
        <v>71</v>
      </c>
      <c r="E20" s="148">
        <f>E21</f>
        <v>81904.7</v>
      </c>
    </row>
    <row r="21" spans="2:5" ht="26.25" customHeight="1" x14ac:dyDescent="0.3">
      <c r="B21" s="11"/>
      <c r="C21" s="11"/>
      <c r="D21" s="11" t="s">
        <v>215</v>
      </c>
      <c r="E21" s="57">
        <f>'3'!G67</f>
        <v>81904.7</v>
      </c>
    </row>
    <row r="23" spans="2:5" x14ac:dyDescent="0.3">
      <c r="C23" s="152"/>
      <c r="D23" s="152"/>
      <c r="E23" s="244"/>
    </row>
    <row r="24" spans="2:5" x14ac:dyDescent="0.3">
      <c r="C24" s="245" t="s">
        <v>86</v>
      </c>
      <c r="D24" s="246"/>
      <c r="E24" s="244"/>
    </row>
    <row r="25" spans="2:5" x14ac:dyDescent="0.3">
      <c r="C25" s="245" t="s">
        <v>87</v>
      </c>
      <c r="D25" s="246"/>
      <c r="E25" s="244"/>
    </row>
    <row r="26" spans="2:5" x14ac:dyDescent="0.3">
      <c r="C26" s="247" t="s">
        <v>88</v>
      </c>
      <c r="D26" s="247"/>
      <c r="E26" s="244"/>
    </row>
    <row r="27" spans="2:5" x14ac:dyDescent="0.3">
      <c r="C27" s="248"/>
      <c r="D27" s="249"/>
      <c r="E27" s="244"/>
    </row>
    <row r="28" spans="2:5" x14ac:dyDescent="0.3">
      <c r="C28" s="152"/>
      <c r="D28" s="152"/>
      <c r="E28" s="244"/>
    </row>
  </sheetData>
  <mergeCells count="3">
    <mergeCell ref="D7:D8"/>
    <mergeCell ref="B7:C7"/>
    <mergeCell ref="B5:E5"/>
  </mergeCells>
  <pageMargins left="0" right="0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I29"/>
  <sheetViews>
    <sheetView workbookViewId="0">
      <selection activeCell="B5" sqref="B5:G5"/>
    </sheetView>
  </sheetViews>
  <sheetFormatPr defaultColWidth="9.140625" defaultRowHeight="17.25" x14ac:dyDescent="0.2"/>
  <cols>
    <col min="1" max="1" width="9.140625" style="160"/>
    <col min="2" max="2" width="12.28515625" style="159" customWidth="1"/>
    <col min="3" max="3" width="15" style="159" customWidth="1"/>
    <col min="4" max="4" width="72" style="160" customWidth="1"/>
    <col min="5" max="5" width="18.7109375" style="160" customWidth="1"/>
    <col min="6" max="6" width="18.42578125" style="160" customWidth="1"/>
    <col min="7" max="7" width="18.85546875" style="160" customWidth="1"/>
    <col min="8" max="8" width="18" style="160" customWidth="1"/>
    <col min="9" max="9" width="14.5703125" style="160" customWidth="1"/>
    <col min="10" max="10" width="16.7109375" style="160" customWidth="1"/>
    <col min="11" max="16384" width="9.140625" style="160"/>
  </cols>
  <sheetData>
    <row r="1" spans="2:9" x14ac:dyDescent="0.2">
      <c r="G1" s="160" t="s">
        <v>144</v>
      </c>
      <c r="H1" s="161"/>
      <c r="I1" s="161"/>
    </row>
    <row r="2" spans="2:9" x14ac:dyDescent="0.2">
      <c r="G2" s="162" t="s">
        <v>209</v>
      </c>
      <c r="H2" s="161"/>
      <c r="I2" s="161"/>
    </row>
    <row r="3" spans="2:9" x14ac:dyDescent="0.2">
      <c r="G3" s="162" t="s">
        <v>145</v>
      </c>
      <c r="H3" s="161"/>
      <c r="I3" s="161"/>
    </row>
    <row r="4" spans="2:9" x14ac:dyDescent="0.2">
      <c r="B4" s="293"/>
      <c r="C4" s="293"/>
      <c r="D4" s="293"/>
    </row>
    <row r="5" spans="2:9" ht="57" customHeight="1" x14ac:dyDescent="0.2">
      <c r="B5" s="294" t="s">
        <v>210</v>
      </c>
      <c r="C5" s="294"/>
      <c r="D5" s="294"/>
      <c r="E5" s="294"/>
      <c r="F5" s="294"/>
      <c r="G5" s="294"/>
    </row>
    <row r="6" spans="2:9" x14ac:dyDescent="0.3">
      <c r="B6" s="163"/>
      <c r="C6" s="163"/>
      <c r="D6" s="159"/>
      <c r="E6" s="164"/>
      <c r="G6" s="165" t="s">
        <v>82</v>
      </c>
    </row>
    <row r="7" spans="2:9" s="159" customFormat="1" ht="48" customHeight="1" x14ac:dyDescent="0.2">
      <c r="B7" s="295" t="s">
        <v>146</v>
      </c>
      <c r="C7" s="296"/>
      <c r="D7" s="301" t="s">
        <v>147</v>
      </c>
      <c r="E7" s="302" t="s">
        <v>200</v>
      </c>
      <c r="F7" s="302"/>
      <c r="G7" s="302"/>
    </row>
    <row r="8" spans="2:9" s="159" customFormat="1" x14ac:dyDescent="0.2">
      <c r="B8" s="297"/>
      <c r="C8" s="298"/>
      <c r="D8" s="301"/>
      <c r="E8" s="303" t="s">
        <v>0</v>
      </c>
      <c r="F8" s="304"/>
      <c r="G8" s="305"/>
    </row>
    <row r="9" spans="2:9" x14ac:dyDescent="0.2">
      <c r="B9" s="299"/>
      <c r="C9" s="300"/>
      <c r="D9" s="301"/>
      <c r="E9" s="288" t="s">
        <v>148</v>
      </c>
      <c r="F9" s="290" t="s">
        <v>28</v>
      </c>
      <c r="G9" s="291"/>
    </row>
    <row r="10" spans="2:9" ht="34.5" x14ac:dyDescent="0.2">
      <c r="B10" s="66" t="s">
        <v>149</v>
      </c>
      <c r="C10" s="182" t="s">
        <v>150</v>
      </c>
      <c r="D10" s="301"/>
      <c r="E10" s="289"/>
      <c r="F10" s="155" t="s">
        <v>183</v>
      </c>
      <c r="G10" s="155" t="s">
        <v>151</v>
      </c>
    </row>
    <row r="11" spans="2:9" ht="20.25" customHeight="1" x14ac:dyDescent="0.2">
      <c r="B11" s="183"/>
      <c r="C11" s="184"/>
      <c r="D11" s="185" t="s">
        <v>152</v>
      </c>
      <c r="E11" s="233">
        <f>E13</f>
        <v>-118258.8</v>
      </c>
      <c r="F11" s="196">
        <f t="shared" ref="F11:G11" si="0">F13</f>
        <v>0</v>
      </c>
      <c r="G11" s="233">
        <f t="shared" si="0"/>
        <v>-118258.8</v>
      </c>
      <c r="H11" s="166"/>
    </row>
    <row r="12" spans="2:9" x14ac:dyDescent="0.2">
      <c r="B12" s="183"/>
      <c r="C12" s="184"/>
      <c r="D12" s="186" t="s">
        <v>71</v>
      </c>
      <c r="E12" s="187"/>
      <c r="F12" s="187"/>
      <c r="G12" s="187"/>
      <c r="H12" s="166"/>
    </row>
    <row r="13" spans="2:9" x14ac:dyDescent="0.2">
      <c r="B13" s="215"/>
      <c r="C13" s="94"/>
      <c r="D13" s="217" t="s">
        <v>55</v>
      </c>
      <c r="E13" s="216">
        <f>E14</f>
        <v>-118258.8</v>
      </c>
      <c r="F13" s="216">
        <f t="shared" ref="F13:G13" si="1">F14</f>
        <v>0</v>
      </c>
      <c r="G13" s="216">
        <f t="shared" si="1"/>
        <v>-118258.8</v>
      </c>
      <c r="H13" s="166"/>
    </row>
    <row r="14" spans="2:9" s="100" customFormat="1" ht="37.5" customHeight="1" x14ac:dyDescent="0.2">
      <c r="B14" s="194"/>
      <c r="C14" s="195"/>
      <c r="D14" s="185" t="s">
        <v>153</v>
      </c>
      <c r="E14" s="170">
        <f t="shared" ref="E14:G14" si="2">E16</f>
        <v>-118258.8</v>
      </c>
      <c r="F14" s="170">
        <f t="shared" si="2"/>
        <v>0</v>
      </c>
      <c r="G14" s="170">
        <f t="shared" si="2"/>
        <v>-118258.8</v>
      </c>
    </row>
    <row r="15" spans="2:9" s="101" customFormat="1" x14ac:dyDescent="0.2">
      <c r="B15" s="183"/>
      <c r="C15" s="184"/>
      <c r="D15" s="186" t="s">
        <v>71</v>
      </c>
      <c r="E15" s="188"/>
      <c r="F15" s="188"/>
      <c r="G15" s="188"/>
    </row>
    <row r="16" spans="2:9" s="101" customFormat="1" x14ac:dyDescent="0.2">
      <c r="B16" s="167">
        <v>1004</v>
      </c>
      <c r="C16" s="168"/>
      <c r="D16" s="169" t="s">
        <v>154</v>
      </c>
      <c r="E16" s="193">
        <f>E18</f>
        <v>-118258.8</v>
      </c>
      <c r="F16" s="193">
        <f t="shared" ref="F16:G16" si="3">F18</f>
        <v>0</v>
      </c>
      <c r="G16" s="193">
        <f t="shared" si="3"/>
        <v>-118258.8</v>
      </c>
    </row>
    <row r="17" spans="2:7" s="101" customFormat="1" x14ac:dyDescent="0.2">
      <c r="B17" s="171"/>
      <c r="C17" s="172"/>
      <c r="D17" s="172" t="s">
        <v>28</v>
      </c>
      <c r="E17" s="197"/>
      <c r="F17" s="197"/>
      <c r="G17" s="198"/>
    </row>
    <row r="18" spans="2:7" s="101" customFormat="1" ht="86.25" x14ac:dyDescent="0.2">
      <c r="B18" s="173"/>
      <c r="C18" s="204">
        <v>11010</v>
      </c>
      <c r="D18" s="19" t="s">
        <v>166</v>
      </c>
      <c r="E18" s="193">
        <f t="shared" ref="E18" si="4">+F18+G18</f>
        <v>-118258.8</v>
      </c>
      <c r="F18" s="193">
        <f>+F20</f>
        <v>0</v>
      </c>
      <c r="G18" s="174">
        <f>+G20</f>
        <v>-118258.8</v>
      </c>
    </row>
    <row r="19" spans="2:7" s="101" customFormat="1" x14ac:dyDescent="0.2">
      <c r="B19" s="292"/>
      <c r="C19" s="172"/>
      <c r="D19" s="172" t="s">
        <v>30</v>
      </c>
      <c r="E19" s="175"/>
      <c r="F19" s="175"/>
      <c r="G19" s="176"/>
    </row>
    <row r="20" spans="2:7" s="101" customFormat="1" ht="34.5" x14ac:dyDescent="0.2">
      <c r="B20" s="292"/>
      <c r="C20" s="172"/>
      <c r="D20" s="177" t="s">
        <v>137</v>
      </c>
      <c r="E20" s="175">
        <f>F20+G20</f>
        <v>-118258.8</v>
      </c>
      <c r="F20" s="175">
        <f>+F22</f>
        <v>0</v>
      </c>
      <c r="G20" s="176">
        <f>+G22</f>
        <v>-118258.8</v>
      </c>
    </row>
    <row r="21" spans="2:7" s="101" customFormat="1" ht="34.5" x14ac:dyDescent="0.2">
      <c r="B21" s="292"/>
      <c r="C21" s="172"/>
      <c r="D21" s="172" t="s">
        <v>31</v>
      </c>
      <c r="E21" s="175"/>
      <c r="F21" s="175"/>
      <c r="G21" s="176"/>
    </row>
    <row r="22" spans="2:7" s="101" customFormat="1" x14ac:dyDescent="0.2">
      <c r="B22" s="292"/>
      <c r="C22" s="172"/>
      <c r="D22" s="178" t="s">
        <v>27</v>
      </c>
      <c r="E22" s="175">
        <f t="shared" ref="E22:G25" si="5">+E23</f>
        <v>-118258.8</v>
      </c>
      <c r="F22" s="175">
        <f t="shared" si="5"/>
        <v>0</v>
      </c>
      <c r="G22" s="176">
        <f t="shared" si="5"/>
        <v>-118258.8</v>
      </c>
    </row>
    <row r="23" spans="2:7" s="101" customFormat="1" x14ac:dyDescent="0.2">
      <c r="B23" s="292"/>
      <c r="C23" s="172"/>
      <c r="D23" s="178" t="s">
        <v>55</v>
      </c>
      <c r="E23" s="175">
        <f>F23+G23</f>
        <v>-118258.8</v>
      </c>
      <c r="F23" s="175">
        <f t="shared" si="5"/>
        <v>0</v>
      </c>
      <c r="G23" s="176">
        <f t="shared" si="5"/>
        <v>-118258.8</v>
      </c>
    </row>
    <row r="24" spans="2:7" s="101" customFormat="1" x14ac:dyDescent="0.2">
      <c r="B24" s="292"/>
      <c r="C24" s="172"/>
      <c r="D24" s="178" t="s">
        <v>132</v>
      </c>
      <c r="E24" s="175">
        <f>+F24+G24</f>
        <v>-118258.8</v>
      </c>
      <c r="F24" s="175">
        <f t="shared" si="5"/>
        <v>0</v>
      </c>
      <c r="G24" s="176">
        <f t="shared" si="5"/>
        <v>-118258.8</v>
      </c>
    </row>
    <row r="25" spans="2:7" s="101" customFormat="1" ht="34.5" x14ac:dyDescent="0.2">
      <c r="B25" s="292"/>
      <c r="C25" s="172"/>
      <c r="D25" s="178" t="s">
        <v>168</v>
      </c>
      <c r="E25" s="175">
        <f t="shared" ref="E25:E26" si="6">+F25+G25</f>
        <v>-118258.8</v>
      </c>
      <c r="F25" s="175">
        <f t="shared" si="5"/>
        <v>0</v>
      </c>
      <c r="G25" s="176">
        <f t="shared" si="5"/>
        <v>-118258.8</v>
      </c>
    </row>
    <row r="26" spans="2:7" s="101" customFormat="1" x14ac:dyDescent="0.2">
      <c r="B26" s="292"/>
      <c r="C26" s="179"/>
      <c r="D26" s="178" t="s">
        <v>169</v>
      </c>
      <c r="E26" s="175">
        <f t="shared" si="6"/>
        <v>-118258.8</v>
      </c>
      <c r="F26" s="175">
        <v>0</v>
      </c>
      <c r="G26" s="176">
        <f>'3'!G31</f>
        <v>-118258.8</v>
      </c>
    </row>
    <row r="27" spans="2:7" x14ac:dyDescent="0.2">
      <c r="E27" s="199"/>
      <c r="F27" s="199"/>
      <c r="G27" s="199"/>
    </row>
    <row r="29" spans="2:7" x14ac:dyDescent="0.2">
      <c r="F29" s="180"/>
      <c r="G29" s="181"/>
    </row>
  </sheetData>
  <mergeCells count="9">
    <mergeCell ref="E9:E10"/>
    <mergeCell ref="F9:G9"/>
    <mergeCell ref="B19:B26"/>
    <mergeCell ref="B4:D4"/>
    <mergeCell ref="B5:G5"/>
    <mergeCell ref="B7:C9"/>
    <mergeCell ref="D7:D10"/>
    <mergeCell ref="E7:G7"/>
    <mergeCell ref="E8:G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I58"/>
  <sheetViews>
    <sheetView topLeftCell="A32" workbookViewId="0">
      <selection activeCell="D51" sqref="D51"/>
    </sheetView>
  </sheetViews>
  <sheetFormatPr defaultColWidth="9.140625" defaultRowHeight="17.25" x14ac:dyDescent="0.3"/>
  <cols>
    <col min="1" max="1" width="9.140625" style="2"/>
    <col min="2" max="2" width="41.85546875" style="2" customWidth="1"/>
    <col min="3" max="3" width="62.140625" style="2" customWidth="1"/>
    <col min="4" max="4" width="38" style="2" customWidth="1"/>
    <col min="5" max="5" width="9.140625" style="2"/>
    <col min="6" max="6" width="16.85546875" style="2" customWidth="1"/>
    <col min="7" max="16384" width="9.140625" style="2"/>
  </cols>
  <sheetData>
    <row r="1" spans="2:7" x14ac:dyDescent="0.3">
      <c r="C1" s="6"/>
      <c r="D1" s="52" t="s">
        <v>184</v>
      </c>
    </row>
    <row r="2" spans="2:7" x14ac:dyDescent="0.3">
      <c r="D2" s="52" t="s">
        <v>92</v>
      </c>
    </row>
    <row r="3" spans="2:7" x14ac:dyDescent="0.3">
      <c r="C3" s="6"/>
      <c r="D3" s="52" t="s">
        <v>79</v>
      </c>
    </row>
    <row r="5" spans="2:7" ht="36" customHeight="1" x14ac:dyDescent="0.3">
      <c r="B5" s="253" t="s">
        <v>107</v>
      </c>
      <c r="C5" s="253"/>
      <c r="D5" s="253"/>
    </row>
    <row r="6" spans="2:7" ht="15.75" customHeight="1" x14ac:dyDescent="0.3">
      <c r="B6" s="48"/>
      <c r="C6" s="48"/>
      <c r="D6" s="219" t="s">
        <v>105</v>
      </c>
    </row>
    <row r="7" spans="2:7" x14ac:dyDescent="0.3">
      <c r="B7" s="50"/>
      <c r="C7" s="50"/>
      <c r="D7" s="78"/>
    </row>
    <row r="8" spans="2:7" x14ac:dyDescent="0.3">
      <c r="B8" s="308" t="s">
        <v>120</v>
      </c>
      <c r="C8" s="308"/>
      <c r="D8" s="308"/>
    </row>
    <row r="9" spans="2:7" s="122" customFormat="1" ht="17.25" customHeight="1" x14ac:dyDescent="0.3">
      <c r="B9" s="310" t="s">
        <v>121</v>
      </c>
      <c r="C9" s="310"/>
      <c r="D9" s="310"/>
      <c r="E9" s="310"/>
      <c r="F9" s="310"/>
      <c r="G9" s="310"/>
    </row>
    <row r="10" spans="2:7" s="123" customFormat="1" x14ac:dyDescent="0.3">
      <c r="B10" s="41"/>
    </row>
    <row r="11" spans="2:7" s="126" customFormat="1" x14ac:dyDescent="0.3">
      <c r="B11" s="124" t="s">
        <v>34</v>
      </c>
      <c r="C11" s="124" t="s">
        <v>3</v>
      </c>
      <c r="D11" s="125"/>
    </row>
    <row r="12" spans="2:7" s="41" customFormat="1" x14ac:dyDescent="0.3">
      <c r="B12" s="127">
        <v>1004</v>
      </c>
      <c r="C12" s="240" t="s">
        <v>140</v>
      </c>
      <c r="D12" s="129"/>
    </row>
    <row r="13" spans="2:7" s="41" customFormat="1" x14ac:dyDescent="0.3">
      <c r="B13" s="129"/>
      <c r="C13" s="129"/>
      <c r="D13" s="129"/>
    </row>
    <row r="14" spans="2:7" s="126" customFormat="1" ht="21.75" customHeight="1" x14ac:dyDescent="0.3">
      <c r="B14" s="93" t="s">
        <v>4</v>
      </c>
      <c r="C14" s="125"/>
      <c r="D14" s="236"/>
    </row>
    <row r="15" spans="2:7" s="41" customFormat="1" ht="51.75" customHeight="1" x14ac:dyDescent="0.3">
      <c r="B15" s="104" t="s">
        <v>5</v>
      </c>
      <c r="C15" s="105" t="s">
        <v>176</v>
      </c>
      <c r="D15" s="114" t="s">
        <v>204</v>
      </c>
    </row>
    <row r="16" spans="2:7" s="41" customFormat="1" x14ac:dyDescent="0.3">
      <c r="B16" s="104" t="s">
        <v>6</v>
      </c>
      <c r="C16" s="105" t="s">
        <v>177</v>
      </c>
      <c r="D16" s="94" t="s">
        <v>0</v>
      </c>
    </row>
    <row r="17" spans="2:6" s="41" customFormat="1" ht="86.25" x14ac:dyDescent="0.3">
      <c r="B17" s="104" t="s">
        <v>8</v>
      </c>
      <c r="C17" s="104" t="s">
        <v>178</v>
      </c>
      <c r="D17" s="105"/>
    </row>
    <row r="18" spans="2:6" s="41" customFormat="1" ht="87.75" customHeight="1" x14ac:dyDescent="0.3">
      <c r="B18" s="104" t="s">
        <v>9</v>
      </c>
      <c r="C18" s="104" t="s">
        <v>179</v>
      </c>
      <c r="D18" s="105"/>
    </row>
    <row r="19" spans="2:6" s="41" customFormat="1" x14ac:dyDescent="0.3">
      <c r="B19" s="104" t="s">
        <v>18</v>
      </c>
      <c r="C19" s="104" t="s">
        <v>123</v>
      </c>
      <c r="D19" s="105"/>
    </row>
    <row r="20" spans="2:6" s="41" customFormat="1" ht="34.5" x14ac:dyDescent="0.3">
      <c r="B20" s="104" t="s">
        <v>36</v>
      </c>
      <c r="C20" s="104" t="s">
        <v>141</v>
      </c>
      <c r="D20" s="105"/>
    </row>
    <row r="21" spans="2:6" s="41" customFormat="1" x14ac:dyDescent="0.3">
      <c r="B21" s="311" t="s">
        <v>10</v>
      </c>
      <c r="C21" s="311"/>
      <c r="D21" s="130"/>
    </row>
    <row r="22" spans="2:6" s="41" customFormat="1" x14ac:dyDescent="0.3">
      <c r="B22" s="312" t="s">
        <v>35</v>
      </c>
      <c r="C22" s="312"/>
      <c r="D22" s="131">
        <f>'3'!G31</f>
        <v>-118258.8</v>
      </c>
    </row>
    <row r="23" spans="2:6" s="123" customFormat="1" x14ac:dyDescent="0.3"/>
    <row r="24" spans="2:6" s="126" customFormat="1" x14ac:dyDescent="0.3">
      <c r="B24" s="124" t="s">
        <v>34</v>
      </c>
      <c r="C24" s="124" t="s">
        <v>3</v>
      </c>
      <c r="D24" s="125"/>
    </row>
    <row r="25" spans="2:6" s="41" customFormat="1" x14ac:dyDescent="0.3">
      <c r="B25" s="127">
        <v>1049</v>
      </c>
      <c r="C25" s="128" t="s">
        <v>211</v>
      </c>
      <c r="D25" s="129"/>
    </row>
    <row r="26" spans="2:6" s="41" customFormat="1" x14ac:dyDescent="0.3">
      <c r="B26" s="129"/>
      <c r="C26" s="129"/>
      <c r="D26" s="129"/>
    </row>
    <row r="27" spans="2:6" s="126" customFormat="1" ht="21.75" customHeight="1" x14ac:dyDescent="0.3">
      <c r="B27" s="93" t="s">
        <v>4</v>
      </c>
      <c r="C27" s="125"/>
      <c r="D27" s="236"/>
    </row>
    <row r="28" spans="2:6" s="41" customFormat="1" ht="58.5" customHeight="1" x14ac:dyDescent="0.3">
      <c r="B28" s="104" t="s">
        <v>5</v>
      </c>
      <c r="C28" s="105" t="s">
        <v>122</v>
      </c>
      <c r="D28" s="114" t="s">
        <v>72</v>
      </c>
      <c r="F28" s="209"/>
    </row>
    <row r="29" spans="2:6" s="41" customFormat="1" x14ac:dyDescent="0.3">
      <c r="B29" s="104" t="s">
        <v>6</v>
      </c>
      <c r="C29" s="105" t="s">
        <v>171</v>
      </c>
      <c r="D29" s="94" t="s">
        <v>0</v>
      </c>
    </row>
    <row r="30" spans="2:6" s="41" customFormat="1" ht="36" customHeight="1" x14ac:dyDescent="0.3">
      <c r="B30" s="104" t="s">
        <v>8</v>
      </c>
      <c r="C30" s="104" t="s">
        <v>172</v>
      </c>
      <c r="D30" s="105"/>
    </row>
    <row r="31" spans="2:6" s="41" customFormat="1" ht="58.5" customHeight="1" x14ac:dyDescent="0.3">
      <c r="B31" s="104" t="s">
        <v>9</v>
      </c>
      <c r="C31" s="104" t="s">
        <v>173</v>
      </c>
      <c r="D31" s="105"/>
    </row>
    <row r="32" spans="2:6" s="41" customFormat="1" ht="38.25" customHeight="1" x14ac:dyDescent="0.3">
      <c r="B32" s="104" t="s">
        <v>18</v>
      </c>
      <c r="C32" s="104" t="s">
        <v>174</v>
      </c>
      <c r="D32" s="105"/>
    </row>
    <row r="33" spans="2:4" s="41" customFormat="1" ht="34.5" x14ac:dyDescent="0.3">
      <c r="B33" s="104" t="s">
        <v>36</v>
      </c>
      <c r="C33" s="104" t="s">
        <v>175</v>
      </c>
      <c r="D33" s="105"/>
    </row>
    <row r="34" spans="2:4" s="41" customFormat="1" ht="26.25" customHeight="1" x14ac:dyDescent="0.3">
      <c r="B34" s="311" t="s">
        <v>10</v>
      </c>
      <c r="C34" s="311"/>
      <c r="D34" s="130"/>
    </row>
    <row r="35" spans="2:4" s="41" customFormat="1" x14ac:dyDescent="0.3">
      <c r="B35" s="312" t="s">
        <v>205</v>
      </c>
      <c r="C35" s="312"/>
      <c r="D35" s="239">
        <v>1.3</v>
      </c>
    </row>
    <row r="36" spans="2:4" s="41" customFormat="1" x14ac:dyDescent="0.3">
      <c r="B36" s="312" t="s">
        <v>35</v>
      </c>
      <c r="C36" s="312"/>
      <c r="D36" s="20">
        <f>'3'!G40</f>
        <v>36354.1</v>
      </c>
    </row>
    <row r="37" spans="2:4" s="41" customFormat="1" x14ac:dyDescent="0.3">
      <c r="B37" s="132"/>
      <c r="C37" s="132"/>
      <c r="D37" s="133"/>
    </row>
    <row r="38" spans="2:4" x14ac:dyDescent="0.3">
      <c r="B38" s="142" t="s">
        <v>34</v>
      </c>
      <c r="C38" s="143" t="s">
        <v>3</v>
      </c>
      <c r="D38" s="40"/>
    </row>
    <row r="39" spans="2:4" x14ac:dyDescent="0.3">
      <c r="B39" s="18">
        <v>1212</v>
      </c>
      <c r="C39" s="51" t="s">
        <v>52</v>
      </c>
      <c r="D39" s="40"/>
    </row>
    <row r="40" spans="2:4" x14ac:dyDescent="0.3">
      <c r="B40" s="50"/>
      <c r="C40" s="50"/>
      <c r="D40" s="39"/>
    </row>
    <row r="41" spans="2:4" x14ac:dyDescent="0.3">
      <c r="B41" s="309" t="s">
        <v>4</v>
      </c>
      <c r="C41" s="309"/>
      <c r="D41" s="309"/>
    </row>
    <row r="42" spans="2:4" s="41" customFormat="1" x14ac:dyDescent="0.3">
      <c r="D42" s="237"/>
    </row>
    <row r="43" spans="2:4" s="41" customFormat="1" ht="62.25" customHeight="1" x14ac:dyDescent="0.3">
      <c r="B43" s="42" t="s">
        <v>5</v>
      </c>
      <c r="C43" s="43">
        <v>1212</v>
      </c>
      <c r="D43" s="114" t="s">
        <v>72</v>
      </c>
    </row>
    <row r="44" spans="2:4" s="41" customFormat="1" ht="27" customHeight="1" x14ac:dyDescent="0.3">
      <c r="B44" s="42" t="s">
        <v>6</v>
      </c>
      <c r="C44" s="11">
        <v>32001</v>
      </c>
      <c r="D44" s="30" t="s">
        <v>7</v>
      </c>
    </row>
    <row r="45" spans="2:4" s="41" customFormat="1" ht="34.5" x14ac:dyDescent="0.3">
      <c r="B45" s="42" t="s">
        <v>8</v>
      </c>
      <c r="C45" s="11" t="s">
        <v>76</v>
      </c>
      <c r="D45" s="30"/>
    </row>
    <row r="46" spans="2:4" s="41" customFormat="1" ht="87" customHeight="1" x14ac:dyDescent="0.3">
      <c r="B46" s="44" t="s">
        <v>9</v>
      </c>
      <c r="C46" s="8" t="s">
        <v>203</v>
      </c>
      <c r="D46" s="30"/>
    </row>
    <row r="47" spans="2:4" s="41" customFormat="1" ht="34.5" x14ac:dyDescent="0.3">
      <c r="B47" s="44" t="s">
        <v>18</v>
      </c>
      <c r="C47" s="11" t="s">
        <v>102</v>
      </c>
      <c r="D47" s="30"/>
    </row>
    <row r="48" spans="2:4" s="41" customFormat="1" ht="34.5" x14ac:dyDescent="0.3">
      <c r="B48" s="76" t="s">
        <v>103</v>
      </c>
      <c r="C48" s="71" t="s">
        <v>141</v>
      </c>
      <c r="D48" s="64"/>
    </row>
    <row r="49" spans="2:9" s="41" customFormat="1" ht="18" customHeight="1" x14ac:dyDescent="0.3">
      <c r="B49" s="307" t="s">
        <v>73</v>
      </c>
      <c r="C49" s="307"/>
      <c r="D49" s="64"/>
    </row>
    <row r="50" spans="2:9" s="41" customFormat="1" x14ac:dyDescent="0.3">
      <c r="B50" s="306" t="s">
        <v>207</v>
      </c>
      <c r="C50" s="306"/>
      <c r="D50" s="226" t="s">
        <v>206</v>
      </c>
    </row>
    <row r="51" spans="2:9" s="41" customFormat="1" x14ac:dyDescent="0.3">
      <c r="B51" s="234" t="s">
        <v>199</v>
      </c>
      <c r="C51" s="235" t="s">
        <v>202</v>
      </c>
      <c r="D51" s="239">
        <v>1</v>
      </c>
    </row>
    <row r="52" spans="2:9" s="41" customFormat="1" ht="19.5" customHeight="1" x14ac:dyDescent="0.3">
      <c r="B52" s="45" t="s">
        <v>35</v>
      </c>
      <c r="C52" s="46"/>
      <c r="D52" s="20">
        <f>'3'!G59</f>
        <v>81904.7</v>
      </c>
    </row>
    <row r="53" spans="2:9" x14ac:dyDescent="0.3">
      <c r="B53" s="40"/>
      <c r="C53" s="40"/>
      <c r="D53" s="39"/>
      <c r="H53" s="202"/>
      <c r="I53" s="202"/>
    </row>
    <row r="55" spans="2:9" s="41" customFormat="1" x14ac:dyDescent="0.3"/>
    <row r="56" spans="2:9" x14ac:dyDescent="0.3">
      <c r="B56" s="2" t="s">
        <v>86</v>
      </c>
    </row>
    <row r="57" spans="2:9" x14ac:dyDescent="0.3">
      <c r="B57" s="2" t="s">
        <v>87</v>
      </c>
    </row>
    <row r="58" spans="2:9" x14ac:dyDescent="0.3">
      <c r="B58" s="2" t="s">
        <v>88</v>
      </c>
    </row>
  </sheetData>
  <mergeCells count="11">
    <mergeCell ref="B50:C50"/>
    <mergeCell ref="B49:C49"/>
    <mergeCell ref="B5:D5"/>
    <mergeCell ref="B8:D8"/>
    <mergeCell ref="B41:D41"/>
    <mergeCell ref="B9:G9"/>
    <mergeCell ref="B34:C34"/>
    <mergeCell ref="B36:C36"/>
    <mergeCell ref="B21:C21"/>
    <mergeCell ref="B22:C22"/>
    <mergeCell ref="B35:C35"/>
  </mergeCells>
  <pageMargins left="0" right="0" top="0" bottom="0" header="0" footer="0"/>
  <pageSetup paperSize="9" scale="8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F63"/>
  <sheetViews>
    <sheetView topLeftCell="A25" zoomScaleNormal="100" workbookViewId="0">
      <selection activeCell="B41" sqref="B41:C41"/>
    </sheetView>
  </sheetViews>
  <sheetFormatPr defaultColWidth="9.140625" defaultRowHeight="17.25" x14ac:dyDescent="0.3"/>
  <cols>
    <col min="1" max="1" width="9.140625" style="2"/>
    <col min="2" max="2" width="41.85546875" style="2" customWidth="1"/>
    <col min="3" max="3" width="61.5703125" style="2" customWidth="1"/>
    <col min="4" max="4" width="37" style="2" customWidth="1"/>
    <col min="5" max="16384" width="9.140625" style="2"/>
  </cols>
  <sheetData>
    <row r="1" spans="2:6" x14ac:dyDescent="0.3">
      <c r="C1" s="6"/>
      <c r="D1" s="52" t="s">
        <v>106</v>
      </c>
    </row>
    <row r="2" spans="2:6" x14ac:dyDescent="0.3">
      <c r="D2" s="52" t="s">
        <v>92</v>
      </c>
    </row>
    <row r="3" spans="2:6" x14ac:dyDescent="0.3">
      <c r="C3" s="6"/>
      <c r="D3" s="52" t="s">
        <v>79</v>
      </c>
    </row>
    <row r="5" spans="2:6" ht="36" customHeight="1" x14ac:dyDescent="0.3">
      <c r="B5" s="253" t="s">
        <v>201</v>
      </c>
      <c r="C5" s="253"/>
      <c r="D5" s="253"/>
    </row>
    <row r="6" spans="2:6" x14ac:dyDescent="0.3">
      <c r="B6" s="50"/>
      <c r="C6" s="50"/>
      <c r="D6" s="95"/>
    </row>
    <row r="7" spans="2:6" x14ac:dyDescent="0.3">
      <c r="B7" s="50"/>
      <c r="C7" s="50"/>
      <c r="D7" s="219" t="s">
        <v>143</v>
      </c>
    </row>
    <row r="8" spans="2:6" x14ac:dyDescent="0.3">
      <c r="B8" s="308" t="s">
        <v>142</v>
      </c>
      <c r="C8" s="308"/>
      <c r="D8" s="308"/>
    </row>
    <row r="9" spans="2:6" x14ac:dyDescent="0.3">
      <c r="B9" s="309" t="s">
        <v>33</v>
      </c>
      <c r="C9" s="309"/>
      <c r="D9" s="309"/>
    </row>
    <row r="10" spans="2:6" x14ac:dyDescent="0.3">
      <c r="B10" s="50"/>
      <c r="C10" s="50"/>
      <c r="D10" s="50"/>
    </row>
    <row r="11" spans="2:6" x14ac:dyDescent="0.3">
      <c r="B11" s="142" t="s">
        <v>34</v>
      </c>
      <c r="C11" s="143" t="s">
        <v>3</v>
      </c>
      <c r="D11" s="40"/>
    </row>
    <row r="12" spans="2:6" x14ac:dyDescent="0.3">
      <c r="B12" s="18">
        <v>1004</v>
      </c>
      <c r="C12" s="51" t="s">
        <v>140</v>
      </c>
      <c r="D12" s="40"/>
    </row>
    <row r="13" spans="2:6" x14ac:dyDescent="0.3">
      <c r="B13" s="50"/>
      <c r="C13" s="50"/>
      <c r="D13" s="39"/>
    </row>
    <row r="14" spans="2:6" x14ac:dyDescent="0.3">
      <c r="B14" s="309" t="s">
        <v>4</v>
      </c>
      <c r="C14" s="309"/>
      <c r="D14" s="309"/>
    </row>
    <row r="15" spans="2:6" x14ac:dyDescent="0.3">
      <c r="B15" s="50"/>
      <c r="C15" s="50"/>
      <c r="D15" s="238"/>
    </row>
    <row r="16" spans="2:6" ht="54.75" customHeight="1" x14ac:dyDescent="0.3">
      <c r="B16" s="18" t="s">
        <v>5</v>
      </c>
      <c r="C16" s="105" t="s">
        <v>176</v>
      </c>
      <c r="D16" s="155" t="s">
        <v>38</v>
      </c>
      <c r="F16" s="1"/>
    </row>
    <row r="17" spans="2:4" ht="21" customHeight="1" x14ac:dyDescent="0.3">
      <c r="B17" s="18" t="s">
        <v>6</v>
      </c>
      <c r="C17" s="105" t="s">
        <v>177</v>
      </c>
      <c r="D17" s="65" t="s">
        <v>7</v>
      </c>
    </row>
    <row r="18" spans="2:4" ht="103.5" x14ac:dyDescent="0.3">
      <c r="B18" s="12" t="s">
        <v>8</v>
      </c>
      <c r="C18" s="104" t="s">
        <v>178</v>
      </c>
      <c r="D18" s="67"/>
    </row>
    <row r="19" spans="2:4" ht="86.25" x14ac:dyDescent="0.3">
      <c r="B19" s="12" t="s">
        <v>9</v>
      </c>
      <c r="C19" s="104" t="s">
        <v>179</v>
      </c>
      <c r="D19" s="67"/>
    </row>
    <row r="20" spans="2:4" x14ac:dyDescent="0.3">
      <c r="B20" s="12" t="s">
        <v>18</v>
      </c>
      <c r="C20" s="104" t="s">
        <v>123</v>
      </c>
      <c r="D20" s="67"/>
    </row>
    <row r="21" spans="2:4" ht="34.5" x14ac:dyDescent="0.3">
      <c r="B21" s="12" t="s">
        <v>36</v>
      </c>
      <c r="C21" s="104" t="s">
        <v>141</v>
      </c>
      <c r="D21" s="67"/>
    </row>
    <row r="22" spans="2:4" x14ac:dyDescent="0.3">
      <c r="B22" s="306" t="s">
        <v>10</v>
      </c>
      <c r="C22" s="306"/>
      <c r="D22" s="65"/>
    </row>
    <row r="23" spans="2:4" x14ac:dyDescent="0.3">
      <c r="B23" s="306" t="s">
        <v>35</v>
      </c>
      <c r="C23" s="306"/>
      <c r="D23" s="65">
        <f>'3'!G31</f>
        <v>-118258.8</v>
      </c>
    </row>
    <row r="24" spans="2:4" x14ac:dyDescent="0.3">
      <c r="B24" s="40"/>
      <c r="C24" s="40"/>
      <c r="D24" s="210"/>
    </row>
    <row r="25" spans="2:4" x14ac:dyDescent="0.3">
      <c r="B25" s="40"/>
      <c r="C25" s="40"/>
      <c r="D25" s="220" t="s">
        <v>180</v>
      </c>
    </row>
    <row r="26" spans="2:4" x14ac:dyDescent="0.3">
      <c r="B26" s="308" t="s">
        <v>162</v>
      </c>
      <c r="C26" s="308"/>
      <c r="D26" s="308"/>
    </row>
    <row r="27" spans="2:4" x14ac:dyDescent="0.3">
      <c r="B27" s="309" t="s">
        <v>33</v>
      </c>
      <c r="C27" s="309"/>
      <c r="D27" s="309"/>
    </row>
    <row r="28" spans="2:4" x14ac:dyDescent="0.3">
      <c r="B28" s="142" t="s">
        <v>34</v>
      </c>
      <c r="C28" s="143" t="s">
        <v>3</v>
      </c>
      <c r="D28" s="40"/>
    </row>
    <row r="29" spans="2:4" x14ac:dyDescent="0.3">
      <c r="B29" s="18">
        <v>1212</v>
      </c>
      <c r="C29" s="51" t="s">
        <v>52</v>
      </c>
      <c r="D29" s="40"/>
    </row>
    <row r="30" spans="2:4" x14ac:dyDescent="0.3">
      <c r="B30" s="50"/>
      <c r="C30" s="50"/>
      <c r="D30" s="39"/>
    </row>
    <row r="31" spans="2:4" x14ac:dyDescent="0.3">
      <c r="B31" s="309" t="s">
        <v>4</v>
      </c>
      <c r="C31" s="309"/>
      <c r="D31" s="309"/>
    </row>
    <row r="32" spans="2:4" s="41" customFormat="1" x14ac:dyDescent="0.3">
      <c r="D32" s="237"/>
    </row>
    <row r="33" spans="2:4" s="41" customFormat="1" ht="63" customHeight="1" x14ac:dyDescent="0.3">
      <c r="B33" s="42" t="s">
        <v>5</v>
      </c>
      <c r="C33" s="43">
        <v>1212</v>
      </c>
      <c r="D33" s="206" t="s">
        <v>72</v>
      </c>
    </row>
    <row r="34" spans="2:4" s="41" customFormat="1" ht="27" customHeight="1" x14ac:dyDescent="0.3">
      <c r="B34" s="42" t="s">
        <v>6</v>
      </c>
      <c r="C34" s="11">
        <v>32001</v>
      </c>
      <c r="D34" s="30" t="s">
        <v>7</v>
      </c>
    </row>
    <row r="35" spans="2:4" s="41" customFormat="1" ht="34.5" x14ac:dyDescent="0.3">
      <c r="B35" s="42" t="s">
        <v>8</v>
      </c>
      <c r="C35" s="11" t="s">
        <v>76</v>
      </c>
      <c r="D35" s="30"/>
    </row>
    <row r="36" spans="2:4" s="41" customFormat="1" ht="86.25" x14ac:dyDescent="0.3">
      <c r="B36" s="44" t="s">
        <v>9</v>
      </c>
      <c r="C36" s="8" t="s">
        <v>203</v>
      </c>
      <c r="D36" s="30"/>
    </row>
    <row r="37" spans="2:4" s="41" customFormat="1" ht="34.5" x14ac:dyDescent="0.3">
      <c r="B37" s="44" t="s">
        <v>18</v>
      </c>
      <c r="C37" s="11" t="s">
        <v>102</v>
      </c>
      <c r="D37" s="30"/>
    </row>
    <row r="38" spans="2:4" s="41" customFormat="1" ht="34.5" x14ac:dyDescent="0.3">
      <c r="B38" s="76" t="s">
        <v>103</v>
      </c>
      <c r="C38" s="71" t="s">
        <v>175</v>
      </c>
      <c r="D38" s="64"/>
    </row>
    <row r="39" spans="2:4" s="41" customFormat="1" x14ac:dyDescent="0.3">
      <c r="B39" s="307" t="s">
        <v>73</v>
      </c>
      <c r="C39" s="307"/>
      <c r="D39" s="64"/>
    </row>
    <row r="40" spans="2:4" s="41" customFormat="1" ht="21.75" customHeight="1" x14ac:dyDescent="0.3">
      <c r="B40" s="306" t="s">
        <v>212</v>
      </c>
      <c r="C40" s="306"/>
      <c r="D40" s="241">
        <v>15852.5</v>
      </c>
    </row>
    <row r="41" spans="2:4" s="41" customFormat="1" ht="21" customHeight="1" x14ac:dyDescent="0.3">
      <c r="B41" s="313" t="s">
        <v>213</v>
      </c>
      <c r="C41" s="314"/>
      <c r="D41" s="64">
        <v>1</v>
      </c>
    </row>
    <row r="42" spans="2:4" s="41" customFormat="1" ht="19.5" customHeight="1" x14ac:dyDescent="0.3">
      <c r="B42" s="45" t="s">
        <v>35</v>
      </c>
      <c r="C42" s="46"/>
      <c r="D42" s="20">
        <f>'3'!G67</f>
        <v>81904.7</v>
      </c>
    </row>
    <row r="43" spans="2:4" x14ac:dyDescent="0.3">
      <c r="B43" s="50"/>
      <c r="C43" s="50"/>
      <c r="D43" s="39"/>
    </row>
    <row r="44" spans="2:4" x14ac:dyDescent="0.3">
      <c r="B44" s="142" t="s">
        <v>34</v>
      </c>
      <c r="C44" s="143" t="s">
        <v>3</v>
      </c>
      <c r="D44" s="40"/>
    </row>
    <row r="45" spans="2:4" x14ac:dyDescent="0.3">
      <c r="B45" s="18">
        <v>1049</v>
      </c>
      <c r="C45" s="51" t="s">
        <v>211</v>
      </c>
      <c r="D45" s="40"/>
    </row>
    <row r="46" spans="2:4" x14ac:dyDescent="0.3">
      <c r="B46" s="50"/>
      <c r="C46" s="50"/>
      <c r="D46" s="39"/>
    </row>
    <row r="47" spans="2:4" x14ac:dyDescent="0.3">
      <c r="B47" s="309" t="s">
        <v>4</v>
      </c>
      <c r="C47" s="309"/>
      <c r="D47" s="309"/>
    </row>
    <row r="48" spans="2:4" x14ac:dyDescent="0.3">
      <c r="B48" s="50"/>
      <c r="C48" s="50"/>
      <c r="D48" s="238"/>
    </row>
    <row r="49" spans="2:4" ht="57.75" customHeight="1" x14ac:dyDescent="0.3">
      <c r="B49" s="18" t="s">
        <v>5</v>
      </c>
      <c r="C49" s="105" t="s">
        <v>122</v>
      </c>
      <c r="D49" s="206" t="s">
        <v>72</v>
      </c>
    </row>
    <row r="50" spans="2:4" ht="21" customHeight="1" x14ac:dyDescent="0.3">
      <c r="B50" s="18" t="s">
        <v>6</v>
      </c>
      <c r="C50" s="105">
        <v>21001</v>
      </c>
      <c r="D50" s="65" t="s">
        <v>7</v>
      </c>
    </row>
    <row r="51" spans="2:4" ht="42" customHeight="1" x14ac:dyDescent="0.3">
      <c r="B51" s="12" t="s">
        <v>8</v>
      </c>
      <c r="C51" s="104" t="s">
        <v>172</v>
      </c>
      <c r="D51" s="67"/>
    </row>
    <row r="52" spans="2:4" ht="51.75" x14ac:dyDescent="0.3">
      <c r="B52" s="12" t="s">
        <v>9</v>
      </c>
      <c r="C52" s="104" t="s">
        <v>181</v>
      </c>
      <c r="D52" s="67"/>
    </row>
    <row r="53" spans="2:4" ht="34.5" x14ac:dyDescent="0.3">
      <c r="B53" s="12" t="s">
        <v>18</v>
      </c>
      <c r="C53" s="104" t="s">
        <v>174</v>
      </c>
      <c r="D53" s="67"/>
    </row>
    <row r="54" spans="2:4" ht="34.5" customHeight="1" x14ac:dyDescent="0.3">
      <c r="B54" s="12" t="s">
        <v>36</v>
      </c>
      <c r="C54" s="104" t="s">
        <v>175</v>
      </c>
      <c r="D54" s="67"/>
    </row>
    <row r="55" spans="2:4" x14ac:dyDescent="0.3">
      <c r="B55" s="307" t="s">
        <v>10</v>
      </c>
      <c r="C55" s="307"/>
      <c r="D55" s="65"/>
    </row>
    <row r="56" spans="2:4" x14ac:dyDescent="0.3">
      <c r="B56" s="83" t="s">
        <v>208</v>
      </c>
      <c r="C56" s="83"/>
      <c r="D56" s="211">
        <v>1.3</v>
      </c>
    </row>
    <row r="57" spans="2:4" x14ac:dyDescent="0.3">
      <c r="B57" s="306" t="s">
        <v>35</v>
      </c>
      <c r="C57" s="306"/>
      <c r="D57" s="65">
        <f>'3'!G48</f>
        <v>36354.1</v>
      </c>
    </row>
    <row r="58" spans="2:4" s="41" customFormat="1" x14ac:dyDescent="0.3"/>
    <row r="59" spans="2:4" x14ac:dyDescent="0.3">
      <c r="B59" s="40"/>
      <c r="C59" s="40"/>
      <c r="D59" s="39"/>
    </row>
    <row r="60" spans="2:4" s="41" customFormat="1" ht="31.5" customHeight="1" x14ac:dyDescent="0.3">
      <c r="B60" s="47"/>
      <c r="C60" s="96"/>
      <c r="D60" s="98"/>
    </row>
    <row r="61" spans="2:4" x14ac:dyDescent="0.3">
      <c r="B61" s="2" t="s">
        <v>86</v>
      </c>
    </row>
    <row r="62" spans="2:4" x14ac:dyDescent="0.3">
      <c r="B62" s="2" t="s">
        <v>87</v>
      </c>
    </row>
    <row r="63" spans="2:4" x14ac:dyDescent="0.3">
      <c r="B63" s="2" t="s">
        <v>88</v>
      </c>
    </row>
  </sheetData>
  <mergeCells count="15">
    <mergeCell ref="B57:C57"/>
    <mergeCell ref="B5:D5"/>
    <mergeCell ref="B8:D8"/>
    <mergeCell ref="B9:D9"/>
    <mergeCell ref="B47:D47"/>
    <mergeCell ref="B55:C55"/>
    <mergeCell ref="B39:C39"/>
    <mergeCell ref="B26:D26"/>
    <mergeCell ref="B27:D27"/>
    <mergeCell ref="B31:D31"/>
    <mergeCell ref="B14:D14"/>
    <mergeCell ref="B22:C22"/>
    <mergeCell ref="B23:C23"/>
    <mergeCell ref="B40:C40"/>
    <mergeCell ref="B41:C41"/>
  </mergeCells>
  <pageMargins left="0" right="0" top="0" bottom="0" header="0" footer="0"/>
  <pageSetup paperSize="9" scale="9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C39"/>
  <sheetViews>
    <sheetView workbookViewId="0">
      <selection activeCell="C28" sqref="C28"/>
    </sheetView>
  </sheetViews>
  <sheetFormatPr defaultRowHeight="17.25" x14ac:dyDescent="0.3"/>
  <cols>
    <col min="1" max="1" width="14.85546875" style="72" customWidth="1"/>
    <col min="2" max="2" width="86.5703125" style="72" customWidth="1"/>
    <col min="3" max="3" width="12.7109375" style="72" customWidth="1"/>
    <col min="4" max="4" width="14.85546875" style="72" customWidth="1"/>
    <col min="5" max="5" width="17.7109375" style="72" customWidth="1"/>
    <col min="6" max="6" width="11.42578125" style="72" customWidth="1"/>
    <col min="7" max="7" width="29.42578125" style="72" customWidth="1"/>
    <col min="8" max="8" width="12" style="72" customWidth="1"/>
    <col min="9" max="9" width="12" style="72" bestFit="1" customWidth="1"/>
    <col min="10" max="16384" width="9.140625" style="72"/>
  </cols>
  <sheetData>
    <row r="1" spans="1:133" s="2" customFormat="1" x14ac:dyDescent="0.3">
      <c r="D1" s="9"/>
      <c r="E1" s="6"/>
      <c r="G1" s="52" t="s">
        <v>155</v>
      </c>
    </row>
    <row r="2" spans="1:133" s="2" customFormat="1" x14ac:dyDescent="0.3">
      <c r="G2" s="52" t="s">
        <v>104</v>
      </c>
    </row>
    <row r="3" spans="1:133" s="2" customFormat="1" x14ac:dyDescent="0.3">
      <c r="B3" s="3"/>
      <c r="C3" s="3"/>
      <c r="D3" s="9"/>
      <c r="E3" s="6"/>
      <c r="G3" s="52" t="s">
        <v>79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</row>
    <row r="4" spans="1:133" s="2" customFormat="1" ht="10.5" customHeight="1" x14ac:dyDescent="0.3"/>
    <row r="5" spans="1:133" s="2" customFormat="1" ht="11.25" customHeight="1" x14ac:dyDescent="0.3"/>
    <row r="6" spans="1:133" s="2" customFormat="1" ht="39" customHeight="1" x14ac:dyDescent="0.3">
      <c r="A6" s="316" t="s">
        <v>98</v>
      </c>
      <c r="B6" s="316"/>
      <c r="C6" s="316"/>
      <c r="D6" s="316"/>
      <c r="E6" s="316"/>
      <c r="F6" s="316"/>
      <c r="G6" s="316"/>
    </row>
    <row r="7" spans="1:133" s="2" customFormat="1" ht="9" customHeight="1" x14ac:dyDescent="0.3">
      <c r="A7" s="317"/>
      <c r="B7" s="317"/>
      <c r="C7" s="317"/>
      <c r="D7" s="317"/>
      <c r="E7" s="317"/>
      <c r="F7" s="317"/>
      <c r="G7" s="317"/>
    </row>
    <row r="8" spans="1:133" s="2" customFormat="1" ht="12" customHeight="1" x14ac:dyDescent="0.3"/>
    <row r="9" spans="1:133" s="2" customFormat="1" ht="105.75" customHeight="1" x14ac:dyDescent="0.3">
      <c r="A9" s="318" t="s">
        <v>45</v>
      </c>
      <c r="B9" s="318" t="s">
        <v>46</v>
      </c>
      <c r="C9" s="319" t="s">
        <v>47</v>
      </c>
      <c r="D9" s="319" t="s">
        <v>48</v>
      </c>
      <c r="E9" s="319" t="s">
        <v>49</v>
      </c>
      <c r="F9" s="319" t="s">
        <v>50</v>
      </c>
      <c r="G9" s="75" t="s">
        <v>51</v>
      </c>
    </row>
    <row r="10" spans="1:133" s="2" customFormat="1" ht="20.25" customHeight="1" x14ac:dyDescent="0.3">
      <c r="A10" s="318"/>
      <c r="B10" s="318"/>
      <c r="C10" s="319"/>
      <c r="D10" s="319"/>
      <c r="E10" s="319"/>
      <c r="F10" s="319"/>
      <c r="G10" s="75" t="s">
        <v>57</v>
      </c>
    </row>
    <row r="11" spans="1:133" s="2" customFormat="1" ht="17.25" customHeight="1" x14ac:dyDescent="0.3">
      <c r="A11" s="74"/>
      <c r="B11" s="144" t="s">
        <v>68</v>
      </c>
      <c r="C11" s="75"/>
      <c r="D11" s="75"/>
      <c r="E11" s="75"/>
      <c r="F11" s="75"/>
      <c r="G11" s="146">
        <f>G12</f>
        <v>118258.79999999999</v>
      </c>
    </row>
    <row r="12" spans="1:133" s="2" customFormat="1" ht="17.25" customHeight="1" x14ac:dyDescent="0.3">
      <c r="A12" s="74"/>
      <c r="B12" s="144" t="s">
        <v>162</v>
      </c>
      <c r="C12" s="75"/>
      <c r="D12" s="75"/>
      <c r="E12" s="75"/>
      <c r="F12" s="75"/>
      <c r="G12" s="146">
        <f>G13+G19</f>
        <v>118258.79999999999</v>
      </c>
    </row>
    <row r="13" spans="1:133" s="47" customFormat="1" ht="56.25" customHeight="1" x14ac:dyDescent="0.2">
      <c r="A13" s="136" t="s">
        <v>58</v>
      </c>
      <c r="B13" s="137" t="s">
        <v>59</v>
      </c>
      <c r="C13" s="137" t="s">
        <v>60</v>
      </c>
      <c r="D13" s="315" t="s">
        <v>61</v>
      </c>
      <c r="E13" s="315"/>
      <c r="F13" s="315"/>
      <c r="G13" s="134">
        <f>G14</f>
        <v>81904.7</v>
      </c>
      <c r="I13" s="149"/>
    </row>
    <row r="14" spans="1:133" s="47" customFormat="1" ht="28.5" customHeight="1" x14ac:dyDescent="0.2">
      <c r="A14" s="139" t="s">
        <v>77</v>
      </c>
      <c r="B14" s="315" t="s">
        <v>76</v>
      </c>
      <c r="C14" s="315"/>
      <c r="D14" s="315"/>
      <c r="E14" s="315"/>
      <c r="F14" s="315"/>
      <c r="G14" s="134">
        <f>+G15+G17</f>
        <v>81904.7</v>
      </c>
    </row>
    <row r="15" spans="1:133" s="47" customFormat="1" ht="24.75" customHeight="1" x14ac:dyDescent="0.2">
      <c r="A15" s="74"/>
      <c r="B15" s="144" t="s">
        <v>187</v>
      </c>
      <c r="C15" s="140"/>
      <c r="D15" s="138"/>
      <c r="E15" s="141"/>
      <c r="F15" s="141"/>
      <c r="G15" s="145">
        <f>G16</f>
        <v>80700</v>
      </c>
    </row>
    <row r="16" spans="1:133" s="47" customFormat="1" ht="34.5" x14ac:dyDescent="0.2">
      <c r="A16" s="74" t="s">
        <v>188</v>
      </c>
      <c r="B16" s="227" t="s">
        <v>193</v>
      </c>
      <c r="C16" s="75" t="s">
        <v>194</v>
      </c>
      <c r="D16" s="74" t="s">
        <v>101</v>
      </c>
      <c r="E16" s="84">
        <v>80700000</v>
      </c>
      <c r="F16" s="75">
        <v>1</v>
      </c>
      <c r="G16" s="73">
        <f>E16*F16/1000</f>
        <v>80700</v>
      </c>
    </row>
    <row r="17" spans="1:7" s="2" customFormat="1" ht="16.5" customHeight="1" x14ac:dyDescent="0.3">
      <c r="A17" s="230"/>
      <c r="B17" s="231" t="s">
        <v>99</v>
      </c>
      <c r="C17" s="74"/>
      <c r="D17" s="74"/>
      <c r="E17" s="232"/>
      <c r="F17" s="84"/>
      <c r="G17" s="73">
        <f>+G18</f>
        <v>1204.7</v>
      </c>
    </row>
    <row r="18" spans="1:7" s="2" customFormat="1" ht="42" customHeight="1" x14ac:dyDescent="0.3">
      <c r="A18" s="74" t="s">
        <v>189</v>
      </c>
      <c r="B18" s="227" t="s">
        <v>100</v>
      </c>
      <c r="C18" s="75" t="s">
        <v>194</v>
      </c>
      <c r="D18" s="74" t="s">
        <v>101</v>
      </c>
      <c r="E18" s="84">
        <f>G18*1000</f>
        <v>1204700</v>
      </c>
      <c r="F18" s="84">
        <v>1</v>
      </c>
      <c r="G18" s="73">
        <v>1204.7</v>
      </c>
    </row>
    <row r="19" spans="1:7" s="2" customFormat="1" ht="30" customHeight="1" x14ac:dyDescent="0.3">
      <c r="A19" s="136" t="s">
        <v>125</v>
      </c>
      <c r="B19" s="137" t="s">
        <v>124</v>
      </c>
      <c r="C19" s="137" t="s">
        <v>60</v>
      </c>
      <c r="D19" s="315" t="s">
        <v>126</v>
      </c>
      <c r="E19" s="315"/>
      <c r="F19" s="315"/>
      <c r="G19" s="135">
        <f>G20</f>
        <v>36354.1</v>
      </c>
    </row>
    <row r="20" spans="1:7" s="2" customFormat="1" x14ac:dyDescent="0.3">
      <c r="A20" s="144" t="s">
        <v>182</v>
      </c>
      <c r="B20" s="315" t="s">
        <v>163</v>
      </c>
      <c r="C20" s="315"/>
      <c r="D20" s="315"/>
      <c r="E20" s="315"/>
      <c r="F20" s="315"/>
      <c r="G20" s="134">
        <f>G21+G23</f>
        <v>36354.1</v>
      </c>
    </row>
    <row r="21" spans="1:7" s="2" customFormat="1" x14ac:dyDescent="0.3">
      <c r="A21" s="74"/>
      <c r="B21" s="144" t="s">
        <v>187</v>
      </c>
      <c r="C21" s="74"/>
      <c r="D21" s="74"/>
      <c r="E21" s="74"/>
      <c r="F21" s="74"/>
      <c r="G21" s="134">
        <f>G22</f>
        <v>35979.1</v>
      </c>
    </row>
    <row r="22" spans="1:7" s="2" customFormat="1" x14ac:dyDescent="0.3">
      <c r="A22" s="74" t="s">
        <v>190</v>
      </c>
      <c r="B22" s="228" t="s">
        <v>192</v>
      </c>
      <c r="C22" s="75" t="s">
        <v>194</v>
      </c>
      <c r="D22" s="74" t="s">
        <v>101</v>
      </c>
      <c r="E22" s="229">
        <f>G22*1000</f>
        <v>35979100</v>
      </c>
      <c r="F22" s="74">
        <v>1</v>
      </c>
      <c r="G22" s="134">
        <v>35979.1</v>
      </c>
    </row>
    <row r="23" spans="1:7" s="2" customFormat="1" ht="16.5" customHeight="1" x14ac:dyDescent="0.3">
      <c r="A23" s="230"/>
      <c r="B23" s="231" t="s">
        <v>99</v>
      </c>
      <c r="C23" s="74"/>
      <c r="D23" s="74"/>
      <c r="E23" s="232"/>
      <c r="F23" s="84"/>
      <c r="G23" s="73">
        <f>+G24</f>
        <v>375</v>
      </c>
    </row>
    <row r="24" spans="1:7" s="2" customFormat="1" x14ac:dyDescent="0.3">
      <c r="A24" s="74" t="s">
        <v>191</v>
      </c>
      <c r="B24" s="227" t="s">
        <v>100</v>
      </c>
      <c r="C24" s="75" t="s">
        <v>195</v>
      </c>
      <c r="D24" s="74" t="s">
        <v>101</v>
      </c>
      <c r="E24" s="84">
        <f>G24*1000</f>
        <v>375000</v>
      </c>
      <c r="F24" s="84">
        <v>1</v>
      </c>
      <c r="G24" s="73">
        <v>375</v>
      </c>
    </row>
    <row r="25" spans="1:7" s="2" customFormat="1" ht="16.5" customHeight="1" x14ac:dyDescent="0.3">
      <c r="A25" s="85"/>
      <c r="B25" s="40"/>
      <c r="C25" s="86"/>
      <c r="D25" s="86"/>
      <c r="E25" s="213"/>
      <c r="G25" s="212"/>
    </row>
    <row r="26" spans="1:7" s="2" customFormat="1" ht="16.5" customHeight="1" x14ac:dyDescent="0.3">
      <c r="A26" s="85"/>
      <c r="B26" s="40"/>
      <c r="C26" s="86"/>
      <c r="D26" s="86"/>
    </row>
    <row r="27" spans="1:7" s="2" customFormat="1" ht="16.5" customHeight="1" x14ac:dyDescent="0.3">
      <c r="A27" s="85"/>
      <c r="B27" s="40"/>
      <c r="C27" s="86"/>
      <c r="D27" s="86"/>
    </row>
    <row r="28" spans="1:7" s="2" customFormat="1" ht="16.5" customHeight="1" x14ac:dyDescent="0.3">
      <c r="A28" s="85"/>
      <c r="B28" s="40"/>
      <c r="C28" s="86"/>
      <c r="D28" s="86"/>
    </row>
    <row r="29" spans="1:7" s="2" customFormat="1" ht="16.5" customHeight="1" x14ac:dyDescent="0.3">
      <c r="A29" s="85"/>
      <c r="B29" s="40"/>
      <c r="C29" s="86"/>
      <c r="D29" s="86"/>
    </row>
    <row r="30" spans="1:7" s="2" customFormat="1" ht="16.5" customHeight="1" x14ac:dyDescent="0.3">
      <c r="A30" s="85"/>
      <c r="B30" s="40"/>
      <c r="C30" s="86"/>
      <c r="D30" s="86"/>
    </row>
    <row r="31" spans="1:7" s="2" customFormat="1" ht="16.5" customHeight="1" x14ac:dyDescent="0.3">
      <c r="A31" s="85"/>
      <c r="B31" s="40"/>
      <c r="C31" s="86"/>
      <c r="D31" s="86"/>
    </row>
    <row r="32" spans="1:7" s="2" customFormat="1" ht="16.5" customHeight="1" x14ac:dyDescent="0.3">
      <c r="A32" s="85"/>
      <c r="B32" s="150"/>
      <c r="C32" s="151"/>
      <c r="D32" s="151"/>
      <c r="E32" s="152"/>
      <c r="F32" s="152"/>
      <c r="G32" s="152"/>
    </row>
    <row r="33" spans="1:7" s="2" customFormat="1" ht="16.5" customHeight="1" x14ac:dyDescent="0.3">
      <c r="A33" s="85"/>
      <c r="B33" s="150"/>
      <c r="C33" s="151"/>
      <c r="D33" s="151"/>
      <c r="E33" s="152"/>
      <c r="F33" s="152"/>
      <c r="G33" s="152"/>
    </row>
    <row r="34" spans="1:7" s="2" customFormat="1" x14ac:dyDescent="0.3">
      <c r="B34" s="152" t="s">
        <v>86</v>
      </c>
      <c r="C34" s="152"/>
      <c r="D34" s="152"/>
      <c r="E34" s="152"/>
      <c r="F34" s="152"/>
      <c r="G34" s="152"/>
    </row>
    <row r="35" spans="1:7" s="2" customFormat="1" x14ac:dyDescent="0.3">
      <c r="B35" s="152" t="s">
        <v>87</v>
      </c>
      <c r="C35" s="152"/>
      <c r="D35" s="152"/>
      <c r="E35" s="152"/>
      <c r="F35" s="152"/>
      <c r="G35" s="152"/>
    </row>
    <row r="36" spans="1:7" s="2" customFormat="1" x14ac:dyDescent="0.3">
      <c r="B36" s="152" t="s">
        <v>88</v>
      </c>
      <c r="C36" s="152"/>
      <c r="D36" s="152"/>
      <c r="E36" s="152"/>
      <c r="F36" s="152"/>
      <c r="G36" s="152"/>
    </row>
    <row r="37" spans="1:7" x14ac:dyDescent="0.3">
      <c r="B37" s="153"/>
      <c r="C37" s="153"/>
      <c r="D37" s="153"/>
      <c r="E37" s="153"/>
      <c r="F37" s="153"/>
      <c r="G37" s="153"/>
    </row>
    <row r="38" spans="1:7" x14ac:dyDescent="0.3">
      <c r="B38" s="153"/>
      <c r="C38" s="153"/>
      <c r="D38" s="153"/>
      <c r="E38" s="153"/>
      <c r="F38" s="153"/>
      <c r="G38" s="153"/>
    </row>
    <row r="39" spans="1:7" x14ac:dyDescent="0.3">
      <c r="B39" s="153"/>
      <c r="C39" s="153"/>
      <c r="D39" s="153"/>
      <c r="E39" s="153"/>
      <c r="F39" s="153"/>
      <c r="G39" s="153"/>
    </row>
  </sheetData>
  <mergeCells count="12">
    <mergeCell ref="B20:F20"/>
    <mergeCell ref="D19:F19"/>
    <mergeCell ref="B14:F14"/>
    <mergeCell ref="D13:F13"/>
    <mergeCell ref="A6:G6"/>
    <mergeCell ref="A7:G7"/>
    <mergeCell ref="A9:A10"/>
    <mergeCell ref="B9:B10"/>
    <mergeCell ref="C9:C10"/>
    <mergeCell ref="D9:D10"/>
    <mergeCell ref="E9:E10"/>
    <mergeCell ref="F9:F10"/>
  </mergeCells>
  <phoneticPr fontId="80" type="noConversion"/>
  <pageMargins left="0" right="0" top="0" bottom="0" header="0" footer="0"/>
  <pageSetup paperSize="9" scale="70" orientation="landscape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3</vt:i4>
      </vt:variant>
    </vt:vector>
  </HeadingPairs>
  <TitlesOfParts>
    <vt:vector size="11" baseType="lpstr">
      <vt:lpstr>1</vt:lpstr>
      <vt:lpstr>2</vt:lpstr>
      <vt:lpstr>3</vt:lpstr>
      <vt:lpstr>4</vt:lpstr>
      <vt:lpstr>5․</vt:lpstr>
      <vt:lpstr>6</vt:lpstr>
      <vt:lpstr>7</vt:lpstr>
      <vt:lpstr>8</vt:lpstr>
      <vt:lpstr>'3'!Print_Area</vt:lpstr>
      <vt:lpstr>'3'!Print_Titles</vt:lpstr>
      <vt:lpstr>'4'!Print_Titles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https:/mul2-mta.gov.am/tasks/1325479/oneclick/Havelvacner.xlsx?token=a87a8b711f42e58c37ced39f958bf6bb</cp:keywords>
  <cp:lastModifiedBy>Siranush Chteyan</cp:lastModifiedBy>
  <cp:lastPrinted>2024-08-29T15:11:01Z</cp:lastPrinted>
  <dcterms:created xsi:type="dcterms:W3CDTF">1996-10-14T23:33:28Z</dcterms:created>
  <dcterms:modified xsi:type="dcterms:W3CDTF">2024-11-13T11:51:00Z</dcterms:modified>
</cp:coreProperties>
</file>