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K_voroshumner\karavarutyun\2024\porcaqnnutyun\nakhagic 15112024\"/>
    </mc:Choice>
  </mc:AlternateContent>
  <bookViews>
    <workbookView xWindow="0" yWindow="0" windowWidth="28800" windowHeight="12330" activeTab="2"/>
  </bookViews>
  <sheets>
    <sheet name="1" sheetId="19" r:id="rId1"/>
    <sheet name="2" sheetId="20" r:id="rId2"/>
    <sheet name="3" sheetId="15" r:id="rId3"/>
    <sheet name="4" sheetId="21" r:id="rId4"/>
    <sheet name="5" sheetId="17" r:id="rId5"/>
    <sheet name="6" sheetId="7" r:id="rId6"/>
  </sheets>
  <calcPr calcId="162913"/>
</workbook>
</file>

<file path=xl/calcChain.xml><?xml version="1.0" encoding="utf-8"?>
<calcChain xmlns="http://schemas.openxmlformats.org/spreadsheetml/2006/main">
  <c r="C43" i="17" l="1"/>
  <c r="D10" i="21" l="1"/>
  <c r="D11" i="21"/>
  <c r="D15" i="21"/>
  <c r="H11" i="20"/>
  <c r="F11" i="20"/>
  <c r="E11" i="20"/>
  <c r="G15" i="20"/>
  <c r="G13" i="20" s="1"/>
  <c r="G11" i="20" s="1"/>
  <c r="D13" i="21" l="1"/>
  <c r="D15" i="20"/>
  <c r="D13" i="20" s="1"/>
  <c r="D11" i="20" s="1"/>
  <c r="G48" i="15" l="1"/>
  <c r="G47" i="15" l="1"/>
  <c r="G29" i="15" l="1"/>
  <c r="G46" i="15" l="1"/>
  <c r="G45" i="15" s="1"/>
  <c r="G43" i="15" l="1"/>
  <c r="G41" i="15" s="1"/>
  <c r="G39" i="15" l="1"/>
  <c r="G37" i="15" s="1"/>
  <c r="G35" i="15" s="1"/>
  <c r="G33" i="15" s="1"/>
  <c r="G31" i="15" s="1"/>
  <c r="G28" i="15"/>
  <c r="G27" i="15" s="1"/>
  <c r="G26" i="15" s="1"/>
  <c r="G24" i="15" s="1"/>
  <c r="G22" i="15" s="1"/>
  <c r="D18" i="19" s="1"/>
  <c r="D32" i="19" l="1"/>
  <c r="D25" i="19" s="1"/>
  <c r="D24" i="19" s="1"/>
  <c r="D12" i="19" l="1"/>
  <c r="D11" i="19" s="1"/>
  <c r="D10" i="19" s="1"/>
  <c r="C26" i="7"/>
  <c r="C26" i="17"/>
  <c r="G20" i="15"/>
  <c r="G16" i="15" l="1"/>
  <c r="G14" i="15" s="1"/>
  <c r="G12" i="15" s="1"/>
  <c r="G10" i="15" s="1"/>
  <c r="G18" i="15"/>
</calcChain>
</file>

<file path=xl/sharedStrings.xml><?xml version="1.0" encoding="utf-8"?>
<sst xmlns="http://schemas.openxmlformats.org/spreadsheetml/2006/main" count="241" uniqueCount="133">
  <si>
    <t>Միջոցառում</t>
  </si>
  <si>
    <t>ԸՆԴԱՄԵՆԸ</t>
  </si>
  <si>
    <t>այդ թվում՝</t>
  </si>
  <si>
    <t>ՄԱՍ 2. ՊԵՏԱԿԱՆ ՄԱՐՄՆԻ ԳԾՈՎ ԱՐԴՅՈՒՆՔԱՅԻՆ (ԿԱՏԱՐՈՂԱԿԱՆ) ՑՈՒՑԱՆԻՇՆԵՐԸ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</si>
  <si>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</si>
  <si>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</si>
  <si>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</si>
  <si>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</si>
  <si>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</si>
  <si>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</si>
  <si>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</si>
  <si>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</si>
  <si>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</si>
  <si>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</si>
  <si>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 արդարադատության նախարարություն </t>
  </si>
  <si>
    <t xml:space="preserve"> Միջոցառման վրա կատարվող ծախսը (հազար դրամ) </t>
  </si>
  <si>
    <t>ՀՀ արդարադատության նախարարություն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</si>
  <si>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</si>
  <si>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</si>
  <si>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</si>
  <si>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</si>
  <si>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</si>
  <si>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</si>
  <si>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</si>
  <si>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</si>
  <si>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</si>
  <si>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</si>
  <si>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</si>
  <si>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</si>
  <si>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</si>
  <si>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</si>
  <si>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</si>
  <si>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</si>
  <si>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</si>
  <si>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</si>
  <si>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</si>
  <si>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</si>
  <si>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</si>
  <si>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</si>
  <si>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 xml:space="preserve"> Ծրագրի միջոցառումները </t>
  </si>
  <si>
    <t xml:space="preserve"> Արդյունքի չափորոշիչներ </t>
  </si>
  <si>
    <t xml:space="preserve"> ՄԱՍ 1. ՊԵՏԱԿԱՆ ՄԱՐՄՆԻ ԳԾՈՎ ԱՐԴՅՈՒՆՔԱՅԻՆ (ԿԱՏԱՐՈՂԱԿԱՆ) ՑՈՒՑԱՆԻՇՆԵՐԸ </t>
  </si>
  <si>
    <t xml:space="preserve"> Ծառայությունների մատուցում</t>
  </si>
  <si>
    <t xml:space="preserve"> Ծառայությունների մատուցում </t>
  </si>
  <si>
    <t xml:space="preserve"> 01</t>
  </si>
  <si>
    <t>Ծրագրի միջոցառումներ</t>
  </si>
  <si>
    <t xml:space="preserve">ՀՀ կառավարության 2024թվականի </t>
  </si>
  <si>
    <t xml:space="preserve"> Միջոցառումն իրականացնողի անվանումը </t>
  </si>
  <si>
    <t>Դատական և հանրային պաշտպանություն</t>
  </si>
  <si>
    <t xml:space="preserve"> Իրավունքի պաշտպանության հասանելիության և օբյեկտիվության ապահովում</t>
  </si>
  <si>
    <t xml:space="preserve"> ԸՆԹԱՑԻԿ ԾԱԽՍԵՐ</t>
  </si>
  <si>
    <t>Աղյուսակ 9․1․9</t>
  </si>
  <si>
    <t xml:space="preserve"> Հանրային պաշտպանի ծառայությունների հասցեականության և դատական գործընթացներին աջակցության ապահովում
</t>
  </si>
  <si>
    <t xml:space="preserve">«ՀԱՅԱՍՏԱՆԻ ՀԱՆՐԱՊԵՏՈՒԹՅԱՆ 2024 ԹՎԱԿԱՆԻ ՊԵՏԱԿԱՆ ԲՅՈՒՋԵԻ ՄԱՍԻՆ» ՀՀ ՕՐԵՆՔԻ N 1 ՀԱՎԵԼՎԱԾԻ  N 2 ԱՂՅՈՒՍԱԿՈՒՄ  ԿԱՏԱՐՎՈՂ ՎԵՐԱԲԱՇԽՈՒՄԸ ԵՎ ՀԱՅԱՍՏԱՆԻ ՀԱՆՐԱՊԵՏՈՒԹՅԱՆ ԿԱՌԱՎԱՐՈՒԹՅԱՆ 2023 ԹՎԱԿԱՆԻ ԴԵԿՏԵՄԲԵՐԻ 28-Ի N 2323-Ն ՈՐՈՇՄԱՆ N 5 ՀԱՎԵԼՎԱԾԻ N1 ԱՂՅՈՒՍԱԿՈՒՄ  ԿԱՏԱՐՎՈՂ ՓՈՓՈԽՈՒԹՅՈՒՆՆԵՐԸ </t>
  </si>
  <si>
    <t xml:space="preserve">ՀԱՅԱՍՏԱՆԻ ՀԱՆՐԱՊԵՏՈՒԹՅԱՆ ԿԱՌԱՎԱՐՈՒԹՅԱՆ 2023 ԹՎԱԿԱՆԻ ԴԵԿՏԵՄԲԵՐԻ 28-Ի N 2323-Ն ՈՐՈՇՄԱՆ N 3  և N 4 ՀԱՎԵԼՎԱԾՆԵՐՈՒՄ ԿԱՏԱՐՎՈՂ ՓՈՓՈԽՈՒԹՅՈՒՆՆԵՐԸ </t>
  </si>
  <si>
    <t>հազ․ դրամ</t>
  </si>
  <si>
    <t xml:space="preserve"> Փորձաքննությունների ծառայությունների տրամադրում</t>
  </si>
  <si>
    <t xml:space="preserve"> Քրեական հետապնդում, վարչական վարույթ իրականացնող մարմինների կամ քրեական գործերով դատարանների որոշումների հիման վրա փորձագիտական հետազոտությունների իրականացում և դրա արդյունքում փորձագետի եզրակացությունների տրամադրում:</t>
  </si>
  <si>
    <t xml:space="preserve"> Ընդհանուր բնույթի հանրային ծառայություններ (այլ դասերին չպատկանող)</t>
  </si>
  <si>
    <t>01</t>
  </si>
  <si>
    <t>06</t>
  </si>
  <si>
    <t xml:space="preserve"> ԸՆԴՀԱՆՈՒՐ ԲՆՈՒՅԹԻ ՀԱՆՐԱՅԻՆ ԾԱՌԱՅՈՒԹՅՈՒՆՆԵՐ</t>
  </si>
  <si>
    <t xml:space="preserve"> ՀՀ  արդարադատության նախարարություն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</si>
  <si>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</si>
  <si>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</si>
  <si>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</si>
  <si>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1093 </t>
  </si>
  <si>
    <t xml:space="preserve"> 11003 </t>
  </si>
  <si>
    <t xml:space="preserve"> Փորձաքննությունների ծառայությունների տրամադրում </t>
  </si>
  <si>
    <t xml:space="preserve"> Քրեական հետապնդում, վարչական վարույթ իրականացնող մարմինների կամ քրեական գործերով դատարանների որոշումների հիման վրա փորձագիտական հետազոտությունների իրականացում և դրա արդյունքում փորձագետի եզրակացությունների տրամադրում: </t>
  </si>
  <si>
    <t xml:space="preserve"> Մրցույթի արդյունքում ընտրված կազմակերպություն </t>
  </si>
  <si>
    <t xml:space="preserve">ՀՀ արդարադատության նախարարության </t>
  </si>
  <si>
    <t xml:space="preserve"> Փորձաքննությունների ընդհանուր թիվը (հատ) </t>
  </si>
  <si>
    <t>03</t>
  </si>
  <si>
    <t xml:space="preserve"> ՀԱՍԱՐԱԿԱԿԱՆ ԿԱՐԳ,  ԱՆՎՏԱՆԳՈՒԹՅՈՒՆ ԵՎ ԴԱՏԱԿԱՆ ԳՈՐԾՈՒՆԵՈՒԹՅՈՒՆ</t>
  </si>
  <si>
    <t xml:space="preserve"> Կալանավայրեր</t>
  </si>
  <si>
    <t>05</t>
  </si>
  <si>
    <t xml:space="preserve"> Քրեակատարողական ծառայություններ</t>
  </si>
  <si>
    <t xml:space="preserve"> Քրեակատարողական հիմմնարկների շենքային պայմանների բարելավում</t>
  </si>
  <si>
    <t xml:space="preserve"> ՀՀ քաղաքաշինության կոմիտե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</si>
  <si>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</si>
  <si>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</si>
  <si>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</si>
  <si>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</si>
  <si>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>Հավելված  №  2</t>
  </si>
  <si>
    <t>ՀՀ կառավարության 2024 թվականի ----------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</si>
  <si>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</si>
  <si>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</si>
  <si>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</si>
  <si>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</si>
  <si>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</si>
  <si>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</si>
  <si>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</si>
  <si>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</si>
  <si>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</si>
  <si>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</si>
  <si>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</si>
  <si>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արդարադատության նախարարություն</t>
  </si>
  <si>
    <t xml:space="preserve">այդ թվում՝ </t>
  </si>
  <si>
    <t>Հավելված № 4</t>
  </si>
  <si>
    <t xml:space="preserve">ՀՀ կառավարության  2024 թվականի </t>
  </si>
  <si>
    <t>______________ ի    ___Ն որոշման</t>
  </si>
  <si>
    <t>հազար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</si>
  <si>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</si>
  <si>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</si>
  <si>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</si>
  <si>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</t>
  </si>
  <si>
    <t>Հավելված N3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</si>
  <si>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</si>
  <si>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</si>
  <si>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 xml:space="preserve"> Քրեակատարողական հիմնարկների շենքերի նորոգում, հիմնանորոգում, կառուցում և  նախագծանախահաշվային  փաստաթղթերի  ձեռքբերում</t>
  </si>
  <si>
    <t xml:space="preserve"> Պետական մարմինների կողմից օգտագործվող ոչ ֆինանսական ակտիվների հետ գործառնություններ</t>
  </si>
  <si>
    <t xml:space="preserve"> 1120</t>
  </si>
  <si>
    <t xml:space="preserve"> 31003</t>
  </si>
  <si>
    <t xml:space="preserve"> Քրեակատարողական հիմնարկների շենքային պայմանների բարելավում</t>
  </si>
  <si>
    <t xml:space="preserve">ՀԱՅԱՍՏԱՆԻ ՀԱՆՐԱՊԵՏՈՒԹՅԱՆ ԿԱՌԱՎԱՐՈՒԹՅԱՆ 2023 ԹՎԱԿԱՆԻ ԴԵԿՏԵՄԲԵՐԻ 28-Ի ԹԻՎ 2323-Ն ՈՐՈՇՄԱՆ N 9 ՀԱՎԵԼՎԱԾԻ   9.9 ԱՂՅՈՒՍԱԿՈՒՄ ԿԱՏԱՐՎՈՂ ՓՈՓՈԽՈՒԹՅՈՒՆՆԵՐԸ </t>
  </si>
  <si>
    <t xml:space="preserve"> 1120 </t>
  </si>
  <si>
    <t xml:space="preserve"> Քրեակատարողական ծառայություններ </t>
  </si>
  <si>
    <t xml:space="preserve"> 31003 </t>
  </si>
  <si>
    <t xml:space="preserve"> Քրեակատարողական հիմնարկների շենքերի նորոգում, հիմնանորոգում, կառուցում և  նախագծանախահաշվային  փաստաթղթերի 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</si>
  <si>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</si>
  <si>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</si>
  <si>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 Քրեակատարողական ծառայություն </t>
  </si>
  <si>
    <t xml:space="preserve"> Նախագծանախահաշվային փաստաթղթրի կազմում, հատ </t>
  </si>
  <si>
    <t xml:space="preserve"> Քրեակատարողական հիմնարկների շենքային պայմանների բարելավում </t>
  </si>
  <si>
    <t>Հավելված N 6</t>
  </si>
  <si>
    <t>Հավելված N 5</t>
  </si>
  <si>
    <t xml:space="preserve">ՀԱՅԱՍՏԱՆԻ ՀԱՆՐԱՊԵՏՈՒԹՅԱՆ 2024 ԹՎԱԿԱՆԻ ՊԵՏԱԿԱՆ ԲՅՈՒՋԵԻ ՄԱՍԻՆ ՕՐԵՆՔԻ N 1 ՀԱՎԵԼՎԱԾԻ N 3 ԱՂՅՈՒՍԱԿՈՒՄ ԿԱՏԱՐՎՈՂ  ՓՈՓՈԽՈՒԹՅՈՒՆԸ </t>
  </si>
  <si>
    <t>Ցուցանիշների փոփոխությունը (նվազեցումները նշված են փակագծերում)</t>
  </si>
  <si>
    <t>ՀԱՅԱՍՏԱՆԻ ՀԱՆՐԱՊԵՏՈՒԹՅԱՆ ԿԱՌԱՎԱՐՈՒԹՅԱՆ 2023 ԹՎԱԿԱՆԻ ԴԵԿՏԵՄԲԵՐԻ 28-Ի N 2323-Ն ՈՐՈՇՄԱՆ N5 ՀԱՎԵԼՎԱԾԻ N2 ԱՂՅՈՒՍԱԿՈՒՄ ԿԱՏԱՐՎՈՂ ՓՈՓՈԽՈՒԹՅՈՒՆԸ</t>
  </si>
  <si>
    <t xml:space="preserve">ՀԱՅԱՍՏԱՆԻ ՀԱՆՐԱՊԵՏՈՒԹՅԱՆ ԿԱՌԱՎԱՐՈՒԹՅԱՆ 2023 ԹՎԱԿԱՆԻ ԴԵԿՏԵՄԲԵՐԻ 28-Ի ԹԻՎ 2323-Ն ՈՐՈՇՄԱՆ N 9.1 ՀԱՎԵԼՎԱԾԻ  9․1․9 և 9․1․39 ԱՂՅՈՒՍԱԿՆԵՐՈՒՄ ԿԱՏԱՐՎՈՂ ՓՈՓՈԽՈՒԹՅՈՒՆՆԵՐԸ </t>
  </si>
  <si>
    <t>Աղյուսակ 9․1․39</t>
  </si>
  <si>
    <t xml:space="preserve">ՀՀ քաղաքաշինության կոմիտե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</si>
</sst>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0.0"/>
    <numFmt numFmtId="168" formatCode="##,##0.0;\(##,##0.0\);\-"/>
    <numFmt numFmtId="169" formatCode="_-* #,##0.00_р_._-;\-* #,##0.00_р_._-;_-* &quot;-&quot;??_р_._-;_-@_-"/>
    <numFmt numFmtId="170" formatCode="#,##0.0_);\(#,##0.0\)"/>
    <numFmt numFmtId="171" formatCode="_(* #,##0.0_);_(* \(#,##0.0\);_(* &quot;-&quot;?_);_(@_)"/>
    <numFmt numFmtId="172" formatCode="##,##0;\(##,##0\);\-"/>
  </numFmts>
  <fonts count="45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  <font>
      <i/>
      <sz val="12"/>
      <color rgb="FF000000"/>
      <name val="GHEA Grapalat"/>
      <family val="3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11"/>
      <name val="GHEA Grapalat"/>
      <family val="3"/>
    </font>
    <font>
      <i/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0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8" fontId="18" fillId="0" borderId="0" applyFill="0" applyBorder="0" applyProtection="0">
      <alignment horizontal="right" vertical="top"/>
    </xf>
    <xf numFmtId="0" fontId="6" fillId="0" borderId="0"/>
    <xf numFmtId="0" fontId="4" fillId="0" borderId="0"/>
    <xf numFmtId="169" fontId="19" fillId="0" borderId="0" applyFont="0" applyFill="0" applyBorder="0" applyAlignment="0" applyProtection="0"/>
    <xf numFmtId="0" fontId="19" fillId="0" borderId="0"/>
    <xf numFmtId="0" fontId="18" fillId="0" borderId="0">
      <alignment horizontal="left" vertical="top" wrapText="1"/>
    </xf>
    <xf numFmtId="0" fontId="6" fillId="0" borderId="0"/>
    <xf numFmtId="0" fontId="21" fillId="0" borderId="0"/>
    <xf numFmtId="0" fontId="6" fillId="0" borderId="0"/>
    <xf numFmtId="0" fontId="32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8" fontId="34" fillId="0" borderId="0" applyFill="0" applyBorder="0" applyProtection="0">
      <alignment horizontal="right" vertical="top"/>
    </xf>
  </cellStyleXfs>
  <cellXfs count="265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6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6" fontId="15" fillId="0" borderId="0" xfId="3" applyNumberFormat="1" applyFont="1" applyAlignment="1">
      <alignment horizontal="right" vertical="center"/>
    </xf>
    <xf numFmtId="0" fontId="1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2" fillId="0" borderId="8" xfId="0" applyFont="1" applyBorder="1" applyAlignment="1">
      <alignment vertical="top" wrapText="1"/>
    </xf>
    <xf numFmtId="166" fontId="17" fillId="0" borderId="0" xfId="0" applyNumberFormat="1" applyFont="1" applyFill="1" applyAlignment="1">
      <alignment horizontal="right"/>
    </xf>
    <xf numFmtId="166" fontId="9" fillId="0" borderId="0" xfId="0" applyNumberFormat="1" applyFont="1" applyFill="1" applyBorder="1" applyAlignment="1">
      <alignment horizontal="left" vertical="top"/>
    </xf>
    <xf numFmtId="0" fontId="10" fillId="2" borderId="0" xfId="0" applyFont="1" applyFill="1" applyAlignment="1">
      <alignment horizontal="center" wrapText="1"/>
    </xf>
    <xf numFmtId="0" fontId="27" fillId="0" borderId="0" xfId="0" applyFont="1" applyFill="1" applyBorder="1" applyAlignment="1">
      <alignment horizontal="left" vertical="top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top"/>
    </xf>
    <xf numFmtId="0" fontId="13" fillId="0" borderId="9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left" vertical="center" wrapText="1"/>
    </xf>
    <xf numFmtId="166" fontId="24" fillId="2" borderId="1" xfId="3" applyNumberFormat="1" applyFont="1" applyFill="1" applyBorder="1" applyAlignment="1">
      <alignment horizontal="center" vertical="center"/>
    </xf>
    <xf numFmtId="0" fontId="13" fillId="2" borderId="0" xfId="0" applyFont="1" applyFill="1"/>
    <xf numFmtId="0" fontId="23" fillId="2" borderId="0" xfId="0" applyFont="1" applyFill="1"/>
    <xf numFmtId="0" fontId="13" fillId="2" borderId="0" xfId="0" applyFont="1" applyFill="1" applyBorder="1" applyAlignment="1">
      <alignment horizontal="left" vertical="top"/>
    </xf>
    <xf numFmtId="0" fontId="24" fillId="0" borderId="13" xfId="0" applyFont="1" applyFill="1" applyBorder="1" applyAlignment="1">
      <alignment horizontal="left" vertical="top" wrapText="1"/>
    </xf>
    <xf numFmtId="166" fontId="24" fillId="2" borderId="13" xfId="3" applyNumberFormat="1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left" vertical="center" wrapText="1"/>
    </xf>
    <xf numFmtId="0" fontId="29" fillId="0" borderId="15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165" fontId="0" fillId="0" borderId="0" xfId="0" applyNumberFormat="1" applyAlignment="1">
      <alignment horizontal="left" vertical="top" wrapText="1"/>
    </xf>
    <xf numFmtId="0" fontId="7" fillId="2" borderId="0" xfId="16" applyFont="1" applyFill="1">
      <alignment horizontal="left" vertical="top" wrapText="1"/>
    </xf>
    <xf numFmtId="166" fontId="24" fillId="2" borderId="15" xfId="3" applyNumberFormat="1" applyFont="1" applyFill="1" applyBorder="1" applyAlignment="1">
      <alignment horizontal="center" vertical="center"/>
    </xf>
    <xf numFmtId="0" fontId="20" fillId="0" borderId="15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center" wrapText="1"/>
    </xf>
    <xf numFmtId="0" fontId="13" fillId="0" borderId="15" xfId="0" applyFont="1" applyBorder="1"/>
    <xf numFmtId="167" fontId="10" fillId="2" borderId="15" xfId="0" applyNumberFormat="1" applyFont="1" applyFill="1" applyBorder="1" applyAlignment="1">
      <alignment horizontal="center" vertical="top" wrapText="1"/>
    </xf>
    <xf numFmtId="167" fontId="10" fillId="2" borderId="15" xfId="0" applyNumberFormat="1" applyFont="1" applyFill="1" applyBorder="1" applyAlignment="1">
      <alignment vertical="top" wrapText="1"/>
    </xf>
    <xf numFmtId="0" fontId="10" fillId="2" borderId="15" xfId="0" applyFont="1" applyFill="1" applyBorder="1" applyAlignment="1">
      <alignment vertical="top" wrapText="1"/>
    </xf>
    <xf numFmtId="0" fontId="13" fillId="0" borderId="4" xfId="0" applyFont="1" applyFill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8" fillId="0" borderId="5" xfId="0" applyFont="1" applyBorder="1" applyAlignment="1">
      <alignment vertical="top" wrapText="1"/>
    </xf>
    <xf numFmtId="0" fontId="26" fillId="0" borderId="0" xfId="0" applyFont="1" applyBorder="1" applyAlignment="1">
      <alignment horizontal="left" vertical="top" wrapText="1"/>
    </xf>
    <xf numFmtId="0" fontId="13" fillId="0" borderId="15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20" fillId="0" borderId="0" xfId="0" applyFont="1" applyBorder="1" applyAlignment="1">
      <alignment horizontal="left" vertical="top" wrapText="1"/>
    </xf>
    <xf numFmtId="0" fontId="13" fillId="2" borderId="0" xfId="0" applyFont="1" applyFill="1" applyBorder="1" applyAlignment="1">
      <alignment horizontal="center" vertical="top" wrapText="1"/>
    </xf>
    <xf numFmtId="168" fontId="24" fillId="2" borderId="18" xfId="11" applyNumberFormat="1" applyFont="1" applyFill="1" applyBorder="1" applyAlignment="1">
      <alignment horizontal="right" vertical="top"/>
    </xf>
    <xf numFmtId="0" fontId="13" fillId="0" borderId="21" xfId="0" applyFont="1" applyFill="1" applyBorder="1" applyAlignment="1">
      <alignment vertical="center" wrapText="1"/>
    </xf>
    <xf numFmtId="166" fontId="24" fillId="2" borderId="18" xfId="3" applyNumberFormat="1" applyFont="1" applyFill="1" applyBorder="1" applyAlignment="1">
      <alignment horizontal="center" vertical="center"/>
    </xf>
    <xf numFmtId="49" fontId="28" fillId="0" borderId="21" xfId="0" applyNumberFormat="1" applyFont="1" applyBorder="1" applyAlignment="1">
      <alignment horizontal="center" vertical="top" wrapText="1"/>
    </xf>
    <xf numFmtId="0" fontId="26" fillId="0" borderId="17" xfId="0" applyFont="1" applyBorder="1" applyAlignment="1">
      <alignment horizontal="left" vertical="top" wrapText="1"/>
    </xf>
    <xf numFmtId="0" fontId="26" fillId="0" borderId="22" xfId="0" applyFont="1" applyBorder="1" applyAlignment="1">
      <alignment horizontal="left" vertical="top" wrapText="1"/>
    </xf>
    <xf numFmtId="168" fontId="24" fillId="0" borderId="1" xfId="11" applyNumberFormat="1" applyFont="1" applyBorder="1" applyAlignment="1">
      <alignment horizontal="right" vertical="top"/>
    </xf>
    <xf numFmtId="168" fontId="24" fillId="0" borderId="15" xfId="11" applyNumberFormat="1" applyFont="1" applyBorder="1" applyAlignment="1">
      <alignment horizontal="right" vertical="top"/>
    </xf>
    <xf numFmtId="0" fontId="20" fillId="2" borderId="0" xfId="0" applyFont="1" applyFill="1" applyBorder="1" applyAlignment="1">
      <alignment horizontal="left" vertical="top" wrapText="1"/>
    </xf>
    <xf numFmtId="168" fontId="24" fillId="2" borderId="0" xfId="11" applyNumberFormat="1" applyFont="1" applyFill="1" applyBorder="1" applyAlignment="1">
      <alignment horizontal="right" vertical="top"/>
    </xf>
    <xf numFmtId="0" fontId="13" fillId="2" borderId="18" xfId="0" applyFont="1" applyFill="1" applyBorder="1" applyAlignment="1">
      <alignment horizontal="center" vertical="top" wrapText="1"/>
    </xf>
    <xf numFmtId="0" fontId="20" fillId="2" borderId="18" xfId="0" applyFont="1" applyFill="1" applyBorder="1" applyAlignment="1">
      <alignment horizontal="left" vertical="top" wrapText="1"/>
    </xf>
    <xf numFmtId="168" fontId="20" fillId="2" borderId="18" xfId="11" applyNumberFormat="1" applyFont="1" applyFill="1" applyBorder="1" applyAlignment="1">
      <alignment horizontal="right" vertical="top"/>
    </xf>
    <xf numFmtId="0" fontId="23" fillId="2" borderId="18" xfId="0" applyFont="1" applyFill="1" applyBorder="1" applyAlignment="1">
      <alignment horizontal="left" vertical="top" wrapText="1"/>
    </xf>
    <xf numFmtId="0" fontId="23" fillId="2" borderId="18" xfId="0" applyFont="1" applyFill="1" applyBorder="1" applyAlignment="1">
      <alignment vertical="top" wrapText="1"/>
    </xf>
    <xf numFmtId="0" fontId="13" fillId="2" borderId="18" xfId="0" applyFont="1" applyFill="1" applyBorder="1" applyAlignment="1">
      <alignment horizontal="left" vertical="top" wrapText="1"/>
    </xf>
    <xf numFmtId="0" fontId="12" fillId="2" borderId="0" xfId="0" applyFont="1" applyFill="1"/>
    <xf numFmtId="0" fontId="29" fillId="0" borderId="0" xfId="0" applyFont="1" applyAlignment="1">
      <alignment horizontal="left" vertical="top" wrapText="1"/>
    </xf>
    <xf numFmtId="170" fontId="12" fillId="2" borderId="0" xfId="0" applyNumberFormat="1" applyFont="1" applyFill="1"/>
    <xf numFmtId="0" fontId="13" fillId="2" borderId="0" xfId="0" applyFont="1" applyFill="1" applyAlignment="1">
      <alignment horizontal="left" vertical="top" wrapText="1"/>
    </xf>
    <xf numFmtId="0" fontId="13" fillId="2" borderId="16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28" fillId="2" borderId="5" xfId="0" applyFont="1" applyFill="1" applyBorder="1" applyAlignment="1">
      <alignment vertical="top" wrapText="1"/>
    </xf>
    <xf numFmtId="0" fontId="26" fillId="2" borderId="16" xfId="0" applyFont="1" applyFill="1" applyBorder="1" applyAlignment="1">
      <alignment vertical="top" wrapText="1"/>
    </xf>
    <xf numFmtId="0" fontId="31" fillId="2" borderId="0" xfId="0" applyFont="1" applyFill="1" applyBorder="1" applyAlignment="1">
      <alignment horizontal="left" vertical="top" wrapText="1"/>
    </xf>
    <xf numFmtId="0" fontId="26" fillId="2" borderId="5" xfId="0" applyFont="1" applyFill="1" applyBorder="1" applyAlignment="1">
      <alignment vertical="top" wrapText="1"/>
    </xf>
    <xf numFmtId="0" fontId="26" fillId="2" borderId="4" xfId="0" applyFont="1" applyFill="1" applyBorder="1" applyAlignment="1">
      <alignment vertical="top" wrapText="1"/>
    </xf>
    <xf numFmtId="0" fontId="13" fillId="2" borderId="5" xfId="0" applyFont="1" applyFill="1" applyBorder="1" applyAlignment="1">
      <alignment vertical="center" wrapText="1"/>
    </xf>
    <xf numFmtId="0" fontId="22" fillId="2" borderId="5" xfId="0" applyFont="1" applyFill="1" applyBorder="1" applyAlignment="1">
      <alignment vertical="top" wrapText="1"/>
    </xf>
    <xf numFmtId="0" fontId="13" fillId="2" borderId="18" xfId="0" applyFont="1" applyFill="1" applyBorder="1" applyAlignment="1">
      <alignment horizontal="left" vertical="top" wrapText="1"/>
    </xf>
    <xf numFmtId="0" fontId="13" fillId="2" borderId="18" xfId="0" applyFont="1" applyFill="1" applyBorder="1" applyAlignment="1">
      <alignment horizontal="center" vertical="top" wrapText="1"/>
    </xf>
    <xf numFmtId="0" fontId="24" fillId="2" borderId="18" xfId="0" applyFont="1" applyFill="1" applyBorder="1" applyAlignment="1">
      <alignment horizontal="left" vertical="center" wrapText="1"/>
    </xf>
    <xf numFmtId="0" fontId="24" fillId="2" borderId="18" xfId="0" applyFont="1" applyFill="1" applyBorder="1" applyAlignment="1">
      <alignment horizontal="left" vertical="top" wrapText="1"/>
    </xf>
    <xf numFmtId="0" fontId="13" fillId="2" borderId="18" xfId="0" applyFont="1" applyFill="1" applyBorder="1" applyAlignment="1">
      <alignment horizontal="center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4" xfId="0" applyFont="1" applyBorder="1" applyAlignment="1">
      <alignment horizontal="left" vertical="top" wrapText="1"/>
    </xf>
    <xf numFmtId="168" fontId="24" fillId="2" borderId="18" xfId="29" applyNumberFormat="1" applyFont="1" applyFill="1" applyBorder="1" applyAlignment="1">
      <alignment horizontal="right" vertical="top"/>
    </xf>
    <xf numFmtId="0" fontId="24" fillId="0" borderId="26" xfId="0" applyFont="1" applyBorder="1" applyAlignment="1">
      <alignment horizontal="left" vertical="top" wrapText="1"/>
    </xf>
    <xf numFmtId="0" fontId="24" fillId="0" borderId="27" xfId="0" applyFont="1" applyBorder="1" applyAlignment="1">
      <alignment horizontal="left" vertical="top" wrapText="1"/>
    </xf>
    <xf numFmtId="0" fontId="24" fillId="0" borderId="2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left" vertical="top" wrapText="1"/>
    </xf>
    <xf numFmtId="0" fontId="24" fillId="0" borderId="30" xfId="0" applyFont="1" applyBorder="1" applyAlignment="1">
      <alignment horizontal="left" vertical="top" wrapText="1"/>
    </xf>
    <xf numFmtId="0" fontId="24" fillId="0" borderId="19" xfId="22" applyFont="1" applyBorder="1" applyAlignment="1">
      <alignment horizontal="left" vertical="top" wrapText="1"/>
    </xf>
    <xf numFmtId="0" fontId="24" fillId="0" borderId="18" xfId="22" applyFont="1" applyBorder="1" applyAlignment="1">
      <alignment horizontal="left" vertical="top" wrapText="1"/>
    </xf>
    <xf numFmtId="0" fontId="24" fillId="0" borderId="20" xfId="0" applyFont="1" applyBorder="1" applyAlignment="1">
      <alignment horizontal="left" vertical="top" wrapText="1"/>
    </xf>
    <xf numFmtId="168" fontId="24" fillId="2" borderId="18" xfId="22" applyNumberFormat="1" applyFont="1" applyFill="1" applyBorder="1" applyAlignment="1">
      <alignment horizontal="right" vertical="top" wrapText="1"/>
    </xf>
    <xf numFmtId="0" fontId="20" fillId="0" borderId="20" xfId="0" applyFont="1" applyBorder="1" applyAlignment="1">
      <alignment horizontal="left" vertical="top" wrapText="1"/>
    </xf>
    <xf numFmtId="168" fontId="24" fillId="2" borderId="18" xfId="11" applyFont="1" applyFill="1" applyBorder="1">
      <alignment horizontal="right" vertical="top"/>
    </xf>
    <xf numFmtId="49" fontId="24" fillId="2" borderId="18" xfId="27" applyNumberFormat="1" applyFont="1" applyFill="1" applyBorder="1" applyAlignment="1">
      <alignment horizontal="right" vertical="top" wrapText="1"/>
    </xf>
    <xf numFmtId="0" fontId="13" fillId="2" borderId="20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24" fillId="2" borderId="20" xfId="0" applyFont="1" applyFill="1" applyBorder="1" applyAlignment="1">
      <alignment horizontal="left" vertical="center" wrapText="1"/>
    </xf>
    <xf numFmtId="0" fontId="35" fillId="0" borderId="0" xfId="0" applyFont="1" applyAlignment="1">
      <alignment horizontal="left" vertical="top" wrapText="1"/>
    </xf>
    <xf numFmtId="0" fontId="24" fillId="2" borderId="20" xfId="0" applyFont="1" applyFill="1" applyBorder="1" applyAlignment="1">
      <alignment horizontal="left" wrapText="1"/>
    </xf>
    <xf numFmtId="0" fontId="13" fillId="0" borderId="0" xfId="28" applyFont="1"/>
    <xf numFmtId="0" fontId="10" fillId="0" borderId="0" xfId="28" applyFont="1" applyAlignment="1">
      <alignment horizontal="center"/>
    </xf>
    <xf numFmtId="0" fontId="23" fillId="2" borderId="20" xfId="0" applyFont="1" applyFill="1" applyBorder="1" applyAlignment="1">
      <alignment vertical="top" wrapText="1"/>
    </xf>
    <xf numFmtId="0" fontId="31" fillId="2" borderId="31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33" xfId="0" applyFont="1" applyFill="1" applyBorder="1" applyAlignment="1">
      <alignment vertical="center" wrapText="1"/>
    </xf>
    <xf numFmtId="168" fontId="24" fillId="0" borderId="18" xfId="0" applyNumberFormat="1" applyFont="1" applyFill="1" applyBorder="1" applyAlignment="1">
      <alignment vertical="top" wrapText="1"/>
    </xf>
    <xf numFmtId="0" fontId="23" fillId="2" borderId="15" xfId="0" applyFont="1" applyFill="1" applyBorder="1" applyAlignment="1">
      <alignment horizontal="left" vertical="center" wrapText="1"/>
    </xf>
    <xf numFmtId="0" fontId="23" fillId="0" borderId="25" xfId="0" applyFont="1" applyBorder="1" applyAlignment="1">
      <alignment horizontal="left" vertical="top" wrapText="1"/>
    </xf>
    <xf numFmtId="0" fontId="23" fillId="0" borderId="29" xfId="0" applyFont="1" applyBorder="1" applyAlignment="1">
      <alignment horizontal="left" vertical="top" wrapText="1"/>
    </xf>
    <xf numFmtId="171" fontId="7" fillId="2" borderId="0" xfId="16" applyNumberFormat="1" applyFont="1" applyFill="1">
      <alignment horizontal="left" vertical="top" wrapText="1"/>
    </xf>
    <xf numFmtId="0" fontId="25" fillId="2" borderId="33" xfId="0" applyFont="1" applyFill="1" applyBorder="1" applyAlignment="1">
      <alignment horizontal="left" vertical="center" wrapText="1"/>
    </xf>
    <xf numFmtId="0" fontId="25" fillId="2" borderId="34" xfId="0" applyFont="1" applyFill="1" applyBorder="1" applyAlignment="1">
      <alignment horizontal="left" vertical="center" wrapText="1"/>
    </xf>
    <xf numFmtId="0" fontId="24" fillId="2" borderId="34" xfId="0" applyFont="1" applyFill="1" applyBorder="1" applyAlignment="1">
      <alignment horizontal="left" vertical="center" wrapText="1"/>
    </xf>
    <xf numFmtId="0" fontId="24" fillId="2" borderId="35" xfId="0" applyFont="1" applyFill="1" applyBorder="1" applyAlignment="1">
      <alignment horizontal="left" vertical="center" wrapText="1"/>
    </xf>
    <xf numFmtId="0" fontId="24" fillId="2" borderId="34" xfId="0" applyFont="1" applyFill="1" applyBorder="1" applyAlignment="1">
      <alignment vertical="center" wrapText="1"/>
    </xf>
    <xf numFmtId="0" fontId="20" fillId="2" borderId="34" xfId="0" applyFont="1" applyFill="1" applyBorder="1" applyAlignment="1">
      <alignment vertical="center"/>
    </xf>
    <xf numFmtId="0" fontId="23" fillId="2" borderId="34" xfId="0" applyFont="1" applyFill="1" applyBorder="1" applyAlignment="1">
      <alignment horizontal="left" vertical="top" wrapText="1"/>
    </xf>
    <xf numFmtId="0" fontId="12" fillId="0" borderId="0" xfId="0" applyFont="1" applyBorder="1"/>
    <xf numFmtId="0" fontId="37" fillId="0" borderId="34" xfId="0" applyFont="1" applyBorder="1" applyAlignment="1">
      <alignment horizontal="left" vertical="top" wrapText="1"/>
    </xf>
    <xf numFmtId="0" fontId="24" fillId="0" borderId="36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wrapText="1"/>
    </xf>
    <xf numFmtId="0" fontId="13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top" wrapText="1"/>
    </xf>
    <xf numFmtId="0" fontId="13" fillId="0" borderId="34" xfId="0" applyFont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left" vertical="top" wrapText="1"/>
    </xf>
    <xf numFmtId="0" fontId="20" fillId="2" borderId="34" xfId="0" applyFont="1" applyFill="1" applyBorder="1" applyAlignment="1">
      <alignment vertical="center" wrapText="1"/>
    </xf>
    <xf numFmtId="0" fontId="20" fillId="2" borderId="34" xfId="0" applyFont="1" applyFill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top" wrapText="1"/>
    </xf>
    <xf numFmtId="0" fontId="33" fillId="0" borderId="34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right" wrapText="1"/>
    </xf>
    <xf numFmtId="0" fontId="13" fillId="2" borderId="18" xfId="0" applyFont="1" applyFill="1" applyBorder="1" applyAlignment="1">
      <alignment horizontal="center" vertical="top" wrapText="1"/>
    </xf>
    <xf numFmtId="0" fontId="13" fillId="2" borderId="18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right" wrapText="1"/>
    </xf>
    <xf numFmtId="0" fontId="38" fillId="2" borderId="0" xfId="0" applyFont="1" applyFill="1"/>
    <xf numFmtId="0" fontId="13" fillId="2" borderId="18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wrapText="1"/>
    </xf>
    <xf numFmtId="0" fontId="17" fillId="0" borderId="0" xfId="0" applyFont="1" applyFill="1" applyAlignment="1">
      <alignment horizontal="right"/>
    </xf>
    <xf numFmtId="0" fontId="13" fillId="2" borderId="18" xfId="0" applyFont="1" applyFill="1" applyBorder="1" applyAlignment="1">
      <alignment horizontal="left" vertical="top" wrapText="1"/>
    </xf>
    <xf numFmtId="0" fontId="13" fillId="2" borderId="18" xfId="0" applyFont="1" applyFill="1" applyBorder="1" applyAlignment="1">
      <alignment horizontal="center" vertical="top" wrapText="1"/>
    </xf>
    <xf numFmtId="0" fontId="13" fillId="2" borderId="18" xfId="0" applyFont="1" applyFill="1" applyBorder="1" applyAlignment="1">
      <alignment horizontal="left" vertical="top" wrapText="1"/>
    </xf>
    <xf numFmtId="49" fontId="24" fillId="0" borderId="19" xfId="0" applyNumberFormat="1" applyFont="1" applyBorder="1" applyAlignment="1">
      <alignment horizontal="left" vertical="top" wrapText="1"/>
    </xf>
    <xf numFmtId="0" fontId="13" fillId="0" borderId="34" xfId="0" applyFont="1" applyBorder="1" applyAlignment="1">
      <alignment vertical="center" wrapText="1"/>
    </xf>
    <xf numFmtId="0" fontId="12" fillId="0" borderId="0" xfId="0" applyFont="1" applyFill="1"/>
    <xf numFmtId="0" fontId="12" fillId="0" borderId="0" xfId="0" applyFont="1" applyFill="1" applyAlignment="1"/>
    <xf numFmtId="0" fontId="15" fillId="0" borderId="0" xfId="15" applyFont="1" applyAlignment="1">
      <alignment horizontal="right"/>
    </xf>
    <xf numFmtId="0" fontId="12" fillId="0" borderId="0" xfId="0" applyFont="1" applyFill="1" applyAlignment="1">
      <alignment horizontal="right"/>
    </xf>
    <xf numFmtId="0" fontId="15" fillId="0" borderId="0" xfId="15" applyFont="1" applyFill="1" applyBorder="1" applyAlignment="1">
      <alignment horizontal="right"/>
    </xf>
    <xf numFmtId="0" fontId="39" fillId="0" borderId="0" xfId="0" applyFont="1" applyFill="1" applyAlignment="1">
      <alignment horizontal="center" wrapText="1"/>
    </xf>
    <xf numFmtId="0" fontId="13" fillId="0" borderId="34" xfId="0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166" fontId="10" fillId="0" borderId="34" xfId="3" applyNumberFormat="1" applyFont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 wrapText="1"/>
    </xf>
    <xf numFmtId="166" fontId="10" fillId="0" borderId="4" xfId="3" applyNumberFormat="1" applyFont="1" applyBorder="1" applyAlignment="1">
      <alignment horizontal="center" vertical="center" wrapText="1"/>
    </xf>
    <xf numFmtId="0" fontId="24" fillId="2" borderId="34" xfId="16" applyFont="1" applyFill="1" applyBorder="1">
      <alignment horizontal="left" vertical="top" wrapText="1"/>
    </xf>
    <xf numFmtId="0" fontId="40" fillId="0" borderId="0" xfId="0" applyFont="1" applyAlignment="1">
      <alignment horizontal="left" vertical="top" wrapText="1"/>
    </xf>
    <xf numFmtId="166" fontId="13" fillId="0" borderId="34" xfId="3" applyNumberFormat="1" applyFont="1" applyBorder="1"/>
    <xf numFmtId="0" fontId="24" fillId="2" borderId="35" xfId="16" applyFont="1" applyFill="1" applyBorder="1" applyAlignment="1">
      <alignment horizontal="left" vertical="top" wrapText="1"/>
    </xf>
    <xf numFmtId="0" fontId="24" fillId="0" borderId="34" xfId="16" applyFont="1" applyBorder="1" applyAlignment="1">
      <alignment horizontal="center" vertical="top" wrapText="1"/>
    </xf>
    <xf numFmtId="0" fontId="24" fillId="0" borderId="34" xfId="0" applyFont="1" applyBorder="1" applyAlignment="1">
      <alignment horizontal="left" vertical="top" wrapText="1"/>
    </xf>
    <xf numFmtId="43" fontId="12" fillId="0" borderId="0" xfId="0" applyNumberFormat="1" applyFont="1"/>
    <xf numFmtId="0" fontId="17" fillId="0" borderId="0" xfId="0" applyFont="1" applyAlignment="1">
      <alignment horizontal="right"/>
    </xf>
    <xf numFmtId="0" fontId="17" fillId="0" borderId="0" xfId="0" applyFont="1"/>
    <xf numFmtId="0" fontId="41" fillId="0" borderId="0" xfId="0" applyFont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25" fillId="0" borderId="34" xfId="0" applyNumberFormat="1" applyFont="1" applyFill="1" applyBorder="1" applyAlignment="1">
      <alignment horizontal="center" vertical="center" textRotation="90" wrapText="1"/>
    </xf>
    <xf numFmtId="165" fontId="25" fillId="2" borderId="33" xfId="0" applyNumberFormat="1" applyFont="1" applyFill="1" applyBorder="1" applyAlignment="1">
      <alignment horizontal="center" vertical="center" wrapText="1"/>
    </xf>
    <xf numFmtId="49" fontId="42" fillId="0" borderId="34" xfId="0" applyNumberFormat="1" applyFont="1" applyFill="1" applyBorder="1" applyAlignment="1">
      <alignment horizontal="center" vertical="center" textRotation="90" wrapText="1"/>
    </xf>
    <xf numFmtId="0" fontId="42" fillId="0" borderId="34" xfId="0" applyNumberFormat="1" applyFont="1" applyFill="1" applyBorder="1" applyAlignment="1">
      <alignment horizontal="center" vertical="center" wrapText="1"/>
    </xf>
    <xf numFmtId="164" fontId="24" fillId="0" borderId="0" xfId="3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0" fontId="24" fillId="0" borderId="34" xfId="19" applyFont="1" applyBorder="1" applyAlignment="1">
      <alignment horizontal="left" vertical="center" wrapText="1"/>
    </xf>
    <xf numFmtId="164" fontId="23" fillId="0" borderId="0" xfId="3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24" fillId="0" borderId="34" xfId="0" applyFont="1" applyBorder="1" applyAlignment="1">
      <alignment vertical="center" wrapText="1"/>
    </xf>
    <xf numFmtId="166" fontId="23" fillId="0" borderId="34" xfId="0" applyNumberFormat="1" applyFont="1" applyBorder="1" applyAlignment="1">
      <alignment horizontal="center" vertical="center" wrapText="1"/>
    </xf>
    <xf numFmtId="0" fontId="24" fillId="0" borderId="34" xfId="0" applyFont="1" applyBorder="1" applyAlignment="1">
      <alignment vertical="top" wrapText="1"/>
    </xf>
    <xf numFmtId="164" fontId="44" fillId="0" borderId="0" xfId="3" applyFont="1" applyAlignment="1">
      <alignment vertical="center" wrapText="1"/>
    </xf>
    <xf numFmtId="0" fontId="44" fillId="0" borderId="0" xfId="0" applyFont="1" applyAlignment="1">
      <alignment vertical="center" wrapText="1"/>
    </xf>
    <xf numFmtId="0" fontId="33" fillId="0" borderId="34" xfId="0" applyFont="1" applyFill="1" applyBorder="1" applyAlignment="1">
      <alignment horizontal="left" vertical="top" wrapText="1"/>
    </xf>
    <xf numFmtId="0" fontId="24" fillId="0" borderId="33" xfId="0" applyFont="1" applyBorder="1" applyAlignment="1">
      <alignment vertical="top" wrapText="1"/>
    </xf>
    <xf numFmtId="0" fontId="24" fillId="0" borderId="5" xfId="0" applyFont="1" applyBorder="1" applyAlignment="1">
      <alignment vertical="top" wrapText="1"/>
    </xf>
    <xf numFmtId="0" fontId="24" fillId="0" borderId="4" xfId="0" applyFont="1" applyBorder="1" applyAlignment="1">
      <alignment vertical="top" wrapText="1"/>
    </xf>
    <xf numFmtId="0" fontId="13" fillId="0" borderId="37" xfId="0" applyFont="1" applyBorder="1" applyAlignment="1">
      <alignment horizontal="right"/>
    </xf>
    <xf numFmtId="0" fontId="13" fillId="0" borderId="7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3" fillId="0" borderId="16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0" fillId="0" borderId="0" xfId="0" applyFont="1" applyFill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wrapText="1"/>
    </xf>
    <xf numFmtId="0" fontId="10" fillId="0" borderId="10" xfId="0" applyFont="1" applyBorder="1" applyAlignment="1">
      <alignment horizontal="left" wrapText="1"/>
    </xf>
    <xf numFmtId="0" fontId="13" fillId="2" borderId="21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0" fontId="13" fillId="2" borderId="6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18" xfId="0" applyFont="1" applyFill="1" applyBorder="1" applyAlignment="1">
      <alignment horizontal="center" vertical="top" wrapText="1"/>
    </xf>
    <xf numFmtId="0" fontId="10" fillId="2" borderId="20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0" fontId="12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 wrapText="1"/>
    </xf>
    <xf numFmtId="0" fontId="13" fillId="0" borderId="0" xfId="0" applyFont="1" applyFill="1" applyBorder="1" applyAlignment="1">
      <alignment horizontal="right" wrapText="1"/>
    </xf>
    <xf numFmtId="0" fontId="13" fillId="0" borderId="3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49" fontId="28" fillId="2" borderId="33" xfId="0" applyNumberFormat="1" applyFont="1" applyFill="1" applyBorder="1" applyAlignment="1">
      <alignment horizontal="center" vertical="top" wrapText="1"/>
    </xf>
    <xf numFmtId="49" fontId="28" fillId="2" borderId="5" xfId="0" applyNumberFormat="1" applyFont="1" applyFill="1" applyBorder="1" applyAlignment="1">
      <alignment horizontal="center" vertical="top" wrapText="1"/>
    </xf>
    <xf numFmtId="49" fontId="28" fillId="2" borderId="32" xfId="0" applyNumberFormat="1" applyFont="1" applyFill="1" applyBorder="1" applyAlignment="1">
      <alignment horizontal="center" vertical="top" wrapText="1"/>
    </xf>
    <xf numFmtId="49" fontId="28" fillId="2" borderId="3" xfId="0" applyNumberFormat="1" applyFont="1" applyFill="1" applyBorder="1" applyAlignment="1">
      <alignment horizontal="center" vertical="top" wrapText="1"/>
    </xf>
    <xf numFmtId="49" fontId="28" fillId="2" borderId="0" xfId="0" applyNumberFormat="1" applyFont="1" applyFill="1" applyBorder="1" applyAlignment="1">
      <alignment horizontal="center" vertical="top" wrapText="1"/>
    </xf>
    <xf numFmtId="0" fontId="13" fillId="2" borderId="1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top" wrapText="1"/>
    </xf>
    <xf numFmtId="0" fontId="13" fillId="0" borderId="11" xfId="0" applyFont="1" applyFill="1" applyBorder="1" applyAlignment="1">
      <alignment horizontal="center" vertical="top" wrapText="1"/>
    </xf>
    <xf numFmtId="0" fontId="13" fillId="0" borderId="10" xfId="0" applyFont="1" applyFill="1" applyBorder="1" applyAlignment="1">
      <alignment horizontal="center" vertical="top" wrapText="1"/>
    </xf>
    <xf numFmtId="49" fontId="24" fillId="0" borderId="33" xfId="0" applyNumberFormat="1" applyFont="1" applyBorder="1" applyAlignment="1">
      <alignment horizontal="center" vertical="top" wrapText="1"/>
    </xf>
    <xf numFmtId="49" fontId="24" fillId="0" borderId="5" xfId="0" applyNumberFormat="1" applyFont="1" applyBorder="1" applyAlignment="1">
      <alignment horizontal="center" vertical="top" wrapText="1"/>
    </xf>
    <xf numFmtId="49" fontId="24" fillId="0" borderId="4" xfId="0" applyNumberFormat="1" applyFont="1" applyBorder="1" applyAlignment="1">
      <alignment horizontal="center" vertical="top" wrapText="1"/>
    </xf>
    <xf numFmtId="0" fontId="24" fillId="0" borderId="33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49" fontId="25" fillId="0" borderId="34" xfId="0" applyNumberFormat="1" applyFont="1" applyFill="1" applyBorder="1" applyAlignment="1">
      <alignment horizontal="center" vertical="center" wrapText="1"/>
    </xf>
    <xf numFmtId="0" fontId="25" fillId="0" borderId="34" xfId="0" applyNumberFormat="1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left" vertical="top" wrapText="1"/>
    </xf>
    <xf numFmtId="0" fontId="36" fillId="2" borderId="35" xfId="0" applyFont="1" applyFill="1" applyBorder="1" applyAlignment="1">
      <alignment horizontal="left" vertical="top" wrapText="1"/>
    </xf>
    <xf numFmtId="0" fontId="36" fillId="2" borderId="36" xfId="0" applyFont="1" applyFill="1" applyBorder="1" applyAlignment="1">
      <alignment horizontal="left" vertical="top" wrapText="1"/>
    </xf>
    <xf numFmtId="0" fontId="13" fillId="2" borderId="18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/>
    </xf>
    <xf numFmtId="0" fontId="13" fillId="2" borderId="35" xfId="0" applyFont="1" applyFill="1" applyBorder="1" applyAlignment="1">
      <alignment horizontal="center" vertical="top" wrapText="1"/>
    </xf>
    <xf numFmtId="0" fontId="13" fillId="2" borderId="36" xfId="0" applyFont="1" applyFill="1" applyBorder="1" applyAlignment="1">
      <alignment horizontal="center" vertical="top" wrapText="1"/>
    </xf>
    <xf numFmtId="172" fontId="20" fillId="2" borderId="18" xfId="11" applyNumberFormat="1" applyFont="1" applyFill="1" applyBorder="1" applyAlignment="1">
      <alignment horizontal="right" vertical="top"/>
    </xf>
    <xf numFmtId="166" fontId="24" fillId="0" borderId="34" xfId="0" applyNumberFormat="1" applyFont="1" applyBorder="1" applyAlignment="1">
      <alignment horizontal="center" vertical="center" wrapText="1"/>
    </xf>
  </cellXfs>
  <cellStyles count="30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D8" sqref="D8"/>
    </sheetView>
  </sheetViews>
  <sheetFormatPr defaultColWidth="9.33203125" defaultRowHeight="12.75" x14ac:dyDescent="0.2"/>
  <cols>
    <col min="1" max="1" width="11.6640625" style="3" customWidth="1"/>
    <col min="2" max="2" width="12.1640625" style="3" customWidth="1"/>
    <col min="3" max="3" width="86.5" style="3" customWidth="1"/>
    <col min="4" max="4" width="49.6640625" style="3" customWidth="1"/>
    <col min="5" max="5" width="19.1640625" style="3" customWidth="1"/>
    <col min="6" max="6" width="9.33203125" style="3"/>
    <col min="7" max="7" width="11.83203125" style="3" bestFit="1" customWidth="1"/>
    <col min="8" max="16384" width="9.33203125" style="3"/>
  </cols>
  <sheetData>
    <row r="1" spans="1:6" ht="13.5" x14ac:dyDescent="0.2">
      <c r="A1" s="4"/>
      <c r="B1" s="4"/>
      <c r="C1" s="4"/>
      <c r="D1" s="4"/>
      <c r="E1" s="4"/>
    </row>
    <row r="2" spans="1:6" ht="13.5" customHeight="1" x14ac:dyDescent="0.2">
      <c r="A2" s="4"/>
      <c r="B2" s="4"/>
      <c r="C2" s="7"/>
      <c r="D2" s="10" t="s">
        <v>38</v>
      </c>
    </row>
    <row r="3" spans="1:6" ht="16.5" customHeight="1" x14ac:dyDescent="0.25">
      <c r="A3" s="4"/>
      <c r="B3" s="4"/>
      <c r="C3" s="7"/>
      <c r="D3" s="9" t="s">
        <v>46</v>
      </c>
    </row>
    <row r="4" spans="1:6" ht="16.5" customHeight="1" x14ac:dyDescent="0.25">
      <c r="A4" s="4"/>
      <c r="B4" s="4"/>
      <c r="C4" s="7"/>
      <c r="D4" s="9" t="s">
        <v>4</v>
      </c>
    </row>
    <row r="5" spans="1:6" ht="69" customHeight="1" x14ac:dyDescent="0.3">
      <c r="A5" s="211" t="s">
        <v>53</v>
      </c>
      <c r="B5" s="211"/>
      <c r="C5" s="211"/>
      <c r="D5" s="211"/>
      <c r="E5" s="6"/>
    </row>
    <row r="6" spans="1:6" ht="17.25" customHeight="1" x14ac:dyDescent="0.3">
      <c r="A6" s="211"/>
      <c r="B6" s="211"/>
      <c r="C6" s="211"/>
      <c r="D6" s="211"/>
      <c r="E6" s="134"/>
    </row>
    <row r="7" spans="1:6" ht="17.25" x14ac:dyDescent="0.3">
      <c r="A7" s="17"/>
      <c r="B7" s="17"/>
      <c r="C7" s="17"/>
      <c r="D7" s="143" t="s">
        <v>55</v>
      </c>
      <c r="E7" s="4"/>
    </row>
    <row r="8" spans="1:6" s="12" customFormat="1" ht="77.25" customHeight="1" x14ac:dyDescent="0.2">
      <c r="A8" s="212" t="s">
        <v>19</v>
      </c>
      <c r="B8" s="212"/>
      <c r="C8" s="212" t="s">
        <v>27</v>
      </c>
      <c r="D8" s="137" t="s">
        <v>37</v>
      </c>
      <c r="E8" s="135"/>
    </row>
    <row r="9" spans="1:6" s="12" customFormat="1" ht="48" customHeight="1" x14ac:dyDescent="0.2">
      <c r="A9" s="18" t="s">
        <v>23</v>
      </c>
      <c r="B9" s="18" t="s">
        <v>0</v>
      </c>
      <c r="C9" s="212"/>
      <c r="D9" s="137" t="s">
        <v>28</v>
      </c>
      <c r="E9" s="136"/>
    </row>
    <row r="10" spans="1:6" s="12" customFormat="1" ht="30" customHeight="1" x14ac:dyDescent="0.3">
      <c r="A10" s="18"/>
      <c r="B10" s="213" t="s">
        <v>1</v>
      </c>
      <c r="C10" s="214"/>
      <c r="D10" s="65">
        <f t="shared" ref="D10" si="0">D11+D24</f>
        <v>0</v>
      </c>
      <c r="F10" s="41"/>
    </row>
    <row r="11" spans="1:6" s="12" customFormat="1" ht="30" customHeight="1" x14ac:dyDescent="0.2">
      <c r="A11" s="18"/>
      <c r="B11" s="13"/>
      <c r="C11" s="13" t="s">
        <v>14</v>
      </c>
      <c r="D11" s="65">
        <f t="shared" ref="D11" si="1">+D12</f>
        <v>100000</v>
      </c>
    </row>
    <row r="12" spans="1:6" s="12" customFormat="1" ht="17.25" x14ac:dyDescent="0.2">
      <c r="A12" s="201">
        <v>1093</v>
      </c>
      <c r="B12" s="204"/>
      <c r="C12" s="44" t="s">
        <v>8</v>
      </c>
      <c r="D12" s="66">
        <f t="shared" ref="D12" si="2">D18</f>
        <v>100000</v>
      </c>
    </row>
    <row r="13" spans="1:6" s="12" customFormat="1" ht="17.25" x14ac:dyDescent="0.2">
      <c r="A13" s="202"/>
      <c r="B13" s="204"/>
      <c r="C13" s="17" t="s">
        <v>48</v>
      </c>
      <c r="D13" s="66"/>
    </row>
    <row r="14" spans="1:6" s="12" customFormat="1" ht="17.25" x14ac:dyDescent="0.2">
      <c r="A14" s="202"/>
      <c r="B14" s="204"/>
      <c r="C14" s="44" t="s">
        <v>9</v>
      </c>
      <c r="D14" s="54"/>
    </row>
    <row r="15" spans="1:6" s="12" customFormat="1" ht="34.5" x14ac:dyDescent="0.2">
      <c r="A15" s="202"/>
      <c r="B15" s="204"/>
      <c r="C15" s="40" t="s">
        <v>49</v>
      </c>
      <c r="D15" s="54"/>
    </row>
    <row r="16" spans="1:6" s="12" customFormat="1" ht="17.25" x14ac:dyDescent="0.2">
      <c r="A16" s="202"/>
      <c r="B16" s="204"/>
      <c r="C16" s="39" t="s">
        <v>10</v>
      </c>
      <c r="D16" s="54"/>
    </row>
    <row r="17" spans="1:4" s="12" customFormat="1" ht="40.5" customHeight="1" x14ac:dyDescent="0.2">
      <c r="A17" s="203"/>
      <c r="B17" s="204"/>
      <c r="C17" s="40" t="s">
        <v>52</v>
      </c>
      <c r="D17" s="54"/>
    </row>
    <row r="18" spans="1:4" s="1" customFormat="1" ht="17.25" x14ac:dyDescent="0.25">
      <c r="A18" s="205"/>
      <c r="B18" s="208">
        <v>11003</v>
      </c>
      <c r="C18" s="45" t="s">
        <v>11</v>
      </c>
      <c r="D18" s="66">
        <f>'3'!G22</f>
        <v>100000</v>
      </c>
    </row>
    <row r="19" spans="1:4" s="1" customFormat="1" ht="17.25" x14ac:dyDescent="0.3">
      <c r="A19" s="206"/>
      <c r="B19" s="209"/>
      <c r="C19" s="17" t="s">
        <v>56</v>
      </c>
      <c r="D19" s="46"/>
    </row>
    <row r="20" spans="1:4" s="1" customFormat="1" ht="17.25" x14ac:dyDescent="0.25">
      <c r="A20" s="206"/>
      <c r="B20" s="209"/>
      <c r="C20" s="44" t="s">
        <v>12</v>
      </c>
      <c r="D20" s="47"/>
    </row>
    <row r="21" spans="1:4" s="1" customFormat="1" ht="86.25" x14ac:dyDescent="0.25">
      <c r="A21" s="206"/>
      <c r="B21" s="209"/>
      <c r="C21" s="55" t="s">
        <v>57</v>
      </c>
      <c r="D21" s="48"/>
    </row>
    <row r="22" spans="1:4" s="1" customFormat="1" ht="17.25" x14ac:dyDescent="0.25">
      <c r="A22" s="206"/>
      <c r="B22" s="209"/>
      <c r="C22" s="44" t="s">
        <v>13</v>
      </c>
      <c r="D22" s="49"/>
    </row>
    <row r="23" spans="1:4" s="1" customFormat="1" ht="17.25" x14ac:dyDescent="0.25">
      <c r="A23" s="207"/>
      <c r="B23" s="210"/>
      <c r="C23" s="17" t="s">
        <v>42</v>
      </c>
      <c r="D23" s="49"/>
    </row>
    <row r="24" spans="1:4" s="12" customFormat="1" ht="17.25" customHeight="1" x14ac:dyDescent="0.2">
      <c r="A24" s="92"/>
      <c r="B24" s="73"/>
      <c r="C24" s="115" t="s">
        <v>62</v>
      </c>
      <c r="D24" s="106">
        <f t="shared" ref="D24" si="3">D25</f>
        <v>-100000</v>
      </c>
    </row>
    <row r="25" spans="1:4" s="12" customFormat="1" ht="17.25" x14ac:dyDescent="0.2">
      <c r="A25" s="218">
        <v>1120</v>
      </c>
      <c r="B25" s="221"/>
      <c r="C25" s="70" t="s">
        <v>8</v>
      </c>
      <c r="D25" s="59">
        <f t="shared" ref="D25" si="4">+D32</f>
        <v>-100000</v>
      </c>
    </row>
    <row r="26" spans="1:4" s="12" customFormat="1" ht="17.25" x14ac:dyDescent="0.2">
      <c r="A26" s="219"/>
      <c r="B26" s="221"/>
      <c r="C26" s="91" t="s">
        <v>77</v>
      </c>
      <c r="D26" s="107"/>
    </row>
    <row r="27" spans="1:4" s="12" customFormat="1" ht="17.25" x14ac:dyDescent="0.2">
      <c r="A27" s="219"/>
      <c r="B27" s="221"/>
      <c r="C27" s="70" t="s">
        <v>9</v>
      </c>
      <c r="D27" s="92"/>
    </row>
    <row r="28" spans="1:4" s="12" customFormat="1" ht="41.25" customHeight="1" x14ac:dyDescent="0.2">
      <c r="A28" s="219"/>
      <c r="B28" s="221"/>
      <c r="C28" s="91" t="s">
        <v>108</v>
      </c>
      <c r="D28" s="92"/>
    </row>
    <row r="29" spans="1:4" s="12" customFormat="1" ht="17.25" x14ac:dyDescent="0.2">
      <c r="A29" s="219"/>
      <c r="B29" s="221"/>
      <c r="C29" s="70" t="s">
        <v>10</v>
      </c>
      <c r="D29" s="92"/>
    </row>
    <row r="30" spans="1:4" s="12" customFormat="1" ht="34.5" x14ac:dyDescent="0.2">
      <c r="A30" s="220"/>
      <c r="B30" s="221"/>
      <c r="C30" s="91" t="s">
        <v>109</v>
      </c>
      <c r="D30" s="92"/>
    </row>
    <row r="31" spans="1:4" s="1" customFormat="1" ht="17.25" x14ac:dyDescent="0.3">
      <c r="A31" s="222"/>
      <c r="B31" s="223"/>
      <c r="C31" s="108" t="s">
        <v>45</v>
      </c>
      <c r="D31" s="109"/>
    </row>
    <row r="32" spans="1:4" s="12" customFormat="1" ht="17.25" x14ac:dyDescent="0.2">
      <c r="A32" s="215"/>
      <c r="B32" s="218">
        <v>31003</v>
      </c>
      <c r="C32" s="70" t="s">
        <v>11</v>
      </c>
      <c r="D32" s="59">
        <f>+'3'!G41</f>
        <v>-100000</v>
      </c>
    </row>
    <row r="33" spans="1:5" s="12" customFormat="1" ht="34.5" x14ac:dyDescent="0.2">
      <c r="A33" s="216"/>
      <c r="B33" s="219"/>
      <c r="C33" s="110" t="s">
        <v>78</v>
      </c>
      <c r="D33" s="71"/>
    </row>
    <row r="34" spans="1:5" s="12" customFormat="1" ht="17.25" x14ac:dyDescent="0.2">
      <c r="A34" s="216"/>
      <c r="B34" s="219"/>
      <c r="C34" s="70" t="s">
        <v>12</v>
      </c>
      <c r="D34" s="92"/>
    </row>
    <row r="35" spans="1:5" s="12" customFormat="1" ht="51.75" x14ac:dyDescent="0.2">
      <c r="A35" s="216"/>
      <c r="B35" s="219"/>
      <c r="C35" s="90" t="s">
        <v>110</v>
      </c>
      <c r="D35" s="92"/>
    </row>
    <row r="36" spans="1:5" s="12" customFormat="1" ht="17.25" x14ac:dyDescent="0.2">
      <c r="A36" s="216"/>
      <c r="B36" s="219"/>
      <c r="C36" s="70" t="s">
        <v>13</v>
      </c>
      <c r="D36" s="92"/>
    </row>
    <row r="37" spans="1:5" s="12" customFormat="1" ht="34.5" x14ac:dyDescent="0.3">
      <c r="A37" s="217"/>
      <c r="B37" s="220"/>
      <c r="C37" s="112" t="s">
        <v>111</v>
      </c>
      <c r="D37" s="92"/>
      <c r="E37" s="111"/>
    </row>
    <row r="38" spans="1:5" s="12" customFormat="1" ht="17.25" x14ac:dyDescent="0.2">
      <c r="A38" s="58"/>
      <c r="B38" s="58"/>
      <c r="C38" s="67"/>
      <c r="D38" s="68"/>
    </row>
  </sheetData>
  <mergeCells count="13">
    <mergeCell ref="A32:A37"/>
    <mergeCell ref="B32:B37"/>
    <mergeCell ref="A25:A30"/>
    <mergeCell ref="B25:B30"/>
    <mergeCell ref="A31:B31"/>
    <mergeCell ref="A12:A17"/>
    <mergeCell ref="B12:B17"/>
    <mergeCell ref="A18:A23"/>
    <mergeCell ref="B18:B23"/>
    <mergeCell ref="A5:D6"/>
    <mergeCell ref="A8:B8"/>
    <mergeCell ref="C8:C9"/>
    <mergeCell ref="B10:C10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E8" sqref="E8:H9"/>
    </sheetView>
  </sheetViews>
  <sheetFormatPr defaultRowHeight="13.5" x14ac:dyDescent="0.25"/>
  <cols>
    <col min="1" max="1" width="11.33203125" style="1" customWidth="1"/>
    <col min="2" max="2" width="13.1640625" style="1" customWidth="1"/>
    <col min="3" max="3" width="70.5" style="1" customWidth="1"/>
    <col min="4" max="5" width="21.6640625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 x14ac:dyDescent="0.25">
      <c r="D1" s="156"/>
      <c r="E1" s="156"/>
      <c r="F1" s="157"/>
      <c r="G1" s="157"/>
      <c r="H1" s="158" t="s">
        <v>84</v>
      </c>
      <c r="I1" s="159"/>
    </row>
    <row r="2" spans="1:44" x14ac:dyDescent="0.25">
      <c r="D2" s="157"/>
      <c r="E2" s="157"/>
      <c r="F2" s="157"/>
      <c r="G2" s="157"/>
      <c r="H2" s="158" t="s">
        <v>85</v>
      </c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</row>
    <row r="3" spans="1:44" x14ac:dyDescent="0.25">
      <c r="D3" s="157"/>
      <c r="E3" s="157"/>
      <c r="F3" s="157"/>
      <c r="G3" s="157"/>
      <c r="H3" s="160" t="s">
        <v>86</v>
      </c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</row>
    <row r="4" spans="1:44" x14ac:dyDescent="0.25">
      <c r="D4" s="224"/>
      <c r="E4" s="224"/>
      <c r="F4" s="224"/>
      <c r="G4" s="159"/>
      <c r="H4" s="159"/>
      <c r="I4" s="159"/>
    </row>
    <row r="5" spans="1:44" x14ac:dyDescent="0.25">
      <c r="D5" s="224"/>
      <c r="E5" s="224"/>
      <c r="F5" s="224"/>
      <c r="G5" s="159"/>
      <c r="H5" s="159"/>
      <c r="I5" s="159"/>
    </row>
    <row r="6" spans="1:44" ht="40.5" customHeight="1" x14ac:dyDescent="0.3">
      <c r="A6" s="225" t="s">
        <v>127</v>
      </c>
      <c r="B6" s="225"/>
      <c r="C6" s="225"/>
      <c r="D6" s="225"/>
      <c r="E6" s="225"/>
      <c r="F6" s="225"/>
      <c r="G6" s="225"/>
      <c r="H6" s="225"/>
      <c r="I6" s="161"/>
    </row>
    <row r="7" spans="1:44" ht="17.25" x14ac:dyDescent="0.3">
      <c r="A7" s="2"/>
      <c r="B7" s="149"/>
      <c r="C7" s="149"/>
      <c r="D7" s="149"/>
      <c r="E7" s="149"/>
      <c r="F7" s="149"/>
      <c r="G7" s="226" t="s">
        <v>87</v>
      </c>
      <c r="H7" s="226"/>
      <c r="I7" s="161"/>
    </row>
    <row r="8" spans="1:44" ht="34.5" customHeight="1" x14ac:dyDescent="0.25">
      <c r="A8" s="227" t="s">
        <v>88</v>
      </c>
      <c r="B8" s="227"/>
      <c r="C8" s="228" t="s">
        <v>89</v>
      </c>
      <c r="D8" s="228" t="s">
        <v>90</v>
      </c>
      <c r="E8" s="229" t="s">
        <v>128</v>
      </c>
      <c r="F8" s="230"/>
      <c r="G8" s="230"/>
      <c r="H8" s="231"/>
      <c r="I8" s="161"/>
    </row>
    <row r="9" spans="1:44" ht="17.25" customHeight="1" x14ac:dyDescent="0.25">
      <c r="A9" s="227"/>
      <c r="B9" s="227"/>
      <c r="C9" s="228"/>
      <c r="D9" s="228"/>
      <c r="E9" s="232"/>
      <c r="F9" s="233"/>
      <c r="G9" s="233"/>
      <c r="H9" s="234"/>
    </row>
    <row r="10" spans="1:44" ht="103.5" x14ac:dyDescent="0.25">
      <c r="A10" s="162" t="s">
        <v>91</v>
      </c>
      <c r="B10" s="162" t="s">
        <v>0</v>
      </c>
      <c r="C10" s="228"/>
      <c r="D10" s="228"/>
      <c r="E10" s="137" t="s">
        <v>92</v>
      </c>
      <c r="F10" s="155" t="s">
        <v>93</v>
      </c>
      <c r="G10" s="155" t="s">
        <v>94</v>
      </c>
      <c r="H10" s="137" t="s">
        <v>95</v>
      </c>
    </row>
    <row r="11" spans="1:44" ht="17.25" x14ac:dyDescent="0.25">
      <c r="A11" s="163"/>
      <c r="B11" s="163"/>
      <c r="C11" s="164" t="s">
        <v>90</v>
      </c>
      <c r="D11" s="165">
        <f>+D13</f>
        <v>-100000</v>
      </c>
      <c r="E11" s="165">
        <f>+E13</f>
        <v>0</v>
      </c>
      <c r="F11" s="165">
        <f>+F13</f>
        <v>0</v>
      </c>
      <c r="G11" s="165">
        <f>+G13</f>
        <v>-100000</v>
      </c>
      <c r="H11" s="165">
        <f>+H13</f>
        <v>0</v>
      </c>
    </row>
    <row r="12" spans="1:44" ht="17.25" x14ac:dyDescent="0.25">
      <c r="A12" s="163"/>
      <c r="B12" s="163"/>
      <c r="C12" s="166" t="s">
        <v>96</v>
      </c>
      <c r="D12" s="167"/>
      <c r="E12" s="167"/>
      <c r="F12" s="167"/>
      <c r="G12" s="167"/>
      <c r="H12" s="167"/>
    </row>
    <row r="13" spans="1:44" ht="17.25" x14ac:dyDescent="0.3">
      <c r="A13" s="168"/>
      <c r="B13" s="168"/>
      <c r="C13" s="169" t="s">
        <v>97</v>
      </c>
      <c r="D13" s="170">
        <f>+D15</f>
        <v>-100000</v>
      </c>
      <c r="E13" s="170"/>
      <c r="F13" s="170"/>
      <c r="G13" s="170">
        <f>+G15</f>
        <v>-100000</v>
      </c>
      <c r="H13" s="170"/>
    </row>
    <row r="14" spans="1:44" ht="17.25" x14ac:dyDescent="0.3">
      <c r="A14" s="168"/>
      <c r="B14" s="168"/>
      <c r="C14" s="171" t="s">
        <v>98</v>
      </c>
      <c r="D14" s="170"/>
      <c r="E14" s="170"/>
      <c r="F14" s="170"/>
      <c r="G14" s="170"/>
      <c r="H14" s="170"/>
    </row>
    <row r="15" spans="1:44" ht="34.5" x14ac:dyDescent="0.3">
      <c r="A15" s="172" t="s">
        <v>112</v>
      </c>
      <c r="B15" s="172" t="s">
        <v>113</v>
      </c>
      <c r="C15" s="173" t="s">
        <v>114</v>
      </c>
      <c r="D15" s="170">
        <f>SUM(F15:H15)</f>
        <v>-100000</v>
      </c>
      <c r="E15" s="170"/>
      <c r="F15" s="170">
        <v>0</v>
      </c>
      <c r="G15" s="170">
        <f>+'3'!G49</f>
        <v>-100000</v>
      </c>
      <c r="H15" s="170"/>
      <c r="I15" s="174"/>
    </row>
  </sheetData>
  <mergeCells count="8">
    <mergeCell ref="D4:F4"/>
    <mergeCell ref="D5:F5"/>
    <mergeCell ref="A6:H6"/>
    <mergeCell ref="G7:H7"/>
    <mergeCell ref="A8:B9"/>
    <mergeCell ref="C8:C10"/>
    <mergeCell ref="D8:D10"/>
    <mergeCell ref="E8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6" zoomScaleNormal="100" zoomScaleSheetLayoutView="100" workbookViewId="0">
      <selection activeCell="F36" sqref="F36"/>
    </sheetView>
  </sheetViews>
  <sheetFormatPr defaultColWidth="9.33203125" defaultRowHeight="12.75" x14ac:dyDescent="0.2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42.33203125" style="15" bestFit="1" customWidth="1"/>
    <col min="8" max="8" width="14" style="5" bestFit="1" customWidth="1"/>
    <col min="9" max="9" width="15.5" style="5" bestFit="1" customWidth="1"/>
    <col min="10" max="10" width="15" style="5" bestFit="1" customWidth="1"/>
    <col min="11" max="11" width="14" style="5" bestFit="1" customWidth="1"/>
    <col min="12" max="12" width="14.33203125" style="5" bestFit="1" customWidth="1"/>
    <col min="13" max="13" width="13.1640625" style="5" customWidth="1"/>
    <col min="14" max="14" width="9.33203125" style="5"/>
    <col min="15" max="15" width="12.6640625" style="5" bestFit="1" customWidth="1"/>
    <col min="16" max="16384" width="9.33203125" style="5"/>
  </cols>
  <sheetData>
    <row r="1" spans="1:15" ht="14.45" customHeight="1" x14ac:dyDescent="0.2">
      <c r="A1" s="4"/>
      <c r="B1" s="4"/>
      <c r="C1" s="4"/>
      <c r="D1" s="4"/>
      <c r="E1" s="4"/>
      <c r="G1" s="8" t="s">
        <v>107</v>
      </c>
      <c r="H1" s="8"/>
    </row>
    <row r="2" spans="1:15" ht="14.45" customHeight="1" x14ac:dyDescent="0.25">
      <c r="E2" s="4"/>
      <c r="G2" s="14" t="s">
        <v>46</v>
      </c>
      <c r="H2" s="9"/>
    </row>
    <row r="3" spans="1:15" ht="14.45" customHeight="1" x14ac:dyDescent="0.25">
      <c r="E3" s="4"/>
      <c r="G3" s="14" t="s">
        <v>4</v>
      </c>
      <c r="H3" s="9"/>
    </row>
    <row r="4" spans="1:15" ht="14.45" customHeight="1" x14ac:dyDescent="0.2">
      <c r="E4" s="4"/>
    </row>
    <row r="5" spans="1:15" ht="14.45" customHeight="1" x14ac:dyDescent="0.2">
      <c r="A5" s="4"/>
      <c r="B5" s="4"/>
      <c r="C5" s="7"/>
      <c r="D5" s="7"/>
      <c r="E5" s="4"/>
    </row>
    <row r="6" spans="1:15" ht="35.25" customHeight="1" x14ac:dyDescent="0.3">
      <c r="A6" s="225" t="s">
        <v>54</v>
      </c>
      <c r="B6" s="225"/>
      <c r="C6" s="225"/>
      <c r="D6" s="225"/>
      <c r="E6" s="225"/>
      <c r="F6" s="225"/>
      <c r="G6" s="225"/>
    </row>
    <row r="7" spans="1:15" ht="14.45" customHeight="1" x14ac:dyDescent="0.3">
      <c r="A7" s="17"/>
      <c r="B7" s="17"/>
      <c r="C7" s="17"/>
      <c r="D7" s="17"/>
      <c r="E7" s="20"/>
      <c r="F7" s="20"/>
      <c r="G7" s="146" t="s">
        <v>55</v>
      </c>
    </row>
    <row r="8" spans="1:15" s="11" customFormat="1" ht="72.75" customHeight="1" x14ac:dyDescent="0.2">
      <c r="A8" s="242" t="s">
        <v>18</v>
      </c>
      <c r="B8" s="243"/>
      <c r="C8" s="244"/>
      <c r="D8" s="241" t="s">
        <v>19</v>
      </c>
      <c r="E8" s="241"/>
      <c r="F8" s="241" t="s">
        <v>36</v>
      </c>
      <c r="G8" s="137" t="s">
        <v>37</v>
      </c>
    </row>
    <row r="9" spans="1:15" s="11" customFormat="1" ht="51.75" x14ac:dyDescent="0.2">
      <c r="A9" s="21" t="s">
        <v>20</v>
      </c>
      <c r="B9" s="22" t="s">
        <v>21</v>
      </c>
      <c r="C9" s="21" t="s">
        <v>22</v>
      </c>
      <c r="D9" s="23" t="s">
        <v>23</v>
      </c>
      <c r="E9" s="23" t="s">
        <v>24</v>
      </c>
      <c r="F9" s="241"/>
      <c r="G9" s="19" t="s">
        <v>28</v>
      </c>
    </row>
    <row r="10" spans="1:15" s="11" customFormat="1" ht="17.25" x14ac:dyDescent="0.2">
      <c r="A10" s="24"/>
      <c r="B10" s="25"/>
      <c r="C10" s="26"/>
      <c r="D10" s="25"/>
      <c r="E10" s="23"/>
      <c r="F10" s="36" t="s">
        <v>25</v>
      </c>
      <c r="G10" s="32">
        <f>G12+G31</f>
        <v>0</v>
      </c>
    </row>
    <row r="11" spans="1:15" s="11" customFormat="1" ht="17.25" x14ac:dyDescent="0.2">
      <c r="A11" s="27"/>
      <c r="B11" s="28"/>
      <c r="C11" s="29"/>
      <c r="D11" s="28"/>
      <c r="E11" s="30"/>
      <c r="F11" s="31" t="s">
        <v>26</v>
      </c>
      <c r="G11" s="37"/>
    </row>
    <row r="12" spans="1:15" s="12" customFormat="1" ht="17.25" x14ac:dyDescent="0.2">
      <c r="A12" s="62" t="s">
        <v>59</v>
      </c>
      <c r="B12" s="60"/>
      <c r="C12" s="63"/>
      <c r="D12" s="60"/>
      <c r="E12" s="64"/>
      <c r="F12" s="120" t="s">
        <v>61</v>
      </c>
      <c r="G12" s="43">
        <f t="shared" ref="G12" si="0">G14</f>
        <v>100000</v>
      </c>
    </row>
    <row r="13" spans="1:15" s="12" customFormat="1" ht="14.25" customHeight="1" x14ac:dyDescent="0.2">
      <c r="A13" s="52"/>
      <c r="B13" s="50"/>
      <c r="C13" s="53"/>
      <c r="D13" s="50"/>
      <c r="E13" s="53"/>
      <c r="F13" s="38" t="s">
        <v>26</v>
      </c>
      <c r="G13" s="43"/>
    </row>
    <row r="14" spans="1:15" s="12" customFormat="1" ht="34.5" x14ac:dyDescent="0.2">
      <c r="A14" s="81"/>
      <c r="B14" s="235" t="s">
        <v>60</v>
      </c>
      <c r="C14" s="116"/>
      <c r="D14" s="82"/>
      <c r="E14" s="82"/>
      <c r="F14" s="130" t="s">
        <v>58</v>
      </c>
      <c r="G14" s="43">
        <f t="shared" ref="G14" si="1">G16</f>
        <v>100000</v>
      </c>
      <c r="O14" s="51"/>
    </row>
    <row r="15" spans="1:15" s="12" customFormat="1" ht="18.75" customHeight="1" x14ac:dyDescent="0.2">
      <c r="A15" s="81"/>
      <c r="B15" s="236"/>
      <c r="C15" s="83"/>
      <c r="D15" s="84"/>
      <c r="E15" s="84"/>
      <c r="F15" s="124" t="s">
        <v>26</v>
      </c>
      <c r="G15" s="43"/>
    </row>
    <row r="16" spans="1:15" s="12" customFormat="1" ht="34.5" x14ac:dyDescent="0.2">
      <c r="A16" s="81"/>
      <c r="B16" s="236"/>
      <c r="C16" s="237" t="s">
        <v>59</v>
      </c>
      <c r="D16" s="82"/>
      <c r="E16" s="82"/>
      <c r="F16" s="130" t="s">
        <v>58</v>
      </c>
      <c r="G16" s="43">
        <f t="shared" ref="G16" si="2">G20</f>
        <v>100000</v>
      </c>
    </row>
    <row r="17" spans="1:12" s="12" customFormat="1" ht="18" customHeight="1" x14ac:dyDescent="0.2">
      <c r="A17" s="81"/>
      <c r="B17" s="236"/>
      <c r="C17" s="238"/>
      <c r="D17" s="84"/>
      <c r="E17" s="84"/>
      <c r="F17" s="125" t="s">
        <v>26</v>
      </c>
      <c r="G17" s="43"/>
    </row>
    <row r="18" spans="1:12" s="12" customFormat="1" ht="17.25" x14ac:dyDescent="0.2">
      <c r="A18" s="81"/>
      <c r="B18" s="236"/>
      <c r="C18" s="238"/>
      <c r="D18" s="85"/>
      <c r="E18" s="85"/>
      <c r="F18" s="125" t="s">
        <v>16</v>
      </c>
      <c r="G18" s="43">
        <f t="shared" ref="G18" si="3">G20</f>
        <v>100000</v>
      </c>
    </row>
    <row r="19" spans="1:12" s="12" customFormat="1" ht="21" customHeight="1" x14ac:dyDescent="0.2">
      <c r="A19" s="81"/>
      <c r="B19" s="236"/>
      <c r="C19" s="238"/>
      <c r="D19" s="118"/>
      <c r="E19" s="84"/>
      <c r="F19" s="125" t="s">
        <v>26</v>
      </c>
      <c r="G19" s="43"/>
    </row>
    <row r="20" spans="1:12" s="42" customFormat="1" ht="17.25" x14ac:dyDescent="0.2">
      <c r="A20" s="81"/>
      <c r="B20" s="236"/>
      <c r="C20" s="238"/>
      <c r="D20" s="86">
        <v>1093</v>
      </c>
      <c r="E20" s="240"/>
      <c r="F20" s="126" t="s">
        <v>48</v>
      </c>
      <c r="G20" s="43">
        <f t="shared" ref="G20" si="4">G22</f>
        <v>100000</v>
      </c>
    </row>
    <row r="21" spans="1:12" s="42" customFormat="1" ht="17.25" x14ac:dyDescent="0.2">
      <c r="A21" s="87"/>
      <c r="B21" s="236"/>
      <c r="C21" s="238"/>
      <c r="D21" s="86"/>
      <c r="E21" s="240"/>
      <c r="F21" s="127" t="s">
        <v>2</v>
      </c>
      <c r="G21" s="43"/>
    </row>
    <row r="22" spans="1:12" s="42" customFormat="1" ht="17.25" x14ac:dyDescent="0.2">
      <c r="A22" s="87"/>
      <c r="B22" s="236"/>
      <c r="C22" s="238"/>
      <c r="D22" s="86"/>
      <c r="E22" s="79">
        <v>11003</v>
      </c>
      <c r="F22" s="128" t="s">
        <v>56</v>
      </c>
      <c r="G22" s="43">
        <f t="shared" ref="G22" si="5">G24</f>
        <v>100000</v>
      </c>
    </row>
    <row r="23" spans="1:12" s="42" customFormat="1" ht="17.25" x14ac:dyDescent="0.2">
      <c r="A23" s="87"/>
      <c r="B23" s="236"/>
      <c r="C23" s="238"/>
      <c r="D23" s="86"/>
      <c r="E23" s="80"/>
      <c r="F23" s="129" t="s">
        <v>5</v>
      </c>
      <c r="G23" s="43"/>
    </row>
    <row r="24" spans="1:12" s="42" customFormat="1" ht="17.25" x14ac:dyDescent="0.2">
      <c r="A24" s="87"/>
      <c r="B24" s="236"/>
      <c r="C24" s="238"/>
      <c r="D24" s="86"/>
      <c r="E24" s="80"/>
      <c r="F24" s="139" t="s">
        <v>62</v>
      </c>
      <c r="G24" s="43">
        <f t="shared" ref="G24" si="6">G26</f>
        <v>100000</v>
      </c>
    </row>
    <row r="25" spans="1:12" s="42" customFormat="1" ht="34.5" x14ac:dyDescent="0.2">
      <c r="A25" s="87"/>
      <c r="B25" s="236"/>
      <c r="C25" s="238"/>
      <c r="D25" s="86"/>
      <c r="E25" s="80"/>
      <c r="F25" s="128" t="s">
        <v>6</v>
      </c>
      <c r="G25" s="43"/>
    </row>
    <row r="26" spans="1:12" s="42" customFormat="1" ht="17.25" x14ac:dyDescent="0.2">
      <c r="A26" s="87"/>
      <c r="B26" s="236"/>
      <c r="C26" s="238"/>
      <c r="D26" s="86"/>
      <c r="E26" s="80"/>
      <c r="F26" s="132" t="s">
        <v>7</v>
      </c>
      <c r="G26" s="43">
        <f t="shared" ref="G26" si="7">G27</f>
        <v>100000</v>
      </c>
    </row>
    <row r="27" spans="1:12" s="42" customFormat="1" ht="17.25" x14ac:dyDescent="0.2">
      <c r="A27" s="87"/>
      <c r="B27" s="236"/>
      <c r="C27" s="238"/>
      <c r="D27" s="86"/>
      <c r="E27" s="80"/>
      <c r="F27" s="132" t="s">
        <v>50</v>
      </c>
      <c r="G27" s="61">
        <f t="shared" ref="G27" si="8">G28</f>
        <v>100000</v>
      </c>
    </row>
    <row r="28" spans="1:12" s="42" customFormat="1" ht="17.25" x14ac:dyDescent="0.2">
      <c r="A28" s="87"/>
      <c r="B28" s="236"/>
      <c r="C28" s="239"/>
      <c r="D28" s="86"/>
      <c r="E28" s="117"/>
      <c r="F28" s="132" t="s">
        <v>63</v>
      </c>
      <c r="G28" s="61">
        <f t="shared" ref="G28:G29" si="9">G29</f>
        <v>100000</v>
      </c>
    </row>
    <row r="29" spans="1:12" s="42" customFormat="1" ht="17.25" x14ac:dyDescent="0.2">
      <c r="A29" s="87"/>
      <c r="B29" s="236"/>
      <c r="C29" s="239"/>
      <c r="D29" s="86"/>
      <c r="E29" s="117"/>
      <c r="F29" s="132" t="s">
        <v>64</v>
      </c>
      <c r="G29" s="61">
        <f t="shared" si="9"/>
        <v>100000</v>
      </c>
    </row>
    <row r="30" spans="1:12" s="42" customFormat="1" ht="17.25" x14ac:dyDescent="0.2">
      <c r="A30" s="87"/>
      <c r="B30" s="236"/>
      <c r="C30" s="239"/>
      <c r="D30" s="86"/>
      <c r="E30" s="117"/>
      <c r="F30" s="132" t="s">
        <v>65</v>
      </c>
      <c r="G30" s="119">
        <v>100000</v>
      </c>
      <c r="J30" s="123"/>
      <c r="K30" s="123"/>
      <c r="L30" s="123"/>
    </row>
    <row r="31" spans="1:12" s="1" customFormat="1" ht="34.5" x14ac:dyDescent="0.25">
      <c r="A31" s="245" t="s">
        <v>73</v>
      </c>
      <c r="B31" s="93"/>
      <c r="C31" s="94"/>
      <c r="D31" s="94"/>
      <c r="E31" s="94"/>
      <c r="F31" s="121" t="s">
        <v>74</v>
      </c>
      <c r="G31" s="95">
        <f t="shared" ref="G31" si="10">G33</f>
        <v>-100000</v>
      </c>
    </row>
    <row r="32" spans="1:12" s="1" customFormat="1" ht="17.25" x14ac:dyDescent="0.25">
      <c r="A32" s="246"/>
      <c r="B32" s="96"/>
      <c r="C32" s="97"/>
      <c r="D32" s="98"/>
      <c r="E32" s="98"/>
      <c r="F32" s="99" t="s">
        <v>26</v>
      </c>
      <c r="G32" s="91"/>
    </row>
    <row r="33" spans="1:7" s="1" customFormat="1" ht="17.25" x14ac:dyDescent="0.25">
      <c r="A33" s="246"/>
      <c r="B33" s="245" t="s">
        <v>76</v>
      </c>
      <c r="C33" s="154"/>
      <c r="D33" s="100"/>
      <c r="E33" s="98"/>
      <c r="F33" s="122" t="s">
        <v>75</v>
      </c>
      <c r="G33" s="95">
        <f t="shared" ref="G33" si="11">G35</f>
        <v>-100000</v>
      </c>
    </row>
    <row r="34" spans="1:7" s="1" customFormat="1" ht="17.25" x14ac:dyDescent="0.25">
      <c r="A34" s="246"/>
      <c r="B34" s="246"/>
      <c r="C34" s="154"/>
      <c r="D34" s="100"/>
      <c r="E34" s="98"/>
      <c r="F34" s="99" t="s">
        <v>26</v>
      </c>
      <c r="G34" s="91"/>
    </row>
    <row r="35" spans="1:7" s="1" customFormat="1" ht="17.25" x14ac:dyDescent="0.25">
      <c r="A35" s="246"/>
      <c r="B35" s="246"/>
      <c r="C35" s="245" t="s">
        <v>44</v>
      </c>
      <c r="D35" s="100"/>
      <c r="E35" s="98"/>
      <c r="F35" s="122" t="s">
        <v>75</v>
      </c>
      <c r="G35" s="95">
        <f t="shared" ref="G35" si="12">G37</f>
        <v>-100000</v>
      </c>
    </row>
    <row r="36" spans="1:7" s="1" customFormat="1" ht="17.25" x14ac:dyDescent="0.25">
      <c r="A36" s="246"/>
      <c r="B36" s="246"/>
      <c r="C36" s="246"/>
      <c r="D36" s="100"/>
      <c r="E36" s="98"/>
      <c r="F36" s="99" t="s">
        <v>26</v>
      </c>
      <c r="G36" s="91"/>
    </row>
    <row r="37" spans="1:7" s="1" customFormat="1" ht="17.25" x14ac:dyDescent="0.25">
      <c r="A37" s="246"/>
      <c r="B37" s="246"/>
      <c r="C37" s="246"/>
      <c r="D37" s="101"/>
      <c r="E37" s="102"/>
      <c r="F37" s="103" t="s">
        <v>16</v>
      </c>
      <c r="G37" s="104">
        <f t="shared" ref="G37" si="13">G39</f>
        <v>-100000</v>
      </c>
    </row>
    <row r="38" spans="1:7" s="1" customFormat="1" ht="17.25" x14ac:dyDescent="0.25">
      <c r="A38" s="246"/>
      <c r="B38" s="246"/>
      <c r="C38" s="246"/>
      <c r="D38" s="101"/>
      <c r="E38" s="102"/>
      <c r="F38" s="103" t="s">
        <v>26</v>
      </c>
      <c r="G38" s="91"/>
    </row>
    <row r="39" spans="1:7" s="1" customFormat="1" ht="20.25" customHeight="1" x14ac:dyDescent="0.25">
      <c r="A39" s="246"/>
      <c r="B39" s="246"/>
      <c r="C39" s="246"/>
      <c r="D39" s="248">
        <v>1120</v>
      </c>
      <c r="E39" s="133"/>
      <c r="F39" s="103" t="s">
        <v>77</v>
      </c>
      <c r="G39" s="59">
        <f t="shared" ref="G39" si="14">G41</f>
        <v>-100000</v>
      </c>
    </row>
    <row r="40" spans="1:7" s="1" customFormat="1" ht="18" customHeight="1" x14ac:dyDescent="0.25">
      <c r="A40" s="246"/>
      <c r="B40" s="246"/>
      <c r="C40" s="246"/>
      <c r="D40" s="249"/>
      <c r="E40" s="133"/>
      <c r="F40" s="103" t="s">
        <v>26</v>
      </c>
      <c r="G40" s="91"/>
    </row>
    <row r="41" spans="1:7" s="1" customFormat="1" ht="34.5" x14ac:dyDescent="0.25">
      <c r="A41" s="246"/>
      <c r="B41" s="246"/>
      <c r="C41" s="246"/>
      <c r="D41" s="249"/>
      <c r="E41" s="248">
        <v>31003</v>
      </c>
      <c r="F41" s="103" t="s">
        <v>114</v>
      </c>
      <c r="G41" s="59">
        <f t="shared" ref="G41" si="15">G43</f>
        <v>-100000</v>
      </c>
    </row>
    <row r="42" spans="1:7" s="1" customFormat="1" ht="18" customHeight="1" x14ac:dyDescent="0.25">
      <c r="A42" s="246"/>
      <c r="B42" s="246"/>
      <c r="C42" s="246"/>
      <c r="D42" s="249"/>
      <c r="E42" s="249"/>
      <c r="F42" s="103" t="s">
        <v>5</v>
      </c>
      <c r="G42" s="91"/>
    </row>
    <row r="43" spans="1:7" s="1" customFormat="1" ht="18" customHeight="1" x14ac:dyDescent="0.25">
      <c r="A43" s="246"/>
      <c r="B43" s="246"/>
      <c r="C43" s="246"/>
      <c r="D43" s="249"/>
      <c r="E43" s="249"/>
      <c r="F43" s="105" t="s">
        <v>79</v>
      </c>
      <c r="G43" s="59">
        <f t="shared" ref="G43" si="16">G45</f>
        <v>-100000</v>
      </c>
    </row>
    <row r="44" spans="1:7" s="1" customFormat="1" ht="18" customHeight="1" x14ac:dyDescent="0.25">
      <c r="A44" s="246"/>
      <c r="B44" s="246"/>
      <c r="C44" s="246"/>
      <c r="D44" s="249"/>
      <c r="E44" s="249"/>
      <c r="F44" s="103" t="s">
        <v>6</v>
      </c>
      <c r="G44" s="91"/>
    </row>
    <row r="45" spans="1:7" s="1" customFormat="1" ht="18" customHeight="1" x14ac:dyDescent="0.25">
      <c r="A45" s="246"/>
      <c r="B45" s="246"/>
      <c r="C45" s="246"/>
      <c r="D45" s="249"/>
      <c r="E45" s="249"/>
      <c r="F45" s="132" t="s">
        <v>7</v>
      </c>
      <c r="G45" s="59">
        <f t="shared" ref="G45" si="17">G46</f>
        <v>-100000</v>
      </c>
    </row>
    <row r="46" spans="1:7" s="1" customFormat="1" ht="18" customHeight="1" x14ac:dyDescent="0.25">
      <c r="A46" s="246"/>
      <c r="B46" s="246"/>
      <c r="C46" s="246"/>
      <c r="D46" s="249"/>
      <c r="E46" s="249"/>
      <c r="F46" s="132" t="s">
        <v>80</v>
      </c>
      <c r="G46" s="59">
        <f t="shared" ref="G46" si="18">+G47</f>
        <v>-100000</v>
      </c>
    </row>
    <row r="47" spans="1:7" s="1" customFormat="1" ht="18" customHeight="1" x14ac:dyDescent="0.25">
      <c r="A47" s="246"/>
      <c r="B47" s="246"/>
      <c r="C47" s="246"/>
      <c r="D47" s="249"/>
      <c r="E47" s="249"/>
      <c r="F47" s="132" t="s">
        <v>81</v>
      </c>
      <c r="G47" s="59">
        <f>G49</f>
        <v>-100000</v>
      </c>
    </row>
    <row r="48" spans="1:7" ht="17.25" x14ac:dyDescent="0.2">
      <c r="A48" s="246"/>
      <c r="B48" s="246"/>
      <c r="C48" s="246"/>
      <c r="D48" s="249"/>
      <c r="E48" s="249"/>
      <c r="F48" s="132" t="s">
        <v>82</v>
      </c>
      <c r="G48" s="59">
        <f>+G49</f>
        <v>-100000</v>
      </c>
    </row>
    <row r="49" spans="1:7" ht="17.25" x14ac:dyDescent="0.2">
      <c r="A49" s="247"/>
      <c r="B49" s="247"/>
      <c r="C49" s="247"/>
      <c r="D49" s="250"/>
      <c r="E49" s="250"/>
      <c r="F49" s="103" t="s">
        <v>83</v>
      </c>
      <c r="G49" s="59">
        <v>-100000</v>
      </c>
    </row>
  </sheetData>
  <mergeCells count="12">
    <mergeCell ref="A31:A49"/>
    <mergeCell ref="B33:B49"/>
    <mergeCell ref="C35:C49"/>
    <mergeCell ref="D39:D49"/>
    <mergeCell ref="E41:E49"/>
    <mergeCell ref="B14:B30"/>
    <mergeCell ref="C16:C30"/>
    <mergeCell ref="E20:E21"/>
    <mergeCell ref="A6:G6"/>
    <mergeCell ref="F8:F9"/>
    <mergeCell ref="A8:C8"/>
    <mergeCell ref="D8:E8"/>
  </mergeCells>
  <pageMargins left="0.39370078740157499" right="0.23622047244094499" top="0.47244094488188998" bottom="0.511811023622047" header="0.31496062992126" footer="0.31496062992126"/>
  <pageSetup paperSize="9" scale="78" firstPageNumber="12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D10" sqref="D10:D15"/>
    </sheetView>
  </sheetViews>
  <sheetFormatPr defaultRowHeight="16.5" x14ac:dyDescent="0.3"/>
  <cols>
    <col min="1" max="1" width="9.33203125" style="177"/>
    <col min="2" max="2" width="16.1640625" style="177" customWidth="1"/>
    <col min="3" max="3" width="70.1640625" style="177" customWidth="1"/>
    <col min="4" max="4" width="41.5" style="177" customWidth="1"/>
    <col min="5" max="5" width="19.6640625" style="177" customWidth="1"/>
    <col min="6" max="16384" width="9.33203125" style="177"/>
  </cols>
  <sheetData>
    <row r="1" spans="1:6" s="1" customFormat="1" ht="13.5" x14ac:dyDescent="0.25">
      <c r="C1" s="175"/>
      <c r="D1" s="175" t="s">
        <v>99</v>
      </c>
    </row>
    <row r="2" spans="1:6" s="1" customFormat="1" ht="13.5" x14ac:dyDescent="0.25">
      <c r="C2" s="251" t="s">
        <v>100</v>
      </c>
      <c r="D2" s="251"/>
    </row>
    <row r="3" spans="1:6" s="1" customFormat="1" ht="13.5" x14ac:dyDescent="0.25">
      <c r="C3" s="251" t="s">
        <v>101</v>
      </c>
      <c r="D3" s="251"/>
    </row>
    <row r="4" spans="1:6" s="1" customFormat="1" ht="13.5" x14ac:dyDescent="0.25">
      <c r="C4" s="176"/>
      <c r="D4" s="176"/>
    </row>
    <row r="5" spans="1:6" s="1" customFormat="1" ht="52.5" customHeight="1" x14ac:dyDescent="0.3">
      <c r="A5" s="252" t="s">
        <v>129</v>
      </c>
      <c r="B5" s="252"/>
      <c r="C5" s="252"/>
      <c r="D5" s="252"/>
    </row>
    <row r="7" spans="1:6" ht="17.25" x14ac:dyDescent="0.3">
      <c r="D7" s="200" t="s">
        <v>102</v>
      </c>
    </row>
    <row r="8" spans="1:6" s="179" customFormat="1" ht="82.5" customHeight="1" x14ac:dyDescent="0.2">
      <c r="A8" s="253" t="s">
        <v>103</v>
      </c>
      <c r="B8" s="253"/>
      <c r="C8" s="254" t="s">
        <v>104</v>
      </c>
      <c r="D8" s="166" t="s">
        <v>128</v>
      </c>
      <c r="E8" s="178"/>
      <c r="F8" s="178"/>
    </row>
    <row r="9" spans="1:6" s="179" customFormat="1" ht="47.25" customHeight="1" x14ac:dyDescent="0.2">
      <c r="A9" s="180" t="s">
        <v>91</v>
      </c>
      <c r="B9" s="180" t="s">
        <v>0</v>
      </c>
      <c r="C9" s="254"/>
      <c r="D9" s="181" t="s">
        <v>28</v>
      </c>
      <c r="E9" s="178"/>
      <c r="F9" s="178"/>
    </row>
    <row r="10" spans="1:6" s="185" customFormat="1" ht="17.25" x14ac:dyDescent="0.3">
      <c r="A10" s="182"/>
      <c r="B10" s="182"/>
      <c r="C10" s="183" t="s">
        <v>105</v>
      </c>
      <c r="D10" s="170">
        <f>+D11</f>
        <v>-100000</v>
      </c>
      <c r="E10" s="184"/>
      <c r="F10" s="184"/>
    </row>
    <row r="11" spans="1:6" s="185" customFormat="1" ht="17.25" x14ac:dyDescent="0.3">
      <c r="A11" s="186"/>
      <c r="B11" s="187"/>
      <c r="C11" s="187" t="s">
        <v>62</v>
      </c>
      <c r="D11" s="170">
        <f>+D13</f>
        <v>-100000</v>
      </c>
      <c r="E11" s="184"/>
      <c r="F11" s="184"/>
    </row>
    <row r="12" spans="1:6" s="185" customFormat="1" ht="17.25" x14ac:dyDescent="0.2">
      <c r="A12" s="186"/>
      <c r="B12" s="186"/>
      <c r="C12" s="186" t="s">
        <v>96</v>
      </c>
      <c r="D12" s="264" t="s">
        <v>106</v>
      </c>
      <c r="E12" s="184"/>
      <c r="F12" s="184"/>
    </row>
    <row r="13" spans="1:6" s="190" customFormat="1" ht="34.5" x14ac:dyDescent="0.3">
      <c r="A13" s="197">
        <v>1120</v>
      </c>
      <c r="B13" s="186">
        <v>31003</v>
      </c>
      <c r="C13" s="188" t="s">
        <v>114</v>
      </c>
      <c r="D13" s="170">
        <f>D15</f>
        <v>-100000</v>
      </c>
      <c r="E13" s="189"/>
      <c r="F13" s="189"/>
    </row>
    <row r="14" spans="1:6" s="190" customFormat="1" ht="17.25" x14ac:dyDescent="0.2">
      <c r="A14" s="198"/>
      <c r="B14" s="191"/>
      <c r="C14" s="186" t="s">
        <v>5</v>
      </c>
      <c r="D14" s="192"/>
      <c r="E14" s="189"/>
      <c r="F14" s="189"/>
    </row>
    <row r="15" spans="1:6" s="195" customFormat="1" ht="17.25" x14ac:dyDescent="0.3">
      <c r="A15" s="199"/>
      <c r="B15" s="193"/>
      <c r="C15" s="140" t="s">
        <v>79</v>
      </c>
      <c r="D15" s="170">
        <f>+'3'!G49</f>
        <v>-100000</v>
      </c>
      <c r="E15" s="194"/>
      <c r="F15" s="194"/>
    </row>
  </sheetData>
  <mergeCells count="5">
    <mergeCell ref="C2:D2"/>
    <mergeCell ref="C3:D3"/>
    <mergeCell ref="A5:D5"/>
    <mergeCell ref="A8:B8"/>
    <mergeCell ref="C8:C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7" zoomScaleNormal="100" workbookViewId="0">
      <selection activeCell="C25" sqref="C25"/>
    </sheetView>
  </sheetViews>
  <sheetFormatPr defaultColWidth="10.6640625" defaultRowHeight="13.5" x14ac:dyDescent="0.25"/>
  <cols>
    <col min="1" max="1" width="48.83203125" style="1" customWidth="1"/>
    <col min="2" max="2" width="68.5" style="1" customWidth="1"/>
    <col min="3" max="3" width="35.5" style="1" customWidth="1"/>
    <col min="4" max="4" width="25" style="1" customWidth="1"/>
    <col min="5" max="5" width="22.6640625" style="1" customWidth="1"/>
    <col min="6" max="6" width="23.1640625" style="1" customWidth="1"/>
    <col min="7" max="7" width="15.6640625" style="1" bestFit="1" customWidth="1"/>
    <col min="8" max="8" width="17" style="1" customWidth="1"/>
    <col min="9" max="16384" width="10.6640625" style="1"/>
  </cols>
  <sheetData>
    <row r="1" spans="1:3" x14ac:dyDescent="0.25">
      <c r="C1" s="8" t="s">
        <v>126</v>
      </c>
    </row>
    <row r="2" spans="1:3" x14ac:dyDescent="0.25">
      <c r="C2" s="14" t="s">
        <v>46</v>
      </c>
    </row>
    <row r="3" spans="1:3" x14ac:dyDescent="0.25">
      <c r="C3" s="14" t="s">
        <v>4</v>
      </c>
    </row>
    <row r="4" spans="1:3" x14ac:dyDescent="0.25">
      <c r="B4" s="9"/>
      <c r="C4" s="150"/>
    </row>
    <row r="8" spans="1:3" ht="42" customHeight="1" x14ac:dyDescent="0.3">
      <c r="A8" s="259" t="s">
        <v>115</v>
      </c>
      <c r="B8" s="259"/>
      <c r="C8" s="259"/>
    </row>
    <row r="9" spans="1:3" ht="12.75" customHeight="1" x14ac:dyDescent="0.3">
      <c r="A9" s="16"/>
      <c r="B9" s="16"/>
      <c r="C9" s="2"/>
    </row>
    <row r="10" spans="1:3" s="2" customFormat="1" ht="17.25" x14ac:dyDescent="0.3">
      <c r="A10" s="260" t="s">
        <v>14</v>
      </c>
      <c r="B10" s="260"/>
      <c r="C10" s="260"/>
    </row>
    <row r="11" spans="1:3" s="2" customFormat="1" ht="17.25" x14ac:dyDescent="0.3">
      <c r="A11" s="33"/>
      <c r="B11" s="33"/>
    </row>
    <row r="12" spans="1:3" s="2" customFormat="1" ht="17.25" x14ac:dyDescent="0.3">
      <c r="A12" s="34" t="s">
        <v>3</v>
      </c>
      <c r="B12" s="33"/>
    </row>
    <row r="14" spans="1:3" ht="17.25" x14ac:dyDescent="0.25">
      <c r="A14" s="72" t="s">
        <v>29</v>
      </c>
      <c r="B14" s="73" t="s">
        <v>30</v>
      </c>
    </row>
    <row r="15" spans="1:3" ht="17.25" x14ac:dyDescent="0.25">
      <c r="A15" s="70">
        <v>1093</v>
      </c>
      <c r="B15" s="140" t="s">
        <v>48</v>
      </c>
    </row>
    <row r="16" spans="1:3" ht="17.25" x14ac:dyDescent="0.25">
      <c r="A16" s="67"/>
      <c r="B16" s="57"/>
    </row>
    <row r="17" spans="1:4" ht="17.25" x14ac:dyDescent="0.25">
      <c r="A17" s="255" t="s">
        <v>39</v>
      </c>
      <c r="B17" s="255"/>
    </row>
    <row r="18" spans="1:4" s="75" customFormat="1" ht="83.25" customHeight="1" x14ac:dyDescent="0.25">
      <c r="A18" s="74" t="s">
        <v>31</v>
      </c>
      <c r="B18" s="70" t="s">
        <v>66</v>
      </c>
      <c r="C18" s="166" t="s">
        <v>17</v>
      </c>
    </row>
    <row r="19" spans="1:4" s="75" customFormat="1" ht="17.25" x14ac:dyDescent="0.25">
      <c r="A19" s="74" t="s">
        <v>32</v>
      </c>
      <c r="B19" s="70" t="s">
        <v>67</v>
      </c>
      <c r="C19" s="69" t="s">
        <v>28</v>
      </c>
    </row>
    <row r="20" spans="1:4" s="75" customFormat="1" ht="35.25" customHeight="1" x14ac:dyDescent="0.25">
      <c r="A20" s="74" t="s">
        <v>33</v>
      </c>
      <c r="B20" s="139" t="s">
        <v>68</v>
      </c>
      <c r="C20" s="69"/>
    </row>
    <row r="21" spans="1:4" s="75" customFormat="1" ht="103.5" x14ac:dyDescent="0.25">
      <c r="A21" s="74" t="s">
        <v>34</v>
      </c>
      <c r="B21" s="141" t="s">
        <v>69</v>
      </c>
      <c r="C21" s="69"/>
    </row>
    <row r="22" spans="1:4" s="75" customFormat="1" ht="17.25" x14ac:dyDescent="0.25">
      <c r="A22" s="74" t="s">
        <v>35</v>
      </c>
      <c r="B22" s="142" t="s">
        <v>43</v>
      </c>
      <c r="C22" s="69"/>
    </row>
    <row r="23" spans="1:4" s="75" customFormat="1" ht="34.5" x14ac:dyDescent="0.25">
      <c r="A23" s="138" t="s">
        <v>47</v>
      </c>
      <c r="B23" s="76" t="s">
        <v>70</v>
      </c>
      <c r="C23" s="69"/>
    </row>
    <row r="24" spans="1:4" s="75" customFormat="1" ht="17.25" x14ac:dyDescent="0.25">
      <c r="A24" s="221" t="s">
        <v>40</v>
      </c>
      <c r="B24" s="221"/>
      <c r="C24" s="69"/>
    </row>
    <row r="25" spans="1:4" s="147" customFormat="1" ht="17.25" x14ac:dyDescent="0.25">
      <c r="A25" s="256" t="s">
        <v>72</v>
      </c>
      <c r="B25" s="257"/>
      <c r="C25" s="263">
        <v>1418</v>
      </c>
    </row>
    <row r="26" spans="1:4" s="75" customFormat="1" ht="17.25" x14ac:dyDescent="0.25">
      <c r="A26" s="258" t="s">
        <v>15</v>
      </c>
      <c r="B26" s="258"/>
      <c r="C26" s="71">
        <f>+'3'!G22</f>
        <v>100000</v>
      </c>
      <c r="D26" s="77"/>
    </row>
    <row r="29" spans="1:4" s="75" customFormat="1" ht="17.25" x14ac:dyDescent="0.25">
      <c r="A29" s="78"/>
      <c r="B29" s="78"/>
    </row>
    <row r="31" spans="1:4" ht="17.25" x14ac:dyDescent="0.25">
      <c r="A31" s="72" t="s">
        <v>29</v>
      </c>
      <c r="B31" s="73" t="s">
        <v>30</v>
      </c>
    </row>
    <row r="32" spans="1:4" ht="17.25" x14ac:dyDescent="0.25">
      <c r="A32" s="70" t="s">
        <v>116</v>
      </c>
      <c r="B32" s="140" t="s">
        <v>117</v>
      </c>
    </row>
    <row r="33" spans="1:5" ht="17.25" x14ac:dyDescent="0.25">
      <c r="A33" s="67"/>
      <c r="B33" s="57"/>
    </row>
    <row r="34" spans="1:5" ht="17.25" x14ac:dyDescent="0.25">
      <c r="A34" s="255" t="s">
        <v>39</v>
      </c>
      <c r="B34" s="255"/>
    </row>
    <row r="35" spans="1:5" s="75" customFormat="1" ht="83.25" customHeight="1" x14ac:dyDescent="0.25">
      <c r="A35" s="151" t="s">
        <v>31</v>
      </c>
      <c r="B35" s="70" t="s">
        <v>116</v>
      </c>
      <c r="C35" s="166" t="s">
        <v>128</v>
      </c>
    </row>
    <row r="36" spans="1:5" s="75" customFormat="1" ht="17.25" x14ac:dyDescent="0.25">
      <c r="A36" s="151" t="s">
        <v>32</v>
      </c>
      <c r="B36" s="70" t="s">
        <v>118</v>
      </c>
      <c r="C36" s="148" t="s">
        <v>28</v>
      </c>
    </row>
    <row r="37" spans="1:5" s="75" customFormat="1" ht="35.25" customHeight="1" x14ac:dyDescent="0.25">
      <c r="A37" s="151" t="s">
        <v>33</v>
      </c>
      <c r="B37" s="139" t="s">
        <v>124</v>
      </c>
      <c r="C37" s="148"/>
    </row>
    <row r="38" spans="1:5" s="75" customFormat="1" ht="69" x14ac:dyDescent="0.25">
      <c r="A38" s="151" t="s">
        <v>34</v>
      </c>
      <c r="B38" s="141" t="s">
        <v>119</v>
      </c>
      <c r="C38" s="148"/>
    </row>
    <row r="39" spans="1:5" s="75" customFormat="1" ht="34.5" x14ac:dyDescent="0.25">
      <c r="A39" s="151" t="s">
        <v>35</v>
      </c>
      <c r="B39" s="196" t="s">
        <v>120</v>
      </c>
      <c r="C39" s="148"/>
    </row>
    <row r="40" spans="1:5" s="75" customFormat="1" ht="34.5" x14ac:dyDescent="0.25">
      <c r="A40" s="151" t="s">
        <v>121</v>
      </c>
      <c r="B40" s="76" t="s">
        <v>122</v>
      </c>
      <c r="C40" s="148"/>
    </row>
    <row r="41" spans="1:5" s="75" customFormat="1" ht="17.25" x14ac:dyDescent="0.25">
      <c r="A41" s="221" t="s">
        <v>40</v>
      </c>
      <c r="B41" s="221"/>
      <c r="C41" s="148"/>
    </row>
    <row r="42" spans="1:5" s="147" customFormat="1" ht="17.25" x14ac:dyDescent="0.25">
      <c r="A42" s="256" t="s">
        <v>123</v>
      </c>
      <c r="B42" s="257"/>
      <c r="C42" s="71">
        <v>-1</v>
      </c>
    </row>
    <row r="43" spans="1:5" s="75" customFormat="1" ht="17.25" x14ac:dyDescent="0.25">
      <c r="A43" s="258" t="s">
        <v>15</v>
      </c>
      <c r="B43" s="258"/>
      <c r="C43" s="71">
        <f>+'3'!G39</f>
        <v>-100000</v>
      </c>
      <c r="D43" s="77"/>
    </row>
    <row r="46" spans="1:5" x14ac:dyDescent="0.25">
      <c r="E46" s="1">
        <v>1</v>
      </c>
    </row>
  </sheetData>
  <mergeCells count="10">
    <mergeCell ref="A34:B34"/>
    <mergeCell ref="A41:B41"/>
    <mergeCell ref="A42:B42"/>
    <mergeCell ref="A43:B43"/>
    <mergeCell ref="A8:C8"/>
    <mergeCell ref="A17:B17"/>
    <mergeCell ref="A24:B24"/>
    <mergeCell ref="A26:B26"/>
    <mergeCell ref="A10:C10"/>
    <mergeCell ref="A25:B25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16" zoomScaleNormal="100" zoomScaleSheetLayoutView="100" workbookViewId="0">
      <selection activeCell="C25" sqref="C25"/>
    </sheetView>
  </sheetViews>
  <sheetFormatPr defaultColWidth="10.6640625" defaultRowHeight="13.5" x14ac:dyDescent="0.25"/>
  <cols>
    <col min="1" max="1" width="48.83203125" style="1" customWidth="1"/>
    <col min="2" max="2" width="66.83203125" style="1" customWidth="1"/>
    <col min="3" max="3" width="38.5" style="1" customWidth="1"/>
    <col min="4" max="4" width="10.6640625" style="1"/>
    <col min="5" max="5" width="15.1640625" style="1" bestFit="1" customWidth="1"/>
    <col min="6" max="6" width="20" style="1" customWidth="1"/>
    <col min="7" max="9" width="18.1640625" style="1" customWidth="1"/>
    <col min="10" max="16384" width="10.6640625" style="1"/>
  </cols>
  <sheetData>
    <row r="1" spans="1:3" x14ac:dyDescent="0.25">
      <c r="C1" s="8" t="s">
        <v>125</v>
      </c>
    </row>
    <row r="2" spans="1:3" x14ac:dyDescent="0.25">
      <c r="C2" s="14" t="s">
        <v>46</v>
      </c>
    </row>
    <row r="3" spans="1:3" x14ac:dyDescent="0.25">
      <c r="C3" s="14" t="s">
        <v>4</v>
      </c>
    </row>
    <row r="4" spans="1:3" x14ac:dyDescent="0.25">
      <c r="C4" s="14"/>
    </row>
    <row r="5" spans="1:3" x14ac:dyDescent="0.25">
      <c r="C5" s="14"/>
    </row>
    <row r="6" spans="1:3" ht="42" customHeight="1" x14ac:dyDescent="0.3">
      <c r="A6" s="259" t="s">
        <v>130</v>
      </c>
      <c r="B6" s="259"/>
      <c r="C6" s="259"/>
    </row>
    <row r="7" spans="1:3" ht="17.25" x14ac:dyDescent="0.3">
      <c r="A7" s="56"/>
      <c r="B7" s="56"/>
      <c r="C7" s="56"/>
    </row>
    <row r="8" spans="1:3" s="2" customFormat="1" ht="17.25" x14ac:dyDescent="0.3">
      <c r="A8" s="35"/>
      <c r="B8" s="35"/>
      <c r="C8" s="1" t="s">
        <v>51</v>
      </c>
    </row>
    <row r="9" spans="1:3" s="75" customFormat="1" ht="12.75" customHeight="1" x14ac:dyDescent="0.3">
      <c r="A9" s="56"/>
      <c r="B9" s="56"/>
      <c r="C9" s="56"/>
    </row>
    <row r="10" spans="1:3" s="2" customFormat="1" ht="17.25" x14ac:dyDescent="0.3">
      <c r="A10" s="260" t="s">
        <v>71</v>
      </c>
      <c r="B10" s="260"/>
      <c r="C10" s="260"/>
    </row>
    <row r="11" spans="1:3" s="33" customFormat="1" ht="17.25" x14ac:dyDescent="0.3"/>
    <row r="12" spans="1:3" s="33" customFormat="1" ht="17.25" x14ac:dyDescent="0.3">
      <c r="A12" s="34" t="s">
        <v>41</v>
      </c>
    </row>
    <row r="14" spans="1:3" ht="17.25" x14ac:dyDescent="0.25">
      <c r="A14" s="72" t="s">
        <v>29</v>
      </c>
      <c r="B14" s="73" t="s">
        <v>30</v>
      </c>
    </row>
    <row r="15" spans="1:3" ht="17.25" x14ac:dyDescent="0.25">
      <c r="A15" s="70">
        <v>1093</v>
      </c>
      <c r="B15" s="140" t="s">
        <v>48</v>
      </c>
    </row>
    <row r="16" spans="1:3" ht="17.25" x14ac:dyDescent="0.25">
      <c r="A16" s="67"/>
      <c r="B16" s="57"/>
    </row>
    <row r="17" spans="1:4" ht="17.25" x14ac:dyDescent="0.25">
      <c r="A17" s="255" t="s">
        <v>39</v>
      </c>
      <c r="B17" s="255"/>
    </row>
    <row r="18" spans="1:4" s="75" customFormat="1" ht="72" customHeight="1" x14ac:dyDescent="0.25">
      <c r="A18" s="88" t="s">
        <v>31</v>
      </c>
      <c r="B18" s="70">
        <v>1093</v>
      </c>
      <c r="C18" s="166" t="s">
        <v>17</v>
      </c>
    </row>
    <row r="19" spans="1:4" s="75" customFormat="1" ht="17.25" x14ac:dyDescent="0.25">
      <c r="A19" s="88" t="s">
        <v>32</v>
      </c>
      <c r="B19" s="70" t="s">
        <v>67</v>
      </c>
      <c r="C19" s="89" t="s">
        <v>28</v>
      </c>
    </row>
    <row r="20" spans="1:4" s="75" customFormat="1" ht="36.75" customHeight="1" x14ac:dyDescent="0.25">
      <c r="A20" s="88" t="s">
        <v>33</v>
      </c>
      <c r="B20" s="139" t="s">
        <v>68</v>
      </c>
      <c r="C20" s="89"/>
    </row>
    <row r="21" spans="1:4" s="75" customFormat="1" ht="103.5" x14ac:dyDescent="0.25">
      <c r="A21" s="145" t="s">
        <v>34</v>
      </c>
      <c r="B21" s="141" t="s">
        <v>69</v>
      </c>
      <c r="C21" s="144"/>
    </row>
    <row r="22" spans="1:4" s="75" customFormat="1" ht="17.25" x14ac:dyDescent="0.25">
      <c r="A22" s="145" t="s">
        <v>35</v>
      </c>
      <c r="B22" s="142" t="s">
        <v>43</v>
      </c>
      <c r="C22" s="144"/>
    </row>
    <row r="23" spans="1:4" s="75" customFormat="1" ht="34.5" x14ac:dyDescent="0.25">
      <c r="A23" s="145" t="s">
        <v>47</v>
      </c>
      <c r="B23" s="76" t="s">
        <v>70</v>
      </c>
      <c r="C23" s="144"/>
    </row>
    <row r="24" spans="1:4" s="75" customFormat="1" ht="17.25" x14ac:dyDescent="0.25">
      <c r="A24" s="261" t="s">
        <v>40</v>
      </c>
      <c r="B24" s="262"/>
      <c r="C24" s="144"/>
    </row>
    <row r="25" spans="1:4" s="75" customFormat="1" ht="17.25" x14ac:dyDescent="0.25">
      <c r="A25" s="256" t="s">
        <v>72</v>
      </c>
      <c r="B25" s="257"/>
      <c r="C25" s="263">
        <v>1418</v>
      </c>
    </row>
    <row r="26" spans="1:4" s="75" customFormat="1" ht="17.25" x14ac:dyDescent="0.25">
      <c r="A26" s="258" t="s">
        <v>15</v>
      </c>
      <c r="B26" s="258"/>
      <c r="C26" s="71">
        <f>+'3'!G22</f>
        <v>100000</v>
      </c>
      <c r="D26" s="77"/>
    </row>
    <row r="28" spans="1:4" x14ac:dyDescent="0.25">
      <c r="C28" s="1" t="s">
        <v>131</v>
      </c>
    </row>
    <row r="29" spans="1:4" s="75" customFormat="1" ht="17.25" x14ac:dyDescent="0.25">
      <c r="A29" s="78"/>
      <c r="B29" s="78"/>
    </row>
    <row r="30" spans="1:4" ht="17.25" x14ac:dyDescent="0.3">
      <c r="A30" s="113"/>
      <c r="B30" s="114" t="s">
        <v>132</v>
      </c>
      <c r="C30" s="114"/>
    </row>
    <row r="31" spans="1:4" ht="17.25" x14ac:dyDescent="0.3">
      <c r="A31" s="113"/>
      <c r="B31" s="114"/>
      <c r="C31" s="114"/>
    </row>
    <row r="32" spans="1:4" s="33" customFormat="1" ht="17.25" x14ac:dyDescent="0.3">
      <c r="A32" s="34" t="s">
        <v>41</v>
      </c>
    </row>
    <row r="33" spans="1:4" ht="17.25" x14ac:dyDescent="0.3">
      <c r="A33" s="113"/>
      <c r="B33" s="113"/>
      <c r="C33" s="113"/>
    </row>
    <row r="34" spans="1:4" ht="17.25" x14ac:dyDescent="0.25">
      <c r="A34" s="72" t="s">
        <v>29</v>
      </c>
      <c r="B34" s="73" t="s">
        <v>30</v>
      </c>
    </row>
    <row r="35" spans="1:4" ht="17.25" x14ac:dyDescent="0.25">
      <c r="A35" s="70" t="s">
        <v>116</v>
      </c>
      <c r="B35" s="140" t="s">
        <v>117</v>
      </c>
    </row>
    <row r="36" spans="1:4" ht="17.25" x14ac:dyDescent="0.25">
      <c r="A36" s="67"/>
      <c r="B36" s="57"/>
    </row>
    <row r="37" spans="1:4" ht="17.25" x14ac:dyDescent="0.25">
      <c r="A37" s="255" t="s">
        <v>39</v>
      </c>
      <c r="B37" s="255"/>
    </row>
    <row r="38" spans="1:4" s="75" customFormat="1" ht="83.25" customHeight="1" x14ac:dyDescent="0.25">
      <c r="A38" s="153" t="s">
        <v>31</v>
      </c>
      <c r="B38" s="70" t="s">
        <v>116</v>
      </c>
      <c r="C38" s="166" t="s">
        <v>128</v>
      </c>
    </row>
    <row r="39" spans="1:4" s="75" customFormat="1" ht="17.25" x14ac:dyDescent="0.25">
      <c r="A39" s="153" t="s">
        <v>32</v>
      </c>
      <c r="B39" s="70" t="s">
        <v>118</v>
      </c>
      <c r="C39" s="152" t="s">
        <v>28</v>
      </c>
    </row>
    <row r="40" spans="1:4" s="75" customFormat="1" ht="35.25" customHeight="1" x14ac:dyDescent="0.25">
      <c r="A40" s="153" t="s">
        <v>33</v>
      </c>
      <c r="B40" s="139" t="s">
        <v>124</v>
      </c>
      <c r="C40" s="152"/>
    </row>
    <row r="41" spans="1:4" s="75" customFormat="1" ht="69" x14ac:dyDescent="0.25">
      <c r="A41" s="153" t="s">
        <v>34</v>
      </c>
      <c r="B41" s="141" t="s">
        <v>119</v>
      </c>
      <c r="C41" s="152"/>
    </row>
    <row r="42" spans="1:4" s="75" customFormat="1" ht="51.75" x14ac:dyDescent="0.25">
      <c r="A42" s="153" t="s">
        <v>35</v>
      </c>
      <c r="B42" s="196" t="s">
        <v>120</v>
      </c>
      <c r="C42" s="152"/>
    </row>
    <row r="43" spans="1:4" s="75" customFormat="1" ht="34.5" x14ac:dyDescent="0.25">
      <c r="A43" s="153" t="s">
        <v>121</v>
      </c>
      <c r="B43" s="76" t="s">
        <v>122</v>
      </c>
      <c r="C43" s="152"/>
    </row>
    <row r="44" spans="1:4" s="75" customFormat="1" ht="17.25" x14ac:dyDescent="0.25">
      <c r="A44" s="221" t="s">
        <v>40</v>
      </c>
      <c r="B44" s="221"/>
      <c r="C44" s="152"/>
    </row>
    <row r="45" spans="1:4" s="147" customFormat="1" ht="17.25" x14ac:dyDescent="0.25">
      <c r="A45" s="256" t="s">
        <v>123</v>
      </c>
      <c r="B45" s="257"/>
      <c r="C45" s="71">
        <v>-1</v>
      </c>
    </row>
    <row r="46" spans="1:4" s="75" customFormat="1" ht="17.25" x14ac:dyDescent="0.25">
      <c r="A46" s="258" t="s">
        <v>15</v>
      </c>
      <c r="B46" s="258"/>
      <c r="C46" s="71">
        <v>-100000</v>
      </c>
      <c r="D46" s="77"/>
    </row>
  </sheetData>
  <mergeCells count="10">
    <mergeCell ref="A37:B37"/>
    <mergeCell ref="A44:B44"/>
    <mergeCell ref="A45:B45"/>
    <mergeCell ref="A46:B46"/>
    <mergeCell ref="A26:B26"/>
    <mergeCell ref="A6:C6"/>
    <mergeCell ref="A10:C10"/>
    <mergeCell ref="A17:B17"/>
    <mergeCell ref="A24:B24"/>
    <mergeCell ref="A25:B25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Zara Margaryan</cp:lastModifiedBy>
  <cp:lastPrinted>2024-03-29T07:17:06Z</cp:lastPrinted>
  <dcterms:created xsi:type="dcterms:W3CDTF">2018-09-30T11:43:43Z</dcterms:created>
  <dcterms:modified xsi:type="dcterms:W3CDTF">2024-11-26T07:04:19Z</dcterms:modified>
</cp:coreProperties>
</file>