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500"/>
  </bookViews>
  <sheets>
    <sheet name="1" sheetId="1" r:id="rId1"/>
    <sheet name="2" sheetId="7" r:id="rId2"/>
    <sheet name="3" sheetId="2" r:id="rId3"/>
    <sheet name="4" sheetId="8" r:id="rId4"/>
    <sheet name="5" sheetId="6" r:id="rId5"/>
    <sheet name="6" sheetId="9" r:id="rId6"/>
  </sheets>
  <externalReferences>
    <externalReference r:id="rId7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4">'5'!$A$1:$C$38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2" i="8" l="1"/>
  <c r="D8" i="1"/>
  <c r="D9" i="1"/>
  <c r="G64" i="2"/>
  <c r="G25" i="2"/>
  <c r="G26" i="2"/>
  <c r="E12" i="7"/>
  <c r="F12" i="7"/>
  <c r="G12" i="7"/>
  <c r="G72" i="2" l="1"/>
  <c r="G35" i="2" l="1"/>
  <c r="G34" i="2" s="1"/>
  <c r="B33" i="6" l="1"/>
  <c r="B31" i="6"/>
  <c r="B32" i="6"/>
  <c r="B29" i="6"/>
  <c r="B30" i="6"/>
  <c r="B25" i="6"/>
  <c r="B24" i="6"/>
  <c r="B23" i="6"/>
  <c r="B22" i="6"/>
  <c r="B21" i="6"/>
  <c r="E37" i="2"/>
  <c r="F28" i="2"/>
  <c r="E28" i="2"/>
  <c r="G44" i="2"/>
  <c r="G43" i="2" s="1"/>
  <c r="G33" i="2"/>
  <c r="G32" i="2" s="1"/>
  <c r="G30" i="2" s="1"/>
  <c r="G28" i="2" s="1"/>
  <c r="D22" i="1" s="1"/>
  <c r="H14" i="7" s="1"/>
  <c r="C17" i="8"/>
  <c r="B17" i="8"/>
  <c r="A17" i="8"/>
  <c r="C14" i="8"/>
  <c r="B14" i="8"/>
  <c r="A14" i="8"/>
  <c r="C15" i="7"/>
  <c r="B15" i="7"/>
  <c r="A15" i="7"/>
  <c r="C14" i="7"/>
  <c r="B14" i="7"/>
  <c r="A14" i="7"/>
  <c r="D14" i="7" l="1"/>
  <c r="G24" i="2"/>
  <c r="G23" i="2" s="1"/>
  <c r="G21" i="2" s="1"/>
  <c r="G19" i="2" s="1"/>
  <c r="C28" i="6"/>
  <c r="D16" i="8"/>
  <c r="D14" i="8" s="1"/>
  <c r="B17" i="6"/>
  <c r="B16" i="6"/>
  <c r="B15" i="6"/>
  <c r="B14" i="6"/>
  <c r="B13" i="6"/>
  <c r="B9" i="6"/>
  <c r="A9" i="6"/>
  <c r="D16" i="1" l="1"/>
  <c r="F19" i="2"/>
  <c r="E19" i="2"/>
  <c r="F17" i="2"/>
  <c r="D17" i="2"/>
  <c r="C20" i="6" l="1"/>
  <c r="D9" i="8" l="1"/>
  <c r="F10" i="7"/>
  <c r="E10" i="7"/>
  <c r="C64" i="6" l="1"/>
  <c r="G42" i="2"/>
  <c r="G41" i="2" s="1"/>
  <c r="G39" i="2" s="1"/>
  <c r="G37" i="2" s="1"/>
  <c r="D28" i="1" l="1"/>
  <c r="G17" i="2"/>
  <c r="G15" i="2" s="1"/>
  <c r="G13" i="2" s="1"/>
  <c r="C37" i="6"/>
  <c r="H15" i="7"/>
  <c r="D19" i="8"/>
  <c r="D17" i="8" s="1"/>
  <c r="H12" i="7" l="1"/>
  <c r="D15" i="7"/>
  <c r="D12" i="7" s="1"/>
  <c r="G71" i="2" l="1"/>
  <c r="G70" i="2" s="1"/>
  <c r="G69" i="2" s="1"/>
  <c r="G67" i="2" s="1"/>
  <c r="G65" i="2" s="1"/>
  <c r="D48" i="1" s="1"/>
  <c r="G10" i="7" l="1"/>
  <c r="D10" i="8" l="1"/>
  <c r="H10" i="7"/>
  <c r="G63" i="2" l="1"/>
  <c r="G62" i="2" s="1"/>
  <c r="G61" i="2" s="1"/>
  <c r="G59" i="2" s="1"/>
  <c r="G57" i="2" s="1"/>
  <c r="D42" i="1" s="1"/>
  <c r="C56" i="6"/>
  <c r="G11" i="2"/>
  <c r="G9" i="2" s="1"/>
  <c r="G8" i="2" s="1"/>
  <c r="D10" i="7"/>
  <c r="D35" i="1" l="1"/>
  <c r="D34" i="1" s="1"/>
  <c r="G55" i="2"/>
  <c r="G53" i="2" s="1"/>
  <c r="G51" i="2" s="1"/>
  <c r="G49" i="2" s="1"/>
  <c r="G47" i="2" s="1"/>
  <c r="G46" i="2" s="1"/>
  <c r="G7" i="2" s="1"/>
  <c r="D7" i="1" l="1"/>
</calcChain>
</file>

<file path=xl/sharedStrings.xml><?xml version="1.0" encoding="utf-8"?>
<sst xmlns="http://schemas.openxmlformats.org/spreadsheetml/2006/main" count="302" uniqueCount="161">
  <si>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</si>
  <si>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</si>
  <si>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</si>
  <si>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</si>
  <si>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</si>
  <si>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</si>
  <si>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</si>
  <si>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</si>
  <si>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</si>
  <si>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</si>
  <si>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</si>
  <si>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</si>
  <si>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</si>
  <si>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</si>
  <si>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</si>
  <si>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</si>
  <si>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</si>
  <si>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</si>
  <si>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</si>
  <si>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</si>
  <si>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</si>
  <si>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</si>
  <si>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</si>
  <si>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</si>
  <si>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</si>
  <si>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</si>
  <si>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</si>
  <si>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</si>
  <si>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</si>
  <si>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</si>
  <si>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</t>
  </si>
  <si>
    <t xml:space="preserve"> Ծրագրի միջոցառումները </t>
  </si>
  <si>
    <t xml:space="preserve"> ԸՆԹԱՑԻԿ ԾԱԽՍԵՐ</t>
  </si>
  <si>
    <t>Ցուցանիշների փոփոխությունը (ավելացումները նշված են դրական նշանով, իսկ նվազեցումները փակագծերում)</t>
  </si>
  <si>
    <t xml:space="preserve"> Ծառայությունների մատուցում</t>
  </si>
  <si>
    <t xml:space="preserve"> ՀՀ վարչապետի աշխատակազմ</t>
  </si>
  <si>
    <t>Ծրագրի միջոցառումներ</t>
  </si>
  <si>
    <t>Գործառական դասիչը</t>
  </si>
  <si>
    <t xml:space="preserve">ՄԱՍ 2. ՊԵՏԱԿԱՆ ՄԱՐՄՆԻ ԳԾՈՎ ԱՐԴՅՈՒՆՔԱՅԻՆ (ԿԱՏԱՐՈՂԱԿԱՆ) ՑՈՒՑԱՆԻՇՆԵՐԸ </t>
  </si>
  <si>
    <t>ՀՀ վարչապետի աշխատակազմ</t>
  </si>
  <si>
    <t>հազար դրամներով</t>
  </si>
  <si>
    <t xml:space="preserve"> Ծրագրի միջոցառումներ</t>
  </si>
  <si>
    <t xml:space="preserve"> 01</t>
  </si>
  <si>
    <t xml:space="preserve"> ԸՆԴՀԱՆՈՒՐ ԲՆՈՒՅԹԻ ՀԱՆՐԱՅԻՆ ԾԱՌԱՅՈՒԹՅՈՒՆՆԵՐ</t>
  </si>
  <si>
    <t xml:space="preserve"> ԾԱՌԱՅՈՒԹՅՈՒՆՆԵՐԻ  ԵՎ   ԱՊՐԱՆՔՆԵՐԻ  ՁԵՌՔԲԵՐՈՒՄ</t>
  </si>
  <si>
    <t>Ցուցանիշների փոփոխությունները (նվազեցումները նշված են փակագծերում)</t>
  </si>
  <si>
    <t xml:space="preserve"> Տարի </t>
  </si>
  <si>
    <t xml:space="preserve"> Ծառայությունների մատուցում </t>
  </si>
  <si>
    <t xml:space="preserve">ՄԱՍ 1. ՊԵՏԱԿԱՆ ՄԱՐՄՆԻ ԳԾՈՎ ԱՐԴՅՈՒՆՔԱՅԻՆ (ԿԱՏԱՐՈՂԱԿԱՆ) ՑՈՒՑԱՆԻՇՆԵՐԸ 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</si>
  <si>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</si>
  <si>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</si>
  <si>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</si>
  <si>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Պահուստային ֆոնդի կառավարման արդյունավետության և թափանցիկության ապահովում_x000D_
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</si>
  <si>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</si>
  <si>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</si>
  <si>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</si>
  <si>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</si>
  <si>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</si>
  <si>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</si>
  <si>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</si>
  <si>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</si>
  <si>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</si>
  <si>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</si>
  <si>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</si>
  <si>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Միջոցառումն իրականացնողի անվանումը</t>
  </si>
  <si>
    <t xml:space="preserve"> ՀՀ կառավարություն </t>
  </si>
  <si>
    <t>01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</si>
  <si>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</si>
  <si>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</si>
  <si>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Միջոցառումն իրականացնողի անվանումը 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</si>
  <si>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</si>
  <si>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</si>
  <si>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</si>
  <si>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</si>
  <si>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</si>
  <si>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- Այլ մեքենաներ և սարքավորումներ</t>
  </si>
  <si>
    <t xml:space="preserve"> Ցուցանիշների փոփոխություն   (ավելացումները նշված են դրական նշանով, իսկ նվազեցումները փակագծերում)</t>
  </si>
  <si>
    <t xml:space="preserve"> ------------  N ----------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</si>
  <si>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</si>
  <si>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</si>
  <si>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</si>
  <si>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</si>
  <si>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</si>
  <si>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</si>
  <si>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
տազոտական,
գեոդեզիա-
քարտեզագրա
կան աշխա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</si>
  <si>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</si>
  <si>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</si>
  <si>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</si>
  <si>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ՎԱՐՉԱՊԵՏԻ ԱՇԽԱՏԱԿԱԶՄ</t>
  </si>
  <si>
    <t>այդ թվում`</t>
  </si>
  <si>
    <t>Հավելված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</si>
  <si>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</si>
  <si>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</si>
  <si>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 xml:space="preserve"> Ակտիվն օգտագործող կազմակերպության անվանումը </t>
  </si>
  <si>
    <t xml:space="preserve"> Շարունակական ծախսեր</t>
  </si>
  <si>
    <t>ՀՀ կառավարության 2024 թվականի</t>
  </si>
  <si>
    <t>Հավելված N 3
ՀՀ կառավարության 2024 թվականի
------------  N ---------- որոշման</t>
  </si>
  <si>
    <t xml:space="preserve"> «ՀԱՅԱՍՏԱՆԻ ՀԱՆՐԱՊԵՏՈՒԹՅԱՆ 2024 ԹՎԱԿԱՆԻ ՊԵՏԱԿԱՆ ԲՅՈՒՋԵԻ ՄԱՍԻՆ» ՀԱՅԱՍՏԱՆԻ ՀԱՆՐԱՊԵՏՈՒԹՅԱՆ ՕՐԵՆՔԻ N 1 ՀԱՎԵԼՎԱԾԻ  N 2 ԱՂՅՈՒՍԱԿՈՒՄ ԿԱՏԱՐՎՈՂ ՎԵՐԱԲԱՇԽՈՒՄԸ ԵՎ ՀԱՅԱՍՏԱՆԻ ՀԱՆՐԱՊԵՏՈՒԹՅԱՆ ԿԱՌԱՎԱՐՈՒԹՅԱՆ 2023 ԹՎԱԿԱՆԻ ԴԵԿՏԵՄԲԵՐԻ 28-Ի N 2323-Ն ՈՐՈՇՄԱՆN 5 ՀԱՎԵԼՎԱԾԻ  N 1 ԱՂՅՈՒՍԱԿՈՒՄ ԿԱՏԱՐՎՈՂ ՓՈՓՈԽՈՒԹՅՈՒՆՆԵՐԸ </t>
  </si>
  <si>
    <t>ՀԱՅԱՍՏԱՆԻ ՀԱՆՐԱՊԵՏՈՒԹՅԱՆ ԿԱՌԱՎԱՐՈՒԹՅԱՆ 2023 ԹՎԱԿԱՆԻ ԴԵԿՏԵՄԲԵՐԻ 28-Ի N 2323-Ն ՈՐՈՇՄԱՆ N 3 ԵՎ N 4 ՀԱՎԵԼՎԱԾՆԵՐՈՒՄ ԿԱՏԱՐՎՈՂ ՓՈՓՈԽՈՒԹՅՈՒՆՆԵՐԸ</t>
  </si>
  <si>
    <t xml:space="preserve">ՀԱՅԱՍՏԱՆԻ ՀԱՆՐԱՊԵՏՈՒԹՅԱՆ ԿԱՌԱՎԱՐՈՒԹՅԱՆ 2023 ԹՎԱԿԱՆԻ ԴԵԿՏԵՄԲԵՐԻ 28-Ի N 2323-Ն ՈՐՈՇՄԱՆ N 9 ՀԱՎԵԼՎԱԾԻ N 9.3  ԵՎ N 9.1 ՀԱՎԵԼՎԱԾԻ N 9.1.3  ԱՂՅՈՒՍԱԿՆԵՐՈՒՄ ԿԱՏԱՐՎՈՂ ՓՈՓՈԽՈՒԹՅՈՒՆՆԵՐԸ </t>
  </si>
  <si>
    <t>ՀԱՅԱՍՏԱՆԻ ՀԱՆՐԱՊԵՏՈՒԹՅԱՆ ԿԱՌԱՎԱՐՈՒԹՅԱՆ 2023 ԹՎԱԿԱՆԻ ԴԵԿՏԵՄԲԵՐԻ 28-Ի N 2323-Ն ՈՐՈՇՄԱՆ N 9 ՀԱՎԵԼՎԱԾԻ N 9.47  ԵՎ N 9.1 ՀԱՎԵԼՎԱԾԻ N 9.1.58  ԱՂՅՈՒՍԱԿՆԵՐՈՒՄ ԿԱՏԱՐՎՈՂ ՓՈՓՈԽՈՒԹՅՈՒՆՆԵՐԸ</t>
  </si>
  <si>
    <t xml:space="preserve"> ՀԱՅԱՍՏԱՆԻ ՀԱՆՐԱՊԵՏՈՒԹՅԱՆ ԿԱՌԱՎԱՐՈՒԹՅԱՆ 2023 ԹՎԱԿԱՆԻ ԴԵԿՏԵՄԲԵՐԻ 28-Ի N 2323-Ն ՈՐՈՇՄԱՆ N 5 ՀԱՎԵԼՎԱԾԻ  N 2 ԱՂՅՈՒՍԱԿՈՒՄ ԿԱՏԱՐՎՈՂ ՓՈՓՈԽՈՒԹՅՈՒՆՆԵՐԸ </t>
  </si>
  <si>
    <t xml:space="preserve"> ՀՀ Վարչապետի լիազորությունների իրականացման ապահովում</t>
  </si>
  <si>
    <t xml:space="preserve"> Աջակցել կառավարության, վարչապետի և փոխվարչապետերի գործունեությանը</t>
  </si>
  <si>
    <t xml:space="preserve"> ՀՀ կառավարության և վարչապետի որոշումների ու հանձնարարականների կատարման վերահսկողության ապահովում</t>
  </si>
  <si>
    <t xml:space="preserve"> Ծառայությունների, ծրագրերի համակարգում</t>
  </si>
  <si>
    <t xml:space="preserve"> Աջակցություն ՀՀ կառավարությանը` քաղաքականության և ծրագրերի մշակման և իրականացման գործընթացում, վերահսկողության կատարման գործընթացում</t>
  </si>
  <si>
    <t xml:space="preserve"> ՀՀ վարչապետի աշխատակազմի տեխնիկական հագեցվածության բարելավում</t>
  </si>
  <si>
    <t xml:space="preserve"> ՀՀ վարչապետի աշխատակազմի աշխատանքային պայմանների բարելավման նպատակով վարչական սարքավորումների ձեռքբերում</t>
  </si>
  <si>
    <t xml:space="preserve"> Պետական սեփականություն հանդիսացող կառույցում ընդհանուր նշանակության մեքենաների, սարքավորումների բարելավում</t>
  </si>
  <si>
    <t xml:space="preserve"> Պետական սեփականություն հանդիսացող կառույցում ընդհանուր նշանակության մեքենաների և սարքավորումների ձեռքբերում, փոխարինում</t>
  </si>
  <si>
    <t xml:space="preserve"> ՀՀ վարչապետի աշխատակազմ </t>
  </si>
  <si>
    <t xml:space="preserve">  ՀՀ վարչապետի աշխատակազմ </t>
  </si>
  <si>
    <t>Ցուցանիշների փոփոխությունները (ավելացումները նշված են դրական նշանով)</t>
  </si>
  <si>
    <t xml:space="preserve"> Ձեռքբերվող սարքավորումների քանակ, հատ/լրակազմ </t>
  </si>
  <si>
    <t>Հավելված N 1
ՀՀ կառավարության 2024 թվականի
------------  N ---------- որոշման</t>
  </si>
  <si>
    <t>Հավելված 2</t>
  </si>
  <si>
    <t>Հավելված N 5
ՀՀ կառավարության 2024 թվականի
------------  N ---------- որոշման</t>
  </si>
  <si>
    <t>Ցուցանիշների փոփոխությունը (ավելացումները նշված են դրական նշանով)</t>
  </si>
  <si>
    <t xml:space="preserve">ՀՀ կառավարության 20       թվականի </t>
  </si>
  <si>
    <t xml:space="preserve">        ------------  N ---------- որոշման</t>
  </si>
  <si>
    <t>ՀԱՅԱՍՏԱՆԻ ՀԱՆՐԱՊԵՏՈՒԹՅԱՆ ԿԱՌԱՎԱՐՈՒԹՅԱՆ 2023 ԹՎԱԿԱՆԻ ԴԵԿՏԵՄԲԵՐԻ 28-Ի N 2323-Ն ՈՐՈՇՄԱՆ  N 10 ՀԱՎԵԼՎԱԾՈՒՄ ԿԱՏԱՐՎՈՂ ՓՈՓՈԽՈՒԹՅՈՒՆՆԵՐԸ ԵՎ ԼՐԱՑՈՒՄՆԵՐԸ</t>
  </si>
  <si>
    <t xml:space="preserve">
</t>
  </si>
  <si>
    <t>Գնման առարկայի</t>
  </si>
  <si>
    <t>Ցուցանիշների փոփոխությունը (ավելացումները նշված են 
դրական նշանով, իսկ նվազեցումները՝ փակագծերում)</t>
  </si>
  <si>
    <t>կոդը</t>
  </si>
  <si>
    <t>անվանումը</t>
  </si>
  <si>
    <t xml:space="preserve">գնման ձևը </t>
  </si>
  <si>
    <t>չափի միավորը</t>
  </si>
  <si>
    <t>միավորի գինը</t>
  </si>
  <si>
    <t>քանակը</t>
  </si>
  <si>
    <t>Գումարը
 (հազար դրամներով)</t>
  </si>
  <si>
    <t xml:space="preserve"> ՀՀ  վարչապետի աշխատակազմ</t>
  </si>
  <si>
    <t>Բաժին N 01</t>
  </si>
  <si>
    <t>Խումբ N 01</t>
  </si>
  <si>
    <t>Դաս N 01</t>
  </si>
  <si>
    <t>Օրենսդիր և  գործադիր մարմիններ, պետական կառավարում</t>
  </si>
  <si>
    <t>1136  11001</t>
  </si>
  <si>
    <t>Ծառայությունների, ծրագրերի համակարգում</t>
  </si>
  <si>
    <t xml:space="preserve"> ՄԱՍ III. ԾԱՌԱՅՈՒԹՅՈՒՆՆԵՐ</t>
  </si>
  <si>
    <t>64211100-1</t>
  </si>
  <si>
    <t>հանրային հեռախոսային ծառայություններ</t>
  </si>
  <si>
    <t>ՄԱ</t>
  </si>
  <si>
    <t>դրամ</t>
  </si>
  <si>
    <t>1136  31002</t>
  </si>
  <si>
    <t>ՀՀ Վարչապետի աշխատակազմի տեխնիկական հագեցվածության բարելավում</t>
  </si>
  <si>
    <t xml:space="preserve"> ՄԱՍ I.  ԱՊՐԱՆՔՆԵՐ</t>
  </si>
  <si>
    <t>32421300-513</t>
  </si>
  <si>
    <t>Ցանցային բաժանարար</t>
  </si>
  <si>
    <t xml:space="preserve"> ԷԱՃ</t>
  </si>
  <si>
    <t>հատ</t>
  </si>
  <si>
    <t>1136  31005</t>
  </si>
  <si>
    <t>Պետական սեփականություն հանդիսացող կառույցում ընդհանուր նշանակության մեքենաների, սարքավորումների բարելավում</t>
  </si>
  <si>
    <t>39715200-509</t>
  </si>
  <si>
    <t>Ջեռուցման սարքեր</t>
  </si>
  <si>
    <t>42921290-501</t>
  </si>
  <si>
    <t>Բարձր ճնշման տակ աշխատող մաքրման սարքեր</t>
  </si>
  <si>
    <t xml:space="preserve">  </t>
  </si>
  <si>
    <t xml:space="preserve">Հավելված N 6   </t>
  </si>
  <si>
    <t>«ՀԱՅԱՍՏԱՆԻ ՀԱՆՐԱՊԵՏՈՒԹՅԱՆ 2024 ԹՎԱԿԱՆԻ ՊԵՏԱԿԱՆ ԲՅՈՒՋԵԻ ՄԱՍԻՆ» ՀԱՅԱՍՏԱՆԻ ՀԱՆՐԱՊԵՏՈՒԹՅԱՆ ՕՐԵՆՔԻ N 1 ՀԱՎԵԼՎԱԾԻ  N 3 ԱՂՅՈՒՍԱԿՈՒՄ ԿԱՏԱՐՎՈՂ ՓՈՓՈԽՈՒԹՅՈՒՆՆԵՐԸ</t>
  </si>
  <si>
    <t xml:space="preserve"> - Կապի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</si>
</sst>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֏_-;\-* #,##0.00\ _֏_-;_-* &quot;-&quot;??\ _֏_-;_-@_-"/>
    <numFmt numFmtId="165" formatCode="_(* #,##0.00_);_(* \(#,##0.00\);_(* \-??_);_(@_)"/>
    <numFmt numFmtId="166" formatCode="_-* #,##0.00\ _₽_-;\-* #,##0.00\ _₽_-;_-* \-??\ _₽_-;_-@_-"/>
    <numFmt numFmtId="167" formatCode="##,##0.0;\(##,##0.0\);\-"/>
    <numFmt numFmtId="168" formatCode="_-* #,##0.00_р_._-;\-* #,##0.00_р_._-;_-* \-??_р_._-;_-@_-"/>
    <numFmt numFmtId="169" formatCode="_-* #,##0.0\ _₽_-;\-* #,##0.0\ _₽_-;_-* \-??\ _₽_-;_-@_-"/>
    <numFmt numFmtId="170" formatCode="#,##0.0_);\(#,##0.0\)"/>
  </numFmts>
  <fonts count="96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Times Armenian"/>
      <family val="1"/>
    </font>
    <font>
      <sz val="18"/>
      <color theme="3"/>
      <name val="Calibri Light"/>
      <family val="2"/>
      <scheme val="major"/>
    </font>
    <font>
      <sz val="12"/>
      <name val="GHEA Grapalat"/>
      <family val="2"/>
    </font>
    <font>
      <i/>
      <sz val="12"/>
      <name val="GHEA Grapalat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sz val="10"/>
      <name val="Times Armenian"/>
    </font>
    <font>
      <sz val="10"/>
      <color indexed="8"/>
      <name val="MS Sans Serif"/>
      <family val="2"/>
      <charset val="204"/>
    </font>
    <font>
      <sz val="12"/>
      <name val="Times Armenian"/>
      <family val="1"/>
    </font>
    <font>
      <sz val="10"/>
      <name val="GHEA Grapalat"/>
      <family val="3"/>
    </font>
    <font>
      <b/>
      <sz val="10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rgb="FF000000"/>
      <name val="GHEA Grapalat"/>
      <family val="3"/>
    </font>
    <font>
      <b/>
      <sz val="10"/>
      <color rgb="FF00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2F2F2"/>
      </patternFill>
    </fill>
  </fills>
  <borders count="4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67">
    <xf numFmtId="0" fontId="0" fillId="0" borderId="0"/>
    <xf numFmtId="166" fontId="12" fillId="0" borderId="0" applyBorder="0" applyProtection="0"/>
    <xf numFmtId="165" fontId="12" fillId="0" borderId="0" applyBorder="0" applyProtection="0"/>
    <xf numFmtId="166" fontId="12" fillId="0" borderId="0" applyBorder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2" fillId="0" borderId="0"/>
    <xf numFmtId="0" fontId="9" fillId="0" borderId="0">
      <alignment horizontal="left" vertical="top" wrapText="1"/>
    </xf>
    <xf numFmtId="0" fontId="8" fillId="0" borderId="0"/>
    <xf numFmtId="167" fontId="9" fillId="0" borderId="0" applyBorder="0" applyProtection="0">
      <alignment horizontal="right" vertical="top"/>
    </xf>
    <xf numFmtId="0" fontId="11" fillId="0" borderId="0"/>
    <xf numFmtId="0" fontId="12" fillId="0" borderId="0"/>
    <xf numFmtId="168" fontId="12" fillId="0" borderId="0" applyBorder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9" applyNumberFormat="0" applyAlignment="0" applyProtection="0"/>
    <xf numFmtId="0" fontId="20" fillId="6" borderId="10" applyNumberFormat="0" applyAlignment="0" applyProtection="0"/>
    <xf numFmtId="0" fontId="21" fillId="6" borderId="9" applyNumberFormat="0" applyAlignment="0" applyProtection="0"/>
    <xf numFmtId="0" fontId="22" fillId="0" borderId="11" applyNumberFormat="0" applyFill="0" applyAlignment="0" applyProtection="0"/>
    <xf numFmtId="0" fontId="23" fillId="7" borderId="12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4" applyNumberFormat="0" applyFill="0" applyAlignment="0" applyProtection="0"/>
    <xf numFmtId="0" fontId="2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0" borderId="0">
      <alignment horizontal="left" vertical="top" wrapText="1"/>
    </xf>
    <xf numFmtId="0" fontId="7" fillId="8" borderId="13" applyNumberFormat="0" applyFont="0" applyAlignment="0" applyProtection="0"/>
    <xf numFmtId="0" fontId="29" fillId="0" borderId="0" applyNumberForma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0" fillId="0" borderId="0"/>
    <xf numFmtId="0" fontId="34" fillId="0" borderId="0"/>
    <xf numFmtId="0" fontId="37" fillId="4" borderId="0" applyNumberFormat="0" applyBorder="0" applyAlignment="0" applyProtection="0"/>
    <xf numFmtId="0" fontId="35" fillId="0" borderId="0"/>
    <xf numFmtId="0" fontId="36" fillId="0" borderId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38" borderId="0" applyNumberFormat="0" applyBorder="0" applyAlignment="0" applyProtection="0"/>
    <xf numFmtId="0" fontId="33" fillId="37" borderId="0" applyNumberFormat="0" applyBorder="0" applyAlignment="0" applyProtection="0"/>
    <xf numFmtId="0" fontId="33" fillId="43" borderId="0" applyNumberFormat="0" applyBorder="0" applyAlignment="0" applyProtection="0"/>
    <xf numFmtId="0" fontId="33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4" borderId="0" applyNumberFormat="0" applyBorder="0" applyAlignment="0" applyProtection="0"/>
    <xf numFmtId="0" fontId="38" fillId="38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40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51" borderId="0" applyNumberFormat="0" applyBorder="0" applyAlignment="0" applyProtection="0"/>
    <xf numFmtId="0" fontId="39" fillId="35" borderId="0" applyNumberFormat="0" applyBorder="0" applyAlignment="0" applyProtection="0"/>
    <xf numFmtId="0" fontId="40" fillId="52" borderId="16" applyNumberFormat="0" applyAlignment="0" applyProtection="0"/>
    <xf numFmtId="0" fontId="41" fillId="53" borderId="17" applyNumberFormat="0" applyAlignment="0" applyProtection="0"/>
    <xf numFmtId="43" fontId="3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6" borderId="0" applyNumberFormat="0" applyBorder="0" applyAlignment="0" applyProtection="0"/>
    <xf numFmtId="0" fontId="44" fillId="0" borderId="18" applyNumberFormat="0" applyFill="0" applyAlignment="0" applyProtection="0"/>
    <xf numFmtId="0" fontId="45" fillId="0" borderId="19" applyNumberFormat="0" applyFill="0" applyAlignment="0" applyProtection="0"/>
    <xf numFmtId="0" fontId="46" fillId="0" borderId="20" applyNumberFormat="0" applyFill="0" applyAlignment="0" applyProtection="0"/>
    <xf numFmtId="0" fontId="46" fillId="0" borderId="0" applyNumberFormat="0" applyFill="0" applyBorder="0" applyAlignment="0" applyProtection="0"/>
    <xf numFmtId="0" fontId="47" fillId="42" borderId="16" applyNumberFormat="0" applyAlignment="0" applyProtection="0"/>
    <xf numFmtId="0" fontId="48" fillId="0" borderId="21" applyNumberFormat="0" applyFill="0" applyAlignment="0" applyProtection="0"/>
    <xf numFmtId="0" fontId="49" fillId="54" borderId="0" applyNumberFormat="0" applyBorder="0" applyAlignment="0" applyProtection="0"/>
    <xf numFmtId="1" fontId="55" fillId="0" borderId="0"/>
    <xf numFmtId="1" fontId="55" fillId="0" borderId="0"/>
    <xf numFmtId="1" fontId="55" fillId="0" borderId="0"/>
    <xf numFmtId="0" fontId="6" fillId="0" borderId="0"/>
    <xf numFmtId="0" fontId="36" fillId="0" borderId="0"/>
    <xf numFmtId="0" fontId="36" fillId="0" borderId="0"/>
    <xf numFmtId="0" fontId="34" fillId="55" borderId="22" applyNumberFormat="0" applyFont="0" applyAlignment="0" applyProtection="0"/>
    <xf numFmtId="0" fontId="50" fillId="52" borderId="23" applyNumberFormat="0" applyAlignment="0" applyProtection="0"/>
    <xf numFmtId="0" fontId="54" fillId="0" borderId="0"/>
    <xf numFmtId="0" fontId="54" fillId="0" borderId="0"/>
    <xf numFmtId="0" fontId="54" fillId="0" borderId="0"/>
    <xf numFmtId="0" fontId="51" fillId="0" borderId="0" applyNumberFormat="0" applyFill="0" applyBorder="0" applyAlignment="0" applyProtection="0"/>
    <xf numFmtId="0" fontId="52" fillId="0" borderId="24" applyNumberFormat="0" applyFill="0" applyAlignment="0" applyProtection="0"/>
    <xf numFmtId="0" fontId="53" fillId="0" borderId="0" applyNumberFormat="0" applyFill="0" applyBorder="0" applyAlignment="0" applyProtection="0"/>
    <xf numFmtId="0" fontId="10" fillId="0" borderId="0"/>
    <xf numFmtId="1" fontId="55" fillId="0" borderId="0"/>
    <xf numFmtId="0" fontId="56" fillId="0" borderId="0"/>
    <xf numFmtId="0" fontId="36" fillId="0" borderId="0"/>
    <xf numFmtId="0" fontId="10" fillId="0" borderId="0"/>
    <xf numFmtId="9" fontId="6" fillId="0" borderId="0" applyFont="0" applyFill="0" applyBorder="0" applyAlignment="0" applyProtection="0"/>
    <xf numFmtId="0" fontId="54" fillId="0" borderId="0"/>
    <xf numFmtId="0" fontId="60" fillId="0" borderId="0"/>
    <xf numFmtId="0" fontId="36" fillId="0" borderId="0"/>
    <xf numFmtId="43" fontId="60" fillId="0" borderId="0" applyFont="0" applyFill="0" applyBorder="0" applyAlignment="0" applyProtection="0"/>
    <xf numFmtId="0" fontId="61" fillId="0" borderId="0"/>
    <xf numFmtId="167" fontId="62" fillId="0" borderId="0" applyFill="0" applyBorder="0" applyProtection="0">
      <alignment horizontal="right" vertical="top"/>
    </xf>
    <xf numFmtId="167" fontId="63" fillId="0" borderId="0" applyFill="0" applyBorder="0" applyProtection="0">
      <alignment horizontal="right" vertical="top"/>
    </xf>
    <xf numFmtId="0" fontId="64" fillId="0" borderId="0"/>
    <xf numFmtId="167" fontId="28" fillId="0" borderId="0" applyFill="0" applyBorder="0" applyProtection="0">
      <alignment horizontal="right" vertical="top"/>
    </xf>
    <xf numFmtId="0" fontId="65" fillId="0" borderId="0" applyNumberFormat="0" applyFill="0" applyBorder="0" applyAlignment="0" applyProtection="0"/>
    <xf numFmtId="0" fontId="5" fillId="8" borderId="13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3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13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3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13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60" fillId="0" borderId="0" applyFont="0" applyFill="0" applyBorder="0" applyAlignment="0" applyProtection="0"/>
    <xf numFmtId="0" fontId="2" fillId="8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43" fontId="34" fillId="0" borderId="0" applyFont="0" applyFill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72" fillId="0" borderId="0"/>
    <xf numFmtId="0" fontId="77" fillId="10" borderId="0" applyNumberFormat="0" applyBorder="0" applyAlignment="0" applyProtection="0"/>
    <xf numFmtId="0" fontId="77" fillId="14" borderId="0" applyNumberFormat="0" applyBorder="0" applyAlignment="0" applyProtection="0"/>
    <xf numFmtId="0" fontId="77" fillId="18" borderId="0" applyNumberFormat="0" applyBorder="0" applyAlignment="0" applyProtection="0"/>
    <xf numFmtId="0" fontId="77" fillId="22" borderId="0" applyNumberFormat="0" applyBorder="0" applyAlignment="0" applyProtection="0"/>
    <xf numFmtId="0" fontId="77" fillId="26" borderId="0" applyNumberFormat="0" applyBorder="0" applyAlignment="0" applyProtection="0"/>
    <xf numFmtId="0" fontId="77" fillId="30" borderId="0" applyNumberFormat="0" applyBorder="0" applyAlignment="0" applyProtection="0"/>
    <xf numFmtId="0" fontId="77" fillId="11" borderId="0" applyNumberFormat="0" applyBorder="0" applyAlignment="0" applyProtection="0"/>
    <xf numFmtId="0" fontId="77" fillId="15" borderId="0" applyNumberFormat="0" applyBorder="0" applyAlignment="0" applyProtection="0"/>
    <xf numFmtId="0" fontId="77" fillId="19" borderId="0" applyNumberFormat="0" applyBorder="0" applyAlignment="0" applyProtection="0"/>
    <xf numFmtId="0" fontId="77" fillId="23" borderId="0" applyNumberFormat="0" applyBorder="0" applyAlignment="0" applyProtection="0"/>
    <xf numFmtId="0" fontId="77" fillId="27" borderId="0" applyNumberFormat="0" applyBorder="0" applyAlignment="0" applyProtection="0"/>
    <xf numFmtId="0" fontId="77" fillId="31" borderId="0" applyNumberFormat="0" applyBorder="0" applyAlignment="0" applyProtection="0"/>
    <xf numFmtId="0" fontId="78" fillId="12" borderId="0" applyNumberFormat="0" applyBorder="0" applyAlignment="0" applyProtection="0"/>
    <xf numFmtId="0" fontId="78" fillId="16" borderId="0" applyNumberFormat="0" applyBorder="0" applyAlignment="0" applyProtection="0"/>
    <xf numFmtId="0" fontId="78" fillId="20" borderId="0" applyNumberFormat="0" applyBorder="0" applyAlignment="0" applyProtection="0"/>
    <xf numFmtId="0" fontId="78" fillId="24" borderId="0" applyNumberFormat="0" applyBorder="0" applyAlignment="0" applyProtection="0"/>
    <xf numFmtId="0" fontId="78" fillId="28" borderId="0" applyNumberFormat="0" applyBorder="0" applyAlignment="0" applyProtection="0"/>
    <xf numFmtId="0" fontId="78" fillId="32" borderId="0" applyNumberFormat="0" applyBorder="0" applyAlignment="0" applyProtection="0"/>
    <xf numFmtId="0" fontId="78" fillId="9" borderId="0" applyNumberFormat="0" applyBorder="0" applyAlignment="0" applyProtection="0"/>
    <xf numFmtId="0" fontId="78" fillId="13" borderId="0" applyNumberFormat="0" applyBorder="0" applyAlignment="0" applyProtection="0"/>
    <xf numFmtId="0" fontId="78" fillId="17" borderId="0" applyNumberFormat="0" applyBorder="0" applyAlignment="0" applyProtection="0"/>
    <xf numFmtId="0" fontId="78" fillId="21" borderId="0" applyNumberFormat="0" applyBorder="0" applyAlignment="0" applyProtection="0"/>
    <xf numFmtId="0" fontId="78" fillId="25" borderId="0" applyNumberFormat="0" applyBorder="0" applyAlignment="0" applyProtection="0"/>
    <xf numFmtId="0" fontId="78" fillId="29" borderId="0" applyNumberFormat="0" applyBorder="0" applyAlignment="0" applyProtection="0"/>
    <xf numFmtId="0" fontId="79" fillId="3" borderId="0" applyNumberFormat="0" applyBorder="0" applyAlignment="0" applyProtection="0"/>
    <xf numFmtId="0" fontId="80" fillId="6" borderId="9" applyNumberFormat="0" applyAlignment="0" applyProtection="0"/>
    <xf numFmtId="0" fontId="81" fillId="7" borderId="12" applyNumberFormat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0" borderId="6" applyNumberFormat="0" applyFill="0" applyAlignment="0" applyProtection="0"/>
    <xf numFmtId="0" fontId="85" fillId="0" borderId="7" applyNumberFormat="0" applyFill="0" applyAlignment="0" applyProtection="0"/>
    <xf numFmtId="0" fontId="86" fillId="0" borderId="8" applyNumberFormat="0" applyFill="0" applyAlignment="0" applyProtection="0"/>
    <xf numFmtId="0" fontId="86" fillId="0" borderId="0" applyNumberFormat="0" applyFill="0" applyBorder="0" applyAlignment="0" applyProtection="0"/>
    <xf numFmtId="0" fontId="87" fillId="5" borderId="9" applyNumberFormat="0" applyAlignment="0" applyProtection="0"/>
    <xf numFmtId="0" fontId="88" fillId="0" borderId="11" applyNumberFormat="0" applyFill="0" applyAlignment="0" applyProtection="0"/>
    <xf numFmtId="0" fontId="89" fillId="4" borderId="0" applyNumberFormat="0" applyBorder="0" applyAlignment="0" applyProtection="0"/>
    <xf numFmtId="0" fontId="35" fillId="0" borderId="0"/>
    <xf numFmtId="0" fontId="28" fillId="0" borderId="0">
      <alignment horizontal="left" vertical="top" wrapText="1"/>
    </xf>
    <xf numFmtId="0" fontId="90" fillId="0" borderId="0"/>
    <xf numFmtId="0" fontId="77" fillId="8" borderId="13" applyNumberFormat="0" applyFont="0" applyAlignment="0" applyProtection="0"/>
    <xf numFmtId="0" fontId="1" fillId="8" borderId="13" applyNumberFormat="0" applyFont="0" applyAlignment="0" applyProtection="0"/>
    <xf numFmtId="0" fontId="91" fillId="6" borderId="10" applyNumberFormat="0" applyAlignment="0" applyProtection="0"/>
    <xf numFmtId="0" fontId="65" fillId="0" borderId="0" applyNumberFormat="0" applyFill="0" applyBorder="0" applyAlignment="0" applyProtection="0"/>
    <xf numFmtId="0" fontId="92" fillId="0" borderId="14" applyNumberFormat="0" applyFill="0" applyAlignment="0" applyProtection="0"/>
    <xf numFmtId="0" fontId="93" fillId="0" borderId="0" applyNumberFormat="0" applyFill="0" applyBorder="0" applyAlignment="0" applyProtection="0"/>
    <xf numFmtId="0" fontId="73" fillId="0" borderId="0"/>
  </cellStyleXfs>
  <cellXfs count="214">
    <xf numFmtId="0" fontId="0" fillId="0" borderId="0" xfId="0"/>
    <xf numFmtId="0" fontId="57" fillId="33" borderId="25" xfId="113" applyFont="1" applyFill="1" applyBorder="1" applyAlignment="1">
      <alignment horizontal="left" vertical="center" wrapText="1"/>
    </xf>
    <xf numFmtId="0" fontId="59" fillId="33" borderId="25" xfId="113" applyFont="1" applyFill="1" applyBorder="1" applyAlignment="1">
      <alignment horizontal="left" vertical="center" wrapText="1"/>
    </xf>
    <xf numFmtId="0" fontId="57" fillId="33" borderId="25" xfId="113" applyFont="1" applyFill="1" applyBorder="1" applyAlignment="1">
      <alignment vertical="top" wrapText="1"/>
    </xf>
    <xf numFmtId="0" fontId="58" fillId="33" borderId="25" xfId="113" applyFont="1" applyFill="1" applyBorder="1" applyAlignment="1">
      <alignment horizontal="left" vertical="center" wrapText="1"/>
    </xf>
    <xf numFmtId="167" fontId="30" fillId="33" borderId="25" xfId="10" applyNumberFormat="1" applyFont="1" applyFill="1" applyBorder="1" applyAlignment="1">
      <alignment horizontal="right" vertical="top"/>
    </xf>
    <xf numFmtId="0" fontId="30" fillId="33" borderId="0" xfId="0" applyFont="1" applyFill="1" applyAlignment="1">
      <alignment horizontal="left" vertical="top" wrapText="1"/>
    </xf>
    <xf numFmtId="167" fontId="31" fillId="33" borderId="25" xfId="135" applyNumberFormat="1" applyFont="1" applyFill="1" applyBorder="1" applyAlignment="1">
      <alignment horizontal="right" vertical="top"/>
    </xf>
    <xf numFmtId="167" fontId="32" fillId="33" borderId="25" xfId="136" applyNumberFormat="1" applyFont="1" applyFill="1" applyBorder="1" applyAlignment="1">
      <alignment horizontal="right" vertical="top"/>
    </xf>
    <xf numFmtId="49" fontId="30" fillId="33" borderId="25" xfId="0" applyNumberFormat="1" applyFont="1" applyFill="1" applyBorder="1" applyAlignment="1">
      <alignment horizontal="left" vertical="top" wrapText="1"/>
    </xf>
    <xf numFmtId="49" fontId="31" fillId="33" borderId="25" xfId="0" applyNumberFormat="1" applyFont="1" applyFill="1" applyBorder="1" applyAlignment="1">
      <alignment horizontal="left" vertical="top" wrapText="1"/>
    </xf>
    <xf numFmtId="167" fontId="30" fillId="33" borderId="25" xfId="10" applyNumberFormat="1" applyFont="1" applyFill="1" applyBorder="1" applyAlignment="1">
      <alignment horizontal="right" vertical="center"/>
    </xf>
    <xf numFmtId="0" fontId="32" fillId="0" borderId="25" xfId="0" applyFont="1" applyBorder="1" applyAlignment="1">
      <alignment horizontal="left" vertical="top" wrapText="1"/>
    </xf>
    <xf numFmtId="0" fontId="30" fillId="33" borderId="25" xfId="53" applyFont="1" applyFill="1" applyBorder="1">
      <alignment horizontal="left" vertical="top" wrapText="1"/>
    </xf>
    <xf numFmtId="0" fontId="31" fillId="33" borderId="26" xfId="53" applyFont="1" applyFill="1" applyBorder="1" applyAlignment="1">
      <alignment horizontal="left" vertical="top" wrapText="1"/>
    </xf>
    <xf numFmtId="167" fontId="30" fillId="33" borderId="25" xfId="10" applyNumberFormat="1" applyFont="1" applyFill="1" applyBorder="1" applyAlignment="1">
      <alignment horizontal="right" vertical="top" wrapText="1"/>
    </xf>
    <xf numFmtId="0" fontId="31" fillId="33" borderId="30" xfId="0" applyFont="1" applyFill="1" applyBorder="1" applyAlignment="1">
      <alignment horizontal="left" vertical="top" wrapText="1"/>
    </xf>
    <xf numFmtId="0" fontId="30" fillId="33" borderId="30" xfId="0" applyFont="1" applyFill="1" applyBorder="1" applyAlignment="1">
      <alignment horizontal="left" vertical="top" wrapText="1"/>
    </xf>
    <xf numFmtId="167" fontId="31" fillId="33" borderId="30" xfId="135" applyNumberFormat="1" applyFont="1" applyFill="1" applyBorder="1" applyAlignment="1">
      <alignment horizontal="right" vertical="top" wrapText="1"/>
    </xf>
    <xf numFmtId="0" fontId="30" fillId="33" borderId="31" xfId="0" applyFont="1" applyFill="1" applyBorder="1" applyAlignment="1">
      <alignment horizontal="left" vertical="top" wrapText="1"/>
    </xf>
    <xf numFmtId="0" fontId="31" fillId="33" borderId="31" xfId="0" applyFont="1" applyFill="1" applyBorder="1" applyAlignment="1">
      <alignment horizontal="left" vertical="top" wrapText="1"/>
    </xf>
    <xf numFmtId="167" fontId="31" fillId="33" borderId="31" xfId="135" applyNumberFormat="1" applyFont="1" applyFill="1" applyBorder="1" applyAlignment="1">
      <alignment horizontal="right" vertical="top" wrapText="1"/>
    </xf>
    <xf numFmtId="0" fontId="30" fillId="33" borderId="0" xfId="0" applyFont="1" applyFill="1"/>
    <xf numFmtId="0" fontId="30" fillId="33" borderId="25" xfId="53" applyFont="1" applyFill="1" applyBorder="1" applyAlignment="1">
      <alignment horizontal="left" vertical="top" wrapText="1"/>
    </xf>
    <xf numFmtId="0" fontId="30" fillId="33" borderId="25" xfId="0" applyFont="1" applyFill="1" applyBorder="1"/>
    <xf numFmtId="167" fontId="30" fillId="33" borderId="25" xfId="136" applyNumberFormat="1" applyFont="1" applyFill="1" applyBorder="1" applyAlignment="1">
      <alignment horizontal="right" vertical="top" wrapText="1"/>
    </xf>
    <xf numFmtId="0" fontId="31" fillId="33" borderId="0" xfId="0" applyFont="1" applyFill="1" applyBorder="1" applyAlignment="1">
      <alignment vertical="center" wrapText="1"/>
    </xf>
    <xf numFmtId="0" fontId="31" fillId="33" borderId="25" xfId="53" applyFont="1" applyFill="1" applyBorder="1" applyAlignment="1">
      <alignment horizontal="left" vertical="top" wrapText="1"/>
    </xf>
    <xf numFmtId="0" fontId="30" fillId="33" borderId="25" xfId="0" applyFont="1" applyFill="1" applyBorder="1" applyAlignment="1">
      <alignment horizontal="left" vertical="top" wrapText="1"/>
    </xf>
    <xf numFmtId="0" fontId="31" fillId="33" borderId="0" xfId="0" applyFont="1" applyFill="1" applyAlignment="1">
      <alignment horizontal="left" vertical="center" wrapText="1"/>
    </xf>
    <xf numFmtId="0" fontId="32" fillId="33" borderId="26" xfId="0" applyFont="1" applyFill="1" applyBorder="1" applyAlignment="1">
      <alignment horizontal="left" vertical="top" wrapText="1"/>
    </xf>
    <xf numFmtId="0" fontId="30" fillId="33" borderId="26" xfId="0" applyFont="1" applyFill="1" applyBorder="1" applyAlignment="1">
      <alignment horizontal="left" vertical="top" wrapText="1"/>
    </xf>
    <xf numFmtId="167" fontId="30" fillId="33" borderId="25" xfId="138" applyNumberFormat="1" applyFont="1" applyFill="1" applyBorder="1" applyAlignment="1">
      <alignment horizontal="right" vertical="top"/>
    </xf>
    <xf numFmtId="0" fontId="30" fillId="33" borderId="0" xfId="0" applyFont="1" applyFill="1" applyAlignment="1">
      <alignment vertical="center"/>
    </xf>
    <xf numFmtId="164" fontId="30" fillId="33" borderId="0" xfId="0" applyNumberFormat="1" applyFont="1" applyFill="1" applyAlignment="1">
      <alignment vertical="center"/>
    </xf>
    <xf numFmtId="169" fontId="30" fillId="33" borderId="0" xfId="1" applyNumberFormat="1" applyFont="1" applyFill="1"/>
    <xf numFmtId="166" fontId="30" fillId="33" borderId="0" xfId="1" applyNumberFormat="1" applyFont="1" applyFill="1"/>
    <xf numFmtId="0" fontId="30" fillId="33" borderId="0" xfId="0" applyFont="1" applyFill="1" applyAlignment="1">
      <alignment horizontal="left" vertical="center"/>
    </xf>
    <xf numFmtId="0" fontId="30" fillId="33" borderId="0" xfId="0" applyFont="1" applyFill="1" applyAlignment="1">
      <alignment horizontal="center" vertical="center"/>
    </xf>
    <xf numFmtId="166" fontId="30" fillId="33" borderId="0" xfId="1" applyFont="1" applyFill="1"/>
    <xf numFmtId="0" fontId="30" fillId="33" borderId="4" xfId="0" applyFont="1" applyFill="1" applyBorder="1" applyAlignment="1">
      <alignment horizontal="center" vertical="center" textRotation="90" wrapText="1"/>
    </xf>
    <xf numFmtId="0" fontId="30" fillId="33" borderId="5" xfId="0" applyFont="1" applyFill="1" applyBorder="1" applyAlignment="1">
      <alignment horizontal="center" vertical="center" wrapText="1"/>
    </xf>
    <xf numFmtId="0" fontId="30" fillId="33" borderId="0" xfId="0" applyFont="1" applyFill="1" applyAlignment="1">
      <alignment vertical="center" wrapText="1"/>
    </xf>
    <xf numFmtId="0" fontId="31" fillId="33" borderId="2" xfId="0" applyFont="1" applyFill="1" applyBorder="1" applyAlignment="1">
      <alignment horizontal="left" vertical="center" wrapText="1"/>
    </xf>
    <xf numFmtId="0" fontId="31" fillId="33" borderId="2" xfId="0" applyFont="1" applyFill="1" applyBorder="1" applyAlignment="1">
      <alignment horizontal="center" vertical="center" wrapText="1"/>
    </xf>
    <xf numFmtId="0" fontId="31" fillId="33" borderId="3" xfId="0" applyFont="1" applyFill="1" applyBorder="1" applyAlignment="1">
      <alignment horizontal="left" vertical="center" wrapText="1"/>
    </xf>
    <xf numFmtId="167" fontId="31" fillId="33" borderId="2" xfId="10" applyNumberFormat="1" applyFont="1" applyFill="1" applyBorder="1" applyAlignment="1">
      <alignment horizontal="right" vertical="center"/>
    </xf>
    <xf numFmtId="169" fontId="31" fillId="33" borderId="0" xfId="1" applyNumberFormat="1" applyFont="1" applyFill="1"/>
    <xf numFmtId="0" fontId="31" fillId="33" borderId="25" xfId="0" applyFont="1" applyFill="1" applyBorder="1" applyAlignment="1">
      <alignment horizontal="left" vertical="center" wrapText="1"/>
    </xf>
    <xf numFmtId="0" fontId="31" fillId="33" borderId="25" xfId="0" applyFont="1" applyFill="1" applyBorder="1" applyAlignment="1">
      <alignment horizontal="center" vertical="center" wrapText="1"/>
    </xf>
    <xf numFmtId="0" fontId="31" fillId="33" borderId="26" xfId="0" applyFont="1" applyFill="1" applyBorder="1" applyAlignment="1">
      <alignment horizontal="left" vertical="center" wrapText="1"/>
    </xf>
    <xf numFmtId="167" fontId="31" fillId="33" borderId="25" xfId="10" applyNumberFormat="1" applyFont="1" applyFill="1" applyBorder="1" applyAlignment="1">
      <alignment horizontal="right" vertical="center"/>
    </xf>
    <xf numFmtId="0" fontId="30" fillId="33" borderId="2" xfId="0" applyFont="1" applyFill="1" applyBorder="1" applyAlignment="1">
      <alignment vertical="center"/>
    </xf>
    <xf numFmtId="0" fontId="30" fillId="33" borderId="2" xfId="0" applyFont="1" applyFill="1" applyBorder="1" applyAlignment="1">
      <alignment horizontal="left" vertical="center"/>
    </xf>
    <xf numFmtId="0" fontId="30" fillId="33" borderId="2" xfId="0" applyFont="1" applyFill="1" applyBorder="1" applyAlignment="1">
      <alignment horizontal="left" vertical="center" wrapText="1"/>
    </xf>
    <xf numFmtId="0" fontId="32" fillId="33" borderId="2" xfId="0" applyFont="1" applyFill="1" applyBorder="1" applyAlignment="1">
      <alignment horizontal="left" vertical="center" wrapText="1"/>
    </xf>
    <xf numFmtId="167" fontId="30" fillId="33" borderId="2" xfId="10" applyNumberFormat="1" applyFont="1" applyFill="1" applyBorder="1" applyAlignment="1">
      <alignment horizontal="right" vertical="center"/>
    </xf>
    <xf numFmtId="0" fontId="30" fillId="33" borderId="25" xfId="0" applyFont="1" applyFill="1" applyBorder="1" applyAlignment="1">
      <alignment horizontal="left" vertical="center" wrapText="1"/>
    </xf>
    <xf numFmtId="0" fontId="30" fillId="33" borderId="25" xfId="0" applyFont="1" applyFill="1" applyBorder="1" applyAlignment="1">
      <alignment horizontal="center" vertical="center" wrapText="1"/>
    </xf>
    <xf numFmtId="169" fontId="30" fillId="33" borderId="0" xfId="1" applyNumberFormat="1" applyFont="1" applyFill="1" applyBorder="1" applyAlignment="1" applyProtection="1">
      <alignment horizontal="right" vertical="center"/>
    </xf>
    <xf numFmtId="0" fontId="30" fillId="33" borderId="0" xfId="0" applyFont="1" applyFill="1" applyAlignment="1">
      <alignment horizontal="left" vertical="center" wrapText="1"/>
    </xf>
    <xf numFmtId="0" fontId="31" fillId="33" borderId="0" xfId="0" applyFont="1" applyFill="1" applyAlignment="1">
      <alignment horizontal="center" vertical="center" wrapText="1"/>
    </xf>
    <xf numFmtId="0" fontId="30" fillId="33" borderId="0" xfId="0" applyFont="1" applyFill="1" applyAlignment="1">
      <alignment horizontal="right" vertical="center" wrapText="1"/>
    </xf>
    <xf numFmtId="0" fontId="31" fillId="33" borderId="0" xfId="0" applyFont="1" applyFill="1" applyAlignment="1">
      <alignment vertical="center"/>
    </xf>
    <xf numFmtId="0" fontId="31" fillId="33" borderId="0" xfId="0" applyFont="1" applyFill="1" applyAlignment="1">
      <alignment horizontal="right" vertical="center" wrapText="1"/>
    </xf>
    <xf numFmtId="0" fontId="66" fillId="0" borderId="25" xfId="53" applyFont="1" applyBorder="1" applyAlignment="1">
      <alignment horizontal="left" vertical="top" wrapText="1"/>
    </xf>
    <xf numFmtId="0" fontId="66" fillId="0" borderId="25" xfId="53" applyFont="1" applyBorder="1">
      <alignment horizontal="left" vertical="top" wrapText="1"/>
    </xf>
    <xf numFmtId="0" fontId="30" fillId="0" borderId="0" xfId="0" applyFont="1"/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0" fillId="0" borderId="25" xfId="0" applyFont="1" applyBorder="1" applyAlignment="1">
      <alignment horizontal="center" vertical="center" wrapText="1"/>
    </xf>
    <xf numFmtId="170" fontId="30" fillId="0" borderId="25" xfId="0" applyNumberFormat="1" applyFont="1" applyBorder="1" applyAlignment="1">
      <alignment horizontal="center" vertical="center" wrapText="1"/>
    </xf>
    <xf numFmtId="0" fontId="31" fillId="0" borderId="25" xfId="134" applyFont="1" applyBorder="1" applyAlignment="1">
      <alignment horizontal="center" vertical="center" wrapText="1"/>
    </xf>
    <xf numFmtId="170" fontId="31" fillId="0" borderId="25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49" fontId="31" fillId="0" borderId="25" xfId="0" applyNumberFormat="1" applyFont="1" applyFill="1" applyBorder="1" applyAlignment="1">
      <alignment horizontal="center" vertical="center" textRotation="90" wrapText="1"/>
    </xf>
    <xf numFmtId="170" fontId="31" fillId="0" borderId="25" xfId="0" applyNumberFormat="1" applyFont="1" applyFill="1" applyBorder="1" applyAlignment="1">
      <alignment horizontal="center" vertical="center" wrapText="1"/>
    </xf>
    <xf numFmtId="0" fontId="31" fillId="0" borderId="25" xfId="0" applyNumberFormat="1" applyFont="1" applyFill="1" applyBorder="1" applyAlignment="1">
      <alignment horizontal="center" vertical="center" wrapText="1"/>
    </xf>
    <xf numFmtId="170" fontId="31" fillId="0" borderId="38" xfId="0" applyNumberFormat="1" applyFont="1" applyFill="1" applyBorder="1" applyAlignment="1">
      <alignment horizontal="center" vertical="center" wrapText="1"/>
    </xf>
    <xf numFmtId="0" fontId="68" fillId="0" borderId="25" xfId="0" applyFont="1" applyBorder="1" applyAlignment="1">
      <alignment horizontal="center" vertical="center" wrapText="1"/>
    </xf>
    <xf numFmtId="49" fontId="31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 vertical="center" wrapText="1"/>
    </xf>
    <xf numFmtId="43" fontId="30" fillId="0" borderId="0" xfId="63" applyFont="1" applyAlignment="1">
      <alignment vertical="center" wrapText="1"/>
    </xf>
    <xf numFmtId="43" fontId="30" fillId="0" borderId="0" xfId="63" applyFont="1" applyAlignment="1">
      <alignment horizontal="center" vertical="center" wrapText="1"/>
    </xf>
    <xf numFmtId="43" fontId="31" fillId="0" borderId="0" xfId="63" applyFont="1" applyAlignment="1">
      <alignment vertical="center" wrapText="1"/>
    </xf>
    <xf numFmtId="0" fontId="30" fillId="0" borderId="25" xfId="134" applyFont="1" applyBorder="1" applyAlignment="1">
      <alignment horizontal="center" vertical="center" wrapText="1"/>
    </xf>
    <xf numFmtId="0" fontId="69" fillId="0" borderId="25" xfId="134" applyFont="1" applyBorder="1" applyAlignment="1">
      <alignment horizontal="left" vertical="center" wrapText="1"/>
    </xf>
    <xf numFmtId="167" fontId="30" fillId="33" borderId="39" xfId="138" applyNumberFormat="1" applyFont="1" applyFill="1" applyBorder="1" applyAlignment="1">
      <alignment horizontal="right"/>
    </xf>
    <xf numFmtId="0" fontId="69" fillId="0" borderId="0" xfId="0" applyFont="1" applyAlignment="1">
      <alignment wrapText="1"/>
    </xf>
    <xf numFmtId="43" fontId="69" fillId="0" borderId="0" xfId="63" applyFont="1" applyAlignment="1">
      <alignment wrapText="1"/>
    </xf>
    <xf numFmtId="0" fontId="30" fillId="33" borderId="0" xfId="0" applyFont="1" applyFill="1" applyAlignment="1">
      <alignment wrapText="1"/>
    </xf>
    <xf numFmtId="0" fontId="30" fillId="56" borderId="0" xfId="0" applyFont="1" applyFill="1" applyAlignment="1">
      <alignment wrapText="1"/>
    </xf>
    <xf numFmtId="0" fontId="67" fillId="0" borderId="25" xfId="0" applyFont="1" applyBorder="1" applyAlignment="1">
      <alignment horizontal="left" vertical="top" wrapText="1"/>
    </xf>
    <xf numFmtId="0" fontId="66" fillId="0" borderId="25" xfId="0" applyFont="1" applyBorder="1" applyAlignment="1">
      <alignment horizontal="left" vertical="top" wrapText="1"/>
    </xf>
    <xf numFmtId="0" fontId="30" fillId="33" borderId="25" xfId="0" applyFont="1" applyFill="1" applyBorder="1" applyAlignment="1">
      <alignment horizontal="center" vertical="center" wrapText="1"/>
    </xf>
    <xf numFmtId="169" fontId="31" fillId="33" borderId="0" xfId="1" applyNumberFormat="1" applyFont="1" applyFill="1" applyBorder="1" applyAlignment="1" applyProtection="1">
      <alignment horizontal="right" vertical="center" wrapText="1"/>
    </xf>
    <xf numFmtId="0" fontId="30" fillId="33" borderId="25" xfId="0" applyFont="1" applyFill="1" applyBorder="1" applyAlignment="1">
      <alignment horizontal="left" vertical="top" wrapText="1"/>
    </xf>
    <xf numFmtId="0" fontId="31" fillId="33" borderId="25" xfId="0" applyFont="1" applyFill="1" applyBorder="1" applyAlignment="1">
      <alignment horizontal="left" vertical="top" wrapText="1"/>
    </xf>
    <xf numFmtId="0" fontId="32" fillId="33" borderId="25" xfId="0" applyFont="1" applyFill="1" applyBorder="1" applyAlignment="1">
      <alignment horizontal="left" vertical="top" wrapText="1"/>
    </xf>
    <xf numFmtId="0" fontId="30" fillId="0" borderId="25" xfId="0" applyFont="1" applyBorder="1" applyAlignment="1">
      <alignment horizontal="left" vertical="top" wrapText="1"/>
    </xf>
    <xf numFmtId="0" fontId="30" fillId="33" borderId="25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right" vertical="center" wrapText="1"/>
    </xf>
    <xf numFmtId="0" fontId="30" fillId="33" borderId="33" xfId="0" applyFont="1" applyFill="1" applyBorder="1" applyAlignment="1">
      <alignment horizontal="right" vertical="top" wrapText="1"/>
    </xf>
    <xf numFmtId="0" fontId="30" fillId="33" borderId="1" xfId="0" applyFont="1" applyFill="1" applyBorder="1" applyAlignment="1">
      <alignment horizontal="right" vertical="top" wrapText="1"/>
    </xf>
    <xf numFmtId="0" fontId="30" fillId="33" borderId="25" xfId="0" applyFont="1" applyFill="1" applyBorder="1" applyAlignment="1">
      <alignment horizontal="left" vertical="top" wrapText="1"/>
    </xf>
    <xf numFmtId="0" fontId="32" fillId="33" borderId="25" xfId="0" applyFont="1" applyFill="1" applyBorder="1" applyAlignment="1">
      <alignment horizontal="left" vertical="top" wrapText="1"/>
    </xf>
    <xf numFmtId="0" fontId="30" fillId="33" borderId="25" xfId="0" applyFont="1" applyFill="1" applyBorder="1" applyAlignment="1">
      <alignment horizontal="left" vertical="top" wrapText="1"/>
    </xf>
    <xf numFmtId="0" fontId="30" fillId="33" borderId="25" xfId="0" applyFont="1" applyFill="1" applyBorder="1" applyAlignment="1">
      <alignment horizontal="left" vertical="top" wrapText="1"/>
    </xf>
    <xf numFmtId="0" fontId="32" fillId="33" borderId="25" xfId="0" applyFont="1" applyFill="1" applyBorder="1" applyAlignment="1">
      <alignment horizontal="left" vertical="top" wrapText="1"/>
    </xf>
    <xf numFmtId="0" fontId="70" fillId="0" borderId="25" xfId="0" applyFont="1" applyBorder="1" applyAlignment="1">
      <alignment horizontal="left" vertical="top" wrapText="1"/>
    </xf>
    <xf numFmtId="0" fontId="70" fillId="33" borderId="25" xfId="0" applyFont="1" applyFill="1" applyBorder="1" applyAlignment="1">
      <alignment horizontal="left" vertical="top" wrapText="1"/>
    </xf>
    <xf numFmtId="0" fontId="71" fillId="0" borderId="25" xfId="0" applyFont="1" applyBorder="1" applyAlignment="1">
      <alignment horizontal="left" vertical="top" wrapText="1"/>
    </xf>
    <xf numFmtId="0" fontId="30" fillId="33" borderId="25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left" vertical="top" wrapText="1"/>
    </xf>
    <xf numFmtId="0" fontId="32" fillId="33" borderId="25" xfId="0" applyFont="1" applyFill="1" applyBorder="1" applyAlignment="1">
      <alignment horizontal="left" vertical="top" wrapText="1"/>
    </xf>
    <xf numFmtId="170" fontId="30" fillId="33" borderId="2" xfId="10" applyNumberFormat="1" applyFont="1" applyFill="1" applyBorder="1" applyAlignment="1">
      <alignment horizontal="right" vertical="center"/>
    </xf>
    <xf numFmtId="0" fontId="57" fillId="33" borderId="0" xfId="113" applyFont="1" applyFill="1" applyAlignment="1">
      <alignment horizontal="justify"/>
    </xf>
    <xf numFmtId="0" fontId="32" fillId="33" borderId="25" xfId="53" applyFont="1" applyFill="1" applyBorder="1">
      <alignment horizontal="left" vertical="top" wrapText="1"/>
    </xf>
    <xf numFmtId="0" fontId="57" fillId="33" borderId="0" xfId="113" applyFont="1" applyFill="1"/>
    <xf numFmtId="0" fontId="31" fillId="33" borderId="0" xfId="113" applyFont="1" applyFill="1" applyBorder="1" applyAlignment="1">
      <alignment horizontal="left" vertical="center"/>
    </xf>
    <xf numFmtId="0" fontId="59" fillId="33" borderId="25" xfId="58" applyFont="1" applyFill="1" applyBorder="1" applyAlignment="1">
      <alignment horizontal="left" vertical="center" wrapText="1"/>
    </xf>
    <xf numFmtId="0" fontId="57" fillId="33" borderId="25" xfId="113" applyFont="1" applyFill="1" applyBorder="1" applyAlignment="1">
      <alignment vertical="center"/>
    </xf>
    <xf numFmtId="169" fontId="31" fillId="57" borderId="0" xfId="1" applyNumberFormat="1" applyFont="1" applyFill="1" applyBorder="1" applyAlignment="1" applyProtection="1">
      <alignment vertical="center" wrapText="1"/>
    </xf>
    <xf numFmtId="37" fontId="67" fillId="0" borderId="25" xfId="0" applyNumberFormat="1" applyFont="1" applyBorder="1" applyAlignment="1">
      <alignment horizontal="right" vertical="top" wrapText="1"/>
    </xf>
    <xf numFmtId="0" fontId="72" fillId="0" borderId="0" xfId="220"/>
    <xf numFmtId="0" fontId="30" fillId="0" borderId="0" xfId="220" applyFont="1" applyFill="1" applyAlignment="1">
      <alignment horizontal="right" vertical="center"/>
    </xf>
    <xf numFmtId="0" fontId="30" fillId="0" borderId="0" xfId="220" applyFont="1" applyAlignment="1">
      <alignment vertical="center"/>
    </xf>
    <xf numFmtId="0" fontId="74" fillId="0" borderId="0" xfId="220" applyFont="1" applyAlignment="1">
      <alignment vertical="center"/>
    </xf>
    <xf numFmtId="0" fontId="94" fillId="33" borderId="25" xfId="220" applyFont="1" applyFill="1" applyBorder="1" applyAlignment="1">
      <alignment horizontal="center" vertical="center"/>
    </xf>
    <xf numFmtId="167" fontId="75" fillId="33" borderId="25" xfId="138" applyNumberFormat="1" applyFont="1" applyFill="1" applyBorder="1" applyAlignment="1">
      <alignment horizontal="right" vertical="center"/>
    </xf>
    <xf numFmtId="170" fontId="75" fillId="33" borderId="26" xfId="220" applyNumberFormat="1" applyFont="1" applyFill="1" applyBorder="1" applyAlignment="1">
      <alignment horizontal="center" vertical="center" wrapText="1"/>
    </xf>
    <xf numFmtId="0" fontId="76" fillId="0" borderId="29" xfId="220" applyFont="1" applyBorder="1" applyAlignment="1">
      <alignment vertical="center"/>
    </xf>
    <xf numFmtId="0" fontId="95" fillId="0" borderId="29" xfId="220" applyFont="1" applyBorder="1" applyAlignment="1">
      <alignment horizontal="center" vertical="center"/>
    </xf>
    <xf numFmtId="0" fontId="95" fillId="0" borderId="25" xfId="220" applyFont="1" applyBorder="1" applyAlignment="1">
      <alignment vertical="center"/>
    </xf>
    <xf numFmtId="0" fontId="94" fillId="33" borderId="25" xfId="220" applyFont="1" applyFill="1" applyBorder="1" applyAlignment="1">
      <alignment horizontal="left" vertical="center" wrapText="1"/>
    </xf>
    <xf numFmtId="0" fontId="30" fillId="33" borderId="25" xfId="0" applyFont="1" applyFill="1" applyBorder="1" applyAlignment="1">
      <alignment horizontal="center" vertical="top" wrapText="1"/>
    </xf>
    <xf numFmtId="0" fontId="31" fillId="33" borderId="0" xfId="0" applyFont="1" applyFill="1" applyAlignment="1">
      <alignment horizontal="right" vertical="center" wrapText="1"/>
    </xf>
    <xf numFmtId="0" fontId="31" fillId="33" borderId="0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28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49" fontId="31" fillId="0" borderId="34" xfId="0" applyNumberFormat="1" applyFont="1" applyFill="1" applyBorder="1" applyAlignment="1">
      <alignment horizontal="center" vertical="center" wrapText="1"/>
    </xf>
    <xf numFmtId="49" fontId="31" fillId="0" borderId="35" xfId="0" applyNumberFormat="1" applyFont="1" applyFill="1" applyBorder="1" applyAlignment="1">
      <alignment horizontal="center" vertical="center" wrapText="1"/>
    </xf>
    <xf numFmtId="49" fontId="31" fillId="0" borderId="36" xfId="0" applyNumberFormat="1" applyFont="1" applyFill="1" applyBorder="1" applyAlignment="1">
      <alignment horizontal="center" vertical="center" wrapText="1"/>
    </xf>
    <xf numFmtId="49" fontId="31" fillId="0" borderId="37" xfId="0" applyNumberFormat="1" applyFont="1" applyFill="1" applyBorder="1" applyAlignment="1">
      <alignment horizontal="center" vertical="center" wrapText="1"/>
    </xf>
    <xf numFmtId="0" fontId="31" fillId="0" borderId="29" xfId="0" applyNumberFormat="1" applyFont="1" applyFill="1" applyBorder="1" applyAlignment="1">
      <alignment horizontal="center" vertical="center" wrapText="1"/>
    </xf>
    <xf numFmtId="0" fontId="31" fillId="0" borderId="15" xfId="0" applyNumberFormat="1" applyFont="1" applyFill="1" applyBorder="1" applyAlignment="1">
      <alignment horizontal="center" vertical="center" wrapText="1"/>
    </xf>
    <xf numFmtId="0" fontId="31" fillId="0" borderId="38" xfId="0" applyNumberFormat="1" applyFont="1" applyFill="1" applyBorder="1" applyAlignment="1">
      <alignment horizontal="center" vertical="center" wrapText="1"/>
    </xf>
    <xf numFmtId="170" fontId="31" fillId="0" borderId="29" xfId="0" applyNumberFormat="1" applyFont="1" applyFill="1" applyBorder="1" applyAlignment="1">
      <alignment horizontal="center" vertical="center" wrapText="1"/>
    </xf>
    <xf numFmtId="170" fontId="31" fillId="0" borderId="15" xfId="0" applyNumberFormat="1" applyFont="1" applyFill="1" applyBorder="1" applyAlignment="1">
      <alignment horizontal="center" vertical="center" wrapText="1"/>
    </xf>
    <xf numFmtId="170" fontId="31" fillId="0" borderId="38" xfId="0" applyNumberFormat="1" applyFont="1" applyFill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170" fontId="31" fillId="0" borderId="26" xfId="0" applyNumberFormat="1" applyFont="1" applyFill="1" applyBorder="1" applyAlignment="1">
      <alignment horizontal="center" vertical="center" wrapText="1"/>
    </xf>
    <xf numFmtId="170" fontId="31" fillId="0" borderId="28" xfId="0" applyNumberFormat="1" applyFont="1" applyFill="1" applyBorder="1" applyAlignment="1">
      <alignment horizontal="center" vertical="center" wrapText="1"/>
    </xf>
    <xf numFmtId="170" fontId="31" fillId="0" borderId="27" xfId="0" applyNumberFormat="1" applyFont="1" applyFill="1" applyBorder="1" applyAlignment="1">
      <alignment horizontal="center" vertical="center" wrapText="1"/>
    </xf>
    <xf numFmtId="0" fontId="31" fillId="33" borderId="0" xfId="0" applyFont="1" applyFill="1" applyAlignment="1">
      <alignment horizontal="right" wrapText="1"/>
    </xf>
    <xf numFmtId="0" fontId="31" fillId="56" borderId="0" xfId="0" applyFont="1" applyFill="1" applyAlignment="1">
      <alignment horizontal="right" wrapText="1"/>
    </xf>
    <xf numFmtId="0" fontId="31" fillId="0" borderId="0" xfId="0" applyFont="1" applyAlignment="1">
      <alignment horizontal="center" vertical="center" wrapText="1"/>
    </xf>
    <xf numFmtId="0" fontId="30" fillId="0" borderId="33" xfId="0" applyFont="1" applyBorder="1" applyAlignment="1">
      <alignment horizontal="right" vertical="top" wrapText="1"/>
    </xf>
    <xf numFmtId="169" fontId="31" fillId="33" borderId="0" xfId="1" applyNumberFormat="1" applyFont="1" applyFill="1" applyBorder="1" applyAlignment="1" applyProtection="1">
      <alignment horizontal="right" vertical="center" wrapText="1"/>
    </xf>
    <xf numFmtId="0" fontId="30" fillId="33" borderId="2" xfId="0" applyFont="1" applyFill="1" applyBorder="1" applyAlignment="1">
      <alignment horizontal="center" vertical="center" wrapText="1"/>
    </xf>
    <xf numFmtId="0" fontId="30" fillId="33" borderId="4" xfId="0" applyFont="1" applyFill="1" applyBorder="1" applyAlignment="1">
      <alignment horizontal="center" vertical="center" wrapText="1"/>
    </xf>
    <xf numFmtId="49" fontId="31" fillId="0" borderId="25" xfId="0" applyNumberFormat="1" applyFont="1" applyFill="1" applyBorder="1" applyAlignment="1">
      <alignment horizontal="center" vertical="center" wrapText="1"/>
    </xf>
    <xf numFmtId="0" fontId="31" fillId="0" borderId="25" xfId="0" applyNumberFormat="1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33" borderId="0" xfId="0" applyFont="1" applyFill="1" applyAlignment="1">
      <alignment horizontal="center" vertical="top"/>
    </xf>
    <xf numFmtId="0" fontId="67" fillId="0" borderId="25" xfId="0" applyFont="1" applyBorder="1" applyAlignment="1">
      <alignment horizontal="left" vertical="top" wrapText="1"/>
    </xf>
    <xf numFmtId="0" fontId="57" fillId="33" borderId="26" xfId="113" applyFont="1" applyFill="1" applyBorder="1" applyAlignment="1">
      <alignment horizontal="center" vertical="center" wrapText="1"/>
    </xf>
    <xf numFmtId="0" fontId="57" fillId="33" borderId="27" xfId="113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left" vertical="top" wrapText="1"/>
    </xf>
    <xf numFmtId="0" fontId="31" fillId="33" borderId="0" xfId="0" applyFont="1" applyFill="1" applyAlignment="1">
      <alignment horizontal="left" vertical="center" wrapText="1"/>
    </xf>
    <xf numFmtId="0" fontId="58" fillId="33" borderId="0" xfId="113" applyFont="1" applyFill="1" applyAlignment="1">
      <alignment horizontal="left" vertical="center"/>
    </xf>
    <xf numFmtId="0" fontId="32" fillId="33" borderId="26" xfId="0" applyFont="1" applyFill="1" applyBorder="1" applyAlignment="1">
      <alignment horizontal="left" vertical="top" wrapText="1"/>
    </xf>
    <xf numFmtId="0" fontId="32" fillId="33" borderId="27" xfId="0" applyFont="1" applyFill="1" applyBorder="1" applyAlignment="1">
      <alignment horizontal="left" vertical="top" wrapText="1"/>
    </xf>
    <xf numFmtId="0" fontId="30" fillId="33" borderId="29" xfId="0" applyFont="1" applyFill="1" applyBorder="1" applyAlignment="1">
      <alignment horizontal="center" vertical="top" wrapText="1"/>
    </xf>
    <xf numFmtId="0" fontId="30" fillId="33" borderId="15" xfId="0" applyFont="1" applyFill="1" applyBorder="1" applyAlignment="1">
      <alignment horizontal="center" vertical="top" wrapText="1"/>
    </xf>
    <xf numFmtId="0" fontId="30" fillId="33" borderId="32" xfId="0" applyFont="1" applyFill="1" applyBorder="1" applyAlignment="1">
      <alignment horizontal="center" vertical="top" wrapText="1"/>
    </xf>
    <xf numFmtId="0" fontId="30" fillId="33" borderId="26" xfId="0" applyFont="1" applyFill="1" applyBorder="1" applyAlignment="1">
      <alignment horizontal="center" vertical="top" wrapText="1"/>
    </xf>
    <xf numFmtId="0" fontId="30" fillId="33" borderId="28" xfId="0" applyFont="1" applyFill="1" applyBorder="1" applyAlignment="1">
      <alignment horizontal="center" vertical="top" wrapText="1"/>
    </xf>
    <xf numFmtId="0" fontId="30" fillId="33" borderId="27" xfId="0" applyFont="1" applyFill="1" applyBorder="1" applyAlignment="1">
      <alignment horizontal="center" vertical="top" wrapText="1"/>
    </xf>
    <xf numFmtId="0" fontId="31" fillId="33" borderId="25" xfId="0" applyFont="1" applyFill="1" applyBorder="1" applyAlignment="1">
      <alignment horizontal="left" vertical="top" wrapText="1"/>
    </xf>
    <xf numFmtId="0" fontId="32" fillId="33" borderId="25" xfId="0" applyFont="1" applyFill="1" applyBorder="1" applyAlignment="1">
      <alignment horizontal="left" vertical="top" wrapText="1"/>
    </xf>
    <xf numFmtId="169" fontId="31" fillId="57" borderId="0" xfId="1" applyNumberFormat="1" applyFont="1" applyFill="1" applyBorder="1" applyAlignment="1" applyProtection="1">
      <alignment horizontal="right" vertical="center" wrapText="1"/>
    </xf>
    <xf numFmtId="0" fontId="58" fillId="33" borderId="0" xfId="113" applyFont="1" applyFill="1" applyAlignment="1">
      <alignment horizontal="center" vertical="center" wrapText="1"/>
    </xf>
    <xf numFmtId="0" fontId="95" fillId="0" borderId="26" xfId="220" applyFont="1" applyBorder="1" applyAlignment="1">
      <alignment horizontal="left" vertical="center" wrapText="1"/>
    </xf>
    <xf numFmtId="0" fontId="95" fillId="0" borderId="28" xfId="220" applyFont="1" applyBorder="1" applyAlignment="1">
      <alignment horizontal="left" vertical="center" wrapText="1"/>
    </xf>
    <xf numFmtId="0" fontId="95" fillId="0" borderId="27" xfId="220" applyFont="1" applyBorder="1" applyAlignment="1">
      <alignment horizontal="left" vertical="center" wrapText="1"/>
    </xf>
    <xf numFmtId="0" fontId="94" fillId="33" borderId="26" xfId="220" applyFont="1" applyFill="1" applyBorder="1" applyAlignment="1">
      <alignment horizontal="center" vertical="center"/>
    </xf>
    <xf numFmtId="0" fontId="94" fillId="33" borderId="27" xfId="220" applyFont="1" applyFill="1" applyBorder="1" applyAlignment="1">
      <alignment horizontal="center" vertical="center"/>
    </xf>
    <xf numFmtId="170" fontId="75" fillId="33" borderId="26" xfId="220" applyNumberFormat="1" applyFont="1" applyFill="1" applyBorder="1" applyAlignment="1">
      <alignment horizontal="center" vertical="center" wrapText="1"/>
    </xf>
    <xf numFmtId="170" fontId="75" fillId="33" borderId="27" xfId="220" applyNumberFormat="1" applyFont="1" applyFill="1" applyBorder="1" applyAlignment="1">
      <alignment horizontal="center" vertical="center" wrapText="1"/>
    </xf>
    <xf numFmtId="0" fontId="94" fillId="33" borderId="25" xfId="220" applyFont="1" applyFill="1" applyBorder="1" applyAlignment="1">
      <alignment horizontal="left" vertical="center"/>
    </xf>
    <xf numFmtId="170" fontId="75" fillId="0" borderId="25" xfId="220" applyNumberFormat="1" applyFont="1" applyBorder="1" applyAlignment="1">
      <alignment horizontal="center" vertical="center" wrapText="1"/>
    </xf>
    <xf numFmtId="170" fontId="76" fillId="0" borderId="25" xfId="220" applyNumberFormat="1" applyFont="1" applyBorder="1" applyAlignment="1">
      <alignment horizontal="center" vertical="center"/>
    </xf>
    <xf numFmtId="0" fontId="94" fillId="0" borderId="26" xfId="220" applyFont="1" applyBorder="1" applyAlignment="1">
      <alignment horizontal="center" vertical="center"/>
    </xf>
    <xf numFmtId="0" fontId="94" fillId="0" borderId="28" xfId="220" applyFont="1" applyBorder="1" applyAlignment="1">
      <alignment horizontal="center" vertical="center"/>
    </xf>
    <xf numFmtId="0" fontId="94" fillId="0" borderId="26" xfId="220" applyFont="1" applyBorder="1" applyAlignment="1">
      <alignment horizontal="center" vertical="center" wrapText="1"/>
    </xf>
    <xf numFmtId="0" fontId="94" fillId="0" borderId="28" xfId="220" applyFont="1" applyBorder="1" applyAlignment="1">
      <alignment horizontal="center" vertical="center" wrapText="1"/>
    </xf>
    <xf numFmtId="0" fontId="94" fillId="0" borderId="27" xfId="220" applyFont="1" applyBorder="1" applyAlignment="1">
      <alignment horizontal="center" vertical="center" wrapText="1"/>
    </xf>
    <xf numFmtId="0" fontId="95" fillId="0" borderId="26" xfId="220" applyFont="1" applyBorder="1" applyAlignment="1">
      <alignment horizontal="left" vertical="center"/>
    </xf>
    <xf numFmtId="0" fontId="95" fillId="0" borderId="28" xfId="220" applyFont="1" applyBorder="1" applyAlignment="1">
      <alignment horizontal="left" vertical="center"/>
    </xf>
    <xf numFmtId="0" fontId="95" fillId="0" borderId="27" xfId="220" applyFont="1" applyBorder="1" applyAlignment="1">
      <alignment horizontal="left" vertical="center"/>
    </xf>
    <xf numFmtId="0" fontId="75" fillId="0" borderId="25" xfId="220" applyFont="1" applyBorder="1" applyAlignment="1">
      <alignment horizontal="center" vertical="center"/>
    </xf>
    <xf numFmtId="0" fontId="94" fillId="0" borderId="25" xfId="220" applyFont="1" applyBorder="1" applyAlignment="1">
      <alignment horizontal="center" vertical="center" wrapText="1"/>
    </xf>
    <xf numFmtId="0" fontId="30" fillId="0" borderId="0" xfId="220" applyFont="1" applyFill="1" applyAlignment="1">
      <alignment horizontal="right" vertical="center"/>
    </xf>
    <xf numFmtId="0" fontId="31" fillId="0" borderId="0" xfId="220" applyFont="1" applyAlignment="1">
      <alignment horizontal="center" vertical="center" wrapText="1"/>
    </xf>
    <xf numFmtId="0" fontId="30" fillId="0" borderId="0" xfId="220" applyFont="1" applyBorder="1" applyAlignment="1">
      <alignment horizontal="center" vertical="center" wrapText="1"/>
    </xf>
    <xf numFmtId="0" fontId="30" fillId="0" borderId="0" xfId="220" applyFont="1" applyBorder="1" applyAlignment="1">
      <alignment horizontal="center" vertical="center"/>
    </xf>
    <xf numFmtId="0" fontId="94" fillId="0" borderId="34" xfId="220" applyFont="1" applyBorder="1" applyAlignment="1">
      <alignment horizontal="center" vertical="center" wrapText="1"/>
    </xf>
    <xf numFmtId="0" fontId="94" fillId="0" borderId="35" xfId="220" applyFont="1" applyBorder="1" applyAlignment="1">
      <alignment horizontal="center" vertical="center" wrapText="1"/>
    </xf>
    <xf numFmtId="0" fontId="94" fillId="0" borderId="36" xfId="220" applyFont="1" applyBorder="1" applyAlignment="1">
      <alignment horizontal="center" vertical="center" wrapText="1"/>
    </xf>
    <xf numFmtId="0" fontId="94" fillId="0" borderId="37" xfId="220" applyFont="1" applyBorder="1" applyAlignment="1">
      <alignment horizontal="center" vertical="center" wrapText="1"/>
    </xf>
    <xf numFmtId="0" fontId="95" fillId="0" borderId="29" xfId="220" applyFont="1" applyBorder="1" applyAlignment="1">
      <alignment vertical="center" wrapText="1"/>
    </xf>
  </cellXfs>
  <cellStyles count="267">
    <cellStyle name="20% - Accent1" xfId="30" builtinId="30" customBuiltin="1"/>
    <cellStyle name="20% - Accent1 2" xfId="72"/>
    <cellStyle name="20% - Accent1 2 2" xfId="154"/>
    <cellStyle name="20% - Accent1 2 3" xfId="180"/>
    <cellStyle name="20% - Accent1 2 4" xfId="221"/>
    <cellStyle name="20% - Accent1 3" xfId="141"/>
    <cellStyle name="20% - Accent1 4" xfId="167"/>
    <cellStyle name="20% - Accent1 5" xfId="193"/>
    <cellStyle name="20% - Accent1 6" xfId="207"/>
    <cellStyle name="20% - Accent2" xfId="34" builtinId="34" customBuiltin="1"/>
    <cellStyle name="20% - Accent2 2" xfId="73"/>
    <cellStyle name="20% - Accent2 2 2" xfId="156"/>
    <cellStyle name="20% - Accent2 2 3" xfId="182"/>
    <cellStyle name="20% - Accent2 2 4" xfId="222"/>
    <cellStyle name="20% - Accent2 3" xfId="143"/>
    <cellStyle name="20% - Accent2 4" xfId="169"/>
    <cellStyle name="20% - Accent2 5" xfId="195"/>
    <cellStyle name="20% - Accent2 6" xfId="209"/>
    <cellStyle name="20% - Accent3" xfId="38" builtinId="38" customBuiltin="1"/>
    <cellStyle name="20% - Accent3 2" xfId="74"/>
    <cellStyle name="20% - Accent3 2 2" xfId="158"/>
    <cellStyle name="20% - Accent3 2 3" xfId="184"/>
    <cellStyle name="20% - Accent3 2 4" xfId="223"/>
    <cellStyle name="20% - Accent3 3" xfId="145"/>
    <cellStyle name="20% - Accent3 4" xfId="171"/>
    <cellStyle name="20% - Accent3 5" xfId="197"/>
    <cellStyle name="20% - Accent3 6" xfId="211"/>
    <cellStyle name="20% - Accent4" xfId="42" builtinId="42" customBuiltin="1"/>
    <cellStyle name="20% - Accent4 2" xfId="75"/>
    <cellStyle name="20% - Accent4 2 2" xfId="160"/>
    <cellStyle name="20% - Accent4 2 3" xfId="186"/>
    <cellStyle name="20% - Accent4 2 4" xfId="224"/>
    <cellStyle name="20% - Accent4 3" xfId="147"/>
    <cellStyle name="20% - Accent4 4" xfId="173"/>
    <cellStyle name="20% - Accent4 5" xfId="199"/>
    <cellStyle name="20% - Accent4 6" xfId="214"/>
    <cellStyle name="20% - Accent5" xfId="46" builtinId="46" customBuiltin="1"/>
    <cellStyle name="20% - Accent5 2" xfId="76"/>
    <cellStyle name="20% - Accent5 2 2" xfId="162"/>
    <cellStyle name="20% - Accent5 2 3" xfId="188"/>
    <cellStyle name="20% - Accent5 2 4" xfId="225"/>
    <cellStyle name="20% - Accent5 3" xfId="149"/>
    <cellStyle name="20% - Accent5 4" xfId="175"/>
    <cellStyle name="20% - Accent5 5" xfId="201"/>
    <cellStyle name="20% - Accent5 6" xfId="216"/>
    <cellStyle name="20% - Accent6" xfId="50" builtinId="50" customBuiltin="1"/>
    <cellStyle name="20% - Accent6 2" xfId="77"/>
    <cellStyle name="20% - Accent6 2 2" xfId="164"/>
    <cellStyle name="20% - Accent6 2 3" xfId="190"/>
    <cellStyle name="20% - Accent6 2 4" xfId="226"/>
    <cellStyle name="20% - Accent6 3" xfId="151"/>
    <cellStyle name="20% - Accent6 4" xfId="177"/>
    <cellStyle name="20% - Accent6 5" xfId="203"/>
    <cellStyle name="20% - Accent6 6" xfId="218"/>
    <cellStyle name="40% - Accent1" xfId="31" builtinId="31" customBuiltin="1"/>
    <cellStyle name="40% - Accent1 2" xfId="78"/>
    <cellStyle name="40% - Accent1 2 2" xfId="155"/>
    <cellStyle name="40% - Accent1 2 3" xfId="181"/>
    <cellStyle name="40% - Accent1 2 4" xfId="227"/>
    <cellStyle name="40% - Accent1 3" xfId="142"/>
    <cellStyle name="40% - Accent1 4" xfId="168"/>
    <cellStyle name="40% - Accent1 5" xfId="194"/>
    <cellStyle name="40% - Accent1 6" xfId="208"/>
    <cellStyle name="40% - Accent2" xfId="35" builtinId="35" customBuiltin="1"/>
    <cellStyle name="40% - Accent2 2" xfId="79"/>
    <cellStyle name="40% - Accent2 2 2" xfId="157"/>
    <cellStyle name="40% - Accent2 2 3" xfId="183"/>
    <cellStyle name="40% - Accent2 2 4" xfId="228"/>
    <cellStyle name="40% - Accent2 3" xfId="144"/>
    <cellStyle name="40% - Accent2 4" xfId="170"/>
    <cellStyle name="40% - Accent2 5" xfId="196"/>
    <cellStyle name="40% - Accent2 6" xfId="210"/>
    <cellStyle name="40% - Accent3" xfId="39" builtinId="39" customBuiltin="1"/>
    <cellStyle name="40% - Accent3 2" xfId="80"/>
    <cellStyle name="40% - Accent3 2 2" xfId="159"/>
    <cellStyle name="40% - Accent3 2 3" xfId="185"/>
    <cellStyle name="40% - Accent3 2 4" xfId="229"/>
    <cellStyle name="40% - Accent3 3" xfId="146"/>
    <cellStyle name="40% - Accent3 4" xfId="172"/>
    <cellStyle name="40% - Accent3 5" xfId="198"/>
    <cellStyle name="40% - Accent3 6" xfId="212"/>
    <cellStyle name="40% - Accent4" xfId="43" builtinId="43" customBuiltin="1"/>
    <cellStyle name="40% - Accent4 2" xfId="81"/>
    <cellStyle name="40% - Accent4 2 2" xfId="161"/>
    <cellStyle name="40% - Accent4 2 3" xfId="187"/>
    <cellStyle name="40% - Accent4 2 4" xfId="230"/>
    <cellStyle name="40% - Accent4 3" xfId="148"/>
    <cellStyle name="40% - Accent4 4" xfId="174"/>
    <cellStyle name="40% - Accent4 5" xfId="200"/>
    <cellStyle name="40% - Accent4 6" xfId="215"/>
    <cellStyle name="40% - Accent5" xfId="47" builtinId="47" customBuiltin="1"/>
    <cellStyle name="40% - Accent5 2" xfId="82"/>
    <cellStyle name="40% - Accent5 2 2" xfId="163"/>
    <cellStyle name="40% - Accent5 2 3" xfId="189"/>
    <cellStyle name="40% - Accent5 2 4" xfId="231"/>
    <cellStyle name="40% - Accent5 3" xfId="150"/>
    <cellStyle name="40% - Accent5 4" xfId="176"/>
    <cellStyle name="40% - Accent5 5" xfId="202"/>
    <cellStyle name="40% - Accent5 6" xfId="217"/>
    <cellStyle name="40% - Accent6" xfId="51" builtinId="51" customBuiltin="1"/>
    <cellStyle name="40% - Accent6 2" xfId="83"/>
    <cellStyle name="40% - Accent6 2 2" xfId="165"/>
    <cellStyle name="40% - Accent6 2 3" xfId="191"/>
    <cellStyle name="40% - Accent6 2 4" xfId="232"/>
    <cellStyle name="40% - Accent6 3" xfId="152"/>
    <cellStyle name="40% - Accent6 4" xfId="178"/>
    <cellStyle name="40% - Accent6 5" xfId="204"/>
    <cellStyle name="40% - Accent6 6" xfId="219"/>
    <cellStyle name="60% - Accent1" xfId="32" builtinId="32" customBuiltin="1"/>
    <cellStyle name="60% - Accent1 2" xfId="84"/>
    <cellStyle name="60% - Accent1 2 2" xfId="233"/>
    <cellStyle name="60% - Accent2" xfId="36" builtinId="36" customBuiltin="1"/>
    <cellStyle name="60% - Accent2 2" xfId="85"/>
    <cellStyle name="60% - Accent2 2 2" xfId="234"/>
    <cellStyle name="60% - Accent3" xfId="40" builtinId="40" customBuiltin="1"/>
    <cellStyle name="60% - Accent3 2" xfId="86"/>
    <cellStyle name="60% - Accent3 2 2" xfId="235"/>
    <cellStyle name="60% - Accent4" xfId="44" builtinId="44" customBuiltin="1"/>
    <cellStyle name="60% - Accent4 2" xfId="87"/>
    <cellStyle name="60% - Accent4 2 2" xfId="236"/>
    <cellStyle name="60% - Accent5" xfId="48" builtinId="48" customBuiltin="1"/>
    <cellStyle name="60% - Accent5 2" xfId="88"/>
    <cellStyle name="60% - Accent5 2 2" xfId="237"/>
    <cellStyle name="60% - Accent6" xfId="52" builtinId="52" customBuiltin="1"/>
    <cellStyle name="60% - Accent6 2" xfId="89"/>
    <cellStyle name="60% - Accent6 2 2" xfId="238"/>
    <cellStyle name="Accent1" xfId="29" builtinId="29" customBuiltin="1"/>
    <cellStyle name="Accent1 2" xfId="90"/>
    <cellStyle name="Accent1 2 2" xfId="239"/>
    <cellStyle name="Accent2" xfId="33" builtinId="33" customBuiltin="1"/>
    <cellStyle name="Accent2 2" xfId="91"/>
    <cellStyle name="Accent2 2 2" xfId="240"/>
    <cellStyle name="Accent3" xfId="37" builtinId="37" customBuiltin="1"/>
    <cellStyle name="Accent3 2" xfId="92"/>
    <cellStyle name="Accent3 2 2" xfId="241"/>
    <cellStyle name="Accent4" xfId="41" builtinId="41" customBuiltin="1"/>
    <cellStyle name="Accent4 2" xfId="93"/>
    <cellStyle name="Accent4 2 2" xfId="242"/>
    <cellStyle name="Accent5" xfId="45" builtinId="45" customBuiltin="1"/>
    <cellStyle name="Accent5 2" xfId="94"/>
    <cellStyle name="Accent5 2 2" xfId="243"/>
    <cellStyle name="Accent6" xfId="49" builtinId="49" customBuiltin="1"/>
    <cellStyle name="Accent6 2" xfId="95"/>
    <cellStyle name="Accent6 2 2" xfId="244"/>
    <cellStyle name="Bad" xfId="19" builtinId="27" customBuiltin="1"/>
    <cellStyle name="Bad 2" xfId="96"/>
    <cellStyle name="Bad 2 2" xfId="245"/>
    <cellStyle name="Calculation" xfId="23" builtinId="22" customBuiltin="1"/>
    <cellStyle name="Calculation 2" xfId="97"/>
    <cellStyle name="Calculation 2 2" xfId="246"/>
    <cellStyle name="Check Cell" xfId="25" builtinId="23" customBuiltin="1"/>
    <cellStyle name="Check Cell 2" xfId="98"/>
    <cellStyle name="Check Cell 2 2" xfId="247"/>
    <cellStyle name="Comma" xfId="1" builtinId="3"/>
    <cellStyle name="Comma 11" xfId="133"/>
    <cellStyle name="Comma 12" xfId="205"/>
    <cellStyle name="Comma 15" xfId="21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3" xfId="62"/>
    <cellStyle name="Comma 4" xfId="65"/>
    <cellStyle name="Comma 5" xfId="57"/>
    <cellStyle name="Explanatory Text" xfId="27" builtinId="53" customBuiltin="1"/>
    <cellStyle name="Explanatory Text 2" xfId="101"/>
    <cellStyle name="Explanatory Text 2 2" xfId="248"/>
    <cellStyle name="Good" xfId="18" builtinId="26" customBuiltin="1"/>
    <cellStyle name="Good 2" xfId="102"/>
    <cellStyle name="Good 2 2" xfId="249"/>
    <cellStyle name="Heading 1" xfId="14" builtinId="16" customBuiltin="1"/>
    <cellStyle name="Heading 1 2" xfId="103"/>
    <cellStyle name="Heading 1 2 2" xfId="250"/>
    <cellStyle name="Heading 2" xfId="15" builtinId="17" customBuiltin="1"/>
    <cellStyle name="Heading 2 2" xfId="104"/>
    <cellStyle name="Heading 2 2 2" xfId="251"/>
    <cellStyle name="Heading 3" xfId="16" builtinId="18" customBuiltin="1"/>
    <cellStyle name="Heading 3 2" xfId="105"/>
    <cellStyle name="Heading 3 2 2" xfId="252"/>
    <cellStyle name="Heading 4" xfId="17" builtinId="19" customBuiltin="1"/>
    <cellStyle name="Heading 4 2" xfId="106"/>
    <cellStyle name="Heading 4 2 2" xfId="253"/>
    <cellStyle name="Input" xfId="21" builtinId="20" customBuiltin="1"/>
    <cellStyle name="Input 2" xfId="107"/>
    <cellStyle name="Input 2 2" xfId="254"/>
    <cellStyle name="Linked Cell" xfId="24" builtinId="24" customBuiltin="1"/>
    <cellStyle name="Linked Cell 2" xfId="108"/>
    <cellStyle name="Linked Cell 2 2" xfId="255"/>
    <cellStyle name="Neutral" xfId="20" builtinId="28" customBuiltin="1"/>
    <cellStyle name="Neutral 2" xfId="69"/>
    <cellStyle name="Neutral 2 2" xfId="256"/>
    <cellStyle name="Neutral 3" xfId="109"/>
    <cellStyle name="Normal" xfId="0" builtinId="0"/>
    <cellStyle name="Normal 10" xfId="4"/>
    <cellStyle name="Normal 10 2" xfId="257"/>
    <cellStyle name="Normal 11" xfId="56"/>
    <cellStyle name="Normal 12" xfId="134"/>
    <cellStyle name="Normal 12 2" xfId="258"/>
    <cellStyle name="Normal 13" xfId="137"/>
    <cellStyle name="Normal 14" xfId="220"/>
    <cellStyle name="Normal 15 2 2" xfId="131"/>
    <cellStyle name="Normal 2" xfId="5"/>
    <cellStyle name="Normal 2 2" xfId="110"/>
    <cellStyle name="Normal 2 2 2" xfId="127"/>
    <cellStyle name="Normal 2 3" xfId="111"/>
    <cellStyle name="Normal 2 4" xfId="58"/>
    <cellStyle name="Normal 2 5" xfId="259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2 9" xfId="132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te 2" xfId="54"/>
    <cellStyle name="Note 2 2" xfId="116"/>
    <cellStyle name="Note 2 3" xfId="153"/>
    <cellStyle name="Note 2 4" xfId="179"/>
    <cellStyle name="Note 2 5" xfId="260"/>
    <cellStyle name="Note 3" xfId="140"/>
    <cellStyle name="Note 3 2" xfId="261"/>
    <cellStyle name="Note 4" xfId="166"/>
    <cellStyle name="Note 5" xfId="192"/>
    <cellStyle name="Note 6" xfId="206"/>
    <cellStyle name="Output" xfId="22" builtinId="21" customBuiltin="1"/>
    <cellStyle name="Output 2" xfId="117"/>
    <cellStyle name="Output 2 2" xfId="262"/>
    <cellStyle name="Percent 2" xfId="60"/>
    <cellStyle name="Percent 3" xfId="129"/>
    <cellStyle name="SN_241" xfId="10"/>
    <cellStyle name="SN_241 2" xfId="138"/>
    <cellStyle name="SN_b" xfId="135"/>
    <cellStyle name="SN_it" xfId="136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139" builtinId="15" customBuiltin="1"/>
    <cellStyle name="Title 2" xfId="55"/>
    <cellStyle name="Title 2 2" xfId="121"/>
    <cellStyle name="Title 2 3" xfId="263"/>
    <cellStyle name="Total" xfId="28" builtinId="25" customBuiltin="1"/>
    <cellStyle name="Total 2" xfId="122"/>
    <cellStyle name="Total 2 2" xfId="264"/>
    <cellStyle name="Warning Text" xfId="26" builtinId="11" customBuiltin="1"/>
    <cellStyle name="Warning Text 2" xfId="123"/>
    <cellStyle name="Warning Text 2 2" xfId="265"/>
    <cellStyle name="Обычный 2" xfId="12"/>
    <cellStyle name="Обычный 2 2" xfId="125"/>
    <cellStyle name="Обычный 2 3" xfId="128"/>
    <cellStyle name="Обычный 2 4" xfId="124"/>
    <cellStyle name="Стиль 1" xfId="266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masta/Desktop/2023/@ntacik/voroshumner/varchapet/2-&#1408;&#1380;%20&#1381;&#1404;/avto/1.Havelva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/>
      <sheetData sheetId="2">
        <row r="8">
          <cell r="H8" t="str">
            <v xml:space="preserve"> Տարի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53"/>
  <sheetViews>
    <sheetView tabSelected="1" topLeftCell="A31" zoomScale="80" zoomScaleNormal="80" zoomScaleSheetLayoutView="120" zoomScalePageLayoutView="120" workbookViewId="0">
      <selection activeCell="A41" sqref="A41:D41"/>
    </sheetView>
  </sheetViews>
  <sheetFormatPr defaultColWidth="9.140625" defaultRowHeight="17.25"/>
  <cols>
    <col min="1" max="1" width="10.140625" style="60" bestFit="1" customWidth="1"/>
    <col min="2" max="2" width="15.42578125" style="60" customWidth="1"/>
    <col min="3" max="3" width="90.140625" style="60" customWidth="1"/>
    <col min="4" max="4" width="33.85546875" style="62" customWidth="1"/>
    <col min="5" max="5" width="58.140625" style="60" customWidth="1"/>
    <col min="6" max="224" width="9.140625" style="60"/>
    <col min="225" max="226" width="5.7109375" style="60" customWidth="1"/>
    <col min="227" max="227" width="76.28515625" style="60" customWidth="1"/>
    <col min="228" max="228" width="17.85546875" style="60" customWidth="1"/>
    <col min="229" max="480" width="9.140625" style="60"/>
    <col min="481" max="482" width="5.7109375" style="60" customWidth="1"/>
    <col min="483" max="483" width="76.28515625" style="60" customWidth="1"/>
    <col min="484" max="484" width="17.85546875" style="60" customWidth="1"/>
    <col min="485" max="736" width="9.140625" style="60"/>
    <col min="737" max="738" width="5.7109375" style="60" customWidth="1"/>
    <col min="739" max="739" width="76.28515625" style="60" customWidth="1"/>
    <col min="740" max="740" width="17.85546875" style="60" customWidth="1"/>
    <col min="741" max="992" width="9.140625" style="60"/>
    <col min="993" max="994" width="5.7109375" style="60" customWidth="1"/>
    <col min="995" max="995" width="76.28515625" style="60" customWidth="1"/>
    <col min="996" max="996" width="17.85546875" style="60" customWidth="1"/>
    <col min="997" max="1006" width="9.140625" style="60"/>
    <col min="1007" max="1010" width="9.140625" style="33"/>
    <col min="1011" max="1011" width="11.5703125" style="33" customWidth="1"/>
    <col min="1012" max="16384" width="9.140625" style="33"/>
  </cols>
  <sheetData>
    <row r="1" spans="1:1006" ht="57" customHeight="1">
      <c r="A1" s="136" t="s">
        <v>115</v>
      </c>
      <c r="B1" s="136"/>
      <c r="C1" s="136"/>
      <c r="D1" s="136"/>
    </row>
    <row r="2" spans="1:1006">
      <c r="A2" s="64"/>
      <c r="B2" s="64"/>
      <c r="C2" s="64"/>
      <c r="D2" s="64"/>
    </row>
    <row r="3" spans="1:1006" ht="84" customHeight="1">
      <c r="A3" s="137" t="s">
        <v>97</v>
      </c>
      <c r="B3" s="137"/>
      <c r="C3" s="137"/>
      <c r="D3" s="137"/>
    </row>
    <row r="4" spans="1:1006" ht="20.25" customHeight="1">
      <c r="A4" s="61"/>
      <c r="B4" s="61"/>
      <c r="C4" s="61"/>
      <c r="D4" s="101"/>
    </row>
    <row r="5" spans="1:1006" ht="106.5" customHeight="1">
      <c r="A5" s="138" t="s">
        <v>0</v>
      </c>
      <c r="B5" s="138"/>
      <c r="C5" s="138" t="s">
        <v>1</v>
      </c>
      <c r="D5" s="100" t="s">
        <v>33</v>
      </c>
    </row>
    <row r="6" spans="1:1006" ht="38.25" customHeight="1">
      <c r="A6" s="58" t="s">
        <v>2</v>
      </c>
      <c r="B6" s="58" t="s">
        <v>3</v>
      </c>
      <c r="C6" s="138"/>
      <c r="D6" s="58" t="s">
        <v>4</v>
      </c>
    </row>
    <row r="7" spans="1:1006" s="63" customFormat="1" ht="21.75" customHeight="1">
      <c r="A7" s="49"/>
      <c r="B7" s="48"/>
      <c r="C7" s="48" t="s">
        <v>5</v>
      </c>
      <c r="D7" s="46">
        <f>D8+D34</f>
        <v>0</v>
      </c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29"/>
      <c r="EF7" s="29"/>
      <c r="EG7" s="29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  <c r="IO7" s="29"/>
      <c r="IP7" s="29"/>
      <c r="IQ7" s="29"/>
      <c r="IR7" s="29"/>
      <c r="IS7" s="29"/>
      <c r="IT7" s="29"/>
      <c r="IU7" s="29"/>
      <c r="IV7" s="29"/>
      <c r="IW7" s="29"/>
      <c r="IX7" s="29"/>
      <c r="IY7" s="29"/>
      <c r="IZ7" s="29"/>
      <c r="JA7" s="29"/>
      <c r="JB7" s="29"/>
      <c r="JC7" s="29"/>
      <c r="JD7" s="29"/>
      <c r="JE7" s="29"/>
      <c r="JF7" s="29"/>
      <c r="JG7" s="29"/>
      <c r="JH7" s="29"/>
      <c r="JI7" s="29"/>
      <c r="JJ7" s="29"/>
      <c r="JK7" s="29"/>
      <c r="JL7" s="29"/>
      <c r="JM7" s="29"/>
      <c r="JN7" s="29"/>
      <c r="JO7" s="29"/>
      <c r="JP7" s="29"/>
      <c r="JQ7" s="29"/>
      <c r="JR7" s="29"/>
      <c r="JS7" s="29"/>
      <c r="JT7" s="29"/>
      <c r="JU7" s="29"/>
      <c r="JV7" s="29"/>
      <c r="JW7" s="29"/>
      <c r="JX7" s="29"/>
      <c r="JY7" s="29"/>
      <c r="JZ7" s="29"/>
      <c r="KA7" s="29"/>
      <c r="KB7" s="29"/>
      <c r="KC7" s="29"/>
      <c r="KD7" s="29"/>
      <c r="KE7" s="29"/>
      <c r="KF7" s="29"/>
      <c r="KG7" s="29"/>
      <c r="KH7" s="29"/>
      <c r="KI7" s="29"/>
      <c r="KJ7" s="29"/>
      <c r="KK7" s="29"/>
      <c r="KL7" s="29"/>
      <c r="KM7" s="29"/>
      <c r="KN7" s="29"/>
      <c r="KO7" s="29"/>
      <c r="KP7" s="29"/>
      <c r="KQ7" s="29"/>
      <c r="KR7" s="29"/>
      <c r="KS7" s="29"/>
      <c r="KT7" s="29"/>
      <c r="KU7" s="29"/>
      <c r="KV7" s="29"/>
      <c r="KW7" s="29"/>
      <c r="KX7" s="29"/>
      <c r="KY7" s="29"/>
      <c r="KZ7" s="29"/>
      <c r="LA7" s="29"/>
      <c r="LB7" s="29"/>
      <c r="LC7" s="29"/>
      <c r="LD7" s="29"/>
      <c r="LE7" s="29"/>
      <c r="LF7" s="29"/>
      <c r="LG7" s="29"/>
      <c r="LH7" s="29"/>
      <c r="LI7" s="29"/>
      <c r="LJ7" s="29"/>
      <c r="LK7" s="29"/>
      <c r="LL7" s="29"/>
      <c r="LM7" s="29"/>
      <c r="LN7" s="29"/>
      <c r="LO7" s="29"/>
      <c r="LP7" s="29"/>
      <c r="LQ7" s="29"/>
      <c r="LR7" s="29"/>
      <c r="LS7" s="29"/>
      <c r="LT7" s="29"/>
      <c r="LU7" s="29"/>
      <c r="LV7" s="29"/>
      <c r="LW7" s="29"/>
      <c r="LX7" s="29"/>
      <c r="LY7" s="29"/>
      <c r="LZ7" s="29"/>
      <c r="MA7" s="29"/>
      <c r="MB7" s="29"/>
      <c r="MC7" s="29"/>
      <c r="MD7" s="29"/>
      <c r="ME7" s="29"/>
      <c r="MF7" s="29"/>
      <c r="MG7" s="29"/>
      <c r="MH7" s="29"/>
      <c r="MI7" s="29"/>
      <c r="MJ7" s="29"/>
      <c r="MK7" s="29"/>
      <c r="ML7" s="29"/>
      <c r="MM7" s="29"/>
      <c r="MN7" s="29"/>
      <c r="MO7" s="29"/>
      <c r="MP7" s="29"/>
      <c r="MQ7" s="29"/>
      <c r="MR7" s="29"/>
      <c r="MS7" s="29"/>
      <c r="MT7" s="29"/>
      <c r="MU7" s="29"/>
      <c r="MV7" s="29"/>
      <c r="MW7" s="29"/>
      <c r="MX7" s="29"/>
      <c r="MY7" s="29"/>
      <c r="MZ7" s="29"/>
      <c r="NA7" s="29"/>
      <c r="NB7" s="29"/>
      <c r="NC7" s="29"/>
      <c r="ND7" s="29"/>
      <c r="NE7" s="29"/>
      <c r="NF7" s="29"/>
      <c r="NG7" s="29"/>
      <c r="NH7" s="29"/>
      <c r="NI7" s="29"/>
      <c r="NJ7" s="29"/>
      <c r="NK7" s="29"/>
      <c r="NL7" s="29"/>
      <c r="NM7" s="29"/>
      <c r="NN7" s="29"/>
      <c r="NO7" s="29"/>
      <c r="NP7" s="29"/>
      <c r="NQ7" s="29"/>
      <c r="NR7" s="29"/>
      <c r="NS7" s="29"/>
      <c r="NT7" s="29"/>
      <c r="NU7" s="29"/>
      <c r="NV7" s="29"/>
      <c r="NW7" s="29"/>
      <c r="NX7" s="29"/>
      <c r="NY7" s="29"/>
      <c r="NZ7" s="29"/>
      <c r="OA7" s="29"/>
      <c r="OB7" s="29"/>
      <c r="OC7" s="29"/>
      <c r="OD7" s="29"/>
      <c r="OE7" s="29"/>
      <c r="OF7" s="29"/>
      <c r="OG7" s="29"/>
      <c r="OH7" s="29"/>
      <c r="OI7" s="29"/>
      <c r="OJ7" s="29"/>
      <c r="OK7" s="29"/>
      <c r="OL7" s="29"/>
      <c r="OM7" s="29"/>
      <c r="ON7" s="29"/>
      <c r="OO7" s="29"/>
      <c r="OP7" s="29"/>
      <c r="OQ7" s="29"/>
      <c r="OR7" s="29"/>
      <c r="OS7" s="29"/>
      <c r="OT7" s="29"/>
      <c r="OU7" s="29"/>
      <c r="OV7" s="29"/>
      <c r="OW7" s="29"/>
      <c r="OX7" s="29"/>
      <c r="OY7" s="29"/>
      <c r="OZ7" s="29"/>
      <c r="PA7" s="29"/>
      <c r="PB7" s="29"/>
      <c r="PC7" s="29"/>
      <c r="PD7" s="29"/>
      <c r="PE7" s="29"/>
      <c r="PF7" s="29"/>
      <c r="PG7" s="29"/>
      <c r="PH7" s="29"/>
      <c r="PI7" s="29"/>
      <c r="PJ7" s="29"/>
      <c r="PK7" s="29"/>
      <c r="PL7" s="29"/>
      <c r="PM7" s="29"/>
      <c r="PN7" s="29"/>
      <c r="PO7" s="29"/>
      <c r="PP7" s="29"/>
      <c r="PQ7" s="29"/>
      <c r="PR7" s="29"/>
      <c r="PS7" s="29"/>
      <c r="PT7" s="29"/>
      <c r="PU7" s="29"/>
      <c r="PV7" s="29"/>
      <c r="PW7" s="29"/>
      <c r="PX7" s="29"/>
      <c r="PY7" s="29"/>
      <c r="PZ7" s="29"/>
      <c r="QA7" s="29"/>
      <c r="QB7" s="29"/>
      <c r="QC7" s="29"/>
      <c r="QD7" s="29"/>
      <c r="QE7" s="29"/>
      <c r="QF7" s="29"/>
      <c r="QG7" s="29"/>
      <c r="QH7" s="29"/>
      <c r="QI7" s="29"/>
      <c r="QJ7" s="29"/>
      <c r="QK7" s="29"/>
      <c r="QL7" s="29"/>
      <c r="QM7" s="29"/>
      <c r="QN7" s="29"/>
      <c r="QO7" s="29"/>
      <c r="QP7" s="29"/>
      <c r="QQ7" s="29"/>
      <c r="QR7" s="29"/>
      <c r="QS7" s="29"/>
      <c r="QT7" s="29"/>
      <c r="QU7" s="29"/>
      <c r="QV7" s="29"/>
      <c r="QW7" s="29"/>
      <c r="QX7" s="29"/>
      <c r="QY7" s="29"/>
      <c r="QZ7" s="29"/>
      <c r="RA7" s="29"/>
      <c r="RB7" s="29"/>
      <c r="RC7" s="29"/>
      <c r="RD7" s="29"/>
      <c r="RE7" s="29"/>
      <c r="RF7" s="29"/>
      <c r="RG7" s="29"/>
      <c r="RH7" s="29"/>
      <c r="RI7" s="29"/>
      <c r="RJ7" s="29"/>
      <c r="RK7" s="29"/>
      <c r="RL7" s="29"/>
      <c r="RM7" s="29"/>
      <c r="RN7" s="29"/>
      <c r="RO7" s="29"/>
      <c r="RP7" s="29"/>
      <c r="RQ7" s="29"/>
      <c r="RR7" s="29"/>
      <c r="RS7" s="29"/>
      <c r="RT7" s="29"/>
      <c r="RU7" s="29"/>
      <c r="RV7" s="29"/>
      <c r="RW7" s="29"/>
      <c r="RX7" s="29"/>
      <c r="RY7" s="29"/>
      <c r="RZ7" s="29"/>
      <c r="SA7" s="29"/>
      <c r="SB7" s="29"/>
      <c r="SC7" s="29"/>
      <c r="SD7" s="29"/>
      <c r="SE7" s="29"/>
      <c r="SF7" s="29"/>
      <c r="SG7" s="29"/>
      <c r="SH7" s="29"/>
      <c r="SI7" s="29"/>
      <c r="SJ7" s="29"/>
      <c r="SK7" s="29"/>
      <c r="SL7" s="29"/>
      <c r="SM7" s="29"/>
      <c r="SN7" s="29"/>
      <c r="SO7" s="29"/>
      <c r="SP7" s="29"/>
      <c r="SQ7" s="29"/>
      <c r="SR7" s="29"/>
      <c r="SS7" s="29"/>
      <c r="ST7" s="29"/>
      <c r="SU7" s="29"/>
      <c r="SV7" s="29"/>
      <c r="SW7" s="29"/>
      <c r="SX7" s="29"/>
      <c r="SY7" s="29"/>
      <c r="SZ7" s="29"/>
      <c r="TA7" s="29"/>
      <c r="TB7" s="29"/>
      <c r="TC7" s="29"/>
      <c r="TD7" s="29"/>
      <c r="TE7" s="29"/>
      <c r="TF7" s="29"/>
      <c r="TG7" s="29"/>
      <c r="TH7" s="29"/>
      <c r="TI7" s="29"/>
      <c r="TJ7" s="29"/>
      <c r="TK7" s="29"/>
      <c r="TL7" s="29"/>
      <c r="TM7" s="29"/>
      <c r="TN7" s="29"/>
      <c r="TO7" s="29"/>
      <c r="TP7" s="29"/>
      <c r="TQ7" s="29"/>
      <c r="TR7" s="29"/>
      <c r="TS7" s="29"/>
      <c r="TT7" s="29"/>
      <c r="TU7" s="29"/>
      <c r="TV7" s="29"/>
      <c r="TW7" s="29"/>
      <c r="TX7" s="29"/>
      <c r="TY7" s="29"/>
      <c r="TZ7" s="29"/>
      <c r="UA7" s="29"/>
      <c r="UB7" s="29"/>
      <c r="UC7" s="29"/>
      <c r="UD7" s="29"/>
      <c r="UE7" s="29"/>
      <c r="UF7" s="29"/>
      <c r="UG7" s="29"/>
      <c r="UH7" s="29"/>
      <c r="UI7" s="29"/>
      <c r="UJ7" s="29"/>
      <c r="UK7" s="29"/>
      <c r="UL7" s="29"/>
      <c r="UM7" s="29"/>
      <c r="UN7" s="29"/>
      <c r="UO7" s="29"/>
      <c r="UP7" s="29"/>
      <c r="UQ7" s="29"/>
      <c r="UR7" s="29"/>
      <c r="US7" s="29"/>
      <c r="UT7" s="29"/>
      <c r="UU7" s="29"/>
      <c r="UV7" s="29"/>
      <c r="UW7" s="29"/>
      <c r="UX7" s="29"/>
      <c r="UY7" s="29"/>
      <c r="UZ7" s="29"/>
      <c r="VA7" s="29"/>
      <c r="VB7" s="29"/>
      <c r="VC7" s="29"/>
      <c r="VD7" s="29"/>
      <c r="VE7" s="29"/>
      <c r="VF7" s="29"/>
      <c r="VG7" s="29"/>
      <c r="VH7" s="29"/>
      <c r="VI7" s="29"/>
      <c r="VJ7" s="29"/>
      <c r="VK7" s="29"/>
      <c r="VL7" s="29"/>
      <c r="VM7" s="29"/>
      <c r="VN7" s="29"/>
      <c r="VO7" s="29"/>
      <c r="VP7" s="29"/>
      <c r="VQ7" s="29"/>
      <c r="VR7" s="29"/>
      <c r="VS7" s="29"/>
      <c r="VT7" s="29"/>
      <c r="VU7" s="29"/>
      <c r="VV7" s="29"/>
      <c r="VW7" s="29"/>
      <c r="VX7" s="29"/>
      <c r="VY7" s="29"/>
      <c r="VZ7" s="29"/>
      <c r="WA7" s="29"/>
      <c r="WB7" s="29"/>
      <c r="WC7" s="29"/>
      <c r="WD7" s="29"/>
      <c r="WE7" s="29"/>
      <c r="WF7" s="29"/>
      <c r="WG7" s="29"/>
      <c r="WH7" s="29"/>
      <c r="WI7" s="29"/>
      <c r="WJ7" s="29"/>
      <c r="WK7" s="29"/>
      <c r="WL7" s="29"/>
      <c r="WM7" s="29"/>
      <c r="WN7" s="29"/>
      <c r="WO7" s="29"/>
      <c r="WP7" s="29"/>
      <c r="WQ7" s="29"/>
      <c r="WR7" s="29"/>
      <c r="WS7" s="29"/>
      <c r="WT7" s="29"/>
      <c r="WU7" s="29"/>
      <c r="WV7" s="29"/>
      <c r="WW7" s="29"/>
      <c r="WX7" s="29"/>
      <c r="WY7" s="29"/>
      <c r="WZ7" s="29"/>
      <c r="XA7" s="29"/>
      <c r="XB7" s="29"/>
      <c r="XC7" s="29"/>
      <c r="XD7" s="29"/>
      <c r="XE7" s="29"/>
      <c r="XF7" s="29"/>
      <c r="XG7" s="29"/>
      <c r="XH7" s="29"/>
      <c r="XI7" s="29"/>
      <c r="XJ7" s="29"/>
      <c r="XK7" s="29"/>
      <c r="XL7" s="29"/>
      <c r="XM7" s="29"/>
      <c r="XN7" s="29"/>
      <c r="XO7" s="29"/>
      <c r="XP7" s="29"/>
      <c r="XQ7" s="29"/>
      <c r="XR7" s="29"/>
      <c r="XS7" s="29"/>
      <c r="XT7" s="29"/>
      <c r="XU7" s="29"/>
      <c r="XV7" s="29"/>
      <c r="XW7" s="29"/>
      <c r="XX7" s="29"/>
      <c r="XY7" s="29"/>
      <c r="XZ7" s="29"/>
      <c r="YA7" s="29"/>
      <c r="YB7" s="29"/>
      <c r="YC7" s="29"/>
      <c r="YD7" s="29"/>
      <c r="YE7" s="29"/>
      <c r="YF7" s="29"/>
      <c r="YG7" s="29"/>
      <c r="YH7" s="29"/>
      <c r="YI7" s="29"/>
      <c r="YJ7" s="29"/>
      <c r="YK7" s="29"/>
      <c r="YL7" s="29"/>
      <c r="YM7" s="29"/>
      <c r="YN7" s="29"/>
      <c r="YO7" s="29"/>
      <c r="YP7" s="29"/>
      <c r="YQ7" s="29"/>
      <c r="YR7" s="29"/>
      <c r="YS7" s="29"/>
      <c r="YT7" s="29"/>
      <c r="YU7" s="29"/>
      <c r="YV7" s="29"/>
      <c r="YW7" s="29"/>
      <c r="YX7" s="29"/>
      <c r="YY7" s="29"/>
      <c r="YZ7" s="29"/>
      <c r="ZA7" s="29"/>
      <c r="ZB7" s="29"/>
      <c r="ZC7" s="29"/>
      <c r="ZD7" s="29"/>
      <c r="ZE7" s="29"/>
      <c r="ZF7" s="29"/>
      <c r="ZG7" s="29"/>
      <c r="ZH7" s="29"/>
      <c r="ZI7" s="29"/>
      <c r="ZJ7" s="29"/>
      <c r="ZK7" s="29"/>
      <c r="ZL7" s="29"/>
      <c r="ZM7" s="29"/>
      <c r="ZN7" s="29"/>
      <c r="ZO7" s="29"/>
      <c r="ZP7" s="29"/>
      <c r="ZQ7" s="29"/>
      <c r="ZR7" s="29"/>
      <c r="ZS7" s="29"/>
      <c r="ZT7" s="29"/>
      <c r="ZU7" s="29"/>
      <c r="ZV7" s="29"/>
      <c r="ZW7" s="29"/>
      <c r="ZX7" s="29"/>
      <c r="ZY7" s="29"/>
      <c r="ZZ7" s="29"/>
      <c r="AAA7" s="29"/>
      <c r="AAB7" s="29"/>
      <c r="AAC7" s="29"/>
      <c r="AAD7" s="29"/>
      <c r="AAE7" s="29"/>
      <c r="AAF7" s="29"/>
      <c r="AAG7" s="29"/>
      <c r="AAH7" s="29"/>
      <c r="AAI7" s="29"/>
      <c r="AAJ7" s="29"/>
      <c r="AAK7" s="29"/>
      <c r="AAL7" s="29"/>
      <c r="AAM7" s="29"/>
      <c r="AAN7" s="29"/>
      <c r="AAO7" s="29"/>
      <c r="AAP7" s="29"/>
      <c r="AAQ7" s="29"/>
      <c r="AAR7" s="29"/>
      <c r="AAS7" s="29"/>
      <c r="AAT7" s="29"/>
      <c r="AAU7" s="29"/>
      <c r="AAV7" s="29"/>
      <c r="AAW7" s="29"/>
      <c r="AAX7" s="29"/>
      <c r="AAY7" s="29"/>
      <c r="AAZ7" s="29"/>
      <c r="ABA7" s="29"/>
      <c r="ABB7" s="29"/>
      <c r="ABC7" s="29"/>
      <c r="ABD7" s="29"/>
      <c r="ABE7" s="29"/>
      <c r="ABF7" s="29"/>
      <c r="ABG7" s="29"/>
      <c r="ABH7" s="29"/>
      <c r="ABI7" s="29"/>
      <c r="ABJ7" s="29"/>
      <c r="ABK7" s="29"/>
      <c r="ABL7" s="29"/>
      <c r="ABM7" s="29"/>
      <c r="ABN7" s="29"/>
      <c r="ABO7" s="29"/>
      <c r="ABP7" s="29"/>
      <c r="ABQ7" s="29"/>
      <c r="ABR7" s="29"/>
      <c r="ABS7" s="29"/>
      <c r="ABT7" s="29"/>
      <c r="ABU7" s="29"/>
      <c r="ABV7" s="29"/>
      <c r="ABW7" s="29"/>
      <c r="ABX7" s="29"/>
      <c r="ABY7" s="29"/>
      <c r="ABZ7" s="29"/>
      <c r="ACA7" s="29"/>
      <c r="ACB7" s="29"/>
      <c r="ACC7" s="29"/>
      <c r="ACD7" s="29"/>
      <c r="ACE7" s="29"/>
      <c r="ACF7" s="29"/>
      <c r="ACG7" s="29"/>
      <c r="ACH7" s="29"/>
      <c r="ACI7" s="29"/>
      <c r="ACJ7" s="29"/>
      <c r="ACK7" s="29"/>
      <c r="ACL7" s="29"/>
      <c r="ACM7" s="29"/>
      <c r="ACN7" s="29"/>
      <c r="ACO7" s="29"/>
      <c r="ACP7" s="29"/>
      <c r="ACQ7" s="29"/>
      <c r="ACR7" s="29"/>
      <c r="ACS7" s="29"/>
      <c r="ACT7" s="29"/>
      <c r="ACU7" s="29"/>
      <c r="ACV7" s="29"/>
      <c r="ACW7" s="29"/>
      <c r="ACX7" s="29"/>
      <c r="ACY7" s="29"/>
      <c r="ACZ7" s="29"/>
      <c r="ADA7" s="29"/>
      <c r="ADB7" s="29"/>
      <c r="ADC7" s="29"/>
      <c r="ADD7" s="29"/>
      <c r="ADE7" s="29"/>
      <c r="ADF7" s="29"/>
      <c r="ADG7" s="29"/>
      <c r="ADH7" s="29"/>
      <c r="ADI7" s="29"/>
      <c r="ADJ7" s="29"/>
      <c r="ADK7" s="29"/>
      <c r="ADL7" s="29"/>
      <c r="ADM7" s="29"/>
      <c r="ADN7" s="29"/>
      <c r="ADO7" s="29"/>
      <c r="ADP7" s="29"/>
      <c r="ADQ7" s="29"/>
      <c r="ADR7" s="29"/>
      <c r="ADS7" s="29"/>
      <c r="ADT7" s="29"/>
      <c r="ADU7" s="29"/>
      <c r="ADV7" s="29"/>
      <c r="ADW7" s="29"/>
      <c r="ADX7" s="29"/>
      <c r="ADY7" s="29"/>
      <c r="ADZ7" s="29"/>
      <c r="AEA7" s="29"/>
      <c r="AEB7" s="29"/>
      <c r="AEC7" s="29"/>
      <c r="AED7" s="29"/>
      <c r="AEE7" s="29"/>
      <c r="AEF7" s="29"/>
      <c r="AEG7" s="29"/>
      <c r="AEH7" s="29"/>
      <c r="AEI7" s="29"/>
      <c r="AEJ7" s="29"/>
      <c r="AEK7" s="29"/>
      <c r="AEL7" s="29"/>
      <c r="AEM7" s="29"/>
      <c r="AEN7" s="29"/>
      <c r="AEO7" s="29"/>
      <c r="AEP7" s="29"/>
      <c r="AEQ7" s="29"/>
      <c r="AER7" s="29"/>
      <c r="AES7" s="29"/>
      <c r="AET7" s="29"/>
      <c r="AEU7" s="29"/>
      <c r="AEV7" s="29"/>
      <c r="AEW7" s="29"/>
      <c r="AEX7" s="29"/>
      <c r="AEY7" s="29"/>
      <c r="AEZ7" s="29"/>
      <c r="AFA7" s="29"/>
      <c r="AFB7" s="29"/>
      <c r="AFC7" s="29"/>
      <c r="AFD7" s="29"/>
      <c r="AFE7" s="29"/>
      <c r="AFF7" s="29"/>
      <c r="AFG7" s="29"/>
      <c r="AFH7" s="29"/>
      <c r="AFI7" s="29"/>
      <c r="AFJ7" s="29"/>
      <c r="AFK7" s="29"/>
      <c r="AFL7" s="29"/>
      <c r="AFM7" s="29"/>
      <c r="AFN7" s="29"/>
      <c r="AFO7" s="29"/>
      <c r="AFP7" s="29"/>
      <c r="AFQ7" s="29"/>
      <c r="AFR7" s="29"/>
      <c r="AFS7" s="29"/>
      <c r="AFT7" s="29"/>
      <c r="AFU7" s="29"/>
      <c r="AFV7" s="29"/>
      <c r="AFW7" s="29"/>
      <c r="AFX7" s="29"/>
      <c r="AFY7" s="29"/>
      <c r="AFZ7" s="29"/>
      <c r="AGA7" s="29"/>
      <c r="AGB7" s="29"/>
      <c r="AGC7" s="29"/>
      <c r="AGD7" s="29"/>
      <c r="AGE7" s="29"/>
      <c r="AGF7" s="29"/>
      <c r="AGG7" s="29"/>
      <c r="AGH7" s="29"/>
      <c r="AGI7" s="29"/>
      <c r="AGJ7" s="29"/>
      <c r="AGK7" s="29"/>
      <c r="AGL7" s="29"/>
      <c r="AGM7" s="29"/>
      <c r="AGN7" s="29"/>
      <c r="AGO7" s="29"/>
      <c r="AGP7" s="29"/>
      <c r="AGQ7" s="29"/>
      <c r="AGR7" s="29"/>
      <c r="AGS7" s="29"/>
      <c r="AGT7" s="29"/>
      <c r="AGU7" s="29"/>
      <c r="AGV7" s="29"/>
      <c r="AGW7" s="29"/>
      <c r="AGX7" s="29"/>
      <c r="AGY7" s="29"/>
      <c r="AGZ7" s="29"/>
      <c r="AHA7" s="29"/>
      <c r="AHB7" s="29"/>
      <c r="AHC7" s="29"/>
      <c r="AHD7" s="29"/>
      <c r="AHE7" s="29"/>
      <c r="AHF7" s="29"/>
      <c r="AHG7" s="29"/>
      <c r="AHH7" s="29"/>
      <c r="AHI7" s="29"/>
      <c r="AHJ7" s="29"/>
      <c r="AHK7" s="29"/>
      <c r="AHL7" s="29"/>
      <c r="AHM7" s="29"/>
      <c r="AHN7" s="29"/>
      <c r="AHO7" s="29"/>
      <c r="AHP7" s="29"/>
      <c r="AHQ7" s="29"/>
      <c r="AHR7" s="29"/>
      <c r="AHS7" s="29"/>
      <c r="AHT7" s="29"/>
      <c r="AHU7" s="29"/>
      <c r="AHV7" s="29"/>
      <c r="AHW7" s="29"/>
      <c r="AHX7" s="29"/>
      <c r="AHY7" s="29"/>
      <c r="AHZ7" s="29"/>
      <c r="AIA7" s="29"/>
      <c r="AIB7" s="29"/>
      <c r="AIC7" s="29"/>
      <c r="AID7" s="29"/>
      <c r="AIE7" s="29"/>
      <c r="AIF7" s="29"/>
      <c r="AIG7" s="29"/>
      <c r="AIH7" s="29"/>
      <c r="AII7" s="29"/>
      <c r="AIJ7" s="29"/>
      <c r="AIK7" s="29"/>
      <c r="AIL7" s="29"/>
      <c r="AIM7" s="29"/>
      <c r="AIN7" s="29"/>
      <c r="AIO7" s="29"/>
      <c r="AIP7" s="29"/>
      <c r="AIQ7" s="29"/>
      <c r="AIR7" s="29"/>
      <c r="AIS7" s="29"/>
      <c r="AIT7" s="29"/>
      <c r="AIU7" s="29"/>
      <c r="AIV7" s="29"/>
      <c r="AIW7" s="29"/>
      <c r="AIX7" s="29"/>
      <c r="AIY7" s="29"/>
      <c r="AIZ7" s="29"/>
      <c r="AJA7" s="29"/>
      <c r="AJB7" s="29"/>
      <c r="AJC7" s="29"/>
      <c r="AJD7" s="29"/>
      <c r="AJE7" s="29"/>
      <c r="AJF7" s="29"/>
      <c r="AJG7" s="29"/>
      <c r="AJH7" s="29"/>
      <c r="AJI7" s="29"/>
      <c r="AJJ7" s="29"/>
      <c r="AJK7" s="29"/>
      <c r="AJL7" s="29"/>
      <c r="AJM7" s="29"/>
      <c r="AJN7" s="29"/>
      <c r="AJO7" s="29"/>
      <c r="AJP7" s="29"/>
      <c r="AJQ7" s="29"/>
      <c r="AJR7" s="29"/>
      <c r="AJS7" s="29"/>
      <c r="AJT7" s="29"/>
      <c r="AJU7" s="29"/>
      <c r="AJV7" s="29"/>
      <c r="AJW7" s="29"/>
      <c r="AJX7" s="29"/>
      <c r="AJY7" s="29"/>
      <c r="AJZ7" s="29"/>
      <c r="AKA7" s="29"/>
      <c r="AKB7" s="29"/>
      <c r="AKC7" s="29"/>
      <c r="AKD7" s="29"/>
      <c r="AKE7" s="29"/>
      <c r="AKF7" s="29"/>
      <c r="AKG7" s="29"/>
      <c r="AKH7" s="29"/>
      <c r="AKI7" s="29"/>
      <c r="AKJ7" s="29"/>
      <c r="AKK7" s="29"/>
      <c r="AKL7" s="29"/>
      <c r="AKM7" s="29"/>
      <c r="AKN7" s="29"/>
      <c r="AKO7" s="29"/>
      <c r="AKP7" s="29"/>
      <c r="AKQ7" s="29"/>
      <c r="AKR7" s="29"/>
      <c r="AKS7" s="29"/>
      <c r="AKT7" s="29"/>
      <c r="AKU7" s="29"/>
      <c r="AKV7" s="29"/>
      <c r="AKW7" s="29"/>
      <c r="AKX7" s="29"/>
      <c r="AKY7" s="29"/>
      <c r="AKZ7" s="29"/>
      <c r="ALA7" s="29"/>
      <c r="ALB7" s="29"/>
      <c r="ALC7" s="29"/>
      <c r="ALD7" s="29"/>
      <c r="ALE7" s="29"/>
      <c r="ALF7" s="29"/>
      <c r="ALG7" s="29"/>
      <c r="ALH7" s="29"/>
      <c r="ALI7" s="29"/>
      <c r="ALJ7" s="29"/>
      <c r="ALK7" s="29"/>
      <c r="ALL7" s="29"/>
      <c r="ALM7" s="29"/>
      <c r="ALN7" s="29"/>
      <c r="ALO7" s="29"/>
      <c r="ALP7" s="29"/>
      <c r="ALQ7" s="29"/>
      <c r="ALR7" s="29"/>
    </row>
    <row r="8" spans="1:1006" ht="22.35" customHeight="1">
      <c r="A8" s="48"/>
      <c r="B8" s="48"/>
      <c r="C8" s="48" t="s">
        <v>35</v>
      </c>
      <c r="D8" s="46">
        <f>D9</f>
        <v>0</v>
      </c>
    </row>
    <row r="9" spans="1:1006" s="60" customFormat="1">
      <c r="A9" s="65">
        <v>1136</v>
      </c>
      <c r="B9" s="66"/>
      <c r="C9" s="12" t="s">
        <v>6</v>
      </c>
      <c r="D9" s="115">
        <f>D16+D22+D28</f>
        <v>0</v>
      </c>
    </row>
    <row r="10" spans="1:1006" s="60" customFormat="1">
      <c r="A10" s="66"/>
      <c r="B10" s="66"/>
      <c r="C10" s="104" t="s">
        <v>102</v>
      </c>
      <c r="D10" s="56"/>
    </row>
    <row r="11" spans="1:1006" s="60" customFormat="1">
      <c r="A11" s="66"/>
      <c r="B11" s="66"/>
      <c r="C11" s="105" t="s">
        <v>7</v>
      </c>
      <c r="D11" s="56"/>
    </row>
    <row r="12" spans="1:1006" s="60" customFormat="1" ht="34.5">
      <c r="A12" s="66"/>
      <c r="B12" s="66"/>
      <c r="C12" s="104" t="s">
        <v>103</v>
      </c>
      <c r="D12" s="56"/>
    </row>
    <row r="13" spans="1:1006" s="60" customFormat="1">
      <c r="A13" s="66"/>
      <c r="B13" s="66"/>
      <c r="C13" s="105" t="s">
        <v>8</v>
      </c>
      <c r="D13" s="56"/>
    </row>
    <row r="14" spans="1:1006" s="60" customFormat="1" ht="34.5">
      <c r="A14" s="66"/>
      <c r="B14" s="66"/>
      <c r="C14" s="104" t="s">
        <v>104</v>
      </c>
      <c r="D14" s="56"/>
    </row>
    <row r="15" spans="1:1006" s="60" customFormat="1">
      <c r="A15" s="139" t="s">
        <v>36</v>
      </c>
      <c r="B15" s="140"/>
      <c r="C15" s="140"/>
      <c r="D15" s="141"/>
    </row>
    <row r="16" spans="1:1006" s="60" customFormat="1" ht="25.5" customHeight="1">
      <c r="A16" s="57"/>
      <c r="B16" s="65">
        <v>11001</v>
      </c>
      <c r="C16" s="12" t="s">
        <v>9</v>
      </c>
      <c r="D16" s="56">
        <f>'3'!G19</f>
        <v>-4170</v>
      </c>
    </row>
    <row r="17" spans="1:4" s="60" customFormat="1" ht="26.25" customHeight="1">
      <c r="A17" s="57"/>
      <c r="B17" s="66"/>
      <c r="C17" s="99" t="s">
        <v>105</v>
      </c>
      <c r="D17" s="56"/>
    </row>
    <row r="18" spans="1:4" s="60" customFormat="1" ht="21.75" customHeight="1">
      <c r="A18" s="57"/>
      <c r="B18" s="66"/>
      <c r="C18" s="12" t="s">
        <v>10</v>
      </c>
      <c r="D18" s="56"/>
    </row>
    <row r="19" spans="1:4" s="60" customFormat="1" ht="37.5" customHeight="1">
      <c r="A19" s="57"/>
      <c r="B19" s="66"/>
      <c r="C19" s="99" t="s">
        <v>106</v>
      </c>
      <c r="D19" s="56"/>
    </row>
    <row r="20" spans="1:4" s="60" customFormat="1" ht="21" customHeight="1">
      <c r="A20" s="57"/>
      <c r="B20" s="66"/>
      <c r="C20" s="12" t="s">
        <v>11</v>
      </c>
      <c r="D20" s="56"/>
    </row>
    <row r="21" spans="1:4" s="60" customFormat="1" ht="20.25" customHeight="1">
      <c r="A21" s="57"/>
      <c r="B21" s="66"/>
      <c r="C21" s="99" t="s">
        <v>34</v>
      </c>
      <c r="D21" s="56"/>
    </row>
    <row r="22" spans="1:4" s="60" customFormat="1" ht="25.5" customHeight="1">
      <c r="A22" s="57"/>
      <c r="B22" s="65">
        <v>31002</v>
      </c>
      <c r="C22" s="92" t="s">
        <v>9</v>
      </c>
      <c r="D22" s="56">
        <f>'3'!G28</f>
        <v>1650</v>
      </c>
    </row>
    <row r="23" spans="1:4" s="60" customFormat="1" ht="26.25" customHeight="1">
      <c r="A23" s="57"/>
      <c r="B23" s="66"/>
      <c r="C23" s="93" t="s">
        <v>107</v>
      </c>
      <c r="D23" s="56"/>
    </row>
    <row r="24" spans="1:4" s="60" customFormat="1" ht="21.75" customHeight="1">
      <c r="A24" s="57"/>
      <c r="B24" s="66"/>
      <c r="C24" s="92" t="s">
        <v>10</v>
      </c>
      <c r="D24" s="56"/>
    </row>
    <row r="25" spans="1:4" s="60" customFormat="1" ht="37.5" customHeight="1">
      <c r="A25" s="57"/>
      <c r="B25" s="66"/>
      <c r="C25" s="93" t="s">
        <v>108</v>
      </c>
      <c r="D25" s="56"/>
    </row>
    <row r="26" spans="1:4" s="60" customFormat="1" ht="21" customHeight="1">
      <c r="A26" s="57"/>
      <c r="B26" s="66"/>
      <c r="C26" s="92" t="s">
        <v>11</v>
      </c>
      <c r="D26" s="56"/>
    </row>
    <row r="27" spans="1:4" s="60" customFormat="1" ht="36.75" customHeight="1">
      <c r="A27" s="57"/>
      <c r="B27" s="66"/>
      <c r="C27" s="93" t="s">
        <v>70</v>
      </c>
      <c r="D27" s="56"/>
    </row>
    <row r="28" spans="1:4" s="60" customFormat="1" ht="25.5" customHeight="1">
      <c r="A28" s="57"/>
      <c r="B28" s="65">
        <v>31005</v>
      </c>
      <c r="C28" s="92" t="s">
        <v>9</v>
      </c>
      <c r="D28" s="56">
        <f>'3'!G37</f>
        <v>2520</v>
      </c>
    </row>
    <row r="29" spans="1:4" s="60" customFormat="1" ht="45.75" customHeight="1">
      <c r="A29" s="57"/>
      <c r="B29" s="66"/>
      <c r="C29" s="93" t="s">
        <v>109</v>
      </c>
      <c r="D29" s="56"/>
    </row>
    <row r="30" spans="1:4" s="60" customFormat="1" ht="21.75" customHeight="1">
      <c r="A30" s="57"/>
      <c r="B30" s="66"/>
      <c r="C30" s="92" t="s">
        <v>10</v>
      </c>
      <c r="D30" s="56"/>
    </row>
    <row r="31" spans="1:4" s="60" customFormat="1" ht="37.5" customHeight="1">
      <c r="A31" s="57"/>
      <c r="B31" s="66"/>
      <c r="C31" s="93" t="s">
        <v>110</v>
      </c>
      <c r="D31" s="56"/>
    </row>
    <row r="32" spans="1:4" s="60" customFormat="1" ht="21" customHeight="1">
      <c r="A32" s="57"/>
      <c r="B32" s="66"/>
      <c r="C32" s="92" t="s">
        <v>11</v>
      </c>
      <c r="D32" s="56"/>
    </row>
    <row r="33" spans="1:4" s="60" customFormat="1" ht="39" customHeight="1">
      <c r="A33" s="57"/>
      <c r="B33" s="66"/>
      <c r="C33" s="93" t="s">
        <v>70</v>
      </c>
      <c r="D33" s="56"/>
    </row>
    <row r="34" spans="1:4" s="6" customFormat="1" ht="19.5" customHeight="1">
      <c r="A34" s="13"/>
      <c r="B34" s="13"/>
      <c r="C34" s="14" t="s">
        <v>49</v>
      </c>
      <c r="D34" s="15">
        <f>D35</f>
        <v>0</v>
      </c>
    </row>
    <row r="35" spans="1:4" s="6" customFormat="1" ht="32.25" customHeight="1">
      <c r="A35" s="28">
        <v>1139</v>
      </c>
      <c r="B35" s="28"/>
      <c r="C35" s="30" t="s">
        <v>6</v>
      </c>
      <c r="D35" s="15">
        <f>D42+D48</f>
        <v>0</v>
      </c>
    </row>
    <row r="36" spans="1:4" s="6" customFormat="1" ht="18" customHeight="1">
      <c r="A36" s="28"/>
      <c r="B36" s="28"/>
      <c r="C36" s="31" t="s">
        <v>50</v>
      </c>
      <c r="D36" s="28"/>
    </row>
    <row r="37" spans="1:4" s="6" customFormat="1" ht="15.75" customHeight="1">
      <c r="A37" s="28"/>
      <c r="B37" s="28"/>
      <c r="C37" s="30" t="s">
        <v>7</v>
      </c>
      <c r="D37" s="28"/>
    </row>
    <row r="38" spans="1:4" s="6" customFormat="1" ht="38.25" customHeight="1">
      <c r="A38" s="28"/>
      <c r="B38" s="28"/>
      <c r="C38" s="31" t="s">
        <v>51</v>
      </c>
      <c r="D38" s="28"/>
    </row>
    <row r="39" spans="1:4" s="6" customFormat="1" ht="17.25" customHeight="1">
      <c r="A39" s="28"/>
      <c r="B39" s="28"/>
      <c r="C39" s="30" t="s">
        <v>8</v>
      </c>
      <c r="D39" s="28"/>
    </row>
    <row r="40" spans="1:4" s="6" customFormat="1" ht="31.5" customHeight="1">
      <c r="A40" s="28"/>
      <c r="B40" s="28"/>
      <c r="C40" s="31" t="s">
        <v>52</v>
      </c>
      <c r="D40" s="28"/>
    </row>
    <row r="41" spans="1:4" s="6" customFormat="1" ht="16.5" customHeight="1">
      <c r="A41" s="135" t="s">
        <v>41</v>
      </c>
      <c r="B41" s="135"/>
      <c r="C41" s="135"/>
      <c r="D41" s="135"/>
    </row>
    <row r="42" spans="1:4" s="6" customFormat="1" ht="19.5" customHeight="1">
      <c r="A42" s="28"/>
      <c r="B42" s="28" t="s">
        <v>53</v>
      </c>
      <c r="C42" s="30" t="s">
        <v>9</v>
      </c>
      <c r="D42" s="15">
        <f>'3'!G57</f>
        <v>4170</v>
      </c>
    </row>
    <row r="43" spans="1:4" s="6" customFormat="1" ht="23.25" customHeight="1">
      <c r="A43" s="28"/>
      <c r="B43" s="28"/>
      <c r="C43" s="31" t="s">
        <v>50</v>
      </c>
      <c r="D43" s="104"/>
    </row>
    <row r="44" spans="1:4" s="6" customFormat="1" ht="21" customHeight="1">
      <c r="A44" s="28"/>
      <c r="B44" s="28"/>
      <c r="C44" s="30" t="s">
        <v>10</v>
      </c>
      <c r="D44" s="104"/>
    </row>
    <row r="45" spans="1:4" s="6" customFormat="1" ht="58.5" customHeight="1">
      <c r="A45" s="28"/>
      <c r="B45" s="28"/>
      <c r="C45" s="31" t="s">
        <v>54</v>
      </c>
      <c r="D45" s="104"/>
    </row>
    <row r="46" spans="1:4" s="6" customFormat="1">
      <c r="A46" s="28"/>
      <c r="B46" s="28"/>
      <c r="C46" s="30" t="s">
        <v>11</v>
      </c>
      <c r="D46" s="104"/>
    </row>
    <row r="47" spans="1:4" s="6" customFormat="1" ht="17.25" customHeight="1">
      <c r="A47" s="28"/>
      <c r="B47" s="28"/>
      <c r="C47" s="30" t="s">
        <v>34</v>
      </c>
      <c r="D47" s="104"/>
    </row>
    <row r="48" spans="1:4" s="6" customFormat="1" ht="15.75" customHeight="1">
      <c r="A48" s="28"/>
      <c r="B48" s="28" t="s">
        <v>53</v>
      </c>
      <c r="C48" s="30" t="s">
        <v>9</v>
      </c>
      <c r="D48" s="15">
        <f>'3'!G65</f>
        <v>-4170</v>
      </c>
    </row>
    <row r="49" spans="1:4" s="6" customFormat="1" ht="18.75" customHeight="1">
      <c r="A49" s="28"/>
      <c r="B49" s="28"/>
      <c r="C49" s="31" t="s">
        <v>50</v>
      </c>
      <c r="D49" s="104"/>
    </row>
    <row r="50" spans="1:4" s="6" customFormat="1" ht="21.75" customHeight="1">
      <c r="A50" s="28"/>
      <c r="B50" s="28"/>
      <c r="C50" s="30" t="s">
        <v>10</v>
      </c>
      <c r="D50" s="104"/>
    </row>
    <row r="51" spans="1:4" s="6" customFormat="1" ht="57" customHeight="1">
      <c r="A51" s="28"/>
      <c r="B51" s="28"/>
      <c r="C51" s="31" t="s">
        <v>54</v>
      </c>
      <c r="D51" s="104"/>
    </row>
    <row r="52" spans="1:4" s="6" customFormat="1">
      <c r="A52" s="28"/>
      <c r="B52" s="28"/>
      <c r="C52" s="30" t="s">
        <v>11</v>
      </c>
      <c r="D52" s="104"/>
    </row>
    <row r="53" spans="1:4" s="6" customFormat="1" ht="17.25" customHeight="1">
      <c r="A53" s="28"/>
      <c r="B53" s="28"/>
      <c r="C53" s="30" t="s">
        <v>34</v>
      </c>
      <c r="D53" s="104"/>
    </row>
  </sheetData>
  <mergeCells count="6">
    <mergeCell ref="A41:D41"/>
    <mergeCell ref="A1:D1"/>
    <mergeCell ref="A3:D3"/>
    <mergeCell ref="A5:B5"/>
    <mergeCell ref="C5:C6"/>
    <mergeCell ref="A15:D15"/>
  </mergeCells>
  <pageMargins left="0" right="0" top="0" bottom="0" header="0" footer="0"/>
  <pageSetup paperSize="9" scale="72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E7" sqref="E7:H7"/>
    </sheetView>
  </sheetViews>
  <sheetFormatPr defaultRowHeight="17.25"/>
  <cols>
    <col min="1" max="2" width="9.28515625" style="67" bestFit="1" customWidth="1"/>
    <col min="3" max="3" width="44.28515625" style="67" customWidth="1"/>
    <col min="4" max="4" width="15.28515625" style="67" customWidth="1"/>
    <col min="5" max="5" width="19.28515625" style="67" customWidth="1"/>
    <col min="6" max="6" width="20.5703125" style="67" customWidth="1"/>
    <col min="7" max="7" width="23.28515625" style="67" customWidth="1"/>
    <col min="8" max="8" width="18.42578125" style="67" customWidth="1"/>
    <col min="9" max="256" width="9.140625" style="67"/>
    <col min="257" max="258" width="9.28515625" style="67" bestFit="1" customWidth="1"/>
    <col min="259" max="259" width="44.28515625" style="67" customWidth="1"/>
    <col min="260" max="260" width="15.28515625" style="67" customWidth="1"/>
    <col min="261" max="261" width="19.28515625" style="67" customWidth="1"/>
    <col min="262" max="262" width="20.5703125" style="67" customWidth="1"/>
    <col min="263" max="263" width="23.28515625" style="67" customWidth="1"/>
    <col min="264" max="264" width="18.42578125" style="67" customWidth="1"/>
    <col min="265" max="512" width="9.140625" style="67"/>
    <col min="513" max="514" width="9.28515625" style="67" bestFit="1" customWidth="1"/>
    <col min="515" max="515" width="44.28515625" style="67" customWidth="1"/>
    <col min="516" max="516" width="15.28515625" style="67" customWidth="1"/>
    <col min="517" max="517" width="19.28515625" style="67" customWidth="1"/>
    <col min="518" max="518" width="20.5703125" style="67" customWidth="1"/>
    <col min="519" max="519" width="23.28515625" style="67" customWidth="1"/>
    <col min="520" max="520" width="18.42578125" style="67" customWidth="1"/>
    <col min="521" max="768" width="9.140625" style="67"/>
    <col min="769" max="770" width="9.28515625" style="67" bestFit="1" customWidth="1"/>
    <col min="771" max="771" width="44.28515625" style="67" customWidth="1"/>
    <col min="772" max="772" width="15.28515625" style="67" customWidth="1"/>
    <col min="773" max="773" width="19.28515625" style="67" customWidth="1"/>
    <col min="774" max="774" width="20.5703125" style="67" customWidth="1"/>
    <col min="775" max="775" width="23.28515625" style="67" customWidth="1"/>
    <col min="776" max="776" width="18.42578125" style="67" customWidth="1"/>
    <col min="777" max="1024" width="9.140625" style="67"/>
    <col min="1025" max="1026" width="9.28515625" style="67" bestFit="1" customWidth="1"/>
    <col min="1027" max="1027" width="44.28515625" style="67" customWidth="1"/>
    <col min="1028" max="1028" width="15.28515625" style="67" customWidth="1"/>
    <col min="1029" max="1029" width="19.28515625" style="67" customWidth="1"/>
    <col min="1030" max="1030" width="20.5703125" style="67" customWidth="1"/>
    <col min="1031" max="1031" width="23.28515625" style="67" customWidth="1"/>
    <col min="1032" max="1032" width="18.42578125" style="67" customWidth="1"/>
    <col min="1033" max="1280" width="9.140625" style="67"/>
    <col min="1281" max="1282" width="9.28515625" style="67" bestFit="1" customWidth="1"/>
    <col min="1283" max="1283" width="44.28515625" style="67" customWidth="1"/>
    <col min="1284" max="1284" width="15.28515625" style="67" customWidth="1"/>
    <col min="1285" max="1285" width="19.28515625" style="67" customWidth="1"/>
    <col min="1286" max="1286" width="20.5703125" style="67" customWidth="1"/>
    <col min="1287" max="1287" width="23.28515625" style="67" customWidth="1"/>
    <col min="1288" max="1288" width="18.42578125" style="67" customWidth="1"/>
    <col min="1289" max="1536" width="9.140625" style="67"/>
    <col min="1537" max="1538" width="9.28515625" style="67" bestFit="1" customWidth="1"/>
    <col min="1539" max="1539" width="44.28515625" style="67" customWidth="1"/>
    <col min="1540" max="1540" width="15.28515625" style="67" customWidth="1"/>
    <col min="1541" max="1541" width="19.28515625" style="67" customWidth="1"/>
    <col min="1542" max="1542" width="20.5703125" style="67" customWidth="1"/>
    <col min="1543" max="1543" width="23.28515625" style="67" customWidth="1"/>
    <col min="1544" max="1544" width="18.42578125" style="67" customWidth="1"/>
    <col min="1545" max="1792" width="9.140625" style="67"/>
    <col min="1793" max="1794" width="9.28515625" style="67" bestFit="1" customWidth="1"/>
    <col min="1795" max="1795" width="44.28515625" style="67" customWidth="1"/>
    <col min="1796" max="1796" width="15.28515625" style="67" customWidth="1"/>
    <col min="1797" max="1797" width="19.28515625" style="67" customWidth="1"/>
    <col min="1798" max="1798" width="20.5703125" style="67" customWidth="1"/>
    <col min="1799" max="1799" width="23.28515625" style="67" customWidth="1"/>
    <col min="1800" max="1800" width="18.42578125" style="67" customWidth="1"/>
    <col min="1801" max="2048" width="9.140625" style="67"/>
    <col min="2049" max="2050" width="9.28515625" style="67" bestFit="1" customWidth="1"/>
    <col min="2051" max="2051" width="44.28515625" style="67" customWidth="1"/>
    <col min="2052" max="2052" width="15.28515625" style="67" customWidth="1"/>
    <col min="2053" max="2053" width="19.28515625" style="67" customWidth="1"/>
    <col min="2054" max="2054" width="20.5703125" style="67" customWidth="1"/>
    <col min="2055" max="2055" width="23.28515625" style="67" customWidth="1"/>
    <col min="2056" max="2056" width="18.42578125" style="67" customWidth="1"/>
    <col min="2057" max="2304" width="9.140625" style="67"/>
    <col min="2305" max="2306" width="9.28515625" style="67" bestFit="1" customWidth="1"/>
    <col min="2307" max="2307" width="44.28515625" style="67" customWidth="1"/>
    <col min="2308" max="2308" width="15.28515625" style="67" customWidth="1"/>
    <col min="2309" max="2309" width="19.28515625" style="67" customWidth="1"/>
    <col min="2310" max="2310" width="20.5703125" style="67" customWidth="1"/>
    <col min="2311" max="2311" width="23.28515625" style="67" customWidth="1"/>
    <col min="2312" max="2312" width="18.42578125" style="67" customWidth="1"/>
    <col min="2313" max="2560" width="9.140625" style="67"/>
    <col min="2561" max="2562" width="9.28515625" style="67" bestFit="1" customWidth="1"/>
    <col min="2563" max="2563" width="44.28515625" style="67" customWidth="1"/>
    <col min="2564" max="2564" width="15.28515625" style="67" customWidth="1"/>
    <col min="2565" max="2565" width="19.28515625" style="67" customWidth="1"/>
    <col min="2566" max="2566" width="20.5703125" style="67" customWidth="1"/>
    <col min="2567" max="2567" width="23.28515625" style="67" customWidth="1"/>
    <col min="2568" max="2568" width="18.42578125" style="67" customWidth="1"/>
    <col min="2569" max="2816" width="9.140625" style="67"/>
    <col min="2817" max="2818" width="9.28515625" style="67" bestFit="1" customWidth="1"/>
    <col min="2819" max="2819" width="44.28515625" style="67" customWidth="1"/>
    <col min="2820" max="2820" width="15.28515625" style="67" customWidth="1"/>
    <col min="2821" max="2821" width="19.28515625" style="67" customWidth="1"/>
    <col min="2822" max="2822" width="20.5703125" style="67" customWidth="1"/>
    <col min="2823" max="2823" width="23.28515625" style="67" customWidth="1"/>
    <col min="2824" max="2824" width="18.42578125" style="67" customWidth="1"/>
    <col min="2825" max="3072" width="9.140625" style="67"/>
    <col min="3073" max="3074" width="9.28515625" style="67" bestFit="1" customWidth="1"/>
    <col min="3075" max="3075" width="44.28515625" style="67" customWidth="1"/>
    <col min="3076" max="3076" width="15.28515625" style="67" customWidth="1"/>
    <col min="3077" max="3077" width="19.28515625" style="67" customWidth="1"/>
    <col min="3078" max="3078" width="20.5703125" style="67" customWidth="1"/>
    <col min="3079" max="3079" width="23.28515625" style="67" customWidth="1"/>
    <col min="3080" max="3080" width="18.42578125" style="67" customWidth="1"/>
    <col min="3081" max="3328" width="9.140625" style="67"/>
    <col min="3329" max="3330" width="9.28515625" style="67" bestFit="1" customWidth="1"/>
    <col min="3331" max="3331" width="44.28515625" style="67" customWidth="1"/>
    <col min="3332" max="3332" width="15.28515625" style="67" customWidth="1"/>
    <col min="3333" max="3333" width="19.28515625" style="67" customWidth="1"/>
    <col min="3334" max="3334" width="20.5703125" style="67" customWidth="1"/>
    <col min="3335" max="3335" width="23.28515625" style="67" customWidth="1"/>
    <col min="3336" max="3336" width="18.42578125" style="67" customWidth="1"/>
    <col min="3337" max="3584" width="9.140625" style="67"/>
    <col min="3585" max="3586" width="9.28515625" style="67" bestFit="1" customWidth="1"/>
    <col min="3587" max="3587" width="44.28515625" style="67" customWidth="1"/>
    <col min="3588" max="3588" width="15.28515625" style="67" customWidth="1"/>
    <col min="3589" max="3589" width="19.28515625" style="67" customWidth="1"/>
    <col min="3590" max="3590" width="20.5703125" style="67" customWidth="1"/>
    <col min="3591" max="3591" width="23.28515625" style="67" customWidth="1"/>
    <col min="3592" max="3592" width="18.42578125" style="67" customWidth="1"/>
    <col min="3593" max="3840" width="9.140625" style="67"/>
    <col min="3841" max="3842" width="9.28515625" style="67" bestFit="1" customWidth="1"/>
    <col min="3843" max="3843" width="44.28515625" style="67" customWidth="1"/>
    <col min="3844" max="3844" width="15.28515625" style="67" customWidth="1"/>
    <col min="3845" max="3845" width="19.28515625" style="67" customWidth="1"/>
    <col min="3846" max="3846" width="20.5703125" style="67" customWidth="1"/>
    <col min="3847" max="3847" width="23.28515625" style="67" customWidth="1"/>
    <col min="3848" max="3848" width="18.42578125" style="67" customWidth="1"/>
    <col min="3849" max="4096" width="9.140625" style="67"/>
    <col min="4097" max="4098" width="9.28515625" style="67" bestFit="1" customWidth="1"/>
    <col min="4099" max="4099" width="44.28515625" style="67" customWidth="1"/>
    <col min="4100" max="4100" width="15.28515625" style="67" customWidth="1"/>
    <col min="4101" max="4101" width="19.28515625" style="67" customWidth="1"/>
    <col min="4102" max="4102" width="20.5703125" style="67" customWidth="1"/>
    <col min="4103" max="4103" width="23.28515625" style="67" customWidth="1"/>
    <col min="4104" max="4104" width="18.42578125" style="67" customWidth="1"/>
    <col min="4105" max="4352" width="9.140625" style="67"/>
    <col min="4353" max="4354" width="9.28515625" style="67" bestFit="1" customWidth="1"/>
    <col min="4355" max="4355" width="44.28515625" style="67" customWidth="1"/>
    <col min="4356" max="4356" width="15.28515625" style="67" customWidth="1"/>
    <col min="4357" max="4357" width="19.28515625" style="67" customWidth="1"/>
    <col min="4358" max="4358" width="20.5703125" style="67" customWidth="1"/>
    <col min="4359" max="4359" width="23.28515625" style="67" customWidth="1"/>
    <col min="4360" max="4360" width="18.42578125" style="67" customWidth="1"/>
    <col min="4361" max="4608" width="9.140625" style="67"/>
    <col min="4609" max="4610" width="9.28515625" style="67" bestFit="1" customWidth="1"/>
    <col min="4611" max="4611" width="44.28515625" style="67" customWidth="1"/>
    <col min="4612" max="4612" width="15.28515625" style="67" customWidth="1"/>
    <col min="4613" max="4613" width="19.28515625" style="67" customWidth="1"/>
    <col min="4614" max="4614" width="20.5703125" style="67" customWidth="1"/>
    <col min="4615" max="4615" width="23.28515625" style="67" customWidth="1"/>
    <col min="4616" max="4616" width="18.42578125" style="67" customWidth="1"/>
    <col min="4617" max="4864" width="9.140625" style="67"/>
    <col min="4865" max="4866" width="9.28515625" style="67" bestFit="1" customWidth="1"/>
    <col min="4867" max="4867" width="44.28515625" style="67" customWidth="1"/>
    <col min="4868" max="4868" width="15.28515625" style="67" customWidth="1"/>
    <col min="4869" max="4869" width="19.28515625" style="67" customWidth="1"/>
    <col min="4870" max="4870" width="20.5703125" style="67" customWidth="1"/>
    <col min="4871" max="4871" width="23.28515625" style="67" customWidth="1"/>
    <col min="4872" max="4872" width="18.42578125" style="67" customWidth="1"/>
    <col min="4873" max="5120" width="9.140625" style="67"/>
    <col min="5121" max="5122" width="9.28515625" style="67" bestFit="1" customWidth="1"/>
    <col min="5123" max="5123" width="44.28515625" style="67" customWidth="1"/>
    <col min="5124" max="5124" width="15.28515625" style="67" customWidth="1"/>
    <col min="5125" max="5125" width="19.28515625" style="67" customWidth="1"/>
    <col min="5126" max="5126" width="20.5703125" style="67" customWidth="1"/>
    <col min="5127" max="5127" width="23.28515625" style="67" customWidth="1"/>
    <col min="5128" max="5128" width="18.42578125" style="67" customWidth="1"/>
    <col min="5129" max="5376" width="9.140625" style="67"/>
    <col min="5377" max="5378" width="9.28515625" style="67" bestFit="1" customWidth="1"/>
    <col min="5379" max="5379" width="44.28515625" style="67" customWidth="1"/>
    <col min="5380" max="5380" width="15.28515625" style="67" customWidth="1"/>
    <col min="5381" max="5381" width="19.28515625" style="67" customWidth="1"/>
    <col min="5382" max="5382" width="20.5703125" style="67" customWidth="1"/>
    <col min="5383" max="5383" width="23.28515625" style="67" customWidth="1"/>
    <col min="5384" max="5384" width="18.42578125" style="67" customWidth="1"/>
    <col min="5385" max="5632" width="9.140625" style="67"/>
    <col min="5633" max="5634" width="9.28515625" style="67" bestFit="1" customWidth="1"/>
    <col min="5635" max="5635" width="44.28515625" style="67" customWidth="1"/>
    <col min="5636" max="5636" width="15.28515625" style="67" customWidth="1"/>
    <col min="5637" max="5637" width="19.28515625" style="67" customWidth="1"/>
    <col min="5638" max="5638" width="20.5703125" style="67" customWidth="1"/>
    <col min="5639" max="5639" width="23.28515625" style="67" customWidth="1"/>
    <col min="5640" max="5640" width="18.42578125" style="67" customWidth="1"/>
    <col min="5641" max="5888" width="9.140625" style="67"/>
    <col min="5889" max="5890" width="9.28515625" style="67" bestFit="1" customWidth="1"/>
    <col min="5891" max="5891" width="44.28515625" style="67" customWidth="1"/>
    <col min="5892" max="5892" width="15.28515625" style="67" customWidth="1"/>
    <col min="5893" max="5893" width="19.28515625" style="67" customWidth="1"/>
    <col min="5894" max="5894" width="20.5703125" style="67" customWidth="1"/>
    <col min="5895" max="5895" width="23.28515625" style="67" customWidth="1"/>
    <col min="5896" max="5896" width="18.42578125" style="67" customWidth="1"/>
    <col min="5897" max="6144" width="9.140625" style="67"/>
    <col min="6145" max="6146" width="9.28515625" style="67" bestFit="1" customWidth="1"/>
    <col min="6147" max="6147" width="44.28515625" style="67" customWidth="1"/>
    <col min="6148" max="6148" width="15.28515625" style="67" customWidth="1"/>
    <col min="6149" max="6149" width="19.28515625" style="67" customWidth="1"/>
    <col min="6150" max="6150" width="20.5703125" style="67" customWidth="1"/>
    <col min="6151" max="6151" width="23.28515625" style="67" customWidth="1"/>
    <col min="6152" max="6152" width="18.42578125" style="67" customWidth="1"/>
    <col min="6153" max="6400" width="9.140625" style="67"/>
    <col min="6401" max="6402" width="9.28515625" style="67" bestFit="1" customWidth="1"/>
    <col min="6403" max="6403" width="44.28515625" style="67" customWidth="1"/>
    <col min="6404" max="6404" width="15.28515625" style="67" customWidth="1"/>
    <col min="6405" max="6405" width="19.28515625" style="67" customWidth="1"/>
    <col min="6406" max="6406" width="20.5703125" style="67" customWidth="1"/>
    <col min="6407" max="6407" width="23.28515625" style="67" customWidth="1"/>
    <col min="6408" max="6408" width="18.42578125" style="67" customWidth="1"/>
    <col min="6409" max="6656" width="9.140625" style="67"/>
    <col min="6657" max="6658" width="9.28515625" style="67" bestFit="1" customWidth="1"/>
    <col min="6659" max="6659" width="44.28515625" style="67" customWidth="1"/>
    <col min="6660" max="6660" width="15.28515625" style="67" customWidth="1"/>
    <col min="6661" max="6661" width="19.28515625" style="67" customWidth="1"/>
    <col min="6662" max="6662" width="20.5703125" style="67" customWidth="1"/>
    <col min="6663" max="6663" width="23.28515625" style="67" customWidth="1"/>
    <col min="6664" max="6664" width="18.42578125" style="67" customWidth="1"/>
    <col min="6665" max="6912" width="9.140625" style="67"/>
    <col min="6913" max="6914" width="9.28515625" style="67" bestFit="1" customWidth="1"/>
    <col min="6915" max="6915" width="44.28515625" style="67" customWidth="1"/>
    <col min="6916" max="6916" width="15.28515625" style="67" customWidth="1"/>
    <col min="6917" max="6917" width="19.28515625" style="67" customWidth="1"/>
    <col min="6918" max="6918" width="20.5703125" style="67" customWidth="1"/>
    <col min="6919" max="6919" width="23.28515625" style="67" customWidth="1"/>
    <col min="6920" max="6920" width="18.42578125" style="67" customWidth="1"/>
    <col min="6921" max="7168" width="9.140625" style="67"/>
    <col min="7169" max="7170" width="9.28515625" style="67" bestFit="1" customWidth="1"/>
    <col min="7171" max="7171" width="44.28515625" style="67" customWidth="1"/>
    <col min="7172" max="7172" width="15.28515625" style="67" customWidth="1"/>
    <col min="7173" max="7173" width="19.28515625" style="67" customWidth="1"/>
    <col min="7174" max="7174" width="20.5703125" style="67" customWidth="1"/>
    <col min="7175" max="7175" width="23.28515625" style="67" customWidth="1"/>
    <col min="7176" max="7176" width="18.42578125" style="67" customWidth="1"/>
    <col min="7177" max="7424" width="9.140625" style="67"/>
    <col min="7425" max="7426" width="9.28515625" style="67" bestFit="1" customWidth="1"/>
    <col min="7427" max="7427" width="44.28515625" style="67" customWidth="1"/>
    <col min="7428" max="7428" width="15.28515625" style="67" customWidth="1"/>
    <col min="7429" max="7429" width="19.28515625" style="67" customWidth="1"/>
    <col min="7430" max="7430" width="20.5703125" style="67" customWidth="1"/>
    <col min="7431" max="7431" width="23.28515625" style="67" customWidth="1"/>
    <col min="7432" max="7432" width="18.42578125" style="67" customWidth="1"/>
    <col min="7433" max="7680" width="9.140625" style="67"/>
    <col min="7681" max="7682" width="9.28515625" style="67" bestFit="1" customWidth="1"/>
    <col min="7683" max="7683" width="44.28515625" style="67" customWidth="1"/>
    <col min="7684" max="7684" width="15.28515625" style="67" customWidth="1"/>
    <col min="7685" max="7685" width="19.28515625" style="67" customWidth="1"/>
    <col min="7686" max="7686" width="20.5703125" style="67" customWidth="1"/>
    <col min="7687" max="7687" width="23.28515625" style="67" customWidth="1"/>
    <col min="7688" max="7688" width="18.42578125" style="67" customWidth="1"/>
    <col min="7689" max="7936" width="9.140625" style="67"/>
    <col min="7937" max="7938" width="9.28515625" style="67" bestFit="1" customWidth="1"/>
    <col min="7939" max="7939" width="44.28515625" style="67" customWidth="1"/>
    <col min="7940" max="7940" width="15.28515625" style="67" customWidth="1"/>
    <col min="7941" max="7941" width="19.28515625" style="67" customWidth="1"/>
    <col min="7942" max="7942" width="20.5703125" style="67" customWidth="1"/>
    <col min="7943" max="7943" width="23.28515625" style="67" customWidth="1"/>
    <col min="7944" max="7944" width="18.42578125" style="67" customWidth="1"/>
    <col min="7945" max="8192" width="9.140625" style="67"/>
    <col min="8193" max="8194" width="9.28515625" style="67" bestFit="1" customWidth="1"/>
    <col min="8195" max="8195" width="44.28515625" style="67" customWidth="1"/>
    <col min="8196" max="8196" width="15.28515625" style="67" customWidth="1"/>
    <col min="8197" max="8197" width="19.28515625" style="67" customWidth="1"/>
    <col min="8198" max="8198" width="20.5703125" style="67" customWidth="1"/>
    <col min="8199" max="8199" width="23.28515625" style="67" customWidth="1"/>
    <col min="8200" max="8200" width="18.42578125" style="67" customWidth="1"/>
    <col min="8201" max="8448" width="9.140625" style="67"/>
    <col min="8449" max="8450" width="9.28515625" style="67" bestFit="1" customWidth="1"/>
    <col min="8451" max="8451" width="44.28515625" style="67" customWidth="1"/>
    <col min="8452" max="8452" width="15.28515625" style="67" customWidth="1"/>
    <col min="8453" max="8453" width="19.28515625" style="67" customWidth="1"/>
    <col min="8454" max="8454" width="20.5703125" style="67" customWidth="1"/>
    <col min="8455" max="8455" width="23.28515625" style="67" customWidth="1"/>
    <col min="8456" max="8456" width="18.42578125" style="67" customWidth="1"/>
    <col min="8457" max="8704" width="9.140625" style="67"/>
    <col min="8705" max="8706" width="9.28515625" style="67" bestFit="1" customWidth="1"/>
    <col min="8707" max="8707" width="44.28515625" style="67" customWidth="1"/>
    <col min="8708" max="8708" width="15.28515625" style="67" customWidth="1"/>
    <col min="8709" max="8709" width="19.28515625" style="67" customWidth="1"/>
    <col min="8710" max="8710" width="20.5703125" style="67" customWidth="1"/>
    <col min="8711" max="8711" width="23.28515625" style="67" customWidth="1"/>
    <col min="8712" max="8712" width="18.42578125" style="67" customWidth="1"/>
    <col min="8713" max="8960" width="9.140625" style="67"/>
    <col min="8961" max="8962" width="9.28515625" style="67" bestFit="1" customWidth="1"/>
    <col min="8963" max="8963" width="44.28515625" style="67" customWidth="1"/>
    <col min="8964" max="8964" width="15.28515625" style="67" customWidth="1"/>
    <col min="8965" max="8965" width="19.28515625" style="67" customWidth="1"/>
    <col min="8966" max="8966" width="20.5703125" style="67" customWidth="1"/>
    <col min="8967" max="8967" width="23.28515625" style="67" customWidth="1"/>
    <col min="8968" max="8968" width="18.42578125" style="67" customWidth="1"/>
    <col min="8969" max="9216" width="9.140625" style="67"/>
    <col min="9217" max="9218" width="9.28515625" style="67" bestFit="1" customWidth="1"/>
    <col min="9219" max="9219" width="44.28515625" style="67" customWidth="1"/>
    <col min="9220" max="9220" width="15.28515625" style="67" customWidth="1"/>
    <col min="9221" max="9221" width="19.28515625" style="67" customWidth="1"/>
    <col min="9222" max="9222" width="20.5703125" style="67" customWidth="1"/>
    <col min="9223" max="9223" width="23.28515625" style="67" customWidth="1"/>
    <col min="9224" max="9224" width="18.42578125" style="67" customWidth="1"/>
    <col min="9225" max="9472" width="9.140625" style="67"/>
    <col min="9473" max="9474" width="9.28515625" style="67" bestFit="1" customWidth="1"/>
    <col min="9475" max="9475" width="44.28515625" style="67" customWidth="1"/>
    <col min="9476" max="9476" width="15.28515625" style="67" customWidth="1"/>
    <col min="9477" max="9477" width="19.28515625" style="67" customWidth="1"/>
    <col min="9478" max="9478" width="20.5703125" style="67" customWidth="1"/>
    <col min="9479" max="9479" width="23.28515625" style="67" customWidth="1"/>
    <col min="9480" max="9480" width="18.42578125" style="67" customWidth="1"/>
    <col min="9481" max="9728" width="9.140625" style="67"/>
    <col min="9729" max="9730" width="9.28515625" style="67" bestFit="1" customWidth="1"/>
    <col min="9731" max="9731" width="44.28515625" style="67" customWidth="1"/>
    <col min="9732" max="9732" width="15.28515625" style="67" customWidth="1"/>
    <col min="9733" max="9733" width="19.28515625" style="67" customWidth="1"/>
    <col min="9734" max="9734" width="20.5703125" style="67" customWidth="1"/>
    <col min="9735" max="9735" width="23.28515625" style="67" customWidth="1"/>
    <col min="9736" max="9736" width="18.42578125" style="67" customWidth="1"/>
    <col min="9737" max="9984" width="9.140625" style="67"/>
    <col min="9985" max="9986" width="9.28515625" style="67" bestFit="1" customWidth="1"/>
    <col min="9987" max="9987" width="44.28515625" style="67" customWidth="1"/>
    <col min="9988" max="9988" width="15.28515625" style="67" customWidth="1"/>
    <col min="9989" max="9989" width="19.28515625" style="67" customWidth="1"/>
    <col min="9990" max="9990" width="20.5703125" style="67" customWidth="1"/>
    <col min="9991" max="9991" width="23.28515625" style="67" customWidth="1"/>
    <col min="9992" max="9992" width="18.42578125" style="67" customWidth="1"/>
    <col min="9993" max="10240" width="9.140625" style="67"/>
    <col min="10241" max="10242" width="9.28515625" style="67" bestFit="1" customWidth="1"/>
    <col min="10243" max="10243" width="44.28515625" style="67" customWidth="1"/>
    <col min="10244" max="10244" width="15.28515625" style="67" customWidth="1"/>
    <col min="10245" max="10245" width="19.28515625" style="67" customWidth="1"/>
    <col min="10246" max="10246" width="20.5703125" style="67" customWidth="1"/>
    <col min="10247" max="10247" width="23.28515625" style="67" customWidth="1"/>
    <col min="10248" max="10248" width="18.42578125" style="67" customWidth="1"/>
    <col min="10249" max="10496" width="9.140625" style="67"/>
    <col min="10497" max="10498" width="9.28515625" style="67" bestFit="1" customWidth="1"/>
    <col min="10499" max="10499" width="44.28515625" style="67" customWidth="1"/>
    <col min="10500" max="10500" width="15.28515625" style="67" customWidth="1"/>
    <col min="10501" max="10501" width="19.28515625" style="67" customWidth="1"/>
    <col min="10502" max="10502" width="20.5703125" style="67" customWidth="1"/>
    <col min="10503" max="10503" width="23.28515625" style="67" customWidth="1"/>
    <col min="10504" max="10504" width="18.42578125" style="67" customWidth="1"/>
    <col min="10505" max="10752" width="9.140625" style="67"/>
    <col min="10753" max="10754" width="9.28515625" style="67" bestFit="1" customWidth="1"/>
    <col min="10755" max="10755" width="44.28515625" style="67" customWidth="1"/>
    <col min="10756" max="10756" width="15.28515625" style="67" customWidth="1"/>
    <col min="10757" max="10757" width="19.28515625" style="67" customWidth="1"/>
    <col min="10758" max="10758" width="20.5703125" style="67" customWidth="1"/>
    <col min="10759" max="10759" width="23.28515625" style="67" customWidth="1"/>
    <col min="10760" max="10760" width="18.42578125" style="67" customWidth="1"/>
    <col min="10761" max="11008" width="9.140625" style="67"/>
    <col min="11009" max="11010" width="9.28515625" style="67" bestFit="1" customWidth="1"/>
    <col min="11011" max="11011" width="44.28515625" style="67" customWidth="1"/>
    <col min="11012" max="11012" width="15.28515625" style="67" customWidth="1"/>
    <col min="11013" max="11013" width="19.28515625" style="67" customWidth="1"/>
    <col min="11014" max="11014" width="20.5703125" style="67" customWidth="1"/>
    <col min="11015" max="11015" width="23.28515625" style="67" customWidth="1"/>
    <col min="11016" max="11016" width="18.42578125" style="67" customWidth="1"/>
    <col min="11017" max="11264" width="9.140625" style="67"/>
    <col min="11265" max="11266" width="9.28515625" style="67" bestFit="1" customWidth="1"/>
    <col min="11267" max="11267" width="44.28515625" style="67" customWidth="1"/>
    <col min="11268" max="11268" width="15.28515625" style="67" customWidth="1"/>
    <col min="11269" max="11269" width="19.28515625" style="67" customWidth="1"/>
    <col min="11270" max="11270" width="20.5703125" style="67" customWidth="1"/>
    <col min="11271" max="11271" width="23.28515625" style="67" customWidth="1"/>
    <col min="11272" max="11272" width="18.42578125" style="67" customWidth="1"/>
    <col min="11273" max="11520" width="9.140625" style="67"/>
    <col min="11521" max="11522" width="9.28515625" style="67" bestFit="1" customWidth="1"/>
    <col min="11523" max="11523" width="44.28515625" style="67" customWidth="1"/>
    <col min="11524" max="11524" width="15.28515625" style="67" customWidth="1"/>
    <col min="11525" max="11525" width="19.28515625" style="67" customWidth="1"/>
    <col min="11526" max="11526" width="20.5703125" style="67" customWidth="1"/>
    <col min="11527" max="11527" width="23.28515625" style="67" customWidth="1"/>
    <col min="11528" max="11528" width="18.42578125" style="67" customWidth="1"/>
    <col min="11529" max="11776" width="9.140625" style="67"/>
    <col min="11777" max="11778" width="9.28515625" style="67" bestFit="1" customWidth="1"/>
    <col min="11779" max="11779" width="44.28515625" style="67" customWidth="1"/>
    <col min="11780" max="11780" width="15.28515625" style="67" customWidth="1"/>
    <col min="11781" max="11781" width="19.28515625" style="67" customWidth="1"/>
    <col min="11782" max="11782" width="20.5703125" style="67" customWidth="1"/>
    <col min="11783" max="11783" width="23.28515625" style="67" customWidth="1"/>
    <col min="11784" max="11784" width="18.42578125" style="67" customWidth="1"/>
    <col min="11785" max="12032" width="9.140625" style="67"/>
    <col min="12033" max="12034" width="9.28515625" style="67" bestFit="1" customWidth="1"/>
    <col min="12035" max="12035" width="44.28515625" style="67" customWidth="1"/>
    <col min="12036" max="12036" width="15.28515625" style="67" customWidth="1"/>
    <col min="12037" max="12037" width="19.28515625" style="67" customWidth="1"/>
    <col min="12038" max="12038" width="20.5703125" style="67" customWidth="1"/>
    <col min="12039" max="12039" width="23.28515625" style="67" customWidth="1"/>
    <col min="12040" max="12040" width="18.42578125" style="67" customWidth="1"/>
    <col min="12041" max="12288" width="9.140625" style="67"/>
    <col min="12289" max="12290" width="9.28515625" style="67" bestFit="1" customWidth="1"/>
    <col min="12291" max="12291" width="44.28515625" style="67" customWidth="1"/>
    <col min="12292" max="12292" width="15.28515625" style="67" customWidth="1"/>
    <col min="12293" max="12293" width="19.28515625" style="67" customWidth="1"/>
    <col min="12294" max="12294" width="20.5703125" style="67" customWidth="1"/>
    <col min="12295" max="12295" width="23.28515625" style="67" customWidth="1"/>
    <col min="12296" max="12296" width="18.42578125" style="67" customWidth="1"/>
    <col min="12297" max="12544" width="9.140625" style="67"/>
    <col min="12545" max="12546" width="9.28515625" style="67" bestFit="1" customWidth="1"/>
    <col min="12547" max="12547" width="44.28515625" style="67" customWidth="1"/>
    <col min="12548" max="12548" width="15.28515625" style="67" customWidth="1"/>
    <col min="12549" max="12549" width="19.28515625" style="67" customWidth="1"/>
    <col min="12550" max="12550" width="20.5703125" style="67" customWidth="1"/>
    <col min="12551" max="12551" width="23.28515625" style="67" customWidth="1"/>
    <col min="12552" max="12552" width="18.42578125" style="67" customWidth="1"/>
    <col min="12553" max="12800" width="9.140625" style="67"/>
    <col min="12801" max="12802" width="9.28515625" style="67" bestFit="1" customWidth="1"/>
    <col min="12803" max="12803" width="44.28515625" style="67" customWidth="1"/>
    <col min="12804" max="12804" width="15.28515625" style="67" customWidth="1"/>
    <col min="12805" max="12805" width="19.28515625" style="67" customWidth="1"/>
    <col min="12806" max="12806" width="20.5703125" style="67" customWidth="1"/>
    <col min="12807" max="12807" width="23.28515625" style="67" customWidth="1"/>
    <col min="12808" max="12808" width="18.42578125" style="67" customWidth="1"/>
    <col min="12809" max="13056" width="9.140625" style="67"/>
    <col min="13057" max="13058" width="9.28515625" style="67" bestFit="1" customWidth="1"/>
    <col min="13059" max="13059" width="44.28515625" style="67" customWidth="1"/>
    <col min="13060" max="13060" width="15.28515625" style="67" customWidth="1"/>
    <col min="13061" max="13061" width="19.28515625" style="67" customWidth="1"/>
    <col min="13062" max="13062" width="20.5703125" style="67" customWidth="1"/>
    <col min="13063" max="13063" width="23.28515625" style="67" customWidth="1"/>
    <col min="13064" max="13064" width="18.42578125" style="67" customWidth="1"/>
    <col min="13065" max="13312" width="9.140625" style="67"/>
    <col min="13313" max="13314" width="9.28515625" style="67" bestFit="1" customWidth="1"/>
    <col min="13315" max="13315" width="44.28515625" style="67" customWidth="1"/>
    <col min="13316" max="13316" width="15.28515625" style="67" customWidth="1"/>
    <col min="13317" max="13317" width="19.28515625" style="67" customWidth="1"/>
    <col min="13318" max="13318" width="20.5703125" style="67" customWidth="1"/>
    <col min="13319" max="13319" width="23.28515625" style="67" customWidth="1"/>
    <col min="13320" max="13320" width="18.42578125" style="67" customWidth="1"/>
    <col min="13321" max="13568" width="9.140625" style="67"/>
    <col min="13569" max="13570" width="9.28515625" style="67" bestFit="1" customWidth="1"/>
    <col min="13571" max="13571" width="44.28515625" style="67" customWidth="1"/>
    <col min="13572" max="13572" width="15.28515625" style="67" customWidth="1"/>
    <col min="13573" max="13573" width="19.28515625" style="67" customWidth="1"/>
    <col min="13574" max="13574" width="20.5703125" style="67" customWidth="1"/>
    <col min="13575" max="13575" width="23.28515625" style="67" customWidth="1"/>
    <col min="13576" max="13576" width="18.42578125" style="67" customWidth="1"/>
    <col min="13577" max="13824" width="9.140625" style="67"/>
    <col min="13825" max="13826" width="9.28515625" style="67" bestFit="1" customWidth="1"/>
    <col min="13827" max="13827" width="44.28515625" style="67" customWidth="1"/>
    <col min="13828" max="13828" width="15.28515625" style="67" customWidth="1"/>
    <col min="13829" max="13829" width="19.28515625" style="67" customWidth="1"/>
    <col min="13830" max="13830" width="20.5703125" style="67" customWidth="1"/>
    <col min="13831" max="13831" width="23.28515625" style="67" customWidth="1"/>
    <col min="13832" max="13832" width="18.42578125" style="67" customWidth="1"/>
    <col min="13833" max="14080" width="9.140625" style="67"/>
    <col min="14081" max="14082" width="9.28515625" style="67" bestFit="1" customWidth="1"/>
    <col min="14083" max="14083" width="44.28515625" style="67" customWidth="1"/>
    <col min="14084" max="14084" width="15.28515625" style="67" customWidth="1"/>
    <col min="14085" max="14085" width="19.28515625" style="67" customWidth="1"/>
    <col min="14086" max="14086" width="20.5703125" style="67" customWidth="1"/>
    <col min="14087" max="14087" width="23.28515625" style="67" customWidth="1"/>
    <col min="14088" max="14088" width="18.42578125" style="67" customWidth="1"/>
    <col min="14089" max="14336" width="9.140625" style="67"/>
    <col min="14337" max="14338" width="9.28515625" style="67" bestFit="1" customWidth="1"/>
    <col min="14339" max="14339" width="44.28515625" style="67" customWidth="1"/>
    <col min="14340" max="14340" width="15.28515625" style="67" customWidth="1"/>
    <col min="14341" max="14341" width="19.28515625" style="67" customWidth="1"/>
    <col min="14342" max="14342" width="20.5703125" style="67" customWidth="1"/>
    <col min="14343" max="14343" width="23.28515625" style="67" customWidth="1"/>
    <col min="14344" max="14344" width="18.42578125" style="67" customWidth="1"/>
    <col min="14345" max="14592" width="9.140625" style="67"/>
    <col min="14593" max="14594" width="9.28515625" style="67" bestFit="1" customWidth="1"/>
    <col min="14595" max="14595" width="44.28515625" style="67" customWidth="1"/>
    <col min="14596" max="14596" width="15.28515625" style="67" customWidth="1"/>
    <col min="14597" max="14597" width="19.28515625" style="67" customWidth="1"/>
    <col min="14598" max="14598" width="20.5703125" style="67" customWidth="1"/>
    <col min="14599" max="14599" width="23.28515625" style="67" customWidth="1"/>
    <col min="14600" max="14600" width="18.42578125" style="67" customWidth="1"/>
    <col min="14601" max="14848" width="9.140625" style="67"/>
    <col min="14849" max="14850" width="9.28515625" style="67" bestFit="1" customWidth="1"/>
    <col min="14851" max="14851" width="44.28515625" style="67" customWidth="1"/>
    <col min="14852" max="14852" width="15.28515625" style="67" customWidth="1"/>
    <col min="14853" max="14853" width="19.28515625" style="67" customWidth="1"/>
    <col min="14854" max="14854" width="20.5703125" style="67" customWidth="1"/>
    <col min="14855" max="14855" width="23.28515625" style="67" customWidth="1"/>
    <col min="14856" max="14856" width="18.42578125" style="67" customWidth="1"/>
    <col min="14857" max="15104" width="9.140625" style="67"/>
    <col min="15105" max="15106" width="9.28515625" style="67" bestFit="1" customWidth="1"/>
    <col min="15107" max="15107" width="44.28515625" style="67" customWidth="1"/>
    <col min="15108" max="15108" width="15.28515625" style="67" customWidth="1"/>
    <col min="15109" max="15109" width="19.28515625" style="67" customWidth="1"/>
    <col min="15110" max="15110" width="20.5703125" style="67" customWidth="1"/>
    <col min="15111" max="15111" width="23.28515625" style="67" customWidth="1"/>
    <col min="15112" max="15112" width="18.42578125" style="67" customWidth="1"/>
    <col min="15113" max="15360" width="9.140625" style="67"/>
    <col min="15361" max="15362" width="9.28515625" style="67" bestFit="1" customWidth="1"/>
    <col min="15363" max="15363" width="44.28515625" style="67" customWidth="1"/>
    <col min="15364" max="15364" width="15.28515625" style="67" customWidth="1"/>
    <col min="15365" max="15365" width="19.28515625" style="67" customWidth="1"/>
    <col min="15366" max="15366" width="20.5703125" style="67" customWidth="1"/>
    <col min="15367" max="15367" width="23.28515625" style="67" customWidth="1"/>
    <col min="15368" max="15368" width="18.42578125" style="67" customWidth="1"/>
    <col min="15369" max="15616" width="9.140625" style="67"/>
    <col min="15617" max="15618" width="9.28515625" style="67" bestFit="1" customWidth="1"/>
    <col min="15619" max="15619" width="44.28515625" style="67" customWidth="1"/>
    <col min="15620" max="15620" width="15.28515625" style="67" customWidth="1"/>
    <col min="15621" max="15621" width="19.28515625" style="67" customWidth="1"/>
    <col min="15622" max="15622" width="20.5703125" style="67" customWidth="1"/>
    <col min="15623" max="15623" width="23.28515625" style="67" customWidth="1"/>
    <col min="15624" max="15624" width="18.42578125" style="67" customWidth="1"/>
    <col min="15625" max="15872" width="9.140625" style="67"/>
    <col min="15873" max="15874" width="9.28515625" style="67" bestFit="1" customWidth="1"/>
    <col min="15875" max="15875" width="44.28515625" style="67" customWidth="1"/>
    <col min="15876" max="15876" width="15.28515625" style="67" customWidth="1"/>
    <col min="15877" max="15877" width="19.28515625" style="67" customWidth="1"/>
    <col min="15878" max="15878" width="20.5703125" style="67" customWidth="1"/>
    <col min="15879" max="15879" width="23.28515625" style="67" customWidth="1"/>
    <col min="15880" max="15880" width="18.42578125" style="67" customWidth="1"/>
    <col min="15881" max="16128" width="9.140625" style="67"/>
    <col min="16129" max="16130" width="9.28515625" style="67" bestFit="1" customWidth="1"/>
    <col min="16131" max="16131" width="44.28515625" style="67" customWidth="1"/>
    <col min="16132" max="16132" width="15.28515625" style="67" customWidth="1"/>
    <col min="16133" max="16133" width="19.28515625" style="67" customWidth="1"/>
    <col min="16134" max="16134" width="20.5703125" style="67" customWidth="1"/>
    <col min="16135" max="16135" width="23.28515625" style="67" customWidth="1"/>
    <col min="16136" max="16136" width="18.42578125" style="67" customWidth="1"/>
    <col min="16137" max="16384" width="9.140625" style="67"/>
  </cols>
  <sheetData>
    <row r="1" spans="1:8">
      <c r="A1" s="156" t="s">
        <v>116</v>
      </c>
      <c r="B1" s="156"/>
      <c r="C1" s="156"/>
      <c r="D1" s="156"/>
      <c r="E1" s="156"/>
      <c r="F1" s="156"/>
      <c r="G1" s="156"/>
      <c r="H1" s="156"/>
    </row>
    <row r="2" spans="1:8">
      <c r="A2" s="156" t="s">
        <v>95</v>
      </c>
      <c r="B2" s="156"/>
      <c r="C2" s="156"/>
      <c r="D2" s="156"/>
      <c r="E2" s="156"/>
      <c r="F2" s="156"/>
      <c r="G2" s="156"/>
      <c r="H2" s="156"/>
    </row>
    <row r="3" spans="1:8">
      <c r="A3" s="157" t="s">
        <v>77</v>
      </c>
      <c r="B3" s="157"/>
      <c r="C3" s="157"/>
      <c r="D3" s="157"/>
      <c r="E3" s="157"/>
      <c r="F3" s="157"/>
      <c r="G3" s="157"/>
      <c r="H3" s="157"/>
    </row>
    <row r="5" spans="1:8" ht="47.25" customHeight="1">
      <c r="A5" s="158" t="s">
        <v>159</v>
      </c>
      <c r="B5" s="158"/>
      <c r="C5" s="158"/>
      <c r="D5" s="158"/>
      <c r="E5" s="158"/>
      <c r="F5" s="158"/>
      <c r="G5" s="158"/>
      <c r="H5" s="158"/>
    </row>
    <row r="6" spans="1:8">
      <c r="G6" s="159" t="s">
        <v>40</v>
      </c>
      <c r="H6" s="159"/>
    </row>
    <row r="7" spans="1:8" s="68" customFormat="1" ht="50.25" customHeight="1">
      <c r="A7" s="142" t="s">
        <v>78</v>
      </c>
      <c r="B7" s="143"/>
      <c r="C7" s="146" t="s">
        <v>79</v>
      </c>
      <c r="D7" s="149" t="s">
        <v>80</v>
      </c>
      <c r="E7" s="152" t="s">
        <v>118</v>
      </c>
      <c r="F7" s="152"/>
      <c r="G7" s="152"/>
      <c r="H7" s="152"/>
    </row>
    <row r="8" spans="1:8" s="68" customFormat="1">
      <c r="A8" s="144"/>
      <c r="B8" s="145"/>
      <c r="C8" s="147"/>
      <c r="D8" s="150"/>
      <c r="E8" s="153" t="s">
        <v>81</v>
      </c>
      <c r="F8" s="154"/>
      <c r="G8" s="154"/>
      <c r="H8" s="155"/>
    </row>
    <row r="9" spans="1:8" s="68" customFormat="1" ht="103.5">
      <c r="A9" s="75" t="s">
        <v>2</v>
      </c>
      <c r="B9" s="75" t="s">
        <v>3</v>
      </c>
      <c r="C9" s="148"/>
      <c r="D9" s="151"/>
      <c r="E9" s="76" t="s">
        <v>82</v>
      </c>
      <c r="F9" s="76" t="s">
        <v>83</v>
      </c>
      <c r="G9" s="76" t="s">
        <v>84</v>
      </c>
      <c r="H9" s="76" t="s">
        <v>85</v>
      </c>
    </row>
    <row r="10" spans="1:8" s="68" customFormat="1">
      <c r="A10" s="75"/>
      <c r="B10" s="75"/>
      <c r="C10" s="77" t="s">
        <v>86</v>
      </c>
      <c r="D10" s="78">
        <f>D12+D17+D21+D30+D34+D38+D42+D47+D51+D58+D64+D69+D76+D80+D89+D147+D187+D193+D197+D212+D216+D232+D236+D240+D244+D248+D259+D273+D281+D308+D312+D316+D321+D331+D335+D339+D343+D347+D351+D355+D359+D363+D367+D371</f>
        <v>4170</v>
      </c>
      <c r="E10" s="78">
        <f>E12+E17+E21+E30+E34+E38+E42+E47+E51+E58+E64+E69+E76+E80+E89+E147+E187+E193+E197+E212+E216+E232+E236+E240+E244+E248+E259+E273+E281+E308+E312+E316+E321+E331+E335+E339+E343+E347+E351+E355+E359+E363+E367+E371</f>
        <v>0</v>
      </c>
      <c r="F10" s="78">
        <f>F12+F17+F21+F30+F34+F38+F42+F47+F51+F58+F64+F69+F76+F80+F89+F147+F187+F193+F197+F212+F216+F232+F236+F240+F244+F248+F259+F273+F281+F308+F312+F316+F321+F331+F335+F339+F343+F347+F351+F355+F359+F363+F367+F371</f>
        <v>0</v>
      </c>
      <c r="G10" s="78">
        <f>G12+G17+G21+G30+G34+G38+G42+G47+G51+G58+G64+G69+G76+G80+G89+G147+G187+G193+G197+G212+G216+G232+G236+G240+G244+G248+G259+G273+G281+G308+G312+G316+G321+G331+G335+G339+G343+G347+G351+G355+G359+G363+G367+G371</f>
        <v>0</v>
      </c>
      <c r="H10" s="78">
        <f>H12+H17+H21+H30+H34+H38+H42+H47+H51+H58+H64+H69+H76+H80+H89+H147+H187+H193+H197+H212+H216+H232+H236+H240+H244+H248+H259+H273+H281+H308+H312+H316+H321+H331+H335+H339+H343+H347+H351+H355+H359+H363+H367+H371</f>
        <v>4170</v>
      </c>
    </row>
    <row r="11" spans="1:8" s="69" customFormat="1">
      <c r="A11" s="75"/>
      <c r="B11" s="75"/>
      <c r="C11" s="77" t="s">
        <v>87</v>
      </c>
      <c r="D11" s="78"/>
      <c r="E11" s="78"/>
      <c r="F11" s="78"/>
      <c r="G11" s="78"/>
      <c r="H11" s="78"/>
    </row>
    <row r="12" spans="1:8" s="68" customFormat="1">
      <c r="A12" s="70"/>
      <c r="B12" s="79"/>
      <c r="C12" s="79" t="s">
        <v>88</v>
      </c>
      <c r="D12" s="73">
        <f>D14+D15</f>
        <v>4170</v>
      </c>
      <c r="E12" s="73">
        <f t="shared" ref="E12:H12" si="0">E14+E15</f>
        <v>0</v>
      </c>
      <c r="F12" s="73">
        <f t="shared" si="0"/>
        <v>0</v>
      </c>
      <c r="G12" s="73">
        <f t="shared" si="0"/>
        <v>0</v>
      </c>
      <c r="H12" s="73">
        <f t="shared" si="0"/>
        <v>4170</v>
      </c>
    </row>
    <row r="13" spans="1:8" s="68" customFormat="1">
      <c r="A13" s="70"/>
      <c r="B13" s="70"/>
      <c r="C13" s="70" t="s">
        <v>89</v>
      </c>
      <c r="D13" s="71"/>
      <c r="E13" s="71"/>
      <c r="F13" s="71"/>
      <c r="G13" s="71"/>
      <c r="H13" s="71"/>
    </row>
    <row r="14" spans="1:8" s="74" customFormat="1" ht="83.25" customHeight="1">
      <c r="A14" s="72">
        <f>'1'!A9</f>
        <v>1136</v>
      </c>
      <c r="B14" s="72">
        <f>'1'!B22</f>
        <v>31002</v>
      </c>
      <c r="C14" s="72" t="str">
        <f>'1'!C23</f>
        <v xml:space="preserve"> ՀՀ վարչապետի աշխատակազմի տեխնիկական հագեցվածության բարելավում</v>
      </c>
      <c r="D14" s="73">
        <f>H14</f>
        <v>1650</v>
      </c>
      <c r="E14" s="73">
        <v>0</v>
      </c>
      <c r="F14" s="73">
        <v>0</v>
      </c>
      <c r="G14" s="73">
        <v>0</v>
      </c>
      <c r="H14" s="73">
        <f>'1'!D22</f>
        <v>1650</v>
      </c>
    </row>
    <row r="15" spans="1:8" s="74" customFormat="1" ht="69">
      <c r="A15" s="72">
        <f>'1'!A9</f>
        <v>1136</v>
      </c>
      <c r="B15" s="72">
        <f>'1'!B28</f>
        <v>31005</v>
      </c>
      <c r="C15" s="72" t="str">
        <f>'1'!C29</f>
        <v xml:space="preserve"> Պետական սեփականություն հանդիսացող կառույցում ընդհանուր նշանակության մեքենաների, սարքավորումների բարելավում</v>
      </c>
      <c r="D15" s="73">
        <f>H15</f>
        <v>2520</v>
      </c>
      <c r="E15" s="73">
        <v>0</v>
      </c>
      <c r="F15" s="73">
        <v>0</v>
      </c>
      <c r="G15" s="73">
        <v>0</v>
      </c>
      <c r="H15" s="73">
        <f>'1'!D28</f>
        <v>2520</v>
      </c>
    </row>
  </sheetData>
  <mergeCells count="10">
    <mergeCell ref="A1:H1"/>
    <mergeCell ref="A2:H2"/>
    <mergeCell ref="A3:H3"/>
    <mergeCell ref="A5:H5"/>
    <mergeCell ref="G6:H6"/>
    <mergeCell ref="A7:B8"/>
    <mergeCell ref="C7:C9"/>
    <mergeCell ref="D7:D9"/>
    <mergeCell ref="E7:H7"/>
    <mergeCell ref="E8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view="pageBreakPreview" zoomScale="115" zoomScaleNormal="80" zoomScaleSheetLayoutView="115" zoomScalePageLayoutView="120" workbookViewId="0">
      <selection activeCell="F40" sqref="F40"/>
    </sheetView>
  </sheetViews>
  <sheetFormatPr defaultColWidth="9.140625" defaultRowHeight="17.25"/>
  <cols>
    <col min="1" max="3" width="7.5703125" style="33" customWidth="1"/>
    <col min="4" max="4" width="9.42578125" style="37" bestFit="1" customWidth="1"/>
    <col min="5" max="5" width="9.140625" style="38" customWidth="1"/>
    <col min="6" max="6" width="89.28515625" style="33" customWidth="1"/>
    <col min="7" max="7" width="32" style="59" customWidth="1"/>
    <col min="8" max="8" width="16.42578125" style="33" bestFit="1" customWidth="1"/>
    <col min="9" max="10" width="16.7109375" style="33" bestFit="1" customWidth="1"/>
    <col min="11" max="11" width="16.85546875" style="33" customWidth="1"/>
    <col min="12" max="12" width="18.140625" style="33" bestFit="1" customWidth="1"/>
    <col min="13" max="13" width="14.28515625" style="33" customWidth="1"/>
    <col min="14" max="14" width="13.140625" style="33" customWidth="1"/>
    <col min="15" max="15" width="15" style="33" customWidth="1"/>
    <col min="16" max="16" width="14.140625" style="33" customWidth="1"/>
    <col min="17" max="18" width="9.140625" style="33"/>
    <col min="19" max="19" width="17.85546875" style="33" customWidth="1"/>
    <col min="20" max="16384" width="9.140625" style="33"/>
  </cols>
  <sheetData>
    <row r="1" spans="1:16" ht="56.25" customHeight="1">
      <c r="A1" s="160" t="s">
        <v>96</v>
      </c>
      <c r="B1" s="160"/>
      <c r="C1" s="160"/>
      <c r="D1" s="160"/>
      <c r="E1" s="160"/>
      <c r="F1" s="160"/>
      <c r="G1" s="160"/>
      <c r="J1" s="34"/>
      <c r="K1" s="34"/>
    </row>
    <row r="2" spans="1:16">
      <c r="A2" s="95"/>
      <c r="B2" s="95"/>
      <c r="C2" s="95"/>
      <c r="D2" s="95"/>
      <c r="E2" s="95"/>
      <c r="F2" s="95"/>
      <c r="G2" s="95"/>
      <c r="I2" s="35"/>
      <c r="J2" s="35"/>
      <c r="K2" s="35"/>
      <c r="L2" s="36"/>
    </row>
    <row r="3" spans="1:16" ht="37.5" customHeight="1">
      <c r="A3" s="137" t="s">
        <v>98</v>
      </c>
      <c r="B3" s="137"/>
      <c r="C3" s="137"/>
      <c r="D3" s="137"/>
      <c r="E3" s="137"/>
      <c r="F3" s="137"/>
      <c r="G3" s="137"/>
    </row>
    <row r="4" spans="1:16" ht="17.25" customHeight="1">
      <c r="G4" s="101"/>
      <c r="I4" s="39"/>
      <c r="K4" s="34"/>
      <c r="L4" s="34"/>
    </row>
    <row r="5" spans="1:16" ht="110.25" customHeight="1">
      <c r="A5" s="161" t="s">
        <v>37</v>
      </c>
      <c r="B5" s="161"/>
      <c r="C5" s="161"/>
      <c r="D5" s="161" t="s">
        <v>13</v>
      </c>
      <c r="E5" s="161"/>
      <c r="F5" s="162" t="s">
        <v>14</v>
      </c>
      <c r="G5" s="100" t="s">
        <v>33</v>
      </c>
      <c r="H5" s="34"/>
      <c r="K5" s="34"/>
      <c r="L5" s="34"/>
    </row>
    <row r="6" spans="1:16" ht="83.25" customHeight="1">
      <c r="A6" s="40" t="s">
        <v>15</v>
      </c>
      <c r="B6" s="40" t="s">
        <v>16</v>
      </c>
      <c r="C6" s="40" t="s">
        <v>17</v>
      </c>
      <c r="D6" s="40" t="s">
        <v>2</v>
      </c>
      <c r="E6" s="40" t="s">
        <v>30</v>
      </c>
      <c r="F6" s="162"/>
      <c r="G6" s="41" t="s">
        <v>4</v>
      </c>
      <c r="I6" s="42"/>
    </row>
    <row r="7" spans="1:16" ht="27" customHeight="1">
      <c r="A7" s="43"/>
      <c r="B7" s="43"/>
      <c r="C7" s="43"/>
      <c r="D7" s="43"/>
      <c r="E7" s="44"/>
      <c r="F7" s="45" t="s">
        <v>18</v>
      </c>
      <c r="G7" s="46">
        <f>(G8+G46)</f>
        <v>0</v>
      </c>
      <c r="H7" s="47"/>
      <c r="I7" s="47"/>
      <c r="J7" s="47"/>
      <c r="K7" s="47"/>
      <c r="L7" s="47"/>
      <c r="M7" s="39"/>
      <c r="O7" s="35"/>
      <c r="P7" s="35"/>
    </row>
    <row r="8" spans="1:16" ht="27" customHeight="1">
      <c r="A8" s="48"/>
      <c r="B8" s="48"/>
      <c r="C8" s="48"/>
      <c r="D8" s="48"/>
      <c r="E8" s="49"/>
      <c r="F8" s="50" t="s">
        <v>39</v>
      </c>
      <c r="G8" s="51">
        <f>G9</f>
        <v>0</v>
      </c>
      <c r="H8" s="47"/>
      <c r="I8" s="47"/>
      <c r="J8" s="47"/>
      <c r="K8" s="47"/>
      <c r="L8" s="47"/>
      <c r="M8" s="39"/>
      <c r="O8" s="35"/>
      <c r="P8" s="35"/>
    </row>
    <row r="9" spans="1:16" s="6" customFormat="1">
      <c r="A9" s="97" t="s">
        <v>42</v>
      </c>
      <c r="B9" s="96"/>
      <c r="C9" s="96"/>
      <c r="D9" s="96"/>
      <c r="E9" s="96"/>
      <c r="F9" s="97" t="s">
        <v>43</v>
      </c>
      <c r="G9" s="7">
        <f>G11</f>
        <v>0</v>
      </c>
    </row>
    <row r="10" spans="1:16" s="6" customFormat="1">
      <c r="A10" s="96"/>
      <c r="B10" s="96"/>
      <c r="C10" s="96"/>
      <c r="D10" s="96"/>
      <c r="E10" s="96"/>
      <c r="F10" s="96" t="s">
        <v>12</v>
      </c>
      <c r="G10" s="96"/>
    </row>
    <row r="11" spans="1:16" s="6" customFormat="1" ht="34.5">
      <c r="A11" s="96"/>
      <c r="B11" s="10" t="s">
        <v>66</v>
      </c>
      <c r="C11" s="9"/>
      <c r="D11" s="96"/>
      <c r="E11" s="96"/>
      <c r="F11" s="97" t="s">
        <v>67</v>
      </c>
      <c r="G11" s="7">
        <f>G13</f>
        <v>0</v>
      </c>
    </row>
    <row r="12" spans="1:16" s="6" customFormat="1">
      <c r="A12" s="96"/>
      <c r="B12" s="9"/>
      <c r="C12" s="9"/>
      <c r="D12" s="96"/>
      <c r="E12" s="96"/>
      <c r="F12" s="96" t="s">
        <v>12</v>
      </c>
      <c r="G12" s="96"/>
    </row>
    <row r="13" spans="1:16" s="6" customFormat="1">
      <c r="A13" s="96"/>
      <c r="B13" s="9"/>
      <c r="C13" s="10" t="s">
        <v>66</v>
      </c>
      <c r="D13" s="96"/>
      <c r="E13" s="96"/>
      <c r="F13" s="97" t="s">
        <v>68</v>
      </c>
      <c r="G13" s="7">
        <f>G15</f>
        <v>0</v>
      </c>
    </row>
    <row r="14" spans="1:16" s="6" customFormat="1">
      <c r="A14" s="96"/>
      <c r="B14" s="96"/>
      <c r="C14" s="96"/>
      <c r="D14" s="96"/>
      <c r="E14" s="96"/>
      <c r="F14" s="96" t="s">
        <v>12</v>
      </c>
      <c r="G14" s="96"/>
    </row>
    <row r="15" spans="1:16" ht="19.5" customHeight="1">
      <c r="A15" s="52"/>
      <c r="B15" s="52"/>
      <c r="C15" s="52"/>
      <c r="D15" s="53"/>
      <c r="E15" s="54"/>
      <c r="F15" s="55" t="s">
        <v>39</v>
      </c>
      <c r="G15" s="56">
        <f>G17</f>
        <v>0</v>
      </c>
      <c r="J15" s="35"/>
    </row>
    <row r="16" spans="1:16" ht="19.5" customHeight="1">
      <c r="A16" s="57"/>
      <c r="B16" s="57"/>
      <c r="C16" s="57"/>
      <c r="D16" s="57"/>
      <c r="E16" s="94"/>
      <c r="F16" s="57" t="s">
        <v>12</v>
      </c>
      <c r="G16" s="11"/>
      <c r="J16" s="35"/>
      <c r="P16" s="34"/>
    </row>
    <row r="17" spans="1:7" s="6" customFormat="1">
      <c r="A17" s="104"/>
      <c r="B17" s="104"/>
      <c r="C17" s="104"/>
      <c r="D17" s="104">
        <f>'1'!A9</f>
        <v>1136</v>
      </c>
      <c r="E17" s="104"/>
      <c r="F17" s="104" t="str">
        <f>'1'!C10</f>
        <v xml:space="preserve"> ՀՀ Վարչապետի լիազորությունների իրականացման ապահովում</v>
      </c>
      <c r="G17" s="5">
        <f>G19+G28+G37</f>
        <v>0</v>
      </c>
    </row>
    <row r="18" spans="1:7" s="6" customFormat="1">
      <c r="A18" s="104"/>
      <c r="B18" s="104"/>
      <c r="C18" s="104"/>
      <c r="D18" s="104"/>
      <c r="E18" s="104"/>
      <c r="F18" s="104" t="s">
        <v>12</v>
      </c>
      <c r="G18" s="104"/>
    </row>
    <row r="19" spans="1:7" s="6" customFormat="1">
      <c r="A19" s="104"/>
      <c r="B19" s="104"/>
      <c r="C19" s="104"/>
      <c r="D19" s="104"/>
      <c r="E19" s="104">
        <f>'1'!B16</f>
        <v>11001</v>
      </c>
      <c r="F19" s="104" t="str">
        <f>'1'!C17</f>
        <v xml:space="preserve"> Ծառայությունների, ծրագրերի համակարգում</v>
      </c>
      <c r="G19" s="32">
        <f>G21</f>
        <v>-4170</v>
      </c>
    </row>
    <row r="20" spans="1:7" s="6" customFormat="1">
      <c r="A20" s="104"/>
      <c r="B20" s="104"/>
      <c r="C20" s="104"/>
      <c r="D20" s="104"/>
      <c r="E20" s="104"/>
      <c r="F20" s="104" t="s">
        <v>19</v>
      </c>
      <c r="G20" s="104"/>
    </row>
    <row r="21" spans="1:7" s="6" customFormat="1">
      <c r="A21" s="104"/>
      <c r="B21" s="104"/>
      <c r="C21" s="104"/>
      <c r="D21" s="104"/>
      <c r="E21" s="104"/>
      <c r="F21" s="105" t="s">
        <v>35</v>
      </c>
      <c r="G21" s="8">
        <f>G23</f>
        <v>-4170</v>
      </c>
    </row>
    <row r="22" spans="1:7" s="6" customFormat="1" ht="18.75" customHeight="1">
      <c r="A22" s="104"/>
      <c r="B22" s="104"/>
      <c r="C22" s="104"/>
      <c r="D22" s="104"/>
      <c r="E22" s="104"/>
      <c r="F22" s="104" t="s">
        <v>20</v>
      </c>
      <c r="G22" s="104"/>
    </row>
    <row r="23" spans="1:7" s="6" customFormat="1">
      <c r="A23" s="104"/>
      <c r="B23" s="104"/>
      <c r="C23" s="104"/>
      <c r="D23" s="104"/>
      <c r="E23" s="104"/>
      <c r="F23" s="104" t="s">
        <v>18</v>
      </c>
      <c r="G23" s="32">
        <f>G24</f>
        <v>-4170</v>
      </c>
    </row>
    <row r="24" spans="1:7" s="6" customFormat="1">
      <c r="A24" s="104"/>
      <c r="B24" s="104"/>
      <c r="C24" s="104"/>
      <c r="D24" s="104"/>
      <c r="E24" s="104"/>
      <c r="F24" s="104" t="s">
        <v>32</v>
      </c>
      <c r="G24" s="32">
        <f>G25</f>
        <v>-4170</v>
      </c>
    </row>
    <row r="25" spans="1:7" s="6" customFormat="1">
      <c r="A25" s="104"/>
      <c r="B25" s="104"/>
      <c r="C25" s="104"/>
      <c r="D25" s="104"/>
      <c r="E25" s="104"/>
      <c r="F25" s="109" t="s">
        <v>44</v>
      </c>
      <c r="G25" s="32">
        <f>G26</f>
        <v>-4170</v>
      </c>
    </row>
    <row r="26" spans="1:7" s="6" customFormat="1">
      <c r="A26" s="104"/>
      <c r="B26" s="104"/>
      <c r="C26" s="104"/>
      <c r="D26" s="104"/>
      <c r="E26" s="104"/>
      <c r="F26" s="109" t="s">
        <v>94</v>
      </c>
      <c r="G26" s="32">
        <f>G27</f>
        <v>-4170</v>
      </c>
    </row>
    <row r="27" spans="1:7" s="6" customFormat="1">
      <c r="A27" s="106"/>
      <c r="B27" s="106"/>
      <c r="C27" s="106"/>
      <c r="D27" s="106"/>
      <c r="E27" s="106"/>
      <c r="F27" s="110" t="s">
        <v>160</v>
      </c>
      <c r="G27" s="32">
        <v>-4170</v>
      </c>
    </row>
    <row r="28" spans="1:7" s="6" customFormat="1">
      <c r="A28" s="107"/>
      <c r="B28" s="107"/>
      <c r="C28" s="107"/>
      <c r="D28" s="107"/>
      <c r="E28" s="107">
        <f>'1'!B22</f>
        <v>31002</v>
      </c>
      <c r="F28" s="107" t="str">
        <f>'1'!C23</f>
        <v xml:space="preserve"> ՀՀ վարչապետի աշխատակազմի տեխնիկական հագեցվածության բարելավում</v>
      </c>
      <c r="G28" s="32">
        <f>G30</f>
        <v>1650</v>
      </c>
    </row>
    <row r="29" spans="1:7" s="6" customFormat="1">
      <c r="A29" s="107"/>
      <c r="B29" s="107"/>
      <c r="C29" s="107"/>
      <c r="D29" s="107"/>
      <c r="E29" s="107"/>
      <c r="F29" s="107" t="s">
        <v>19</v>
      </c>
      <c r="G29" s="107"/>
    </row>
    <row r="30" spans="1:7" s="6" customFormat="1">
      <c r="A30" s="107"/>
      <c r="B30" s="107"/>
      <c r="C30" s="107"/>
      <c r="D30" s="107"/>
      <c r="E30" s="107"/>
      <c r="F30" s="108" t="s">
        <v>35</v>
      </c>
      <c r="G30" s="8">
        <f>G32</f>
        <v>1650</v>
      </c>
    </row>
    <row r="31" spans="1:7" s="6" customFormat="1" ht="18.75" customHeight="1">
      <c r="A31" s="107"/>
      <c r="B31" s="107"/>
      <c r="C31" s="107"/>
      <c r="D31" s="107"/>
      <c r="E31" s="107"/>
      <c r="F31" s="107" t="s">
        <v>20</v>
      </c>
      <c r="G31" s="107"/>
    </row>
    <row r="32" spans="1:7" s="6" customFormat="1">
      <c r="A32" s="107"/>
      <c r="B32" s="107"/>
      <c r="C32" s="107"/>
      <c r="D32" s="107"/>
      <c r="E32" s="107"/>
      <c r="F32" s="110" t="s">
        <v>18</v>
      </c>
      <c r="G32" s="32">
        <f t="shared" ref="G32:G33" si="0">G33</f>
        <v>1650</v>
      </c>
    </row>
    <row r="33" spans="1:16" s="6" customFormat="1">
      <c r="A33" s="107"/>
      <c r="B33" s="107"/>
      <c r="C33" s="107"/>
      <c r="D33" s="107"/>
      <c r="E33" s="107"/>
      <c r="F33" s="110" t="s">
        <v>71</v>
      </c>
      <c r="G33" s="32">
        <f t="shared" si="0"/>
        <v>1650</v>
      </c>
    </row>
    <row r="34" spans="1:16" s="6" customFormat="1">
      <c r="A34" s="107"/>
      <c r="B34" s="107"/>
      <c r="C34" s="107"/>
      <c r="D34" s="107"/>
      <c r="E34" s="107"/>
      <c r="F34" s="110" t="s">
        <v>72</v>
      </c>
      <c r="G34" s="32">
        <f>G35</f>
        <v>1650</v>
      </c>
    </row>
    <row r="35" spans="1:16" s="6" customFormat="1">
      <c r="A35" s="107"/>
      <c r="B35" s="107"/>
      <c r="C35" s="107"/>
      <c r="D35" s="107"/>
      <c r="E35" s="107"/>
      <c r="F35" s="110" t="s">
        <v>73</v>
      </c>
      <c r="G35" s="32">
        <f>G36</f>
        <v>1650</v>
      </c>
    </row>
    <row r="36" spans="1:16" s="6" customFormat="1">
      <c r="A36" s="107"/>
      <c r="B36" s="107"/>
      <c r="C36" s="107"/>
      <c r="D36" s="107"/>
      <c r="E36" s="107"/>
      <c r="F36" s="110" t="s">
        <v>74</v>
      </c>
      <c r="G36" s="32">
        <v>1650</v>
      </c>
    </row>
    <row r="37" spans="1:16" s="6" customFormat="1" ht="33">
      <c r="A37" s="107"/>
      <c r="B37" s="107"/>
      <c r="C37" s="107"/>
      <c r="D37" s="107"/>
      <c r="E37" s="107">
        <f>'1'!B28</f>
        <v>31005</v>
      </c>
      <c r="F37" s="110" t="s">
        <v>109</v>
      </c>
      <c r="G37" s="32">
        <f>G39</f>
        <v>2520</v>
      </c>
    </row>
    <row r="38" spans="1:16" s="6" customFormat="1">
      <c r="A38" s="106"/>
      <c r="B38" s="106"/>
      <c r="C38" s="106"/>
      <c r="D38" s="106"/>
      <c r="E38" s="106"/>
      <c r="F38" s="109" t="s">
        <v>19</v>
      </c>
      <c r="G38" s="106"/>
    </row>
    <row r="39" spans="1:16" s="6" customFormat="1">
      <c r="A39" s="106"/>
      <c r="B39" s="106"/>
      <c r="C39" s="106"/>
      <c r="D39" s="106"/>
      <c r="E39" s="106"/>
      <c r="F39" s="111" t="s">
        <v>35</v>
      </c>
      <c r="G39" s="8">
        <f>G41</f>
        <v>2520</v>
      </c>
    </row>
    <row r="40" spans="1:16" s="6" customFormat="1" ht="18.75" customHeight="1">
      <c r="A40" s="106"/>
      <c r="B40" s="106"/>
      <c r="C40" s="106"/>
      <c r="D40" s="106"/>
      <c r="E40" s="106"/>
      <c r="F40" s="109" t="s">
        <v>20</v>
      </c>
      <c r="G40" s="106"/>
    </row>
    <row r="41" spans="1:16" s="6" customFormat="1">
      <c r="A41" s="106"/>
      <c r="B41" s="106"/>
      <c r="C41" s="106"/>
      <c r="D41" s="106"/>
      <c r="E41" s="106"/>
      <c r="F41" s="109" t="s">
        <v>18</v>
      </c>
      <c r="G41" s="32">
        <f t="shared" ref="G41:G44" si="1">G42</f>
        <v>2520</v>
      </c>
    </row>
    <row r="42" spans="1:16" s="6" customFormat="1">
      <c r="A42" s="106"/>
      <c r="B42" s="106"/>
      <c r="C42" s="106"/>
      <c r="D42" s="106"/>
      <c r="E42" s="106"/>
      <c r="F42" s="109" t="s">
        <v>71</v>
      </c>
      <c r="G42" s="32">
        <f t="shared" si="1"/>
        <v>2520</v>
      </c>
    </row>
    <row r="43" spans="1:16" s="6" customFormat="1">
      <c r="A43" s="106"/>
      <c r="B43" s="106"/>
      <c r="C43" s="106"/>
      <c r="D43" s="106"/>
      <c r="E43" s="106"/>
      <c r="F43" s="109" t="s">
        <v>72</v>
      </c>
      <c r="G43" s="32">
        <f>G44</f>
        <v>2520</v>
      </c>
    </row>
    <row r="44" spans="1:16" s="6" customFormat="1">
      <c r="A44" s="106"/>
      <c r="B44" s="106"/>
      <c r="C44" s="106"/>
      <c r="D44" s="106"/>
      <c r="E44" s="106"/>
      <c r="F44" s="109" t="s">
        <v>73</v>
      </c>
      <c r="G44" s="32">
        <f t="shared" si="1"/>
        <v>2520</v>
      </c>
    </row>
    <row r="45" spans="1:16" s="6" customFormat="1">
      <c r="A45" s="106"/>
      <c r="B45" s="106"/>
      <c r="C45" s="106"/>
      <c r="D45" s="106"/>
      <c r="E45" s="106"/>
      <c r="F45" s="109" t="s">
        <v>75</v>
      </c>
      <c r="G45" s="32">
        <v>2520</v>
      </c>
    </row>
    <row r="46" spans="1:16" ht="27" customHeight="1">
      <c r="A46" s="48"/>
      <c r="B46" s="48"/>
      <c r="C46" s="48"/>
      <c r="D46" s="48"/>
      <c r="E46" s="49"/>
      <c r="F46" s="97" t="s">
        <v>49</v>
      </c>
      <c r="G46" s="51">
        <f>G47</f>
        <v>0</v>
      </c>
      <c r="H46" s="47"/>
      <c r="I46" s="47"/>
      <c r="J46" s="47"/>
      <c r="K46" s="47"/>
      <c r="L46" s="47"/>
      <c r="M46" s="39"/>
      <c r="O46" s="35"/>
      <c r="P46" s="35"/>
    </row>
    <row r="47" spans="1:16" s="6" customFormat="1" ht="16.5" customHeight="1">
      <c r="A47" s="16" t="s">
        <v>55</v>
      </c>
      <c r="B47" s="17"/>
      <c r="C47" s="17"/>
      <c r="D47" s="17"/>
      <c r="E47" s="17"/>
      <c r="F47" s="16" t="s">
        <v>56</v>
      </c>
      <c r="G47" s="18">
        <f>G49</f>
        <v>0</v>
      </c>
    </row>
    <row r="48" spans="1:16" s="6" customFormat="1" ht="16.5" customHeight="1">
      <c r="A48" s="19"/>
      <c r="B48" s="19"/>
      <c r="C48" s="19"/>
      <c r="D48" s="19"/>
      <c r="E48" s="19"/>
      <c r="F48" s="19" t="s">
        <v>12</v>
      </c>
      <c r="G48" s="19"/>
    </row>
    <row r="49" spans="1:7" s="6" customFormat="1" ht="16.5" customHeight="1">
      <c r="A49" s="19"/>
      <c r="B49" s="20" t="s">
        <v>42</v>
      </c>
      <c r="C49" s="19"/>
      <c r="D49" s="19"/>
      <c r="E49" s="19"/>
      <c r="F49" s="20" t="s">
        <v>57</v>
      </c>
      <c r="G49" s="21">
        <f>G51</f>
        <v>0</v>
      </c>
    </row>
    <row r="50" spans="1:7" s="6" customFormat="1" ht="16.5" customHeight="1">
      <c r="A50" s="19"/>
      <c r="B50" s="19"/>
      <c r="C50" s="19"/>
      <c r="D50" s="19"/>
      <c r="E50" s="19"/>
      <c r="F50" s="19" t="s">
        <v>12</v>
      </c>
      <c r="G50" s="19"/>
    </row>
    <row r="51" spans="1:7" s="6" customFormat="1" ht="16.5" customHeight="1">
      <c r="A51" s="19"/>
      <c r="B51" s="19"/>
      <c r="C51" s="20" t="s">
        <v>42</v>
      </c>
      <c r="D51" s="19"/>
      <c r="E51" s="19"/>
      <c r="F51" s="20" t="s">
        <v>50</v>
      </c>
      <c r="G51" s="21">
        <f>G53</f>
        <v>0</v>
      </c>
    </row>
    <row r="52" spans="1:7" s="6" customFormat="1" ht="16.5" customHeight="1">
      <c r="A52" s="19"/>
      <c r="B52" s="19"/>
      <c r="C52" s="19"/>
      <c r="D52" s="19"/>
      <c r="E52" s="19"/>
      <c r="F52" s="19" t="s">
        <v>12</v>
      </c>
      <c r="G52" s="19"/>
    </row>
    <row r="53" spans="1:7" s="22" customFormat="1" ht="26.25" customHeight="1">
      <c r="A53" s="13"/>
      <c r="B53" s="13"/>
      <c r="C53" s="19"/>
      <c r="D53" s="19"/>
      <c r="E53" s="19"/>
      <c r="F53" s="97" t="s">
        <v>49</v>
      </c>
      <c r="G53" s="21">
        <f>G55</f>
        <v>0</v>
      </c>
    </row>
    <row r="54" spans="1:7" s="22" customFormat="1">
      <c r="A54" s="13"/>
      <c r="B54" s="13"/>
      <c r="C54" s="19"/>
      <c r="D54" s="19"/>
      <c r="E54" s="19"/>
      <c r="F54" s="96" t="s">
        <v>12</v>
      </c>
      <c r="G54" s="23"/>
    </row>
    <row r="55" spans="1:7" s="6" customFormat="1" ht="16.5" customHeight="1">
      <c r="A55" s="24"/>
      <c r="B55" s="24"/>
      <c r="C55" s="24"/>
      <c r="D55" s="96" t="s">
        <v>58</v>
      </c>
      <c r="E55" s="96"/>
      <c r="F55" s="96" t="s">
        <v>50</v>
      </c>
      <c r="G55" s="15">
        <f>G57+G65</f>
        <v>0</v>
      </c>
    </row>
    <row r="56" spans="1:7" s="6" customFormat="1">
      <c r="A56" s="24"/>
      <c r="B56" s="24"/>
      <c r="C56" s="24"/>
      <c r="D56" s="96"/>
      <c r="E56" s="96"/>
      <c r="F56" s="96" t="s">
        <v>12</v>
      </c>
      <c r="G56" s="96"/>
    </row>
    <row r="57" spans="1:7" s="6" customFormat="1" ht="15.75" customHeight="1">
      <c r="A57" s="24"/>
      <c r="B57" s="24"/>
      <c r="C57" s="24"/>
      <c r="D57" s="96"/>
      <c r="E57" s="96" t="s">
        <v>53</v>
      </c>
      <c r="F57" s="96" t="s">
        <v>50</v>
      </c>
      <c r="G57" s="15">
        <f>G59</f>
        <v>4170</v>
      </c>
    </row>
    <row r="58" spans="1:7" s="6" customFormat="1">
      <c r="A58" s="24"/>
      <c r="B58" s="24"/>
      <c r="C58" s="24"/>
      <c r="D58" s="96"/>
      <c r="E58" s="96"/>
      <c r="F58" s="96" t="s">
        <v>19</v>
      </c>
      <c r="G58" s="96"/>
    </row>
    <row r="59" spans="1:7" s="6" customFormat="1" ht="15.75" customHeight="1">
      <c r="A59" s="24"/>
      <c r="B59" s="24"/>
      <c r="C59" s="24"/>
      <c r="D59" s="96"/>
      <c r="E59" s="96"/>
      <c r="F59" s="98" t="s">
        <v>49</v>
      </c>
      <c r="G59" s="25">
        <f>G61</f>
        <v>4170</v>
      </c>
    </row>
    <row r="60" spans="1:7" s="6" customFormat="1" ht="26.25" customHeight="1">
      <c r="A60" s="24"/>
      <c r="B60" s="24"/>
      <c r="C60" s="24"/>
      <c r="D60" s="96"/>
      <c r="E60" s="96"/>
      <c r="F60" s="96" t="s">
        <v>20</v>
      </c>
      <c r="G60" s="96"/>
    </row>
    <row r="61" spans="1:7" s="6" customFormat="1" ht="16.5" customHeight="1">
      <c r="A61" s="24"/>
      <c r="B61" s="24"/>
      <c r="C61" s="24"/>
      <c r="D61" s="96"/>
      <c r="E61" s="96"/>
      <c r="F61" s="96" t="s">
        <v>18</v>
      </c>
      <c r="G61" s="15">
        <f t="shared" ref="G61:G63" si="2">G62</f>
        <v>4170</v>
      </c>
    </row>
    <row r="62" spans="1:7" s="6" customFormat="1" ht="16.5" customHeight="1">
      <c r="A62" s="24"/>
      <c r="B62" s="24"/>
      <c r="C62" s="24"/>
      <c r="D62" s="96"/>
      <c r="E62" s="96"/>
      <c r="F62" s="96" t="s">
        <v>32</v>
      </c>
      <c r="G62" s="15">
        <f t="shared" si="2"/>
        <v>4170</v>
      </c>
    </row>
    <row r="63" spans="1:7" s="6" customFormat="1" ht="16.5" customHeight="1">
      <c r="A63" s="24"/>
      <c r="B63" s="24"/>
      <c r="C63" s="24"/>
      <c r="D63" s="96"/>
      <c r="E63" s="96"/>
      <c r="F63" s="96" t="s">
        <v>59</v>
      </c>
      <c r="G63" s="15">
        <f t="shared" si="2"/>
        <v>4170</v>
      </c>
    </row>
    <row r="64" spans="1:7" s="6" customFormat="1" ht="16.5" customHeight="1">
      <c r="A64" s="24"/>
      <c r="B64" s="24"/>
      <c r="C64" s="24"/>
      <c r="D64" s="96"/>
      <c r="E64" s="96"/>
      <c r="F64" s="96" t="s">
        <v>60</v>
      </c>
      <c r="G64" s="15">
        <f>4170</f>
        <v>4170</v>
      </c>
    </row>
    <row r="65" spans="1:7" s="6" customFormat="1" ht="15.75" customHeight="1">
      <c r="A65" s="24"/>
      <c r="B65" s="24"/>
      <c r="C65" s="24"/>
      <c r="D65" s="96"/>
      <c r="E65" s="96" t="s">
        <v>53</v>
      </c>
      <c r="F65" s="96" t="s">
        <v>50</v>
      </c>
      <c r="G65" s="15">
        <f>G67</f>
        <v>-4170</v>
      </c>
    </row>
    <row r="66" spans="1:7" s="6" customFormat="1">
      <c r="A66" s="24"/>
      <c r="B66" s="24"/>
      <c r="C66" s="24"/>
      <c r="D66" s="96"/>
      <c r="E66" s="96"/>
      <c r="F66" s="96" t="s">
        <v>19</v>
      </c>
      <c r="G66" s="96"/>
    </row>
    <row r="67" spans="1:7" s="6" customFormat="1" ht="15.75" customHeight="1">
      <c r="A67" s="24"/>
      <c r="B67" s="24"/>
      <c r="C67" s="24"/>
      <c r="D67" s="96"/>
      <c r="E67" s="96"/>
      <c r="F67" s="98" t="s">
        <v>49</v>
      </c>
      <c r="G67" s="25">
        <f>G69</f>
        <v>-4170</v>
      </c>
    </row>
    <row r="68" spans="1:7" s="6" customFormat="1" ht="18.75" customHeight="1">
      <c r="A68" s="24"/>
      <c r="B68" s="24"/>
      <c r="C68" s="24"/>
      <c r="D68" s="96"/>
      <c r="E68" s="96"/>
      <c r="F68" s="96" t="s">
        <v>20</v>
      </c>
      <c r="G68" s="96"/>
    </row>
    <row r="69" spans="1:7" s="6" customFormat="1" ht="16.5" customHeight="1">
      <c r="A69" s="24"/>
      <c r="B69" s="24"/>
      <c r="C69" s="24"/>
      <c r="D69" s="96"/>
      <c r="E69" s="96"/>
      <c r="F69" s="96" t="s">
        <v>18</v>
      </c>
      <c r="G69" s="15">
        <f t="shared" ref="G69:G71" si="3">G70</f>
        <v>-4170</v>
      </c>
    </row>
    <row r="70" spans="1:7" s="6" customFormat="1" ht="16.5" customHeight="1">
      <c r="A70" s="24"/>
      <c r="B70" s="24"/>
      <c r="C70" s="24"/>
      <c r="D70" s="96"/>
      <c r="E70" s="96"/>
      <c r="F70" s="96" t="s">
        <v>32</v>
      </c>
      <c r="G70" s="15">
        <f t="shared" si="3"/>
        <v>-4170</v>
      </c>
    </row>
    <row r="71" spans="1:7" s="6" customFormat="1" ht="16.5" customHeight="1">
      <c r="A71" s="24"/>
      <c r="B71" s="24"/>
      <c r="C71" s="24"/>
      <c r="D71" s="96"/>
      <c r="E71" s="96"/>
      <c r="F71" s="96" t="s">
        <v>59</v>
      </c>
      <c r="G71" s="15">
        <f t="shared" si="3"/>
        <v>-4170</v>
      </c>
    </row>
    <row r="72" spans="1:7" s="6" customFormat="1" ht="16.5" customHeight="1">
      <c r="A72" s="24"/>
      <c r="B72" s="24"/>
      <c r="C72" s="24"/>
      <c r="D72" s="96"/>
      <c r="E72" s="96"/>
      <c r="F72" s="96" t="s">
        <v>60</v>
      </c>
      <c r="G72" s="15">
        <f>-(G45+G36)</f>
        <v>-4170</v>
      </c>
    </row>
  </sheetData>
  <mergeCells count="5">
    <mergeCell ref="A1:G1"/>
    <mergeCell ref="A3:G3"/>
    <mergeCell ref="A5:C5"/>
    <mergeCell ref="D5:E5"/>
    <mergeCell ref="F5:F6"/>
  </mergeCells>
  <pageMargins left="0" right="0" top="0" bottom="0" header="0" footer="0"/>
  <pageSetup paperSize="9" scale="63" firstPageNumber="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7" workbookViewId="0">
      <selection activeCell="D18" sqref="D18"/>
    </sheetView>
  </sheetViews>
  <sheetFormatPr defaultRowHeight="17.25"/>
  <cols>
    <col min="1" max="1" width="10.85546875" style="67" customWidth="1"/>
    <col min="2" max="2" width="11.5703125" style="67" customWidth="1"/>
    <col min="3" max="3" width="46" style="67" customWidth="1"/>
    <col min="4" max="4" width="44" style="67" customWidth="1"/>
    <col min="5" max="255" width="9.140625" style="67"/>
    <col min="256" max="256" width="10.85546875" style="67" customWidth="1"/>
    <col min="257" max="257" width="11.5703125" style="67" customWidth="1"/>
    <col min="258" max="258" width="46" style="67" customWidth="1"/>
    <col min="259" max="260" width="20" style="67" customWidth="1"/>
    <col min="261" max="511" width="9.140625" style="67"/>
    <col min="512" max="512" width="10.85546875" style="67" customWidth="1"/>
    <col min="513" max="513" width="11.5703125" style="67" customWidth="1"/>
    <col min="514" max="514" width="46" style="67" customWidth="1"/>
    <col min="515" max="516" width="20" style="67" customWidth="1"/>
    <col min="517" max="767" width="9.140625" style="67"/>
    <col min="768" max="768" width="10.85546875" style="67" customWidth="1"/>
    <col min="769" max="769" width="11.5703125" style="67" customWidth="1"/>
    <col min="770" max="770" width="46" style="67" customWidth="1"/>
    <col min="771" max="772" width="20" style="67" customWidth="1"/>
    <col min="773" max="1023" width="9.140625" style="67"/>
    <col min="1024" max="1024" width="10.85546875" style="67" customWidth="1"/>
    <col min="1025" max="1025" width="11.5703125" style="67" customWidth="1"/>
    <col min="1026" max="1026" width="46" style="67" customWidth="1"/>
    <col min="1027" max="1028" width="20" style="67" customWidth="1"/>
    <col min="1029" max="1279" width="9.140625" style="67"/>
    <col min="1280" max="1280" width="10.85546875" style="67" customWidth="1"/>
    <col min="1281" max="1281" width="11.5703125" style="67" customWidth="1"/>
    <col min="1282" max="1282" width="46" style="67" customWidth="1"/>
    <col min="1283" max="1284" width="20" style="67" customWidth="1"/>
    <col min="1285" max="1535" width="9.140625" style="67"/>
    <col min="1536" max="1536" width="10.85546875" style="67" customWidth="1"/>
    <col min="1537" max="1537" width="11.5703125" style="67" customWidth="1"/>
    <col min="1538" max="1538" width="46" style="67" customWidth="1"/>
    <col min="1539" max="1540" width="20" style="67" customWidth="1"/>
    <col min="1541" max="1791" width="9.140625" style="67"/>
    <col min="1792" max="1792" width="10.85546875" style="67" customWidth="1"/>
    <col min="1793" max="1793" width="11.5703125" style="67" customWidth="1"/>
    <col min="1794" max="1794" width="46" style="67" customWidth="1"/>
    <col min="1795" max="1796" width="20" style="67" customWidth="1"/>
    <col min="1797" max="2047" width="9.140625" style="67"/>
    <col min="2048" max="2048" width="10.85546875" style="67" customWidth="1"/>
    <col min="2049" max="2049" width="11.5703125" style="67" customWidth="1"/>
    <col min="2050" max="2050" width="46" style="67" customWidth="1"/>
    <col min="2051" max="2052" width="20" style="67" customWidth="1"/>
    <col min="2053" max="2303" width="9.140625" style="67"/>
    <col min="2304" max="2304" width="10.85546875" style="67" customWidth="1"/>
    <col min="2305" max="2305" width="11.5703125" style="67" customWidth="1"/>
    <col min="2306" max="2306" width="46" style="67" customWidth="1"/>
    <col min="2307" max="2308" width="20" style="67" customWidth="1"/>
    <col min="2309" max="2559" width="9.140625" style="67"/>
    <col min="2560" max="2560" width="10.85546875" style="67" customWidth="1"/>
    <col min="2561" max="2561" width="11.5703125" style="67" customWidth="1"/>
    <col min="2562" max="2562" width="46" style="67" customWidth="1"/>
    <col min="2563" max="2564" width="20" style="67" customWidth="1"/>
    <col min="2565" max="2815" width="9.140625" style="67"/>
    <col min="2816" max="2816" width="10.85546875" style="67" customWidth="1"/>
    <col min="2817" max="2817" width="11.5703125" style="67" customWidth="1"/>
    <col min="2818" max="2818" width="46" style="67" customWidth="1"/>
    <col min="2819" max="2820" width="20" style="67" customWidth="1"/>
    <col min="2821" max="3071" width="9.140625" style="67"/>
    <col min="3072" max="3072" width="10.85546875" style="67" customWidth="1"/>
    <col min="3073" max="3073" width="11.5703125" style="67" customWidth="1"/>
    <col min="3074" max="3074" width="46" style="67" customWidth="1"/>
    <col min="3075" max="3076" width="20" style="67" customWidth="1"/>
    <col min="3077" max="3327" width="9.140625" style="67"/>
    <col min="3328" max="3328" width="10.85546875" style="67" customWidth="1"/>
    <col min="3329" max="3329" width="11.5703125" style="67" customWidth="1"/>
    <col min="3330" max="3330" width="46" style="67" customWidth="1"/>
    <col min="3331" max="3332" width="20" style="67" customWidth="1"/>
    <col min="3333" max="3583" width="9.140625" style="67"/>
    <col min="3584" max="3584" width="10.85546875" style="67" customWidth="1"/>
    <col min="3585" max="3585" width="11.5703125" style="67" customWidth="1"/>
    <col min="3586" max="3586" width="46" style="67" customWidth="1"/>
    <col min="3587" max="3588" width="20" style="67" customWidth="1"/>
    <col min="3589" max="3839" width="9.140625" style="67"/>
    <col min="3840" max="3840" width="10.85546875" style="67" customWidth="1"/>
    <col min="3841" max="3841" width="11.5703125" style="67" customWidth="1"/>
    <col min="3842" max="3842" width="46" style="67" customWidth="1"/>
    <col min="3843" max="3844" width="20" style="67" customWidth="1"/>
    <col min="3845" max="4095" width="9.140625" style="67"/>
    <col min="4096" max="4096" width="10.85546875" style="67" customWidth="1"/>
    <col min="4097" max="4097" width="11.5703125" style="67" customWidth="1"/>
    <col min="4098" max="4098" width="46" style="67" customWidth="1"/>
    <col min="4099" max="4100" width="20" style="67" customWidth="1"/>
    <col min="4101" max="4351" width="9.140625" style="67"/>
    <col min="4352" max="4352" width="10.85546875" style="67" customWidth="1"/>
    <col min="4353" max="4353" width="11.5703125" style="67" customWidth="1"/>
    <col min="4354" max="4354" width="46" style="67" customWidth="1"/>
    <col min="4355" max="4356" width="20" style="67" customWidth="1"/>
    <col min="4357" max="4607" width="9.140625" style="67"/>
    <col min="4608" max="4608" width="10.85546875" style="67" customWidth="1"/>
    <col min="4609" max="4609" width="11.5703125" style="67" customWidth="1"/>
    <col min="4610" max="4610" width="46" style="67" customWidth="1"/>
    <col min="4611" max="4612" width="20" style="67" customWidth="1"/>
    <col min="4613" max="4863" width="9.140625" style="67"/>
    <col min="4864" max="4864" width="10.85546875" style="67" customWidth="1"/>
    <col min="4865" max="4865" width="11.5703125" style="67" customWidth="1"/>
    <col min="4866" max="4866" width="46" style="67" customWidth="1"/>
    <col min="4867" max="4868" width="20" style="67" customWidth="1"/>
    <col min="4869" max="5119" width="9.140625" style="67"/>
    <col min="5120" max="5120" width="10.85546875" style="67" customWidth="1"/>
    <col min="5121" max="5121" width="11.5703125" style="67" customWidth="1"/>
    <col min="5122" max="5122" width="46" style="67" customWidth="1"/>
    <col min="5123" max="5124" width="20" style="67" customWidth="1"/>
    <col min="5125" max="5375" width="9.140625" style="67"/>
    <col min="5376" max="5376" width="10.85546875" style="67" customWidth="1"/>
    <col min="5377" max="5377" width="11.5703125" style="67" customWidth="1"/>
    <col min="5378" max="5378" width="46" style="67" customWidth="1"/>
    <col min="5379" max="5380" width="20" style="67" customWidth="1"/>
    <col min="5381" max="5631" width="9.140625" style="67"/>
    <col min="5632" max="5632" width="10.85546875" style="67" customWidth="1"/>
    <col min="5633" max="5633" width="11.5703125" style="67" customWidth="1"/>
    <col min="5634" max="5634" width="46" style="67" customWidth="1"/>
    <col min="5635" max="5636" width="20" style="67" customWidth="1"/>
    <col min="5637" max="5887" width="9.140625" style="67"/>
    <col min="5888" max="5888" width="10.85546875" style="67" customWidth="1"/>
    <col min="5889" max="5889" width="11.5703125" style="67" customWidth="1"/>
    <col min="5890" max="5890" width="46" style="67" customWidth="1"/>
    <col min="5891" max="5892" width="20" style="67" customWidth="1"/>
    <col min="5893" max="6143" width="9.140625" style="67"/>
    <col min="6144" max="6144" width="10.85546875" style="67" customWidth="1"/>
    <col min="6145" max="6145" width="11.5703125" style="67" customWidth="1"/>
    <col min="6146" max="6146" width="46" style="67" customWidth="1"/>
    <col min="6147" max="6148" width="20" style="67" customWidth="1"/>
    <col min="6149" max="6399" width="9.140625" style="67"/>
    <col min="6400" max="6400" width="10.85546875" style="67" customWidth="1"/>
    <col min="6401" max="6401" width="11.5703125" style="67" customWidth="1"/>
    <col min="6402" max="6402" width="46" style="67" customWidth="1"/>
    <col min="6403" max="6404" width="20" style="67" customWidth="1"/>
    <col min="6405" max="6655" width="9.140625" style="67"/>
    <col min="6656" max="6656" width="10.85546875" style="67" customWidth="1"/>
    <col min="6657" max="6657" width="11.5703125" style="67" customWidth="1"/>
    <col min="6658" max="6658" width="46" style="67" customWidth="1"/>
    <col min="6659" max="6660" width="20" style="67" customWidth="1"/>
    <col min="6661" max="6911" width="9.140625" style="67"/>
    <col min="6912" max="6912" width="10.85546875" style="67" customWidth="1"/>
    <col min="6913" max="6913" width="11.5703125" style="67" customWidth="1"/>
    <col min="6914" max="6914" width="46" style="67" customWidth="1"/>
    <col min="6915" max="6916" width="20" style="67" customWidth="1"/>
    <col min="6917" max="7167" width="9.140625" style="67"/>
    <col min="7168" max="7168" width="10.85546875" style="67" customWidth="1"/>
    <col min="7169" max="7169" width="11.5703125" style="67" customWidth="1"/>
    <col min="7170" max="7170" width="46" style="67" customWidth="1"/>
    <col min="7171" max="7172" width="20" style="67" customWidth="1"/>
    <col min="7173" max="7423" width="9.140625" style="67"/>
    <col min="7424" max="7424" width="10.85546875" style="67" customWidth="1"/>
    <col min="7425" max="7425" width="11.5703125" style="67" customWidth="1"/>
    <col min="7426" max="7426" width="46" style="67" customWidth="1"/>
    <col min="7427" max="7428" width="20" style="67" customWidth="1"/>
    <col min="7429" max="7679" width="9.140625" style="67"/>
    <col min="7680" max="7680" width="10.85546875" style="67" customWidth="1"/>
    <col min="7681" max="7681" width="11.5703125" style="67" customWidth="1"/>
    <col min="7682" max="7682" width="46" style="67" customWidth="1"/>
    <col min="7683" max="7684" width="20" style="67" customWidth="1"/>
    <col min="7685" max="7935" width="9.140625" style="67"/>
    <col min="7936" max="7936" width="10.85546875" style="67" customWidth="1"/>
    <col min="7937" max="7937" width="11.5703125" style="67" customWidth="1"/>
    <col min="7938" max="7938" width="46" style="67" customWidth="1"/>
    <col min="7939" max="7940" width="20" style="67" customWidth="1"/>
    <col min="7941" max="8191" width="9.140625" style="67"/>
    <col min="8192" max="8192" width="10.85546875" style="67" customWidth="1"/>
    <col min="8193" max="8193" width="11.5703125" style="67" customWidth="1"/>
    <col min="8194" max="8194" width="46" style="67" customWidth="1"/>
    <col min="8195" max="8196" width="20" style="67" customWidth="1"/>
    <col min="8197" max="8447" width="9.140625" style="67"/>
    <col min="8448" max="8448" width="10.85546875" style="67" customWidth="1"/>
    <col min="8449" max="8449" width="11.5703125" style="67" customWidth="1"/>
    <col min="8450" max="8450" width="46" style="67" customWidth="1"/>
    <col min="8451" max="8452" width="20" style="67" customWidth="1"/>
    <col min="8453" max="8703" width="9.140625" style="67"/>
    <col min="8704" max="8704" width="10.85546875" style="67" customWidth="1"/>
    <col min="8705" max="8705" width="11.5703125" style="67" customWidth="1"/>
    <col min="8706" max="8706" width="46" style="67" customWidth="1"/>
    <col min="8707" max="8708" width="20" style="67" customWidth="1"/>
    <col min="8709" max="8959" width="9.140625" style="67"/>
    <col min="8960" max="8960" width="10.85546875" style="67" customWidth="1"/>
    <col min="8961" max="8961" width="11.5703125" style="67" customWidth="1"/>
    <col min="8962" max="8962" width="46" style="67" customWidth="1"/>
    <col min="8963" max="8964" width="20" style="67" customWidth="1"/>
    <col min="8965" max="9215" width="9.140625" style="67"/>
    <col min="9216" max="9216" width="10.85546875" style="67" customWidth="1"/>
    <col min="9217" max="9217" width="11.5703125" style="67" customWidth="1"/>
    <col min="9218" max="9218" width="46" style="67" customWidth="1"/>
    <col min="9219" max="9220" width="20" style="67" customWidth="1"/>
    <col min="9221" max="9471" width="9.140625" style="67"/>
    <col min="9472" max="9472" width="10.85546875" style="67" customWidth="1"/>
    <col min="9473" max="9473" width="11.5703125" style="67" customWidth="1"/>
    <col min="9474" max="9474" width="46" style="67" customWidth="1"/>
    <col min="9475" max="9476" width="20" style="67" customWidth="1"/>
    <col min="9477" max="9727" width="9.140625" style="67"/>
    <col min="9728" max="9728" width="10.85546875" style="67" customWidth="1"/>
    <col min="9729" max="9729" width="11.5703125" style="67" customWidth="1"/>
    <col min="9730" max="9730" width="46" style="67" customWidth="1"/>
    <col min="9731" max="9732" width="20" style="67" customWidth="1"/>
    <col min="9733" max="9983" width="9.140625" style="67"/>
    <col min="9984" max="9984" width="10.85546875" style="67" customWidth="1"/>
    <col min="9985" max="9985" width="11.5703125" style="67" customWidth="1"/>
    <col min="9986" max="9986" width="46" style="67" customWidth="1"/>
    <col min="9987" max="9988" width="20" style="67" customWidth="1"/>
    <col min="9989" max="10239" width="9.140625" style="67"/>
    <col min="10240" max="10240" width="10.85546875" style="67" customWidth="1"/>
    <col min="10241" max="10241" width="11.5703125" style="67" customWidth="1"/>
    <col min="10242" max="10242" width="46" style="67" customWidth="1"/>
    <col min="10243" max="10244" width="20" style="67" customWidth="1"/>
    <col min="10245" max="10495" width="9.140625" style="67"/>
    <col min="10496" max="10496" width="10.85546875" style="67" customWidth="1"/>
    <col min="10497" max="10497" width="11.5703125" style="67" customWidth="1"/>
    <col min="10498" max="10498" width="46" style="67" customWidth="1"/>
    <col min="10499" max="10500" width="20" style="67" customWidth="1"/>
    <col min="10501" max="10751" width="9.140625" style="67"/>
    <col min="10752" max="10752" width="10.85546875" style="67" customWidth="1"/>
    <col min="10753" max="10753" width="11.5703125" style="67" customWidth="1"/>
    <col min="10754" max="10754" width="46" style="67" customWidth="1"/>
    <col min="10755" max="10756" width="20" style="67" customWidth="1"/>
    <col min="10757" max="11007" width="9.140625" style="67"/>
    <col min="11008" max="11008" width="10.85546875" style="67" customWidth="1"/>
    <col min="11009" max="11009" width="11.5703125" style="67" customWidth="1"/>
    <col min="11010" max="11010" width="46" style="67" customWidth="1"/>
    <col min="11011" max="11012" width="20" style="67" customWidth="1"/>
    <col min="11013" max="11263" width="9.140625" style="67"/>
    <col min="11264" max="11264" width="10.85546875" style="67" customWidth="1"/>
    <col min="11265" max="11265" width="11.5703125" style="67" customWidth="1"/>
    <col min="11266" max="11266" width="46" style="67" customWidth="1"/>
    <col min="11267" max="11268" width="20" style="67" customWidth="1"/>
    <col min="11269" max="11519" width="9.140625" style="67"/>
    <col min="11520" max="11520" width="10.85546875" style="67" customWidth="1"/>
    <col min="11521" max="11521" width="11.5703125" style="67" customWidth="1"/>
    <col min="11522" max="11522" width="46" style="67" customWidth="1"/>
    <col min="11523" max="11524" width="20" style="67" customWidth="1"/>
    <col min="11525" max="11775" width="9.140625" style="67"/>
    <col min="11776" max="11776" width="10.85546875" style="67" customWidth="1"/>
    <col min="11777" max="11777" width="11.5703125" style="67" customWidth="1"/>
    <col min="11778" max="11778" width="46" style="67" customWidth="1"/>
    <col min="11779" max="11780" width="20" style="67" customWidth="1"/>
    <col min="11781" max="12031" width="9.140625" style="67"/>
    <col min="12032" max="12032" width="10.85546875" style="67" customWidth="1"/>
    <col min="12033" max="12033" width="11.5703125" style="67" customWidth="1"/>
    <col min="12034" max="12034" width="46" style="67" customWidth="1"/>
    <col min="12035" max="12036" width="20" style="67" customWidth="1"/>
    <col min="12037" max="12287" width="9.140625" style="67"/>
    <col min="12288" max="12288" width="10.85546875" style="67" customWidth="1"/>
    <col min="12289" max="12289" width="11.5703125" style="67" customWidth="1"/>
    <col min="12290" max="12290" width="46" style="67" customWidth="1"/>
    <col min="12291" max="12292" width="20" style="67" customWidth="1"/>
    <col min="12293" max="12543" width="9.140625" style="67"/>
    <col min="12544" max="12544" width="10.85546875" style="67" customWidth="1"/>
    <col min="12545" max="12545" width="11.5703125" style="67" customWidth="1"/>
    <col min="12546" max="12546" width="46" style="67" customWidth="1"/>
    <col min="12547" max="12548" width="20" style="67" customWidth="1"/>
    <col min="12549" max="12799" width="9.140625" style="67"/>
    <col min="12800" max="12800" width="10.85546875" style="67" customWidth="1"/>
    <col min="12801" max="12801" width="11.5703125" style="67" customWidth="1"/>
    <col min="12802" max="12802" width="46" style="67" customWidth="1"/>
    <col min="12803" max="12804" width="20" style="67" customWidth="1"/>
    <col min="12805" max="13055" width="9.140625" style="67"/>
    <col min="13056" max="13056" width="10.85546875" style="67" customWidth="1"/>
    <col min="13057" max="13057" width="11.5703125" style="67" customWidth="1"/>
    <col min="13058" max="13058" width="46" style="67" customWidth="1"/>
    <col min="13059" max="13060" width="20" style="67" customWidth="1"/>
    <col min="13061" max="13311" width="9.140625" style="67"/>
    <col min="13312" max="13312" width="10.85546875" style="67" customWidth="1"/>
    <col min="13313" max="13313" width="11.5703125" style="67" customWidth="1"/>
    <col min="13314" max="13314" width="46" style="67" customWidth="1"/>
    <col min="13315" max="13316" width="20" style="67" customWidth="1"/>
    <col min="13317" max="13567" width="9.140625" style="67"/>
    <col min="13568" max="13568" width="10.85546875" style="67" customWidth="1"/>
    <col min="13569" max="13569" width="11.5703125" style="67" customWidth="1"/>
    <col min="13570" max="13570" width="46" style="67" customWidth="1"/>
    <col min="13571" max="13572" width="20" style="67" customWidth="1"/>
    <col min="13573" max="13823" width="9.140625" style="67"/>
    <col min="13824" max="13824" width="10.85546875" style="67" customWidth="1"/>
    <col min="13825" max="13825" width="11.5703125" style="67" customWidth="1"/>
    <col min="13826" max="13826" width="46" style="67" customWidth="1"/>
    <col min="13827" max="13828" width="20" style="67" customWidth="1"/>
    <col min="13829" max="14079" width="9.140625" style="67"/>
    <col min="14080" max="14080" width="10.85546875" style="67" customWidth="1"/>
    <col min="14081" max="14081" width="11.5703125" style="67" customWidth="1"/>
    <col min="14082" max="14082" width="46" style="67" customWidth="1"/>
    <col min="14083" max="14084" width="20" style="67" customWidth="1"/>
    <col min="14085" max="14335" width="9.140625" style="67"/>
    <col min="14336" max="14336" width="10.85546875" style="67" customWidth="1"/>
    <col min="14337" max="14337" width="11.5703125" style="67" customWidth="1"/>
    <col min="14338" max="14338" width="46" style="67" customWidth="1"/>
    <col min="14339" max="14340" width="20" style="67" customWidth="1"/>
    <col min="14341" max="14591" width="9.140625" style="67"/>
    <col min="14592" max="14592" width="10.85546875" style="67" customWidth="1"/>
    <col min="14593" max="14593" width="11.5703125" style="67" customWidth="1"/>
    <col min="14594" max="14594" width="46" style="67" customWidth="1"/>
    <col min="14595" max="14596" width="20" style="67" customWidth="1"/>
    <col min="14597" max="14847" width="9.140625" style="67"/>
    <col min="14848" max="14848" width="10.85546875" style="67" customWidth="1"/>
    <col min="14849" max="14849" width="11.5703125" style="67" customWidth="1"/>
    <col min="14850" max="14850" width="46" style="67" customWidth="1"/>
    <col min="14851" max="14852" width="20" style="67" customWidth="1"/>
    <col min="14853" max="15103" width="9.140625" style="67"/>
    <col min="15104" max="15104" width="10.85546875" style="67" customWidth="1"/>
    <col min="15105" max="15105" width="11.5703125" style="67" customWidth="1"/>
    <col min="15106" max="15106" width="46" style="67" customWidth="1"/>
    <col min="15107" max="15108" width="20" style="67" customWidth="1"/>
    <col min="15109" max="15359" width="9.140625" style="67"/>
    <col min="15360" max="15360" width="10.85546875" style="67" customWidth="1"/>
    <col min="15361" max="15361" width="11.5703125" style="67" customWidth="1"/>
    <col min="15362" max="15362" width="46" style="67" customWidth="1"/>
    <col min="15363" max="15364" width="20" style="67" customWidth="1"/>
    <col min="15365" max="15615" width="9.140625" style="67"/>
    <col min="15616" max="15616" width="10.85546875" style="67" customWidth="1"/>
    <col min="15617" max="15617" width="11.5703125" style="67" customWidth="1"/>
    <col min="15618" max="15618" width="46" style="67" customWidth="1"/>
    <col min="15619" max="15620" width="20" style="67" customWidth="1"/>
    <col min="15621" max="15871" width="9.140625" style="67"/>
    <col min="15872" max="15872" width="10.85546875" style="67" customWidth="1"/>
    <col min="15873" max="15873" width="11.5703125" style="67" customWidth="1"/>
    <col min="15874" max="15874" width="46" style="67" customWidth="1"/>
    <col min="15875" max="15876" width="20" style="67" customWidth="1"/>
    <col min="15877" max="16127" width="9.140625" style="67"/>
    <col min="16128" max="16128" width="10.85546875" style="67" customWidth="1"/>
    <col min="16129" max="16129" width="11.5703125" style="67" customWidth="1"/>
    <col min="16130" max="16130" width="46" style="67" customWidth="1"/>
    <col min="16131" max="16132" width="20" style="67" customWidth="1"/>
    <col min="16133" max="16384" width="9.140625" style="67"/>
  </cols>
  <sheetData>
    <row r="1" spans="1:9">
      <c r="A1" s="156" t="s">
        <v>90</v>
      </c>
      <c r="B1" s="156"/>
      <c r="C1" s="156"/>
      <c r="D1" s="156"/>
      <c r="E1" s="90"/>
      <c r="F1" s="90"/>
    </row>
    <row r="2" spans="1:9">
      <c r="A2" s="156" t="s">
        <v>95</v>
      </c>
      <c r="B2" s="156"/>
      <c r="C2" s="156"/>
      <c r="D2" s="156"/>
      <c r="E2" s="90"/>
      <c r="F2" s="90"/>
    </row>
    <row r="3" spans="1:9">
      <c r="A3" s="157" t="s">
        <v>77</v>
      </c>
      <c r="B3" s="157"/>
      <c r="C3" s="157"/>
      <c r="D3" s="157"/>
      <c r="E3" s="91"/>
      <c r="F3" s="91"/>
    </row>
    <row r="5" spans="1:9" ht="53.25" customHeight="1">
      <c r="A5" s="165" t="s">
        <v>101</v>
      </c>
      <c r="B5" s="165"/>
      <c r="C5" s="165"/>
      <c r="D5" s="165"/>
    </row>
    <row r="7" spans="1:9" s="69" customFormat="1" ht="17.25" customHeight="1">
      <c r="A7" s="80"/>
      <c r="B7" s="80"/>
      <c r="C7" s="81"/>
      <c r="D7" s="102"/>
      <c r="F7" s="82"/>
      <c r="G7" s="82"/>
      <c r="H7" s="82"/>
      <c r="I7" s="82"/>
    </row>
    <row r="8" spans="1:9" s="68" customFormat="1" ht="72.75" customHeight="1">
      <c r="A8" s="163" t="s">
        <v>78</v>
      </c>
      <c r="B8" s="163"/>
      <c r="C8" s="164" t="s">
        <v>91</v>
      </c>
      <c r="D8" s="100" t="s">
        <v>118</v>
      </c>
      <c r="F8" s="83"/>
      <c r="G8" s="83"/>
      <c r="H8" s="83"/>
      <c r="I8" s="83"/>
    </row>
    <row r="9" spans="1:9" s="68" customFormat="1" ht="54">
      <c r="A9" s="75" t="s">
        <v>2</v>
      </c>
      <c r="B9" s="75" t="s">
        <v>3</v>
      </c>
      <c r="C9" s="164"/>
      <c r="D9" s="77" t="str">
        <f>'[1]3'!H8</f>
        <v xml:space="preserve"> Տարի</v>
      </c>
      <c r="F9" s="83"/>
      <c r="G9" s="83"/>
      <c r="H9" s="83"/>
      <c r="I9" s="83"/>
    </row>
    <row r="10" spans="1:9" s="68" customFormat="1">
      <c r="A10" s="75"/>
      <c r="B10" s="75"/>
      <c r="C10" s="77" t="s">
        <v>86</v>
      </c>
      <c r="D10" s="76">
        <f>D12</f>
        <v>4170</v>
      </c>
      <c r="F10" s="83"/>
      <c r="G10" s="83"/>
      <c r="H10" s="83"/>
      <c r="I10" s="83"/>
    </row>
    <row r="11" spans="1:9" s="69" customFormat="1">
      <c r="A11" s="75"/>
      <c r="B11" s="75"/>
      <c r="C11" s="77" t="s">
        <v>87</v>
      </c>
      <c r="D11" s="76"/>
      <c r="F11" s="82"/>
      <c r="G11" s="82"/>
      <c r="H11" s="82"/>
      <c r="I11" s="82"/>
    </row>
    <row r="12" spans="1:9" s="68" customFormat="1">
      <c r="A12" s="70"/>
      <c r="B12" s="79"/>
      <c r="C12" s="79" t="s">
        <v>88</v>
      </c>
      <c r="D12" s="73">
        <f>D14+D17</f>
        <v>4170</v>
      </c>
      <c r="F12" s="83"/>
      <c r="G12" s="83"/>
      <c r="H12" s="83"/>
      <c r="I12" s="83"/>
    </row>
    <row r="13" spans="1:9" s="68" customFormat="1">
      <c r="A13" s="70"/>
      <c r="B13" s="70"/>
      <c r="C13" s="70" t="s">
        <v>89</v>
      </c>
      <c r="D13" s="71"/>
      <c r="F13" s="83"/>
      <c r="G13" s="83"/>
      <c r="H13" s="83"/>
      <c r="I13" s="83"/>
    </row>
    <row r="14" spans="1:9" s="74" customFormat="1" ht="51.75">
      <c r="A14" s="72">
        <f>'1'!A9</f>
        <v>1136</v>
      </c>
      <c r="B14" s="72">
        <f>'1'!B22</f>
        <v>31002</v>
      </c>
      <c r="C14" s="72" t="str">
        <f>'1'!C23</f>
        <v xml:space="preserve"> ՀՀ վարչապետի աշխատակազմի տեխնիկական հագեցվածության բարելավում</v>
      </c>
      <c r="D14" s="73">
        <f>D16</f>
        <v>1650</v>
      </c>
      <c r="F14" s="84"/>
      <c r="G14" s="84"/>
      <c r="H14" s="84"/>
      <c r="I14" s="84"/>
    </row>
    <row r="15" spans="1:9" s="74" customFormat="1">
      <c r="A15" s="72"/>
      <c r="B15" s="72"/>
      <c r="C15" s="85" t="s">
        <v>92</v>
      </c>
      <c r="D15" s="73"/>
      <c r="F15" s="84"/>
      <c r="G15" s="84"/>
      <c r="H15" s="84"/>
      <c r="I15" s="84"/>
    </row>
    <row r="16" spans="1:9" s="88" customFormat="1">
      <c r="A16" s="72"/>
      <c r="B16" s="72"/>
      <c r="C16" s="86" t="s">
        <v>39</v>
      </c>
      <c r="D16" s="87">
        <f>'1'!D22</f>
        <v>1650</v>
      </c>
      <c r="F16" s="89"/>
      <c r="G16" s="89"/>
      <c r="H16" s="89"/>
      <c r="I16" s="89"/>
    </row>
    <row r="17" spans="1:9" s="74" customFormat="1" ht="69">
      <c r="A17" s="72">
        <f>'1'!A9</f>
        <v>1136</v>
      </c>
      <c r="B17" s="72">
        <f>'1'!B28</f>
        <v>31005</v>
      </c>
      <c r="C17" s="72" t="str">
        <f>'1'!C29</f>
        <v xml:space="preserve"> Պետական սեփականություն հանդիսացող կառույցում ընդհանուր նշանակության մեքենաների, սարքավորումների բարելավում</v>
      </c>
      <c r="D17" s="73">
        <f>D19</f>
        <v>2520</v>
      </c>
      <c r="F17" s="84"/>
      <c r="G17" s="84"/>
      <c r="H17" s="84"/>
      <c r="I17" s="84"/>
    </row>
    <row r="18" spans="1:9" s="74" customFormat="1">
      <c r="A18" s="72"/>
      <c r="B18" s="72"/>
      <c r="C18" s="85" t="s">
        <v>92</v>
      </c>
      <c r="D18" s="73"/>
      <c r="F18" s="84"/>
      <c r="G18" s="84"/>
      <c r="H18" s="84"/>
      <c r="I18" s="84"/>
    </row>
    <row r="19" spans="1:9" s="88" customFormat="1">
      <c r="A19" s="72"/>
      <c r="B19" s="72"/>
      <c r="C19" s="86" t="s">
        <v>39</v>
      </c>
      <c r="D19" s="87">
        <f>'1'!D28</f>
        <v>2520</v>
      </c>
      <c r="F19" s="89"/>
      <c r="G19" s="89"/>
      <c r="H19" s="89"/>
      <c r="I19" s="89"/>
    </row>
  </sheetData>
  <mergeCells count="6">
    <mergeCell ref="A8:B8"/>
    <mergeCell ref="C8:C9"/>
    <mergeCell ref="A1:D1"/>
    <mergeCell ref="A2:D2"/>
    <mergeCell ref="A3:D3"/>
    <mergeCell ref="A5:D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zoomScale="80" zoomScaleNormal="80" zoomScaleSheetLayoutView="100" zoomScalePageLayoutView="120" workbookViewId="0">
      <selection activeCell="C48" sqref="C48"/>
    </sheetView>
  </sheetViews>
  <sheetFormatPr defaultColWidth="9.140625" defaultRowHeight="17.25"/>
  <cols>
    <col min="1" max="1" width="32.42578125" style="118" customWidth="1"/>
    <col min="2" max="2" width="63.140625" style="118" customWidth="1"/>
    <col min="3" max="3" width="41.140625" style="118" customWidth="1"/>
    <col min="4" max="4" width="12.7109375" style="118" customWidth="1"/>
    <col min="5" max="5" width="12" style="118" customWidth="1"/>
    <col min="6" max="9" width="13.5703125" style="118" customWidth="1"/>
    <col min="10" max="16384" width="9.140625" style="118"/>
  </cols>
  <sheetData>
    <row r="1" spans="1:5" s="33" customFormat="1" ht="56.25" customHeight="1">
      <c r="A1" s="183" t="s">
        <v>117</v>
      </c>
      <c r="B1" s="183"/>
      <c r="C1" s="183"/>
      <c r="D1" s="122"/>
      <c r="E1" s="122"/>
    </row>
    <row r="3" spans="1:5" ht="58.5" customHeight="1">
      <c r="A3" s="184" t="s">
        <v>99</v>
      </c>
      <c r="B3" s="184"/>
      <c r="C3" s="184"/>
    </row>
    <row r="4" spans="1:5" ht="18.75" customHeight="1">
      <c r="A4" s="184" t="s">
        <v>35</v>
      </c>
      <c r="B4" s="184"/>
      <c r="C4" s="184"/>
    </row>
    <row r="5" spans="1:5" s="6" customFormat="1" ht="20.25" customHeight="1">
      <c r="A5" s="171" t="s">
        <v>48</v>
      </c>
      <c r="B5" s="171"/>
      <c r="C5" s="171"/>
    </row>
    <row r="6" spans="1:5">
      <c r="A6" s="172" t="s">
        <v>38</v>
      </c>
      <c r="B6" s="172"/>
      <c r="C6" s="172"/>
    </row>
    <row r="7" spans="1:5">
      <c r="A7" s="116"/>
    </row>
    <row r="8" spans="1:5" ht="19.5" customHeight="1">
      <c r="A8" s="4" t="s">
        <v>21</v>
      </c>
      <c r="B8" s="4" t="s">
        <v>22</v>
      </c>
    </row>
    <row r="9" spans="1:5" ht="40.5" customHeight="1">
      <c r="A9" s="2">
        <f>'1'!A9</f>
        <v>1136</v>
      </c>
      <c r="B9" s="2" t="str">
        <f>'1'!C10</f>
        <v xml:space="preserve"> ՀՀ Վարչապետի լիազորությունների իրականացման ապահովում</v>
      </c>
    </row>
    <row r="10" spans="1:5">
      <c r="A10" s="116"/>
    </row>
    <row r="11" spans="1:5">
      <c r="A11" s="119" t="s">
        <v>31</v>
      </c>
    </row>
    <row r="13" spans="1:5" ht="49.5" customHeight="1">
      <c r="A13" s="1" t="s">
        <v>23</v>
      </c>
      <c r="B13" s="2">
        <f>'1'!A9</f>
        <v>1136</v>
      </c>
      <c r="C13" s="112" t="s">
        <v>45</v>
      </c>
    </row>
    <row r="14" spans="1:5" ht="39.75" customHeight="1">
      <c r="A14" s="1" t="s">
        <v>24</v>
      </c>
      <c r="B14" s="2">
        <f>'1'!B16</f>
        <v>11001</v>
      </c>
      <c r="C14" s="112" t="s">
        <v>4</v>
      </c>
    </row>
    <row r="15" spans="1:5" ht="46.5" customHeight="1">
      <c r="A15" s="1" t="s">
        <v>25</v>
      </c>
      <c r="B15" s="2" t="str">
        <f>'1'!C17</f>
        <v xml:space="preserve"> Ծառայությունների, ծրագրերի համակարգում</v>
      </c>
      <c r="C15" s="3"/>
    </row>
    <row r="16" spans="1:5" ht="52.5" customHeight="1">
      <c r="A16" s="1" t="s">
        <v>26</v>
      </c>
      <c r="B16" s="120" t="str">
        <f>'1'!C19</f>
        <v xml:space="preserve"> Աջակցություն ՀՀ կառավարությանը` քաղաքականության և ծրագրերի մշակման և իրականացման գործընթացում, վերահսկողության կատարման գործընթացում</v>
      </c>
      <c r="C16" s="3"/>
    </row>
    <row r="17" spans="1:3" ht="23.25" customHeight="1">
      <c r="A17" s="1" t="s">
        <v>27</v>
      </c>
      <c r="B17" s="2" t="str">
        <f>'1'!C21</f>
        <v xml:space="preserve"> Ծառայությունների մատուցում</v>
      </c>
      <c r="C17" s="3"/>
    </row>
    <row r="18" spans="1:3" ht="34.5">
      <c r="A18" s="13" t="s">
        <v>69</v>
      </c>
      <c r="B18" s="117" t="s">
        <v>111</v>
      </c>
      <c r="C18" s="3"/>
    </row>
    <row r="19" spans="1:3" ht="23.25" customHeight="1">
      <c r="A19" s="168" t="s">
        <v>28</v>
      </c>
      <c r="B19" s="169"/>
      <c r="C19" s="3"/>
    </row>
    <row r="20" spans="1:3" ht="23.25" customHeight="1">
      <c r="A20" s="121" t="s">
        <v>29</v>
      </c>
      <c r="B20" s="121"/>
      <c r="C20" s="56">
        <f>'3'!G19</f>
        <v>-4170</v>
      </c>
    </row>
    <row r="21" spans="1:3" ht="49.5" customHeight="1">
      <c r="A21" s="1" t="s">
        <v>23</v>
      </c>
      <c r="B21" s="2">
        <f>'1'!A9</f>
        <v>1136</v>
      </c>
      <c r="C21" s="112" t="s">
        <v>113</v>
      </c>
    </row>
    <row r="22" spans="1:3" ht="39.75" customHeight="1">
      <c r="A22" s="1" t="s">
        <v>24</v>
      </c>
      <c r="B22" s="2">
        <f>'1'!B22</f>
        <v>31002</v>
      </c>
      <c r="C22" s="112" t="s">
        <v>4</v>
      </c>
    </row>
    <row r="23" spans="1:3" ht="46.5" customHeight="1">
      <c r="A23" s="1" t="s">
        <v>25</v>
      </c>
      <c r="B23" s="2" t="str">
        <f>'1'!C23</f>
        <v xml:space="preserve"> ՀՀ վարչապետի աշխատակազմի տեխնիկական հագեցվածության բարելավում</v>
      </c>
      <c r="C23" s="3"/>
    </row>
    <row r="24" spans="1:3" ht="52.5" customHeight="1">
      <c r="A24" s="1" t="s">
        <v>26</v>
      </c>
      <c r="B24" s="120" t="str">
        <f>'1'!C25</f>
        <v xml:space="preserve"> ՀՀ վարչապետի աշխատակազմի աշխատանքային պայմանների բարելավման նպատակով վարչական սարքավորումների ձեռքբերում</v>
      </c>
      <c r="C24" s="3"/>
    </row>
    <row r="25" spans="1:3" ht="42.75" customHeight="1">
      <c r="A25" s="1" t="s">
        <v>27</v>
      </c>
      <c r="B25" s="2" t="str">
        <f>'1'!C27</f>
        <v xml:space="preserve"> Պետական մարմինների կողմից օգտագործվող ոչ ֆինանսական ակտիվների հետ գործառնություններ</v>
      </c>
      <c r="C25" s="3"/>
    </row>
    <row r="26" spans="1:3" ht="51.75">
      <c r="A26" s="13" t="s">
        <v>93</v>
      </c>
      <c r="B26" s="117" t="s">
        <v>111</v>
      </c>
      <c r="C26" s="3"/>
    </row>
    <row r="27" spans="1:3" ht="23.25" customHeight="1">
      <c r="A27" s="168" t="s">
        <v>28</v>
      </c>
      <c r="B27" s="169"/>
      <c r="C27" s="3"/>
    </row>
    <row r="28" spans="1:3" ht="23.25" customHeight="1">
      <c r="A28" s="121" t="s">
        <v>29</v>
      </c>
      <c r="B28" s="121"/>
      <c r="C28" s="56">
        <f>'1'!D22</f>
        <v>1650</v>
      </c>
    </row>
    <row r="29" spans="1:3" ht="49.5" customHeight="1">
      <c r="A29" s="1" t="s">
        <v>23</v>
      </c>
      <c r="B29" s="2">
        <f>'1'!A9</f>
        <v>1136</v>
      </c>
      <c r="C29" s="112" t="s">
        <v>113</v>
      </c>
    </row>
    <row r="30" spans="1:3" ht="39.75" customHeight="1">
      <c r="A30" s="1" t="s">
        <v>24</v>
      </c>
      <c r="B30" s="2">
        <f>'1'!B28</f>
        <v>31005</v>
      </c>
      <c r="C30" s="112" t="s">
        <v>4</v>
      </c>
    </row>
    <row r="31" spans="1:3" ht="54" customHeight="1">
      <c r="A31" s="1" t="s">
        <v>25</v>
      </c>
      <c r="B31" s="2" t="str">
        <f>'1'!C29</f>
        <v xml:space="preserve"> Պետական սեփականություն հանդիսացող կառույցում ընդհանուր նշանակության մեքենաների, սարքավորումների բարելավում</v>
      </c>
      <c r="C31" s="3"/>
    </row>
    <row r="32" spans="1:3" ht="57" customHeight="1">
      <c r="A32" s="1" t="s">
        <v>26</v>
      </c>
      <c r="B32" s="120" t="str">
        <f>'1'!C31</f>
        <v xml:space="preserve"> Պետական սեփականություն հանդիսացող կառույցում ընդհանուր նշանակության մեքենաների և սարքավորումների ձեռքբերում, փոխարինում</v>
      </c>
      <c r="C32" s="3"/>
    </row>
    <row r="33" spans="1:5" ht="42" customHeight="1">
      <c r="A33" s="1" t="s">
        <v>27</v>
      </c>
      <c r="B33" s="2" t="str">
        <f>'1'!C33</f>
        <v xml:space="preserve"> Պետական մարմինների կողմից օգտագործվող ոչ ֆինանսական ակտիվների հետ գործառնություններ</v>
      </c>
      <c r="C33" s="3"/>
    </row>
    <row r="34" spans="1:5" ht="51.75">
      <c r="A34" s="13" t="s">
        <v>93</v>
      </c>
      <c r="B34" s="117" t="s">
        <v>112</v>
      </c>
      <c r="C34" s="3"/>
    </row>
    <row r="35" spans="1:5" ht="23.25" customHeight="1">
      <c r="A35" s="168" t="s">
        <v>28</v>
      </c>
      <c r="B35" s="169"/>
      <c r="C35" s="3"/>
    </row>
    <row r="36" spans="1:5" ht="23.25" customHeight="1">
      <c r="A36" s="167" t="s">
        <v>114</v>
      </c>
      <c r="B36" s="167"/>
      <c r="C36" s="123">
        <v>2</v>
      </c>
    </row>
    <row r="37" spans="1:5" ht="23.25" customHeight="1">
      <c r="A37" s="121" t="s">
        <v>29</v>
      </c>
      <c r="B37" s="121"/>
      <c r="C37" s="56">
        <f>'1'!D28</f>
        <v>2520</v>
      </c>
    </row>
    <row r="39" spans="1:5" s="22" customFormat="1" ht="53.25" customHeight="1">
      <c r="A39" s="137" t="s">
        <v>100</v>
      </c>
      <c r="B39" s="137"/>
      <c r="C39" s="137"/>
      <c r="D39" s="26"/>
      <c r="E39" s="26"/>
    </row>
    <row r="40" spans="1:5" s="6" customFormat="1" ht="20.25" customHeight="1">
      <c r="A40" s="166" t="s">
        <v>49</v>
      </c>
      <c r="B40" s="166"/>
      <c r="C40" s="166"/>
    </row>
    <row r="41" spans="1:5" s="6" customFormat="1" ht="20.25" customHeight="1">
      <c r="A41" s="171" t="s">
        <v>48</v>
      </c>
      <c r="B41" s="171"/>
      <c r="C41" s="171"/>
    </row>
    <row r="42" spans="1:5">
      <c r="A42" s="172" t="s">
        <v>38</v>
      </c>
      <c r="B42" s="172"/>
      <c r="C42" s="172"/>
    </row>
    <row r="43" spans="1:5" s="22" customFormat="1" ht="18" customHeight="1">
      <c r="C43" s="103"/>
    </row>
    <row r="44" spans="1:5" s="22" customFormat="1">
      <c r="A44" s="27" t="s">
        <v>21</v>
      </c>
      <c r="B44" s="181" t="s">
        <v>22</v>
      </c>
      <c r="C44" s="181"/>
    </row>
    <row r="45" spans="1:5" s="22" customFormat="1" ht="20.25" customHeight="1">
      <c r="A45" s="114">
        <v>1139</v>
      </c>
      <c r="B45" s="182" t="s">
        <v>50</v>
      </c>
      <c r="C45" s="182"/>
    </row>
    <row r="46" spans="1:5" s="22" customFormat="1">
      <c r="A46" s="178"/>
      <c r="B46" s="179"/>
      <c r="C46" s="180"/>
    </row>
    <row r="47" spans="1:5" s="22" customFormat="1">
      <c r="A47" s="181" t="s">
        <v>31</v>
      </c>
      <c r="B47" s="181"/>
      <c r="C47" s="181"/>
    </row>
    <row r="48" spans="1:5" s="22" customFormat="1" ht="72.75" customHeight="1">
      <c r="A48" s="113"/>
      <c r="B48" s="113"/>
      <c r="C48" s="112" t="s">
        <v>76</v>
      </c>
    </row>
    <row r="49" spans="1:3" s="22" customFormat="1" ht="24" customHeight="1">
      <c r="A49" s="113" t="s">
        <v>23</v>
      </c>
      <c r="B49" s="173">
        <v>1139</v>
      </c>
      <c r="C49" s="174"/>
    </row>
    <row r="50" spans="1:3" s="22" customFormat="1" ht="24.75" customHeight="1">
      <c r="A50" s="113" t="s">
        <v>24</v>
      </c>
      <c r="B50" s="114" t="s">
        <v>61</v>
      </c>
      <c r="C50" s="175" t="s">
        <v>46</v>
      </c>
    </row>
    <row r="51" spans="1:3" s="22" customFormat="1" ht="27" customHeight="1">
      <c r="A51" s="113" t="s">
        <v>25</v>
      </c>
      <c r="B51" s="114" t="s">
        <v>62</v>
      </c>
      <c r="C51" s="176"/>
    </row>
    <row r="52" spans="1:3" s="22" customFormat="1" ht="86.25">
      <c r="A52" s="113" t="s">
        <v>26</v>
      </c>
      <c r="B52" s="114" t="s">
        <v>63</v>
      </c>
      <c r="C52" s="176"/>
    </row>
    <row r="53" spans="1:3" s="22" customFormat="1" ht="22.5" customHeight="1">
      <c r="A53" s="113" t="s">
        <v>27</v>
      </c>
      <c r="B53" s="114" t="s">
        <v>47</v>
      </c>
      <c r="C53" s="176"/>
    </row>
    <row r="54" spans="1:3" s="22" customFormat="1" ht="33.75" customHeight="1">
      <c r="A54" s="113" t="s">
        <v>64</v>
      </c>
      <c r="B54" s="114" t="s">
        <v>65</v>
      </c>
      <c r="C54" s="176"/>
    </row>
    <row r="55" spans="1:3" s="22" customFormat="1" ht="17.25" customHeight="1">
      <c r="A55" s="135" t="s">
        <v>28</v>
      </c>
      <c r="B55" s="135"/>
      <c r="C55" s="177"/>
    </row>
    <row r="56" spans="1:3" s="22" customFormat="1" ht="19.5" customHeight="1">
      <c r="A56" s="170" t="s">
        <v>29</v>
      </c>
      <c r="B56" s="170"/>
      <c r="C56" s="15">
        <f>'3'!G64</f>
        <v>4170</v>
      </c>
    </row>
    <row r="57" spans="1:3" s="22" customFormat="1" ht="21.75" customHeight="1">
      <c r="A57" s="113" t="s">
        <v>23</v>
      </c>
      <c r="B57" s="173">
        <v>1139</v>
      </c>
      <c r="C57" s="174"/>
    </row>
    <row r="58" spans="1:3" s="22" customFormat="1" ht="23.25" customHeight="1">
      <c r="A58" s="113" t="s">
        <v>24</v>
      </c>
      <c r="B58" s="114" t="s">
        <v>61</v>
      </c>
      <c r="C58" s="175" t="s">
        <v>46</v>
      </c>
    </row>
    <row r="59" spans="1:3" s="22" customFormat="1" ht="27" customHeight="1">
      <c r="A59" s="113" t="s">
        <v>25</v>
      </c>
      <c r="B59" s="114" t="s">
        <v>62</v>
      </c>
      <c r="C59" s="176"/>
    </row>
    <row r="60" spans="1:3" s="22" customFormat="1" ht="86.25">
      <c r="A60" s="113" t="s">
        <v>26</v>
      </c>
      <c r="B60" s="114" t="s">
        <v>63</v>
      </c>
      <c r="C60" s="176"/>
    </row>
    <row r="61" spans="1:3" s="22" customFormat="1" ht="22.5" customHeight="1">
      <c r="A61" s="113" t="s">
        <v>27</v>
      </c>
      <c r="B61" s="114" t="s">
        <v>47</v>
      </c>
      <c r="C61" s="176"/>
    </row>
    <row r="62" spans="1:3" s="22" customFormat="1" ht="33.75" customHeight="1">
      <c r="A62" s="113" t="s">
        <v>64</v>
      </c>
      <c r="B62" s="114" t="s">
        <v>65</v>
      </c>
      <c r="C62" s="176"/>
    </row>
    <row r="63" spans="1:3" s="22" customFormat="1" ht="17.25" customHeight="1">
      <c r="A63" s="135" t="s">
        <v>28</v>
      </c>
      <c r="B63" s="135"/>
      <c r="C63" s="177"/>
    </row>
    <row r="64" spans="1:3" s="22" customFormat="1" ht="19.5" customHeight="1">
      <c r="A64" s="170" t="s">
        <v>29</v>
      </c>
      <c r="B64" s="170"/>
      <c r="C64" s="15">
        <f>'3'!G72</f>
        <v>-4170</v>
      </c>
    </row>
  </sheetData>
  <mergeCells count="25">
    <mergeCell ref="A1:C1"/>
    <mergeCell ref="A3:C3"/>
    <mergeCell ref="A4:C4"/>
    <mergeCell ref="A6:C6"/>
    <mergeCell ref="A5:C5"/>
    <mergeCell ref="A64:B64"/>
    <mergeCell ref="A56:B56"/>
    <mergeCell ref="A41:C41"/>
    <mergeCell ref="A42:C42"/>
    <mergeCell ref="B57:C57"/>
    <mergeCell ref="C58:C63"/>
    <mergeCell ref="A63:B63"/>
    <mergeCell ref="A46:C46"/>
    <mergeCell ref="A47:C47"/>
    <mergeCell ref="B49:C49"/>
    <mergeCell ref="C50:C55"/>
    <mergeCell ref="A55:B55"/>
    <mergeCell ref="B44:C44"/>
    <mergeCell ref="B45:C45"/>
    <mergeCell ref="A40:C40"/>
    <mergeCell ref="A36:B36"/>
    <mergeCell ref="A27:B27"/>
    <mergeCell ref="A35:B35"/>
    <mergeCell ref="A19:B19"/>
    <mergeCell ref="A39:C39"/>
  </mergeCells>
  <pageMargins left="0" right="0" top="0" bottom="0" header="0" footer="0"/>
  <pageSetup paperSize="9" scale="80" firstPageNumber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D12" sqref="D12:G12"/>
    </sheetView>
  </sheetViews>
  <sheetFormatPr defaultRowHeight="12.75"/>
  <cols>
    <col min="1" max="1" width="17.7109375" customWidth="1"/>
    <col min="2" max="2" width="18.140625" customWidth="1"/>
    <col min="6" max="6" width="19.28515625" customWidth="1"/>
    <col min="7" max="7" width="13.140625" customWidth="1"/>
    <col min="9" max="9" width="15" customWidth="1"/>
  </cols>
  <sheetData>
    <row r="1" spans="1:9" ht="17.25">
      <c r="A1" s="126"/>
      <c r="B1" s="126"/>
      <c r="C1" s="126"/>
      <c r="D1" s="126"/>
      <c r="E1" s="126"/>
      <c r="F1" s="126"/>
      <c r="G1" s="126"/>
      <c r="H1" s="126"/>
      <c r="I1" s="126"/>
    </row>
    <row r="2" spans="1:9" ht="17.25">
      <c r="A2" s="205" t="s">
        <v>158</v>
      </c>
      <c r="B2" s="205"/>
      <c r="C2" s="205"/>
      <c r="D2" s="205"/>
      <c r="E2" s="205"/>
      <c r="F2" s="205"/>
      <c r="G2" s="205"/>
      <c r="H2" s="205"/>
      <c r="I2" s="205"/>
    </row>
    <row r="3" spans="1:9" ht="17.25">
      <c r="A3" s="205" t="s">
        <v>119</v>
      </c>
      <c r="B3" s="205"/>
      <c r="C3" s="205"/>
      <c r="D3" s="205"/>
      <c r="E3" s="205"/>
      <c r="F3" s="205"/>
      <c r="G3" s="205"/>
      <c r="H3" s="205"/>
      <c r="I3" s="205"/>
    </row>
    <row r="4" spans="1:9" ht="17.25">
      <c r="A4" s="205" t="s">
        <v>120</v>
      </c>
      <c r="B4" s="205"/>
      <c r="C4" s="205"/>
      <c r="D4" s="205"/>
      <c r="E4" s="205"/>
      <c r="F4" s="205"/>
      <c r="G4" s="205"/>
      <c r="H4" s="205"/>
      <c r="I4" s="205"/>
    </row>
    <row r="5" spans="1:9" ht="17.25">
      <c r="A5" s="125"/>
      <c r="B5" s="125"/>
      <c r="C5" s="125"/>
      <c r="D5" s="125"/>
      <c r="E5" s="125"/>
      <c r="F5" s="125"/>
      <c r="G5" s="125"/>
      <c r="H5" s="125"/>
      <c r="I5" s="125"/>
    </row>
    <row r="6" spans="1:9" ht="66.75" customHeight="1">
      <c r="A6" s="206" t="s">
        <v>121</v>
      </c>
      <c r="B6" s="206"/>
      <c r="C6" s="206"/>
      <c r="D6" s="206"/>
      <c r="E6" s="206"/>
      <c r="F6" s="206"/>
      <c r="G6" s="206"/>
      <c r="H6" s="206"/>
      <c r="I6" s="206"/>
    </row>
    <row r="7" spans="1:9" ht="17.25">
      <c r="A7" s="126"/>
      <c r="B7" s="126"/>
      <c r="C7" s="126"/>
      <c r="D7" s="126"/>
      <c r="E7" s="126"/>
      <c r="F7" s="126"/>
      <c r="G7" s="207" t="s">
        <v>122</v>
      </c>
      <c r="H7" s="208"/>
      <c r="I7" s="208"/>
    </row>
    <row r="8" spans="1:9" ht="69.75" customHeight="1">
      <c r="A8" s="195" t="s">
        <v>123</v>
      </c>
      <c r="B8" s="196"/>
      <c r="C8" s="196"/>
      <c r="D8" s="196"/>
      <c r="E8" s="196"/>
      <c r="F8" s="196"/>
      <c r="G8" s="197" t="s">
        <v>124</v>
      </c>
      <c r="H8" s="198"/>
      <c r="I8" s="199"/>
    </row>
    <row r="9" spans="1:9">
      <c r="A9" s="203" t="s">
        <v>125</v>
      </c>
      <c r="B9" s="204" t="s">
        <v>126</v>
      </c>
      <c r="C9" s="204" t="s">
        <v>127</v>
      </c>
      <c r="D9" s="204" t="s">
        <v>128</v>
      </c>
      <c r="E9" s="204"/>
      <c r="F9" s="204" t="s">
        <v>129</v>
      </c>
      <c r="G9" s="204" t="s">
        <v>130</v>
      </c>
      <c r="H9" s="209" t="s">
        <v>131</v>
      </c>
      <c r="I9" s="210"/>
    </row>
    <row r="10" spans="1:9" ht="19.5" customHeight="1">
      <c r="A10" s="203"/>
      <c r="B10" s="204"/>
      <c r="C10" s="204"/>
      <c r="D10" s="204"/>
      <c r="E10" s="204"/>
      <c r="F10" s="204"/>
      <c r="G10" s="204"/>
      <c r="H10" s="211"/>
      <c r="I10" s="212"/>
    </row>
    <row r="11" spans="1:9" ht="14.25">
      <c r="A11" s="200" t="s">
        <v>132</v>
      </c>
      <c r="B11" s="201"/>
      <c r="C11" s="201"/>
      <c r="D11" s="201"/>
      <c r="E11" s="201"/>
      <c r="F11" s="201"/>
      <c r="G11" s="202"/>
      <c r="H11" s="194">
        <v>0</v>
      </c>
      <c r="I11" s="194"/>
    </row>
    <row r="12" spans="1:9" ht="31.5" customHeight="1">
      <c r="A12" s="131" t="s">
        <v>133</v>
      </c>
      <c r="B12" s="132" t="s">
        <v>134</v>
      </c>
      <c r="C12" s="132" t="s">
        <v>135</v>
      </c>
      <c r="D12" s="213" t="s">
        <v>136</v>
      </c>
      <c r="E12" s="213"/>
      <c r="F12" s="213"/>
      <c r="G12" s="213"/>
      <c r="H12" s="194">
        <v>0</v>
      </c>
      <c r="I12" s="194"/>
    </row>
    <row r="13" spans="1:9" ht="19.5" customHeight="1">
      <c r="A13" s="133" t="s">
        <v>137</v>
      </c>
      <c r="B13" s="200" t="s">
        <v>138</v>
      </c>
      <c r="C13" s="201"/>
      <c r="D13" s="201"/>
      <c r="E13" s="201"/>
      <c r="F13" s="201"/>
      <c r="G13" s="202"/>
      <c r="H13" s="194">
        <v>-4170</v>
      </c>
      <c r="I13" s="194"/>
    </row>
    <row r="14" spans="1:9" ht="13.5">
      <c r="A14" s="192" t="s">
        <v>139</v>
      </c>
      <c r="B14" s="192"/>
      <c r="C14" s="192"/>
      <c r="D14" s="192"/>
      <c r="E14" s="192"/>
      <c r="F14" s="192"/>
      <c r="G14" s="192"/>
      <c r="H14" s="193">
        <v>-4170</v>
      </c>
      <c r="I14" s="193"/>
    </row>
    <row r="15" spans="1:9" ht="45.75" customHeight="1">
      <c r="A15" s="128" t="s">
        <v>140</v>
      </c>
      <c r="B15" s="134" t="s">
        <v>141</v>
      </c>
      <c r="C15" s="128" t="s">
        <v>142</v>
      </c>
      <c r="D15" s="188" t="s">
        <v>143</v>
      </c>
      <c r="E15" s="189"/>
      <c r="F15" s="129"/>
      <c r="G15" s="130"/>
      <c r="H15" s="190">
        <v>-4170</v>
      </c>
      <c r="I15" s="191"/>
    </row>
    <row r="16" spans="1:9" ht="17.25" customHeight="1">
      <c r="A16" s="133" t="s">
        <v>144</v>
      </c>
      <c r="B16" s="200" t="s">
        <v>145</v>
      </c>
      <c r="C16" s="201"/>
      <c r="D16" s="201"/>
      <c r="E16" s="201"/>
      <c r="F16" s="201"/>
      <c r="G16" s="202"/>
      <c r="H16" s="194">
        <v>1650</v>
      </c>
      <c r="I16" s="194"/>
    </row>
    <row r="17" spans="1:9" ht="17.25" customHeight="1">
      <c r="A17" s="192" t="s">
        <v>146</v>
      </c>
      <c r="B17" s="192"/>
      <c r="C17" s="192"/>
      <c r="D17" s="192"/>
      <c r="E17" s="192"/>
      <c r="F17" s="192"/>
      <c r="G17" s="192"/>
      <c r="H17" s="193">
        <v>1650</v>
      </c>
      <c r="I17" s="193"/>
    </row>
    <row r="18" spans="1:9" ht="33.75" customHeight="1">
      <c r="A18" s="128" t="s">
        <v>147</v>
      </c>
      <c r="B18" s="134" t="s">
        <v>148</v>
      </c>
      <c r="C18" s="128" t="s">
        <v>149</v>
      </c>
      <c r="D18" s="188" t="s">
        <v>150</v>
      </c>
      <c r="E18" s="189"/>
      <c r="F18" s="129">
        <v>1650000</v>
      </c>
      <c r="G18" s="130">
        <v>1</v>
      </c>
      <c r="H18" s="190">
        <v>1650</v>
      </c>
      <c r="I18" s="191"/>
    </row>
    <row r="19" spans="1:9" ht="36.75" customHeight="1">
      <c r="A19" s="133" t="s">
        <v>151</v>
      </c>
      <c r="B19" s="185" t="s">
        <v>152</v>
      </c>
      <c r="C19" s="186"/>
      <c r="D19" s="186"/>
      <c r="E19" s="186"/>
      <c r="F19" s="186"/>
      <c r="G19" s="187"/>
      <c r="H19" s="194">
        <v>2520</v>
      </c>
      <c r="I19" s="194"/>
    </row>
    <row r="20" spans="1:9" ht="15.75" customHeight="1">
      <c r="A20" s="192" t="s">
        <v>146</v>
      </c>
      <c r="B20" s="192"/>
      <c r="C20" s="192"/>
      <c r="D20" s="192"/>
      <c r="E20" s="192"/>
      <c r="F20" s="192"/>
      <c r="G20" s="192"/>
      <c r="H20" s="193">
        <v>2520</v>
      </c>
      <c r="I20" s="193"/>
    </row>
    <row r="21" spans="1:9" ht="15.75" customHeight="1">
      <c r="A21" s="128" t="s">
        <v>153</v>
      </c>
      <c r="B21" s="134" t="s">
        <v>154</v>
      </c>
      <c r="C21" s="128" t="s">
        <v>149</v>
      </c>
      <c r="D21" s="188" t="s">
        <v>150</v>
      </c>
      <c r="E21" s="189"/>
      <c r="F21" s="129">
        <v>765000</v>
      </c>
      <c r="G21" s="130">
        <v>2</v>
      </c>
      <c r="H21" s="190">
        <v>1530</v>
      </c>
      <c r="I21" s="191"/>
    </row>
    <row r="22" spans="1:9" ht="43.5" customHeight="1">
      <c r="A22" s="128" t="s">
        <v>155</v>
      </c>
      <c r="B22" s="134" t="s">
        <v>156</v>
      </c>
      <c r="C22" s="128" t="s">
        <v>149</v>
      </c>
      <c r="D22" s="188" t="s">
        <v>150</v>
      </c>
      <c r="E22" s="189"/>
      <c r="F22" s="129">
        <v>990000</v>
      </c>
      <c r="G22" s="130">
        <v>1</v>
      </c>
      <c r="H22" s="190">
        <v>990</v>
      </c>
      <c r="I22" s="191"/>
    </row>
    <row r="28" spans="1:9" ht="15">
      <c r="A28" s="124"/>
      <c r="B28" s="124"/>
      <c r="C28" s="124"/>
      <c r="D28" s="124"/>
      <c r="E28" s="124"/>
      <c r="F28" s="124"/>
      <c r="G28" s="127" t="s">
        <v>157</v>
      </c>
      <c r="H28" s="124"/>
      <c r="I28" s="124"/>
    </row>
  </sheetData>
  <mergeCells count="38">
    <mergeCell ref="D18:E18"/>
    <mergeCell ref="B16:G16"/>
    <mergeCell ref="H16:I16"/>
    <mergeCell ref="A17:G17"/>
    <mergeCell ref="H17:I17"/>
    <mergeCell ref="H18:I18"/>
    <mergeCell ref="D15:E15"/>
    <mergeCell ref="H15:I15"/>
    <mergeCell ref="A14:G14"/>
    <mergeCell ref="H14:I14"/>
    <mergeCell ref="D12:G12"/>
    <mergeCell ref="H12:I12"/>
    <mergeCell ref="B13:G13"/>
    <mergeCell ref="H13:I13"/>
    <mergeCell ref="A2:I2"/>
    <mergeCell ref="A3:I3"/>
    <mergeCell ref="A4:I4"/>
    <mergeCell ref="A6:I6"/>
    <mergeCell ref="G7:I7"/>
    <mergeCell ref="A8:F8"/>
    <mergeCell ref="G8:I8"/>
    <mergeCell ref="A11:G11"/>
    <mergeCell ref="H11:I11"/>
    <mergeCell ref="A9:A10"/>
    <mergeCell ref="B9:B10"/>
    <mergeCell ref="C9:C10"/>
    <mergeCell ref="D9:E10"/>
    <mergeCell ref="F9:F10"/>
    <mergeCell ref="G9:G10"/>
    <mergeCell ref="H9:I10"/>
    <mergeCell ref="B19:G19"/>
    <mergeCell ref="D22:E22"/>
    <mergeCell ref="H22:I22"/>
    <mergeCell ref="A20:G20"/>
    <mergeCell ref="H20:I20"/>
    <mergeCell ref="D21:E21"/>
    <mergeCell ref="H21:I21"/>
    <mergeCell ref="H19:I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https:/mul2.gov.am/tasks/1080676/oneclick?token=752e577b88365b37a594c1bd1a4d5b2c</cp:keywords>
  <cp:lastModifiedBy>Arpine Martirosyan</cp:lastModifiedBy>
  <cp:revision>58</cp:revision>
  <cp:lastPrinted>2024-12-05T13:09:18Z</cp:lastPrinted>
  <dcterms:created xsi:type="dcterms:W3CDTF">2019-03-14T07:25:24Z</dcterms:created>
  <dcterms:modified xsi:type="dcterms:W3CDTF">2024-12-18T06:31:25Z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