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4\10. Արփա-Սևանի համար ավելացում 280 մլն+ դեպի ՊՖ 1.2 մլրդ\5-րդ  փուլ - ՎԱ -լրամշակված - 19.12.24\ardir\"/>
    </mc:Choice>
  </mc:AlternateContent>
  <bookViews>
    <workbookView xWindow="-120" yWindow="-120" windowWidth="29040" windowHeight="15720" activeTab="2"/>
  </bookViews>
  <sheets>
    <sheet name="1" sheetId="19" r:id="rId1"/>
    <sheet name="2" sheetId="10" r:id="rId2"/>
    <sheet name="3" sheetId="3" r:id="rId3"/>
    <sheet name="4" sheetId="20" r:id="rId4"/>
    <sheet name="5" sheetId="21" r:id="rId5"/>
    <sheet name="6" sheetId="11" r:id="rId6"/>
    <sheet name="7-1" sheetId="18" r:id="rId7"/>
    <sheet name="7-2" sheetId="6" r:id="rId8"/>
    <sheet name="8" sheetId="16" r:id="rId9"/>
    <sheet name="9" sheetId="22" r:id="rId10"/>
  </sheets>
  <definedNames>
    <definedName name="_xlnm.Print_Area" localSheetId="1">'2'!$A$1:$H$16</definedName>
    <definedName name="_xlnm.Print_Area" localSheetId="5">'6'!$A$1:$D$11</definedName>
    <definedName name="_xlnm.Print_Area" localSheetId="6">'7-1'!$A$1:$C$50</definedName>
    <definedName name="_xlnm.Print_Area" localSheetId="7">'7-2'!$A$1:$D$117</definedName>
    <definedName name="_xlnm.Print_Area" localSheetId="8">'8'!$A$1:$G$9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3" i="19" l="1"/>
  <c r="D37" i="19"/>
  <c r="G12" i="16" l="1"/>
  <c r="G11" i="16" s="1"/>
  <c r="G10" i="16" s="1"/>
  <c r="G9" i="16" s="1"/>
  <c r="G18" i="3"/>
  <c r="D10" i="11"/>
  <c r="E24" i="21" l="1"/>
  <c r="E23" i="21" s="1"/>
  <c r="E22" i="21" s="1"/>
  <c r="E21" i="21" s="1"/>
  <c r="E19" i="21" s="1"/>
  <c r="E17" i="21" s="1"/>
  <c r="E15" i="21" s="1"/>
  <c r="E14" i="21" s="1"/>
  <c r="E24" i="20"/>
  <c r="E23" i="20" s="1"/>
  <c r="E22" i="20" s="1"/>
  <c r="E21" i="20" s="1"/>
  <c r="E19" i="20" s="1"/>
  <c r="E17" i="20" s="1"/>
  <c r="E13" i="21" l="1"/>
  <c r="E11" i="21"/>
  <c r="E13" i="20"/>
  <c r="E15" i="20"/>
  <c r="E14" i="20" s="1"/>
  <c r="E11" i="20" s="1"/>
  <c r="G16" i="16" l="1"/>
  <c r="G15" i="16" s="1"/>
  <c r="E13" i="10" l="1"/>
  <c r="E11" i="10" s="1"/>
  <c r="F13" i="10" l="1"/>
  <c r="F11" i="10" s="1"/>
  <c r="C65" i="6" l="1"/>
  <c r="D15" i="10" l="1"/>
  <c r="D16" i="11" s="1"/>
  <c r="D16" i="10"/>
  <c r="D17" i="11" s="1"/>
  <c r="G13" i="10"/>
  <c r="G11" i="10" s="1"/>
  <c r="H13" i="10"/>
  <c r="H11" i="10" s="1"/>
  <c r="D13" i="10" l="1"/>
  <c r="D14" i="11" l="1"/>
  <c r="D12" i="11" l="1"/>
  <c r="G70" i="22" l="1"/>
  <c r="G69" i="22" s="1"/>
  <c r="G68" i="22" s="1"/>
  <c r="G67" i="22" s="1"/>
  <c r="G66" i="22" s="1"/>
  <c r="G64" i="22" s="1"/>
  <c r="G62" i="22" s="1"/>
  <c r="G60" i="22" s="1"/>
  <c r="G59" i="22"/>
  <c r="G58" i="22" s="1"/>
  <c r="G57" i="22" s="1"/>
  <c r="G56" i="22" s="1"/>
  <c r="G55" i="22" s="1"/>
  <c r="G53" i="22" s="1"/>
  <c r="G51" i="22" s="1"/>
  <c r="G50" i="22"/>
  <c r="G49" i="22" s="1"/>
  <c r="G48" i="22" s="1"/>
  <c r="G47" i="22" s="1"/>
  <c r="G46" i="22" s="1"/>
  <c r="G44" i="22" s="1"/>
  <c r="G42" i="22" s="1"/>
  <c r="F24" i="21"/>
  <c r="D24" i="21" s="1"/>
  <c r="D25" i="21"/>
  <c r="F24" i="20"/>
  <c r="D24" i="20" s="1"/>
  <c r="D25" i="20"/>
  <c r="G27" i="3"/>
  <c r="G26" i="3" s="1"/>
  <c r="G25" i="3" s="1"/>
  <c r="G24" i="3" s="1"/>
  <c r="G36" i="3"/>
  <c r="G35" i="3" s="1"/>
  <c r="G34" i="3" s="1"/>
  <c r="G33" i="3" s="1"/>
  <c r="F23" i="21" l="1"/>
  <c r="D23" i="21" s="1"/>
  <c r="F23" i="20"/>
  <c r="D23" i="20" s="1"/>
  <c r="G40" i="22"/>
  <c r="G38" i="22" s="1"/>
  <c r="G36" i="22" s="1"/>
  <c r="G34" i="22" s="1"/>
  <c r="G32" i="22" s="1"/>
  <c r="G31" i="22" s="1"/>
  <c r="F22" i="21" l="1"/>
  <c r="D22" i="21" s="1"/>
  <c r="F22" i="20"/>
  <c r="F21" i="20" s="1"/>
  <c r="F19" i="20" s="1"/>
  <c r="F17" i="20" s="1"/>
  <c r="D22" i="20" l="1"/>
  <c r="F21" i="21"/>
  <c r="D21" i="21" s="1"/>
  <c r="F15" i="20"/>
  <c r="F14" i="20" s="1"/>
  <c r="F13" i="20"/>
  <c r="F19" i="21" l="1"/>
  <c r="F17" i="21" s="1"/>
  <c r="F15" i="21" s="1"/>
  <c r="D19" i="21"/>
  <c r="D17" i="21" s="1"/>
  <c r="F11" i="20"/>
  <c r="D21" i="20"/>
  <c r="D19" i="20" s="1"/>
  <c r="D17" i="20" s="1"/>
  <c r="F14" i="21" l="1"/>
  <c r="D13" i="20"/>
  <c r="D15" i="20"/>
  <c r="F13" i="21" l="1"/>
  <c r="D13" i="21" s="1"/>
  <c r="F11" i="21"/>
  <c r="D14" i="20"/>
  <c r="D15" i="21"/>
  <c r="D11" i="21"/>
  <c r="D14" i="21"/>
  <c r="D11" i="20" l="1"/>
  <c r="G22" i="3" l="1"/>
  <c r="G20" i="3" s="1"/>
  <c r="D18" i="19"/>
  <c r="G31" i="3"/>
  <c r="G29" i="3" s="1"/>
  <c r="D24" i="19"/>
  <c r="C102" i="18" s="1"/>
  <c r="C101" i="6" s="1"/>
  <c r="D11" i="19" l="1"/>
  <c r="G77" i="3"/>
  <c r="C92" i="18"/>
  <c r="C91" i="6" s="1"/>
  <c r="G47" i="3" l="1"/>
  <c r="G68" i="3" l="1"/>
  <c r="G67" i="3" s="1"/>
  <c r="G66" i="3" s="1"/>
  <c r="G64" i="3" s="1"/>
  <c r="G62" i="3" s="1"/>
  <c r="D57" i="19" s="1"/>
  <c r="G30" i="22"/>
  <c r="G29" i="22" s="1"/>
  <c r="G28" i="22" s="1"/>
  <c r="G27" i="22" s="1"/>
  <c r="G25" i="22" s="1"/>
  <c r="G23" i="22" s="1"/>
  <c r="G21" i="22" s="1"/>
  <c r="G19" i="22" s="1"/>
  <c r="G17" i="22" s="1"/>
  <c r="G15" i="22" s="1"/>
  <c r="G13" i="22" s="1"/>
  <c r="G12" i="22" s="1"/>
  <c r="G10" i="22" s="1"/>
  <c r="F9" i="10"/>
  <c r="H9" i="10" l="1"/>
  <c r="G9" i="10"/>
  <c r="G76" i="3"/>
  <c r="G75" i="3" s="1"/>
  <c r="G74" i="3" s="1"/>
  <c r="G72" i="3" s="1"/>
  <c r="G70" i="3" s="1"/>
  <c r="G60" i="3" s="1"/>
  <c r="G49" i="3"/>
  <c r="G45" i="3" s="1"/>
  <c r="G44" i="3" s="1"/>
  <c r="G42" i="3" s="1"/>
  <c r="G40" i="3" s="1"/>
  <c r="G38" i="3" s="1"/>
  <c r="G16" i="3" s="1"/>
  <c r="C135" i="18"/>
  <c r="C134" i="6" s="1"/>
  <c r="E9" i="10"/>
  <c r="D11" i="10"/>
  <c r="D10" i="19" l="1"/>
  <c r="D9" i="10"/>
  <c r="G58" i="3"/>
  <c r="G56" i="3" s="1"/>
  <c r="G54" i="3" s="1"/>
  <c r="G52" i="3" s="1"/>
  <c r="G51" i="3" s="1"/>
  <c r="D50" i="19"/>
  <c r="D49" i="19" s="1"/>
  <c r="D63" i="19"/>
  <c r="C144" i="18" s="1"/>
  <c r="C143" i="6" s="1"/>
  <c r="C117" i="18" l="1"/>
  <c r="C117" i="6" s="1"/>
  <c r="G14" i="3"/>
  <c r="G12" i="3" s="1"/>
  <c r="G10" i="3" s="1"/>
  <c r="G8" i="3" s="1"/>
  <c r="C48" i="6" l="1"/>
  <c r="D9" i="19" l="1"/>
  <c r="D8" i="11" l="1"/>
</calcChain>
</file>

<file path=xl/sharedStrings.xml><?xml version="1.0" encoding="utf-8"?>
<sst xmlns="http://schemas.openxmlformats.org/spreadsheetml/2006/main" count="778" uniqueCount="228">
  <si>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</si>
  <si>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</si>
  <si>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</si>
  <si>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</si>
  <si>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</si>
  <si>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</si>
  <si>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</si>
  <si>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</si>
  <si>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</si>
  <si>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</si>
  <si>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</si>
  <si>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</si>
  <si>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</si>
  <si>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</si>
  <si>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</si>
  <si>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</si>
  <si>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</si>
  <si>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</si>
  <si>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</si>
  <si>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</si>
  <si>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</si>
  <si>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</si>
  <si>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</si>
  <si>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</si>
  <si>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</si>
  <si>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</si>
  <si>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</si>
  <si>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</si>
  <si>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</si>
  <si>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</si>
  <si>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</si>
  <si>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</si>
  <si>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</si>
  <si>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</si>
  <si>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</si>
  <si>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</si>
  <si>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</si>
  <si>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դրամ</t>
  </si>
  <si>
    <t xml:space="preserve"> Ոռոգման համակարգի առողջացում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</si>
  <si>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</si>
  <si>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</si>
  <si>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</si>
  <si>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</si>
  <si>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</si>
  <si>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</si>
  <si>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</si>
  <si>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</si>
  <si>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</si>
  <si>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</si>
  <si>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</si>
  <si>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</si>
  <si>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</si>
  <si>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>(հազ. դրամ)</t>
  </si>
  <si>
    <t xml:space="preserve"> ՀՀ  տարածքային կառավարման և ենթակառուցվածքների նախարարության ջրային կոմիտե</t>
  </si>
  <si>
    <t xml:space="preserve">Աղյուսակ 9.1.25 </t>
  </si>
  <si>
    <t>այդ թվում` ըստ ուղղությունների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</si>
  <si>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</si>
  <si>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</si>
  <si>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2</t>
  </si>
  <si>
    <t>Հավելված N 2</t>
  </si>
  <si>
    <t xml:space="preserve">ՄԱՍ 1. ՊԵՏԱԿԱՆ ՄԱՐՄՆԻ ԳԾՈՎ ԱՐԴՅՈՒՆՔԱՅԻՆ (ԿԱՏԱՐՈՂԱԿԱՆ) ՑՈՒՑԱՆԻՇՆԵՐԸ </t>
  </si>
  <si>
    <t>Աղյուսակ 9.7</t>
  </si>
  <si>
    <t>ՀՀ կառավարության 2024 թվականի</t>
  </si>
  <si>
    <t>Ցուցանիշների փոփոխությունը
 (ավելացումները նշված են դրական նշանով, իսկ նվազեցումները՝ փակագծերում)</t>
  </si>
  <si>
    <t>ՄԱՍ II ԱՇԽԱՏԱՆՔՆԵՐ</t>
  </si>
  <si>
    <t>Հավելված N 4</t>
  </si>
  <si>
    <t>Աղյուսակ 1</t>
  </si>
  <si>
    <t>Հավելված N 3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</si>
  <si>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</si>
  <si>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</si>
  <si>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</si>
  <si>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</si>
  <si>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</si>
  <si>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</si>
  <si>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</si>
  <si>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Հավելված N1 </t>
  </si>
  <si>
    <t xml:space="preserve">ՀՀ կառավարության  2024 թվականի </t>
  </si>
  <si>
    <t>______________ ի    ___Ն որոշման</t>
  </si>
  <si>
    <t>հազ. դրամ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</si>
  <si>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</si>
  <si>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
(ավելացումները նշված են դրական նշանով, իսկ նվազեցումները` փակագծերում)</t>
  </si>
  <si>
    <t xml:space="preserve"> Տարի</t>
  </si>
  <si>
    <t xml:space="preserve">
1192</t>
  </si>
  <si>
    <t xml:space="preserve"> ԸՆԴԱՄԵՆԸ</t>
  </si>
  <si>
    <t xml:space="preserve"> 01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</si>
  <si>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</si>
  <si>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</si>
  <si>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</si>
  <si>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Ծառայությունների մատուցում 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</si>
  <si>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</si>
  <si>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</t>
  </si>
  <si>
    <t xml:space="preserve"> ՀՀ ՏԿԵՆ ջրային կոմիտե </t>
  </si>
  <si>
    <t>ԲՄ</t>
  </si>
  <si>
    <t>Դաս N 01</t>
  </si>
  <si>
    <t xml:space="preserve">«ՀԱՅԱUՏԱՆԻ ՀԱՆՐԱՊԵՏՈՒԹՅԱՆ 2024 ԹՎԱԿԱՆԻ ՊԵՏԱԿԱՆ ԲՅՈՒՋԵԻ ՄԱUԻՆ» OՐԵՆՔԻ N 1 ՀԱՎԵԼՎԱԾԻ N 2 ԱՂՅՈՒՍԱԿՈՒՄ ԿԱՏԱՐՎՈՂ ՎԵՐԱԲԱՇԽՈՒՄԸ ԵՎ ՓՈՓՈԽՈՒԹՅՈՒՆԸ, ՀԱՅԱՍՏԱՆԻ ՀԱՆՐԱՊԵՏՈՒԹՅԱՆ ԿԱՌԱՎԱՐՈՒԹՅԱՆ 2023 ԹՎԱԿԱՆԻ ԴԵԿՏԵՄԲԵՐԻ 28-Ի N 2323-Ն ՈՐՈՇՄԱՆ N 5 ՀԱՎԵԼՎԱԾԻ N 1 ԱՂՅՈՒՍԱԿՈՒՄ ԿԱՏԱՐՎՈՂ ՓՈՓՈԽՈՒԹՅՈՒՆՆԵՐԸ </t>
  </si>
  <si>
    <t>«ՀԱՅԱՍՏԱՆԻ ՀԱՆՐԱՊԵՏՈՒԹՅԱՆ 2024 ԹՎԱԿԱՆԻ ՊԵՏԱԿԱՆ ԲՅՈՒՋԵԻ ՄԱՍԻՆ» ՀԱՅԱՍՏԱՆԻ ՀԱՆՐԱՊԵՏՈՒԹՅԱՆ ՕՐԵՆՔԻ N 1 ՀԱՎԵԼՎԱԾԻ N 3 ԱՂՅՈՒՍԱԿՈՒՄ ԿԱՏԱՐՎՈՂ  ՓՈՓՈԽՈՒԹՅՈՒՆՆԵՐԸ</t>
  </si>
  <si>
    <t xml:space="preserve">  ՀԱՅԱՍՏԱՆԻ ՀԱՆՐԱՊԵՏՈՒԹՅԱՆ ԿԱՌԱՎԱՐՈՒԹՅԱՆ 2023 ԹՎԱԿԱՆԻ ԴԵԿՏԵՄԲԵՐԻ 28-Ի N 2323-Ն ՈՐՈՇՄԱՆ N 5 ՀԱՎԵԼՎԱԾԻ N 2 ԱՂՅՈՒՍԱԿՈՒՄ ԿԱՏԱՐՎՈՂ ՓՈՓՈԽՈՒԹՅՈՒՆՆԵՐԸ </t>
  </si>
  <si>
    <t xml:space="preserve"> Որոտան-Արփա-Սևան թունելի ջրային համակարգի կառավարում </t>
  </si>
  <si>
    <t xml:space="preserve"> Արփա-Սևան թունելի ընթացիկ շահագործում և պահպանում </t>
  </si>
  <si>
    <t xml:space="preserve"> Որոտան-Արփա-Սևան թունելի շահագործման և պահպանման նպատակով  ծառայությունների մատուցում </t>
  </si>
  <si>
    <t xml:space="preserve"> Մասնագիտացված կազմակերպություն </t>
  </si>
  <si>
    <t xml:space="preserve"> Արփա-Սևան ջրային համակարգի տեխնիկական վիճակի բարելավում </t>
  </si>
  <si>
    <t xml:space="preserve"> Արփա-Սևան թունելի առանձին վթարային հատվածների վերականգնման աշխատանքներ </t>
  </si>
  <si>
    <t xml:space="preserve"> Հանրության կողմից անմիջականորեն օգտագործվող ակտիվների հետ կապված միջոցառումներ </t>
  </si>
  <si>
    <t xml:space="preserve"> Ակտիվն օգտագործող կազմակերպության(ների) անվանում(ները)՛ </t>
  </si>
  <si>
    <t xml:space="preserve"> Երեսարկների վերակառուցում (մեկ համալիրի ճակատով՛ թունելի ՈՒՀ 189+90-ից մինչև ՈՒՀ 360+47), գծմ </t>
  </si>
  <si>
    <t>Ցուցանիշների փոփոխությունը 
(ավելացումները նշված են դրական նշանով)</t>
  </si>
  <si>
    <t xml:space="preserve">Ցուցանիշների փոփոխությունը (նվազեցումները նշված են փակագծերում) 
</t>
  </si>
  <si>
    <t xml:space="preserve">  Տարվա ընթացքում Արփա-Սևան թունելով ջրի տեղափոխման օրերի քանակ </t>
  </si>
  <si>
    <t xml:space="preserve"> Կոլեկտորադրենաժային ծառայություններ </t>
  </si>
  <si>
    <t xml:space="preserve"> Կոլեկտորադրենաժային ցանցերի պահպանում և շահագործում </t>
  </si>
  <si>
    <t xml:space="preserve"> Կոլեկտորադրենաժային ցանցերի պահպանում և շահագործում, գրունտային ջրերի մակարդակների և որակի որոշման աշխատանքներ </t>
  </si>
  <si>
    <t xml:space="preserve">  Մասնագիտացված կազմակերպություններ </t>
  </si>
  <si>
    <t xml:space="preserve">  ՀՀ Արմավիրի մարզ </t>
  </si>
  <si>
    <t xml:space="preserve">  ՀՀ Շիրակի մարզ </t>
  </si>
  <si>
    <t>Հավելված N 5</t>
  </si>
  <si>
    <t>ՄԱՍ III ԾԱՌԱՅՈՒԹՅՈՒՆՆԵՐ</t>
  </si>
  <si>
    <t>ԳՀ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</si>
  <si>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</si>
  <si>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</si>
  <si>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</si>
  <si>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 xml:space="preserve"> Ջրային տնտեսության ոլորտում պետական քաղաքականության մշակում, ծրագրերի համակարգում և մոնիտորինգ</t>
  </si>
  <si>
    <t xml:space="preserve"> Ոլորտի քաղաքականության խորհրդատվության, կոմիտեի իրավասության տակ ընկնող ծառայությունների ու ծրագրերի համակարգման ծառայություններ</t>
  </si>
  <si>
    <t xml:space="preserve"> Միջոցառման տեսակը`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</si>
  <si>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</si>
  <si>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</si>
  <si>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</si>
  <si>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</si>
  <si>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</si>
  <si>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</si>
  <si>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</si>
  <si>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</si>
  <si>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</si>
  <si>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</si>
  <si>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</si>
  <si>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</si>
  <si>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>01</t>
  </si>
  <si>
    <t>ՀՀ տարածքային կառավարման և ենթակառուցվածքների նախարարության ջրային կոմիտե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</si>
  <si>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</si>
  <si>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</si>
  <si>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</si>
  <si>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</si>
  <si>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</si>
  <si>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</si>
  <si>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</si>
  <si>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</si>
  <si>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</si>
  <si>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</si>
  <si>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Այլ մասնագիտական ծառայությունների ձեռքբերում</t>
  </si>
  <si>
    <t xml:space="preserve"> - Մասնագիտական ծառայություններ</t>
  </si>
  <si>
    <t>Ջրային տնտեսության ոլորտում ծրագրերի համակարգում և մոնիտորինգ</t>
  </si>
  <si>
    <t>Ցուցանիշների փոփոխությունը 
(նվազեցումները նշված են փակագծերում)</t>
  </si>
  <si>
    <t>ՀՀ ՏԿԵՆ ջրային կոմիտե</t>
  </si>
  <si>
    <t>Աղյուսակ 9.48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</si>
  <si>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</si>
  <si>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</si>
  <si>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</si>
  <si>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</si>
  <si>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>Ցուցանիշների փոփոխությունը 
(ավելացումները նշված են դրական նշանով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</si>
  <si>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</si>
  <si>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</si>
  <si>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Աղյուսակ 9.1.58</t>
  </si>
  <si>
    <t>Բաժին N 06</t>
  </si>
  <si>
    <t>Խումբ N 03</t>
  </si>
  <si>
    <t>1109     11001</t>
  </si>
  <si>
    <t>Ջրային տնտեսության ոլորտում պետական քաղաքականության մշակում</t>
  </si>
  <si>
    <t>7911110/501</t>
  </si>
  <si>
    <t>7911110/502</t>
  </si>
  <si>
    <t>Իրավական խորհրդատվության ծառայություններ</t>
  </si>
  <si>
    <t>ներքին աուդիտի ծառայություններ</t>
  </si>
  <si>
    <t>79211180/1</t>
  </si>
  <si>
    <t>ԷԱՃ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</si>
  <si>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</si>
  <si>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 xml:space="preserve"> Ջրամատակարարաման և ջրահեռացման բարելավում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</si>
  <si>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</si>
  <si>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</si>
  <si>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</si>
  <si>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>Վարկային միջոցներ</t>
  </si>
  <si>
    <t xml:space="preserve"> Համաֆինան սավորում</t>
  </si>
  <si>
    <t xml:space="preserve"> 1072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</si>
  <si>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</si>
  <si>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>«ՀԱՅԱUՏԱՆԻ ՀԱՆՐԱՊԵՏՈՒԹՅԱՆ 2024 ԹՎԱԿԱՆԻ ՊԵՏԱԿԱՆ ԲՅՈՒՋԵԻ ՄԱUԻՆ» OՐԵՆՔԻ N 1 ՀԱՎԵԼՎԱԾԻ N 5 ԱՂՅՈՒՍԱԿՈՒՄ  ԵՎ ՀԱՅԱՍՏԱՆԻ ՀԱՆՐԱՊԵՏՈՒԹՅԱՆ ԿԱՌԱՎԱՐՈՒԹՅԱՆ 2023 ԹՎԱԿԱՆԻ ԴԵԿՏԵՄԲԵՐԻ 28-Ի N 2323-Ն ՈՐՈՇՄԱՆ N 5 ՀԱՎԵԼՎԱԾԻ N 4 ԱՂՅՈՒՍԱԿՈՒՄ ԿԱՏԱՐՎՈՂ ՓՈՓՈԽՈՒԹՅՈՒՆՆԵՐԸ ԵՎ ԼՐԱՑՈՒՄՆԵՐԸ</t>
  </si>
  <si>
    <t>Դրամաշնորհային միջոցներ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</si>
  <si>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</si>
  <si>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Համայնքային ջրամատակարարման և ջրահեռացման ենթակառուցվածքների վերականգնման ծրագրի համակարգում և ղեկավարում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</si>
  <si>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</si>
  <si>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</si>
  <si>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</si>
  <si>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Տրանսֆերտների տրամադրում</t>
  </si>
  <si>
    <t xml:space="preserve"> Մասնագիտացված միավոր </t>
  </si>
  <si>
    <t xml:space="preserve"> Ջրամատակարարաման և ջրահեռացման բարելավում </t>
  </si>
  <si>
    <t xml:space="preserve"> Տրանսֆերտների տրամադրում </t>
  </si>
  <si>
    <t xml:space="preserve"> ՀՀ բնակչություն </t>
  </si>
  <si>
    <t xml:space="preserve">   Շահառուների ընտրության չափանիշները </t>
  </si>
  <si>
    <t xml:space="preserve"> ՀԱՅԱՍՏԱՆԻ ՀԱՆՐԱՊԵՏՈՒԹՅԱՆ ԿԱՌԱՎԱՐՈՒԹՅԱՆ ՊԱՀՈՒՍՏԱՅԻՆ ՖՈՆԴԻՑ ԿԱՏԱՐՎՈՂ ՀԱՏԿԱՑՈՒՄԸ</t>
  </si>
  <si>
    <t xml:space="preserve"> Շարունակական ծախսեր</t>
  </si>
  <si>
    <t xml:space="preserve"> - Գործառնական և բանկային ծառայությունների ծախսեր</t>
  </si>
  <si>
    <t xml:space="preserve"> 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</si>
  <si>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Ցուցանիշների փոփոխությունը 
(ավելացումները նշված են դրական նշանով)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</si>
  <si>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ՓՈՓՈԽՈՒԹՅՈՒՆՆԵՐԸ ԵՎ ԼՐԱՑՈՒՄՆԵՐԸ</t>
  </si>
  <si>
    <t>Հավելված N 6</t>
  </si>
  <si>
    <t>Հավելված N 7</t>
  </si>
  <si>
    <t>Հավելված  N 8</t>
  </si>
  <si>
    <t>ՀՀ ԿԱՌԱՎԱՐՈՒԹՅԱՆ 2023 ԹՎԱԿԱՆԻ ԴԵԿՏԵՄԲԵՐԻ 28-Ի N 2323-Ն ՈՐՈՇՄԱՆ N 10 ՀԱՎԵԼՎԱԾՈՒՄ ԿԱՏԱՐՎՈՂ ՓՈՓՈԽՈՒԹՅՈՒՆՆԵՐԸ ԵՎ ԼՐԱՑՈՒՄՆԵՐԸ</t>
  </si>
  <si>
    <t>Հավելված  N 9</t>
  </si>
  <si>
    <t xml:space="preserve">ՀԱՅԱՍՏԱՆԻ ՀԱՆՐԱՊԵՏՈՒԹՅԱՆ ԿԱՌԱՎԱՐՈՒԹՅԱՆ 2023 ԹՎԱԿԱՆԻ ԴԵԿՏԵՄԲԵՐԻ 28-Ի N 2323-Ն ՈՐՈՇՄԱՆ N 9 ՀԱՎԵԼՎԱԾԻ  N 9.7 ԵՎ N 9.48 ԱՂՅՈՒՍԱԿՆԵՐՈՒՄ ԿԱՏԱՐՎՈՂ ՓՈՓՈԽՈՒԹՅՈՒՆՆԵՐԸ </t>
  </si>
  <si>
    <t>ՀԱՅԱՍՏԱՆԻ ՀԱՆՐԱՊԵՏՈՒԹՅԱՆ ԿԱՌԱՎԱՐՈՒԹՅԱՆ 2023 ԹՎԱԿԱՆԻ ԴԵԿՏԵՄԲԵՐԻ 28-Ի N 2323-Ն ՈՐՈՇՄԱՆ N 9.1 ՀԱՎԵԼՎԱԾԻ  N 9.1.25 ԵՎ N 9.1.58 ԱՂՅՈՒՍԱԿՆԵՐՈՒՄ ԿԱՏԱՐՎՈՂ ՓՈՓՈԽՈՒԹՅՈՒՆՆԵՐԸ</t>
  </si>
  <si>
    <t xml:space="preserve"> 31010</t>
  </si>
  <si>
    <t xml:space="preserve"> Ջրամատակարարման և ջրահեռացման համակարգի հիմնանորոգում</t>
  </si>
  <si>
    <t>ՀՀ Արարատի մարզի Մխչյան համայնքի ջրամատակարարման համակարգի վերակառուցում</t>
  </si>
  <si>
    <t xml:space="preserve">ՀՀ Գեղարքունիքի մարզի Ներքին Գետաշեն  բնակավայրի ջրամատակարարման համակարգի վերակառուցում  </t>
  </si>
  <si>
    <t xml:space="preserve"> Խմելու ջրի մատակարարման և ջրահեռացման ծառայությունների սուբսիդավորում </t>
  </si>
  <si>
    <t xml:space="preserve"> Խմելու ջուր մատակարարող ընկերության սուբսիդավորում՛ հաստատված սակագնի և նվազագույն շահավետ գնի տարբերության չափով </t>
  </si>
  <si>
    <t xml:space="preserve">  Ջրամատակարարման և ջրահեռացման ծառայություններ մատուցող ընկերություն 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</si>
  <si>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</si>
  <si>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</si>
  <si>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 Ջրօգտագործողների ընկերություններ </t>
  </si>
  <si>
    <t xml:space="preserve"> Ջրամատակարարման ծավալ, մլն խմ </t>
  </si>
  <si>
    <t xml:space="preserve">  Հասույթից գանձում, % </t>
  </si>
  <si>
    <t xml:space="preserve">  Բաժանորդներին մատակարարվող ջրի ծավալ, մլն խ մ </t>
  </si>
  <si>
    <t xml:space="preserve">  Հեռացվող կեղտաջրերի ծավալ, մլն խ մ </t>
  </si>
  <si>
    <t>Ջրամատակարարման և ջրահեռացման համակարգի հիմնանորոգում</t>
  </si>
  <si>
    <t>45231131/10</t>
  </si>
  <si>
    <t>ջրամատակարարման խողովակաշարերի հետ կապված աշխատանքներ</t>
  </si>
  <si>
    <t>45231131/6</t>
  </si>
  <si>
    <t xml:space="preserve"> ԸՆԴԱՄԵՆԸ </t>
  </si>
  <si>
    <t xml:space="preserve"> Ակտիվն օգտագործող կազմակերպության(ների) անվանումը(ները) </t>
  </si>
  <si>
    <t>1072        31010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</si>
</sst>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-;\-* #,##0.00_-;_-* &quot;-&quot;??_-;_-@_-"/>
    <numFmt numFmtId="170" formatCode="[&lt;=9999999]###\-####;\(###\)\ ###\-####"/>
    <numFmt numFmtId="171" formatCode="#,##0_);\(#,##0\)"/>
    <numFmt numFmtId="172" formatCode="_(* #,##0_);_(* \(#,##0\);_(* &quot;-&quot;??_);_(@_)"/>
    <numFmt numFmtId="173" formatCode="_(* #,##0.0_);_(* \(#,##0.0\);_(* &quot;-&quot;?_);_(@_)"/>
    <numFmt numFmtId="174" formatCode="0.0"/>
  </numFmts>
  <fonts count="72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10"/>
      <color indexed="8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b/>
      <i/>
      <sz val="10"/>
      <name val="GHEA Grapalat"/>
      <family val="3"/>
    </font>
    <font>
      <sz val="11"/>
      <color indexed="60"/>
      <name val="Calibri"/>
      <family val="2"/>
    </font>
    <font>
      <i/>
      <sz val="11"/>
      <name val="GHEA Grapalat"/>
      <family val="3"/>
    </font>
    <font>
      <sz val="11"/>
      <color rgb="FF333333"/>
      <name val="GHEA Grapalat"/>
      <family val="3"/>
    </font>
    <font>
      <sz val="11"/>
      <color theme="1"/>
      <name val="GHEA Grapalat"/>
      <family val="3"/>
    </font>
    <font>
      <sz val="11"/>
      <color rgb="FF333333"/>
      <name val="Arial"/>
      <family val="2"/>
    </font>
    <font>
      <i/>
      <sz val="11"/>
      <name val="GHEA Grapalat"/>
      <family val="2"/>
    </font>
    <font>
      <i/>
      <sz val="10"/>
      <name val="GHEA Grapalat"/>
      <family val="3"/>
    </font>
    <font>
      <i/>
      <sz val="8"/>
      <name val="GHEA Grapalat"/>
      <family val="2"/>
    </font>
    <font>
      <b/>
      <sz val="11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i/>
      <sz val="10"/>
      <color indexed="8"/>
      <name val="GHEA Grapalat"/>
      <family val="3"/>
    </font>
    <font>
      <b/>
      <sz val="11"/>
      <color rgb="FF333333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2"/>
      <color theme="0"/>
      <name val="GHEA Grapalat"/>
      <family val="3"/>
    </font>
    <font>
      <sz val="11"/>
      <color indexed="8"/>
      <name val="GHEA Grapalat"/>
      <family val="3"/>
    </font>
    <font>
      <b/>
      <i/>
      <sz val="12"/>
      <color theme="1"/>
      <name val="GHEA Grapalat"/>
      <family val="3"/>
    </font>
    <font>
      <sz val="8"/>
      <color rgb="FFFF0000"/>
      <name val="GHEA Grapalat"/>
      <family val="3"/>
    </font>
    <font>
      <b/>
      <i/>
      <sz val="11"/>
      <name val="GHEA Grapalat"/>
      <family val="3"/>
    </font>
    <font>
      <b/>
      <sz val="11"/>
      <color rgb="FF333333"/>
      <name val="Arial"/>
      <family val="2"/>
    </font>
    <font>
      <sz val="8"/>
      <name val="GHEA Grapalat"/>
      <family val="3"/>
    </font>
    <font>
      <i/>
      <sz val="11"/>
      <color theme="1"/>
      <name val="GHEA Grapalat"/>
      <family val="3"/>
    </font>
    <font>
      <i/>
      <sz val="12"/>
      <color theme="1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70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166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4" fontId="23" fillId="0" borderId="0" applyFont="0" applyFill="0" applyBorder="0" applyAlignment="0" applyProtection="0"/>
    <xf numFmtId="0" fontId="43" fillId="0" borderId="0"/>
    <xf numFmtId="164" fontId="43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9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47" fillId="35" borderId="0" applyNumberFormat="0" applyBorder="0" applyAlignment="0" applyProtection="0"/>
    <xf numFmtId="166" fontId="62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0" fontId="21" fillId="0" borderId="0"/>
    <xf numFmtId="0" fontId="22" fillId="0" borderId="0"/>
  </cellStyleXfs>
  <cellXfs count="504">
    <xf numFmtId="0" fontId="0" fillId="0" borderId="0" xfId="0">
      <alignment horizontal="left" vertical="top" wrapText="1"/>
    </xf>
    <xf numFmtId="0" fontId="26" fillId="0" borderId="0" xfId="0" applyFo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2" fillId="33" borderId="0" xfId="44" applyFont="1" applyFill="1" applyAlignment="1">
      <alignment vertical="center"/>
    </xf>
    <xf numFmtId="0" fontId="26" fillId="33" borderId="0" xfId="0" applyFont="1" applyFill="1">
      <alignment horizontal="left" vertical="top" wrapText="1"/>
    </xf>
    <xf numFmtId="0" fontId="24" fillId="33" borderId="0" xfId="48" applyFont="1" applyFill="1" applyAlignment="1">
      <alignment vertical="center"/>
    </xf>
    <xf numFmtId="0" fontId="24" fillId="33" borderId="0" xfId="48" applyFont="1" applyFill="1" applyAlignment="1">
      <alignment horizontal="left" vertical="center"/>
    </xf>
    <xf numFmtId="0" fontId="33" fillId="33" borderId="0" xfId="0" applyFont="1" applyFill="1">
      <alignment horizontal="left" vertical="top" wrapText="1"/>
    </xf>
    <xf numFmtId="167" fontId="30" fillId="33" borderId="28" xfId="0" applyNumberFormat="1" applyFont="1" applyFill="1" applyBorder="1" applyAlignment="1">
      <alignment horizontal="center" vertical="center" wrapText="1"/>
    </xf>
    <xf numFmtId="0" fontId="32" fillId="0" borderId="0" xfId="44" applyFont="1" applyAlignment="1">
      <alignment vertical="center"/>
    </xf>
    <xf numFmtId="0" fontId="25" fillId="0" borderId="0" xfId="0" applyFont="1" applyAlignment="1">
      <alignment vertical="center" wrapText="1"/>
    </xf>
    <xf numFmtId="0" fontId="32" fillId="0" borderId="0" xfId="0" applyFont="1" applyAlignment="1">
      <alignment vertical="center" wrapText="1"/>
    </xf>
    <xf numFmtId="49" fontId="28" fillId="0" borderId="0" xfId="0" applyNumberFormat="1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35" fillId="0" borderId="28" xfId="0" applyNumberFormat="1" applyFont="1" applyBorder="1" applyAlignment="1">
      <alignment horizontal="center" vertical="center" textRotation="90" wrapText="1"/>
    </xf>
    <xf numFmtId="0" fontId="35" fillId="0" borderId="28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28" xfId="0" applyFont="1" applyFill="1" applyBorder="1" applyAlignment="1">
      <alignment horizontal="center" vertical="center" wrapText="1"/>
    </xf>
    <xf numFmtId="0" fontId="36" fillId="33" borderId="28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164" fontId="30" fillId="0" borderId="0" xfId="1" applyNumberFormat="1" applyFont="1" applyAlignment="1">
      <alignment vertical="center" wrapText="1"/>
    </xf>
    <xf numFmtId="164" fontId="25" fillId="33" borderId="0" xfId="1" applyNumberFormat="1" applyFont="1" applyFill="1" applyAlignment="1">
      <alignment vertical="center" wrapText="1"/>
    </xf>
    <xf numFmtId="0" fontId="32" fillId="33" borderId="0" xfId="0" applyFont="1" applyFill="1" applyAlignment="1">
      <alignment vertical="center" wrapText="1"/>
    </xf>
    <xf numFmtId="164" fontId="26" fillId="0" borderId="0" xfId="1" applyNumberFormat="1" applyFont="1" applyAlignment="1">
      <alignment horizontal="center" vertical="center" wrapText="1"/>
    </xf>
    <xf numFmtId="49" fontId="27" fillId="0" borderId="30" xfId="0" applyNumberFormat="1" applyFont="1" applyBorder="1" applyAlignment="1">
      <alignment horizontal="center" vertical="center" textRotation="90" wrapText="1"/>
    </xf>
    <xf numFmtId="167" fontId="35" fillId="0" borderId="28" xfId="0" applyNumberFormat="1" applyFont="1" applyBorder="1" applyAlignment="1">
      <alignment horizontal="center" vertical="center" wrapText="1"/>
    </xf>
    <xf numFmtId="164" fontId="30" fillId="0" borderId="0" xfId="1" applyNumberFormat="1" applyFont="1" applyAlignment="1">
      <alignment horizontal="center" vertical="center" wrapText="1"/>
    </xf>
    <xf numFmtId="164" fontId="30" fillId="33" borderId="0" xfId="1" applyNumberFormat="1" applyFont="1" applyFill="1" applyAlignment="1">
      <alignment horizontal="center" vertical="center" wrapText="1"/>
    </xf>
    <xf numFmtId="167" fontId="30" fillId="0" borderId="0" xfId="0" applyNumberFormat="1" applyFont="1" applyAlignment="1">
      <alignment vertical="center" wrapText="1"/>
    </xf>
    <xf numFmtId="0" fontId="38" fillId="33" borderId="0" xfId="0" applyFont="1" applyFill="1">
      <alignment horizontal="left" vertical="top" wrapText="1"/>
    </xf>
    <xf numFmtId="167" fontId="26" fillId="0" borderId="0" xfId="0" applyNumberFormat="1" applyFont="1" applyAlignment="1">
      <alignment horizontal="right" vertical="center" wrapText="1"/>
    </xf>
    <xf numFmtId="0" fontId="39" fillId="33" borderId="28" xfId="0" applyFont="1" applyFill="1" applyBorder="1">
      <alignment horizontal="left" vertical="top" wrapText="1"/>
    </xf>
    <xf numFmtId="0" fontId="34" fillId="33" borderId="0" xfId="0" applyFont="1" applyFill="1" applyAlignment="1">
      <alignment vertical="top"/>
    </xf>
    <xf numFmtId="0" fontId="31" fillId="34" borderId="28" xfId="0" applyFont="1" applyFill="1" applyBorder="1" applyAlignment="1">
      <alignment horizontal="center" vertical="center" wrapText="1"/>
    </xf>
    <xf numFmtId="0" fontId="42" fillId="0" borderId="0" xfId="0" applyFont="1" applyAlignment="1"/>
    <xf numFmtId="0" fontId="42" fillId="34" borderId="0" xfId="0" applyFont="1" applyFill="1" applyAlignment="1"/>
    <xf numFmtId="0" fontId="28" fillId="34" borderId="0" xfId="0" applyFont="1" applyFill="1" applyAlignment="1"/>
    <xf numFmtId="0" fontId="26" fillId="34" borderId="0" xfId="0" applyFont="1" applyFill="1">
      <alignment horizontal="left" vertical="top" wrapText="1"/>
    </xf>
    <xf numFmtId="0" fontId="30" fillId="0" borderId="0" xfId="55" applyFont="1" applyAlignment="1">
      <alignment vertical="center" wrapText="1"/>
    </xf>
    <xf numFmtId="0" fontId="44" fillId="34" borderId="0" xfId="0" applyFont="1" applyFill="1" applyAlignment="1">
      <alignment horizontal="right"/>
    </xf>
    <xf numFmtId="168" fontId="24" fillId="0" borderId="28" xfId="58" applyNumberFormat="1" applyFont="1" applyFill="1" applyBorder="1" applyAlignment="1">
      <alignment horizontal="center" vertical="center"/>
    </xf>
    <xf numFmtId="168" fontId="32" fillId="0" borderId="28" xfId="58" applyNumberFormat="1" applyFont="1" applyFill="1" applyBorder="1" applyAlignment="1">
      <alignment horizontal="center" vertical="center"/>
    </xf>
    <xf numFmtId="168" fontId="31" fillId="34" borderId="28" xfId="0" applyNumberFormat="1" applyFont="1" applyFill="1" applyBorder="1" applyAlignment="1">
      <alignment horizontal="left" vertical="center" wrapText="1"/>
    </xf>
    <xf numFmtId="168" fontId="24" fillId="34" borderId="28" xfId="58" applyNumberFormat="1" applyFont="1" applyFill="1" applyBorder="1" applyAlignment="1">
      <alignment horizontal="right" vertical="top"/>
    </xf>
    <xf numFmtId="2" fontId="28" fillId="33" borderId="0" xfId="0" applyNumberFormat="1" applyFont="1" applyFill="1" applyAlignment="1">
      <alignment horizontal="center" vertical="center" wrapText="1"/>
    </xf>
    <xf numFmtId="0" fontId="44" fillId="0" borderId="0" xfId="0" applyFont="1" applyAlignment="1"/>
    <xf numFmtId="0" fontId="44" fillId="34" borderId="0" xfId="0" applyFont="1" applyFill="1" applyAlignment="1"/>
    <xf numFmtId="0" fontId="30" fillId="0" borderId="0" xfId="0" applyFont="1" applyBorder="1" applyAlignment="1">
      <alignment vertical="center" wrapText="1"/>
    </xf>
    <xf numFmtId="164" fontId="30" fillId="0" borderId="0" xfId="1" applyNumberFormat="1" applyFont="1" applyBorder="1" applyAlignment="1">
      <alignment vertical="center" wrapText="1"/>
    </xf>
    <xf numFmtId="0" fontId="24" fillId="33" borderId="0" xfId="48" applyFont="1" applyFill="1" applyBorder="1" applyAlignment="1">
      <alignment vertical="center"/>
    </xf>
    <xf numFmtId="0" fontId="26" fillId="33" borderId="0" xfId="0" applyFont="1" applyFill="1" applyBorder="1">
      <alignment horizontal="left" vertical="top" wrapText="1"/>
    </xf>
    <xf numFmtId="0" fontId="42" fillId="0" borderId="0" xfId="0" applyFont="1" applyBorder="1" applyAlignment="1"/>
    <xf numFmtId="0" fontId="38" fillId="33" borderId="0" xfId="0" applyFont="1" applyFill="1" applyBorder="1">
      <alignment horizontal="left" vertical="top" wrapText="1"/>
    </xf>
    <xf numFmtId="0" fontId="26" fillId="0" borderId="0" xfId="0" applyFont="1" applyBorder="1">
      <alignment horizontal="left" vertical="top" wrapText="1"/>
    </xf>
    <xf numFmtId="0" fontId="38" fillId="33" borderId="28" xfId="0" applyFont="1" applyFill="1" applyBorder="1">
      <alignment horizontal="left" vertical="top" wrapText="1"/>
    </xf>
    <xf numFmtId="0" fontId="37" fillId="0" borderId="28" xfId="0" applyFont="1" applyBorder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4" fillId="0" borderId="0" xfId="45" applyFont="1" applyFill="1" applyAlignment="1">
      <alignment vertical="center"/>
    </xf>
    <xf numFmtId="0" fontId="24" fillId="0" borderId="0" xfId="46" applyFont="1" applyFill="1" applyAlignment="1">
      <alignment horizontal="right" vertical="center"/>
    </xf>
    <xf numFmtId="0" fontId="24" fillId="0" borderId="0" xfId="46" applyFont="1" applyFill="1" applyAlignment="1">
      <alignment horizontal="center" vertical="center"/>
    </xf>
    <xf numFmtId="0" fontId="24" fillId="0" borderId="0" xfId="45" applyFont="1" applyFill="1" applyAlignment="1">
      <alignment horizontal="center" vertical="center"/>
    </xf>
    <xf numFmtId="0" fontId="24" fillId="0" borderId="12" xfId="46" applyFont="1" applyFill="1" applyBorder="1" applyAlignment="1">
      <alignment vertical="center"/>
    </xf>
    <xf numFmtId="0" fontId="24" fillId="0" borderId="30" xfId="46" applyFont="1" applyFill="1" applyBorder="1" applyAlignment="1">
      <alignment horizontal="center" vertical="center"/>
    </xf>
    <xf numFmtId="0" fontId="24" fillId="0" borderId="30" xfId="46" applyFont="1" applyFill="1" applyBorder="1" applyAlignment="1">
      <alignment horizontal="center" vertical="center" wrapText="1"/>
    </xf>
    <xf numFmtId="167" fontId="32" fillId="0" borderId="28" xfId="46" applyNumberFormat="1" applyFont="1" applyFill="1" applyBorder="1" applyAlignment="1">
      <alignment horizontal="center" vertical="center"/>
    </xf>
    <xf numFmtId="0" fontId="32" fillId="0" borderId="0" xfId="45" applyFont="1" applyFill="1" applyAlignment="1">
      <alignment vertical="center"/>
    </xf>
    <xf numFmtId="0" fontId="49" fillId="0" borderId="28" xfId="0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left" vertical="center" wrapText="1"/>
    </xf>
    <xf numFmtId="0" fontId="24" fillId="0" borderId="28" xfId="0" applyFont="1" applyFill="1" applyBorder="1" applyAlignment="1">
      <alignment horizontal="center" vertical="center" wrapText="1"/>
    </xf>
    <xf numFmtId="168" fontId="32" fillId="0" borderId="0" xfId="1" applyNumberFormat="1" applyFont="1" applyFill="1" applyBorder="1" applyAlignment="1">
      <alignment horizontal="right" vertical="center"/>
    </xf>
    <xf numFmtId="168" fontId="50" fillId="0" borderId="0" xfId="1" applyNumberFormat="1" applyFont="1" applyFill="1" applyBorder="1" applyAlignment="1">
      <alignment vertical="center"/>
    </xf>
    <xf numFmtId="168" fontId="50" fillId="0" borderId="0" xfId="1" applyNumberFormat="1" applyFont="1" applyFill="1" applyBorder="1" applyAlignment="1">
      <alignment horizontal="right" vertical="center"/>
    </xf>
    <xf numFmtId="168" fontId="24" fillId="0" borderId="28" xfId="1" applyNumberFormat="1" applyFont="1" applyFill="1" applyBorder="1" applyAlignment="1">
      <alignment horizontal="center" vertical="center" wrapText="1"/>
    </xf>
    <xf numFmtId="168" fontId="50" fillId="0" borderId="0" xfId="1" applyNumberFormat="1" applyFont="1" applyFill="1" applyAlignment="1">
      <alignment vertical="center"/>
    </xf>
    <xf numFmtId="168" fontId="24" fillId="34" borderId="0" xfId="58" applyNumberFormat="1" applyFont="1" applyFill="1" applyBorder="1" applyAlignment="1">
      <alignment horizontal="right" vertical="top"/>
    </xf>
    <xf numFmtId="170" fontId="31" fillId="0" borderId="28" xfId="0" applyNumberFormat="1" applyFont="1" applyFill="1" applyBorder="1" applyAlignment="1">
      <alignment horizontal="right" vertical="center" wrapText="1"/>
    </xf>
    <xf numFmtId="168" fontId="31" fillId="0" borderId="28" xfId="0" applyNumberFormat="1" applyFont="1" applyFill="1" applyBorder="1" applyAlignment="1">
      <alignment horizontal="right" vertical="center" wrapText="1"/>
    </xf>
    <xf numFmtId="0" fontId="50" fillId="0" borderId="0" xfId="0" applyFont="1" applyFill="1" applyAlignment="1">
      <alignment vertical="center"/>
    </xf>
    <xf numFmtId="0" fontId="50" fillId="0" borderId="0" xfId="0" applyFont="1" applyFill="1" applyAlignment="1">
      <alignment horizontal="left" vertical="center" wrapText="1"/>
    </xf>
    <xf numFmtId="0" fontId="24" fillId="0" borderId="28" xfId="0" applyFont="1" applyFill="1" applyBorder="1" applyAlignment="1">
      <alignment horizontal="left" vertical="center" wrapText="1"/>
    </xf>
    <xf numFmtId="164" fontId="50" fillId="0" borderId="0" xfId="0" applyNumberFormat="1" applyFont="1" applyFill="1" applyAlignment="1">
      <alignment horizontal="left" vertical="center" wrapText="1"/>
    </xf>
    <xf numFmtId="0" fontId="24" fillId="0" borderId="0" xfId="0" applyFont="1" applyFill="1">
      <alignment horizontal="left" vertical="top" wrapText="1"/>
    </xf>
    <xf numFmtId="0" fontId="24" fillId="0" borderId="11" xfId="0" applyFont="1" applyFill="1" applyBorder="1">
      <alignment horizontal="left" vertical="top" wrapText="1"/>
    </xf>
    <xf numFmtId="49" fontId="28" fillId="0" borderId="0" xfId="0" applyNumberFormat="1" applyFont="1" applyFill="1" applyAlignment="1">
      <alignment horizontal="center" vertical="center" wrapText="1"/>
    </xf>
    <xf numFmtId="167" fontId="28" fillId="0" borderId="0" xfId="0" applyNumberFormat="1" applyFont="1" applyFill="1" applyAlignment="1">
      <alignment horizontal="center" vertical="center" wrapText="1"/>
    </xf>
    <xf numFmtId="49" fontId="27" fillId="0" borderId="28" xfId="0" applyNumberFormat="1" applyFont="1" applyFill="1" applyBorder="1" applyAlignment="1">
      <alignment horizontal="center" vertical="center" textRotation="90" wrapText="1"/>
    </xf>
    <xf numFmtId="167" fontId="27" fillId="0" borderId="28" xfId="0" applyNumberFormat="1" applyFont="1" applyFill="1" applyBorder="1" applyAlignment="1">
      <alignment horizontal="center" vertical="center" wrapText="1"/>
    </xf>
    <xf numFmtId="49" fontId="35" fillId="0" borderId="28" xfId="0" applyNumberFormat="1" applyFont="1" applyFill="1" applyBorder="1" applyAlignment="1">
      <alignment horizontal="center" vertical="center" textRotation="90" wrapText="1"/>
    </xf>
    <xf numFmtId="0" fontId="35" fillId="0" borderId="28" xfId="0" applyFont="1" applyFill="1" applyBorder="1" applyAlignment="1">
      <alignment horizontal="center" vertical="center" wrapText="1"/>
    </xf>
    <xf numFmtId="170" fontId="30" fillId="0" borderId="28" xfId="0" applyNumberFormat="1" applyFont="1" applyFill="1" applyBorder="1" applyAlignment="1">
      <alignment horizontal="right" vertical="center" wrapText="1"/>
    </xf>
    <xf numFmtId="167" fontId="35" fillId="0" borderId="30" xfId="0" applyNumberFormat="1" applyFont="1" applyFill="1" applyBorder="1" applyAlignment="1">
      <alignment horizontal="right" vertical="center" wrapText="1"/>
    </xf>
    <xf numFmtId="170" fontId="35" fillId="0" borderId="30" xfId="0" applyNumberFormat="1" applyFont="1" applyFill="1" applyBorder="1" applyAlignment="1">
      <alignment horizontal="right" vertical="center" wrapText="1"/>
    </xf>
    <xf numFmtId="0" fontId="36" fillId="0" borderId="28" xfId="0" applyFont="1" applyFill="1" applyBorder="1" applyAlignment="1">
      <alignment horizontal="center" vertical="center" wrapText="1"/>
    </xf>
    <xf numFmtId="167" fontId="30" fillId="0" borderId="28" xfId="0" applyNumberFormat="1" applyFont="1" applyFill="1" applyBorder="1" applyAlignment="1">
      <alignment horizontal="right" vertical="center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1" xfId="0" applyFont="1" applyFill="1" applyBorder="1">
      <alignment horizontal="left" vertical="top" wrapText="1"/>
    </xf>
    <xf numFmtId="0" fontId="24" fillId="0" borderId="17" xfId="0" applyFont="1" applyFill="1" applyBorder="1">
      <alignment horizontal="left" vertical="top" wrapText="1"/>
    </xf>
    <xf numFmtId="0" fontId="32" fillId="0" borderId="14" xfId="0" applyFont="1" applyFill="1" applyBorder="1">
      <alignment horizontal="left" vertical="top" wrapText="1"/>
    </xf>
    <xf numFmtId="0" fontId="24" fillId="0" borderId="13" xfId="0" applyFont="1" applyFill="1" applyBorder="1">
      <alignment horizontal="left" vertical="top" wrapText="1"/>
    </xf>
    <xf numFmtId="0" fontId="24" fillId="0" borderId="14" xfId="0" applyFont="1" applyFill="1" applyBorder="1">
      <alignment horizontal="left" vertical="top" wrapText="1"/>
    </xf>
    <xf numFmtId="0" fontId="26" fillId="0" borderId="28" xfId="0" applyFont="1" applyFill="1" applyBorder="1">
      <alignment horizontal="left" vertical="top" wrapText="1"/>
    </xf>
    <xf numFmtId="0" fontId="28" fillId="0" borderId="0" xfId="0" applyFont="1" applyFill="1" applyAlignment="1"/>
    <xf numFmtId="0" fontId="44" fillId="0" borderId="0" xfId="0" applyFont="1" applyFill="1" applyAlignment="1"/>
    <xf numFmtId="0" fontId="38" fillId="0" borderId="28" xfId="0" applyFont="1" applyFill="1" applyBorder="1">
      <alignment horizontal="left" vertical="top" wrapText="1"/>
    </xf>
    <xf numFmtId="0" fontId="39" fillId="0" borderId="28" xfId="0" applyFont="1" applyFill="1" applyBorder="1">
      <alignment horizontal="left" vertical="top" wrapText="1"/>
    </xf>
    <xf numFmtId="168" fontId="24" fillId="0" borderId="28" xfId="58" applyNumberFormat="1" applyFont="1" applyFill="1" applyBorder="1" applyAlignment="1">
      <alignment horizontal="right" vertical="top"/>
    </xf>
    <xf numFmtId="0" fontId="29" fillId="0" borderId="28" xfId="0" applyFont="1" applyBorder="1">
      <alignment horizontal="left" vertical="top" wrapText="1"/>
    </xf>
    <xf numFmtId="0" fontId="28" fillId="33" borderId="14" xfId="0" applyFont="1" applyFill="1" applyBorder="1">
      <alignment horizontal="left" vertical="top" wrapText="1"/>
    </xf>
    <xf numFmtId="0" fontId="46" fillId="33" borderId="14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right" wrapText="1"/>
    </xf>
    <xf numFmtId="167" fontId="28" fillId="0" borderId="14" xfId="0" applyNumberFormat="1" applyFont="1" applyBorder="1" applyAlignment="1">
      <alignment horizontal="center" vertical="center" wrapText="1"/>
    </xf>
    <xf numFmtId="0" fontId="38" fillId="0" borderId="14" xfId="0" applyFont="1" applyFill="1" applyBorder="1">
      <alignment horizontal="left" vertical="top" wrapText="1"/>
    </xf>
    <xf numFmtId="0" fontId="52" fillId="0" borderId="28" xfId="0" applyFont="1" applyBorder="1">
      <alignment horizontal="left" vertical="top" wrapText="1"/>
    </xf>
    <xf numFmtId="0" fontId="24" fillId="34" borderId="28" xfId="0" applyFont="1" applyFill="1" applyBorder="1" applyAlignment="1">
      <alignment horizontal="center" vertical="top" wrapText="1"/>
    </xf>
    <xf numFmtId="168" fontId="46" fillId="34" borderId="28" xfId="58" applyNumberFormat="1" applyFont="1" applyFill="1" applyBorder="1" applyAlignment="1">
      <alignment horizontal="right" vertical="top"/>
    </xf>
    <xf numFmtId="0" fontId="32" fillId="34" borderId="28" xfId="0" applyFont="1" applyFill="1" applyBorder="1" applyAlignment="1">
      <alignment horizontal="center" vertical="top" wrapText="1"/>
    </xf>
    <xf numFmtId="0" fontId="32" fillId="34" borderId="28" xfId="0" applyFont="1" applyFill="1" applyBorder="1" applyAlignment="1">
      <alignment horizontal="left" vertical="top" wrapText="1"/>
    </xf>
    <xf numFmtId="0" fontId="24" fillId="0" borderId="28" xfId="0" applyFont="1" applyBorder="1">
      <alignment horizontal="left" vertical="top" wrapText="1"/>
    </xf>
    <xf numFmtId="0" fontId="48" fillId="34" borderId="28" xfId="0" applyFont="1" applyFill="1" applyBorder="1">
      <alignment horizontal="left" vertical="top" wrapText="1"/>
    </xf>
    <xf numFmtId="172" fontId="24" fillId="34" borderId="28" xfId="58" applyNumberFormat="1" applyFont="1" applyFill="1" applyBorder="1" applyAlignment="1">
      <alignment horizontal="right" vertical="top"/>
    </xf>
    <xf numFmtId="0" fontId="45" fillId="0" borderId="28" xfId="0" applyFont="1" applyFill="1" applyBorder="1">
      <alignment horizontal="left" vertical="top" wrapText="1"/>
    </xf>
    <xf numFmtId="0" fontId="46" fillId="0" borderId="28" xfId="0" applyFont="1" applyFill="1" applyBorder="1">
      <alignment horizontal="left" vertical="top" wrapText="1"/>
    </xf>
    <xf numFmtId="0" fontId="42" fillId="0" borderId="28" xfId="0" applyFont="1" applyFill="1" applyBorder="1" applyAlignment="1"/>
    <xf numFmtId="0" fontId="28" fillId="0" borderId="28" xfId="0" applyFont="1" applyFill="1" applyBorder="1" applyAlignment="1"/>
    <xf numFmtId="0" fontId="54" fillId="0" borderId="0" xfId="0" applyFont="1" applyAlignment="1">
      <alignment vertical="top" wrapText="1"/>
    </xf>
    <xf numFmtId="0" fontId="38" fillId="33" borderId="28" xfId="0" applyFont="1" applyFill="1" applyBorder="1" applyAlignment="1">
      <alignment horizontal="right" vertical="top" wrapText="1"/>
    </xf>
    <xf numFmtId="0" fontId="24" fillId="0" borderId="28" xfId="0" applyFont="1" applyFill="1" applyBorder="1" applyAlignment="1">
      <alignment horizontal="center" vertical="top" wrapText="1"/>
    </xf>
    <xf numFmtId="168" fontId="50" fillId="0" borderId="28" xfId="1" applyNumberFormat="1" applyFont="1" applyFill="1" applyBorder="1" applyAlignment="1">
      <alignment horizontal="center" vertical="center" wrapText="1"/>
    </xf>
    <xf numFmtId="0" fontId="38" fillId="33" borderId="28" xfId="0" applyFont="1" applyFill="1" applyBorder="1">
      <alignment horizontal="left" vertical="top" wrapText="1"/>
    </xf>
    <xf numFmtId="0" fontId="38" fillId="33" borderId="20" xfId="0" applyFont="1" applyFill="1" applyBorder="1" applyAlignment="1">
      <alignment horizontal="center" vertical="top" wrapText="1"/>
    </xf>
    <xf numFmtId="0" fontId="38" fillId="0" borderId="28" xfId="0" applyFont="1" applyFill="1" applyBorder="1">
      <alignment horizontal="left" vertical="top" wrapText="1"/>
    </xf>
    <xf numFmtId="0" fontId="51" fillId="0" borderId="28" xfId="0" applyFont="1" applyBorder="1">
      <alignment horizontal="left" vertical="top" wrapText="1"/>
    </xf>
    <xf numFmtId="0" fontId="32" fillId="0" borderId="28" xfId="50" applyFont="1" applyFill="1" applyBorder="1" applyAlignment="1">
      <alignment vertical="center"/>
    </xf>
    <xf numFmtId="0" fontId="24" fillId="0" borderId="28" xfId="0" applyFont="1" applyFill="1" applyBorder="1" applyAlignment="1">
      <alignment horizontal="left" vertical="top" wrapText="1"/>
    </xf>
    <xf numFmtId="0" fontId="32" fillId="34" borderId="28" xfId="0" applyFont="1" applyFill="1" applyBorder="1">
      <alignment horizontal="left" vertical="top" wrapText="1"/>
    </xf>
    <xf numFmtId="0" fontId="24" fillId="34" borderId="28" xfId="0" applyFont="1" applyFill="1" applyBorder="1">
      <alignment horizontal="left" vertical="top" wrapText="1"/>
    </xf>
    <xf numFmtId="168" fontId="55" fillId="34" borderId="28" xfId="0" applyNumberFormat="1" applyFont="1" applyFill="1" applyBorder="1" applyAlignment="1">
      <alignment horizontal="left" vertical="center" wrapText="1"/>
    </xf>
    <xf numFmtId="0" fontId="24" fillId="34" borderId="0" xfId="0" applyFont="1" applyFill="1">
      <alignment horizontal="left" vertical="top" wrapText="1"/>
    </xf>
    <xf numFmtId="0" fontId="24" fillId="34" borderId="34" xfId="0" applyFont="1" applyFill="1" applyBorder="1">
      <alignment horizontal="left" vertical="top" wrapText="1"/>
    </xf>
    <xf numFmtId="0" fontId="24" fillId="34" borderId="11" xfId="0" applyFont="1" applyFill="1" applyBorder="1">
      <alignment horizontal="left" vertical="top" wrapText="1"/>
    </xf>
    <xf numFmtId="0" fontId="24" fillId="34" borderId="19" xfId="0" applyFont="1" applyFill="1" applyBorder="1">
      <alignment horizontal="left" vertical="top" wrapText="1"/>
    </xf>
    <xf numFmtId="0" fontId="29" fillId="34" borderId="28" xfId="0" applyFont="1" applyFill="1" applyBorder="1" applyAlignment="1">
      <alignment horizontal="right" vertical="top" wrapText="1"/>
    </xf>
    <xf numFmtId="0" fontId="52" fillId="34" borderId="28" xfId="0" applyFont="1" applyFill="1" applyBorder="1">
      <alignment horizontal="left" vertical="top" wrapText="1"/>
    </xf>
    <xf numFmtId="167" fontId="24" fillId="34" borderId="28" xfId="0" applyNumberFormat="1" applyFont="1" applyFill="1" applyBorder="1" applyAlignment="1">
      <alignment horizontal="right" vertical="top" wrapText="1"/>
    </xf>
    <xf numFmtId="0" fontId="29" fillId="34" borderId="28" xfId="0" applyFont="1" applyFill="1" applyBorder="1">
      <alignment horizontal="left" vertical="top" wrapText="1"/>
    </xf>
    <xf numFmtId="0" fontId="24" fillId="34" borderId="28" xfId="0" applyFont="1" applyFill="1" applyBorder="1" applyAlignment="1">
      <alignment horizontal="right" vertical="top" wrapText="1"/>
    </xf>
    <xf numFmtId="0" fontId="24" fillId="34" borderId="28" xfId="0" applyFont="1" applyFill="1" applyBorder="1" applyAlignment="1">
      <alignment horizontal="center" vertical="center" wrapText="1"/>
    </xf>
    <xf numFmtId="0" fontId="24" fillId="34" borderId="14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vertical="center"/>
    </xf>
    <xf numFmtId="168" fontId="50" fillId="34" borderId="28" xfId="1" applyNumberFormat="1" applyFont="1" applyFill="1" applyBorder="1" applyAlignment="1">
      <alignment vertical="center"/>
    </xf>
    <xf numFmtId="0" fontId="55" fillId="34" borderId="28" xfId="0" applyFont="1" applyFill="1" applyBorder="1" applyAlignment="1">
      <alignment vertical="center"/>
    </xf>
    <xf numFmtId="0" fontId="50" fillId="34" borderId="28" xfId="0" applyFont="1" applyFill="1" applyBorder="1" applyAlignment="1">
      <alignment horizontal="center" vertical="center"/>
    </xf>
    <xf numFmtId="173" fontId="50" fillId="34" borderId="28" xfId="0" applyNumberFormat="1" applyFont="1" applyFill="1" applyBorder="1" applyAlignment="1">
      <alignment horizontal="right" vertical="center"/>
    </xf>
    <xf numFmtId="168" fontId="50" fillId="34" borderId="28" xfId="1" applyNumberFormat="1" applyFont="1" applyFill="1" applyBorder="1" applyAlignment="1">
      <alignment horizontal="right" vertical="center"/>
    </xf>
    <xf numFmtId="166" fontId="32" fillId="34" borderId="28" xfId="49" applyFont="1" applyFill="1" applyBorder="1">
      <alignment horizontal="right" vertical="top"/>
    </xf>
    <xf numFmtId="166" fontId="29" fillId="34" borderId="28" xfId="49" applyFont="1" applyFill="1" applyBorder="1">
      <alignment horizontal="right" vertical="top"/>
    </xf>
    <xf numFmtId="0" fontId="32" fillId="34" borderId="11" xfId="0" applyFont="1" applyFill="1" applyBorder="1">
      <alignment horizontal="left" vertical="top" wrapText="1"/>
    </xf>
    <xf numFmtId="0" fontId="30" fillId="34" borderId="19" xfId="0" applyFont="1" applyFill="1" applyBorder="1">
      <alignment horizontal="left" vertical="top" wrapText="1"/>
    </xf>
    <xf numFmtId="0" fontId="30" fillId="34" borderId="17" xfId="0" applyFont="1" applyFill="1" applyBorder="1">
      <alignment horizontal="left" vertical="top" wrapText="1"/>
    </xf>
    <xf numFmtId="0" fontId="56" fillId="34" borderId="14" xfId="0" applyFont="1" applyFill="1" applyBorder="1">
      <alignment horizontal="left" vertical="top" wrapText="1"/>
    </xf>
    <xf numFmtId="0" fontId="30" fillId="34" borderId="14" xfId="0" applyFont="1" applyFill="1" applyBorder="1">
      <alignment horizontal="left" vertical="top" wrapText="1"/>
    </xf>
    <xf numFmtId="0" fontId="30" fillId="34" borderId="14" xfId="43" applyFont="1" applyFill="1" applyBorder="1">
      <alignment horizontal="left" vertical="top" wrapText="1"/>
    </xf>
    <xf numFmtId="0" fontId="31" fillId="34" borderId="28" xfId="0" applyFont="1" applyFill="1" applyBorder="1">
      <alignment horizontal="left" vertical="top" wrapText="1"/>
    </xf>
    <xf numFmtId="0" fontId="31" fillId="34" borderId="0" xfId="51" applyFont="1" applyFill="1" applyAlignment="1">
      <alignment horizontal="left" vertical="center" wrapText="1"/>
    </xf>
    <xf numFmtId="0" fontId="30" fillId="34" borderId="28" xfId="0" applyFont="1" applyFill="1" applyBorder="1">
      <alignment horizontal="left" vertical="top" wrapText="1"/>
    </xf>
    <xf numFmtId="0" fontId="30" fillId="34" borderId="0" xfId="51" applyFont="1" applyFill="1" applyAlignment="1">
      <alignment horizontal="left" vertical="center" wrapText="1"/>
    </xf>
    <xf numFmtId="0" fontId="30" fillId="34" borderId="28" xfId="51" applyFont="1" applyFill="1" applyBorder="1" applyAlignment="1">
      <alignment vertical="center" wrapText="1"/>
    </xf>
    <xf numFmtId="0" fontId="57" fillId="34" borderId="28" xfId="0" applyFont="1" applyFill="1" applyBorder="1">
      <alignment horizontal="left" vertical="top" wrapText="1"/>
    </xf>
    <xf numFmtId="0" fontId="56" fillId="34" borderId="28" xfId="0" applyFont="1" applyFill="1" applyBorder="1">
      <alignment horizontal="left" vertical="top" wrapText="1"/>
    </xf>
    <xf numFmtId="0" fontId="30" fillId="34" borderId="28" xfId="62" applyFont="1" applyFill="1" applyBorder="1">
      <alignment horizontal="left" vertical="top" wrapText="1"/>
    </xf>
    <xf numFmtId="168" fontId="31" fillId="34" borderId="28" xfId="51" applyNumberFormat="1" applyFont="1" applyFill="1" applyBorder="1" applyAlignment="1">
      <alignment horizontal="right" vertical="center" wrapText="1"/>
    </xf>
    <xf numFmtId="168" fontId="30" fillId="34" borderId="28" xfId="51" applyNumberFormat="1" applyFont="1" applyFill="1" applyBorder="1" applyAlignment="1">
      <alignment horizontal="right" vertical="center" wrapText="1"/>
    </xf>
    <xf numFmtId="0" fontId="38" fillId="0" borderId="0" xfId="0" applyFont="1" applyFill="1" applyBorder="1">
      <alignment horizontal="left" vertical="top" wrapText="1"/>
    </xf>
    <xf numFmtId="168" fontId="24" fillId="0" borderId="0" xfId="58" applyNumberFormat="1" applyFont="1" applyFill="1" applyBorder="1" applyAlignment="1">
      <alignment horizontal="right" vertical="top"/>
    </xf>
    <xf numFmtId="0" fontId="45" fillId="0" borderId="14" xfId="0" applyFont="1" applyFill="1" applyBorder="1">
      <alignment horizontal="left" vertical="top" wrapText="1"/>
    </xf>
    <xf numFmtId="0" fontId="46" fillId="0" borderId="14" xfId="0" applyFont="1" applyFill="1" applyBorder="1">
      <alignment horizontal="left" vertical="top" wrapText="1"/>
    </xf>
    <xf numFmtId="0" fontId="42" fillId="0" borderId="0" xfId="0" applyFont="1" applyFill="1" applyAlignment="1"/>
    <xf numFmtId="0" fontId="58" fillId="0" borderId="28" xfId="0" applyFont="1" applyFill="1" applyBorder="1">
      <alignment horizontal="left" vertical="top" wrapText="1"/>
    </xf>
    <xf numFmtId="0" fontId="53" fillId="0" borderId="28" xfId="0" applyFont="1" applyFill="1" applyBorder="1">
      <alignment horizontal="left" vertical="top" wrapText="1"/>
    </xf>
    <xf numFmtId="0" fontId="45" fillId="33" borderId="0" xfId="0" applyFont="1" applyFill="1" applyAlignment="1">
      <alignment horizontal="center" vertical="top" wrapText="1"/>
    </xf>
    <xf numFmtId="0" fontId="45" fillId="33" borderId="0" xfId="0" applyFont="1" applyFill="1" applyAlignment="1">
      <alignment vertical="top"/>
    </xf>
    <xf numFmtId="0" fontId="45" fillId="33" borderId="14" xfId="0" applyFont="1" applyFill="1" applyBorder="1">
      <alignment horizontal="left" vertical="top" wrapText="1"/>
    </xf>
    <xf numFmtId="0" fontId="45" fillId="33" borderId="0" xfId="0" applyFont="1" applyFill="1" applyAlignment="1">
      <alignment vertical="top" wrapText="1"/>
    </xf>
    <xf numFmtId="0" fontId="37" fillId="33" borderId="14" xfId="0" applyFont="1" applyFill="1" applyBorder="1">
      <alignment horizontal="left" vertical="top" wrapText="1"/>
    </xf>
    <xf numFmtId="0" fontId="37" fillId="33" borderId="0" xfId="0" applyFont="1" applyFill="1" applyAlignment="1">
      <alignment vertical="top" wrapText="1"/>
    </xf>
    <xf numFmtId="0" fontId="38" fillId="33" borderId="14" xfId="0" applyFont="1" applyFill="1" applyBorder="1" applyAlignment="1">
      <alignment vertical="top" wrapText="1"/>
    </xf>
    <xf numFmtId="0" fontId="38" fillId="33" borderId="0" xfId="0" applyFont="1" applyFill="1" applyAlignment="1">
      <alignment vertical="top" wrapText="1"/>
    </xf>
    <xf numFmtId="0" fontId="45" fillId="33" borderId="14" xfId="0" applyFont="1" applyFill="1" applyBorder="1" applyAlignment="1">
      <alignment vertical="top" wrapText="1"/>
    </xf>
    <xf numFmtId="0" fontId="38" fillId="33" borderId="14" xfId="0" applyFont="1" applyFill="1" applyBorder="1">
      <alignment horizontal="left" vertical="top" wrapText="1"/>
    </xf>
    <xf numFmtId="0" fontId="37" fillId="33" borderId="28" xfId="0" applyFont="1" applyFill="1" applyBorder="1">
      <alignment horizontal="left" vertical="top" wrapText="1"/>
    </xf>
    <xf numFmtId="0" fontId="38" fillId="33" borderId="28" xfId="0" applyFont="1" applyFill="1" applyBorder="1" applyAlignment="1">
      <alignment horizontal="center" vertical="top" wrapText="1"/>
    </xf>
    <xf numFmtId="166" fontId="38" fillId="0" borderId="28" xfId="49" applyFont="1" applyBorder="1">
      <alignment horizontal="right" vertical="top"/>
    </xf>
    <xf numFmtId="0" fontId="37" fillId="33" borderId="0" xfId="0" applyFont="1" applyFill="1" applyAlignment="1">
      <alignment horizontal="right" vertical="top" wrapText="1"/>
    </xf>
    <xf numFmtId="166" fontId="38" fillId="0" borderId="0" xfId="49" applyFont="1" applyBorder="1">
      <alignment horizontal="right" vertical="top"/>
    </xf>
    <xf numFmtId="0" fontId="37" fillId="33" borderId="0" xfId="0" applyFont="1" applyFill="1" applyBorder="1" applyAlignment="1">
      <alignment horizontal="right" vertical="top" wrapText="1"/>
    </xf>
    <xf numFmtId="168" fontId="38" fillId="34" borderId="28" xfId="0" applyNumberFormat="1" applyFont="1" applyFill="1" applyBorder="1">
      <alignment horizontal="left" vertical="top" wrapText="1"/>
    </xf>
    <xf numFmtId="0" fontId="38" fillId="34" borderId="28" xfId="0" applyFont="1" applyFill="1" applyBorder="1" applyAlignment="1">
      <alignment horizontal="right" vertical="top" wrapText="1"/>
    </xf>
    <xf numFmtId="0" fontId="24" fillId="0" borderId="20" xfId="0" applyFont="1" applyFill="1" applyBorder="1" applyAlignment="1">
      <alignment horizontal="left" vertical="top" wrapText="1"/>
    </xf>
    <xf numFmtId="0" fontId="49" fillId="0" borderId="28" xfId="0" applyFont="1" applyBorder="1">
      <alignment horizontal="left" vertical="top" wrapText="1"/>
    </xf>
    <xf numFmtId="0" fontId="59" fillId="0" borderId="28" xfId="0" applyFont="1" applyBorder="1">
      <alignment horizontal="left" vertical="top" wrapText="1"/>
    </xf>
    <xf numFmtId="0" fontId="38" fillId="33" borderId="28" xfId="0" applyFont="1" applyFill="1" applyBorder="1" applyAlignment="1">
      <alignment horizontal="center" vertical="top" wrapText="1"/>
    </xf>
    <xf numFmtId="0" fontId="28" fillId="33" borderId="0" xfId="0" applyFont="1" applyFill="1" applyAlignment="1">
      <alignment horizontal="center" vertical="top" wrapText="1"/>
    </xf>
    <xf numFmtId="0" fontId="60" fillId="0" borderId="28" xfId="0" applyFont="1" applyBorder="1" applyAlignment="1">
      <alignment horizontal="left" vertical="top" wrapText="1"/>
    </xf>
    <xf numFmtId="0" fontId="40" fillId="0" borderId="28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0" fillId="0" borderId="0" xfId="55" applyFont="1" applyFill="1" applyAlignment="1">
      <alignment horizontal="center" vertical="center" wrapText="1"/>
    </xf>
    <xf numFmtId="0" fontId="30" fillId="0" borderId="0" xfId="55" applyFont="1" applyFill="1" applyAlignment="1">
      <alignment vertical="center" wrapText="1"/>
    </xf>
    <xf numFmtId="0" fontId="30" fillId="0" borderId="0" xfId="51" applyFont="1" applyFill="1" applyAlignment="1">
      <alignment horizontal="right" vertical="center"/>
    </xf>
    <xf numFmtId="0" fontId="30" fillId="0" borderId="0" xfId="51" applyFont="1" applyFill="1" applyAlignment="1">
      <alignment vertical="center" wrapText="1"/>
    </xf>
    <xf numFmtId="49" fontId="30" fillId="0" borderId="0" xfId="55" applyNumberFormat="1" applyFont="1" applyFill="1" applyAlignment="1">
      <alignment horizontal="center" vertical="center" wrapText="1"/>
    </xf>
    <xf numFmtId="0" fontId="30" fillId="0" borderId="0" xfId="55" applyNumberFormat="1" applyFont="1" applyFill="1" applyAlignment="1">
      <alignment horizontal="center" vertical="center" wrapText="1"/>
    </xf>
    <xf numFmtId="0" fontId="30" fillId="0" borderId="0" xfId="51" applyFont="1" applyFill="1" applyBorder="1" applyAlignment="1">
      <alignment wrapText="1"/>
    </xf>
    <xf numFmtId="0" fontId="30" fillId="0" borderId="40" xfId="0" applyFont="1" applyFill="1" applyBorder="1" applyAlignment="1">
      <alignment horizontal="center" vertical="top" wrapText="1"/>
    </xf>
    <xf numFmtId="0" fontId="30" fillId="0" borderId="28" xfId="0" applyFont="1" applyFill="1" applyBorder="1" applyAlignment="1">
      <alignment horizontal="center" vertical="top" wrapText="1"/>
    </xf>
    <xf numFmtId="0" fontId="30" fillId="0" borderId="41" xfId="0" applyFont="1" applyFill="1" applyBorder="1" applyAlignment="1">
      <alignment horizontal="center" vertical="top" wrapText="1"/>
    </xf>
    <xf numFmtId="0" fontId="56" fillId="0" borderId="0" xfId="55" applyFont="1" applyFill="1" applyAlignment="1">
      <alignment vertical="center" wrapText="1"/>
    </xf>
    <xf numFmtId="0" fontId="30" fillId="0" borderId="40" xfId="0" applyFont="1" applyFill="1" applyBorder="1" applyAlignment="1">
      <alignment horizontal="left" vertical="top" wrapText="1"/>
    </xf>
    <xf numFmtId="0" fontId="30" fillId="0" borderId="28" xfId="0" applyFont="1" applyFill="1" applyBorder="1" applyAlignment="1">
      <alignment horizontal="left" vertical="top" wrapText="1"/>
    </xf>
    <xf numFmtId="166" fontId="30" fillId="0" borderId="28" xfId="49" applyNumberFormat="1" applyFont="1" applyFill="1" applyBorder="1" applyAlignment="1">
      <alignment horizontal="right" vertical="center"/>
    </xf>
    <xf numFmtId="166" fontId="30" fillId="0" borderId="41" xfId="49" applyNumberFormat="1" applyFont="1" applyFill="1" applyBorder="1" applyAlignment="1">
      <alignment horizontal="right" vertical="center"/>
    </xf>
    <xf numFmtId="0" fontId="61" fillId="0" borderId="40" xfId="0" applyFont="1" applyFill="1" applyBorder="1" applyAlignment="1">
      <alignment horizontal="left" vertical="top" wrapText="1"/>
    </xf>
    <xf numFmtId="0" fontId="61" fillId="0" borderId="28" xfId="0" applyFont="1" applyFill="1" applyBorder="1" applyAlignment="1">
      <alignment horizontal="left" vertical="top" wrapText="1"/>
    </xf>
    <xf numFmtId="168" fontId="61" fillId="0" borderId="28" xfId="0" applyNumberFormat="1" applyFont="1" applyFill="1" applyBorder="1" applyAlignment="1">
      <alignment horizontal="left" vertical="center" wrapText="1"/>
    </xf>
    <xf numFmtId="168" fontId="61" fillId="0" borderId="41" xfId="0" applyNumberFormat="1" applyFont="1" applyFill="1" applyBorder="1" applyAlignment="1">
      <alignment horizontal="left" vertical="center" wrapText="1"/>
    </xf>
    <xf numFmtId="166" fontId="0" fillId="0" borderId="0" xfId="0" applyNumberForma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68" fontId="30" fillId="0" borderId="28" xfId="66" applyNumberFormat="1" applyFont="1" applyFill="1" applyBorder="1" applyAlignment="1">
      <alignment horizontal="right" vertical="center"/>
    </xf>
    <xf numFmtId="166" fontId="30" fillId="0" borderId="28" xfId="66" applyNumberFormat="1" applyFont="1" applyFill="1" applyBorder="1" applyAlignment="1">
      <alignment horizontal="right" vertical="top"/>
    </xf>
    <xf numFmtId="0" fontId="61" fillId="36" borderId="40" xfId="0" applyFont="1" applyFill="1" applyBorder="1" applyAlignment="1">
      <alignment horizontal="left" vertical="center" wrapText="1"/>
    </xf>
    <xf numFmtId="0" fontId="61" fillId="36" borderId="28" xfId="0" applyFont="1" applyFill="1" applyBorder="1" applyAlignment="1">
      <alignment horizontal="left" vertical="center" wrapText="1"/>
    </xf>
    <xf numFmtId="0" fontId="41" fillId="36" borderId="28" xfId="0" applyFont="1" applyFill="1" applyBorder="1" applyAlignment="1">
      <alignment horizontal="left" vertical="center" wrapText="1"/>
    </xf>
    <xf numFmtId="166" fontId="31" fillId="36" borderId="28" xfId="49" applyNumberFormat="1" applyFont="1" applyFill="1" applyBorder="1" applyAlignment="1">
      <alignment horizontal="right" vertical="center"/>
    </xf>
    <xf numFmtId="0" fontId="24" fillId="0" borderId="0" xfId="55" applyFont="1" applyFill="1" applyAlignment="1">
      <alignment vertical="center" wrapText="1"/>
    </xf>
    <xf numFmtId="166" fontId="30" fillId="0" borderId="28" xfId="49" applyNumberFormat="1" applyFont="1" applyFill="1" applyBorder="1" applyAlignment="1">
      <alignment horizontal="right" vertical="top"/>
    </xf>
    <xf numFmtId="166" fontId="30" fillId="0" borderId="41" xfId="49" applyNumberFormat="1" applyFont="1" applyFill="1" applyBorder="1" applyAlignment="1">
      <alignment horizontal="right" vertical="top"/>
    </xf>
    <xf numFmtId="0" fontId="61" fillId="34" borderId="40" xfId="0" applyFont="1" applyFill="1" applyBorder="1" applyAlignment="1">
      <alignment horizontal="left" vertical="top" wrapText="1"/>
    </xf>
    <xf numFmtId="0" fontId="61" fillId="34" borderId="28" xfId="0" applyFont="1" applyFill="1" applyBorder="1" applyAlignment="1">
      <alignment horizontal="center" vertical="center" wrapText="1"/>
    </xf>
    <xf numFmtId="166" fontId="30" fillId="34" borderId="28" xfId="49" applyNumberFormat="1" applyFont="1" applyFill="1" applyBorder="1" applyAlignment="1">
      <alignment horizontal="right" vertical="center"/>
    </xf>
    <xf numFmtId="166" fontId="30" fillId="34" borderId="41" xfId="49" applyNumberFormat="1" applyFont="1" applyFill="1" applyBorder="1" applyAlignment="1">
      <alignment horizontal="right" vertical="center"/>
    </xf>
    <xf numFmtId="0" fontId="24" fillId="34" borderId="0" xfId="55" applyFont="1" applyFill="1" applyAlignment="1">
      <alignment vertical="center" wrapText="1"/>
    </xf>
    <xf numFmtId="0" fontId="30" fillId="34" borderId="0" xfId="55" applyFont="1" applyFill="1" applyAlignment="1">
      <alignment vertical="center" wrapText="1"/>
    </xf>
    <xf numFmtId="0" fontId="56" fillId="0" borderId="28" xfId="0" applyFont="1" applyFill="1" applyBorder="1" applyAlignment="1">
      <alignment horizontal="left" vertical="center" wrapText="1"/>
    </xf>
    <xf numFmtId="0" fontId="61" fillId="0" borderId="42" xfId="0" applyFont="1" applyFill="1" applyBorder="1" applyAlignment="1">
      <alignment horizontal="left" vertical="top" wrapText="1"/>
    </xf>
    <xf numFmtId="0" fontId="61" fillId="0" borderId="18" xfId="0" applyFont="1" applyFill="1" applyBorder="1" applyAlignment="1">
      <alignment horizontal="left" vertical="top" wrapText="1"/>
    </xf>
    <xf numFmtId="0" fontId="41" fillId="36" borderId="40" xfId="0" applyFont="1" applyFill="1" applyBorder="1" applyAlignment="1">
      <alignment horizontal="left" vertical="center" wrapText="1"/>
    </xf>
    <xf numFmtId="0" fontId="61" fillId="34" borderId="28" xfId="0" applyFont="1" applyFill="1" applyBorder="1" applyAlignment="1">
      <alignment horizontal="left" vertical="top" wrapText="1"/>
    </xf>
    <xf numFmtId="166" fontId="30" fillId="34" borderId="28" xfId="49" applyNumberFormat="1" applyFont="1" applyFill="1" applyBorder="1" applyAlignment="1">
      <alignment horizontal="right" vertical="top"/>
    </xf>
    <xf numFmtId="166" fontId="30" fillId="34" borderId="41" xfId="49" applyNumberFormat="1" applyFont="1" applyFill="1" applyBorder="1" applyAlignment="1">
      <alignment horizontal="right" vertical="top"/>
    </xf>
    <xf numFmtId="0" fontId="61" fillId="34" borderId="28" xfId="0" applyFont="1" applyFill="1" applyBorder="1" applyAlignment="1">
      <alignment horizontal="left" vertical="center" wrapText="1"/>
    </xf>
    <xf numFmtId="0" fontId="56" fillId="34" borderId="28" xfId="0" applyFont="1" applyFill="1" applyBorder="1" applyAlignment="1">
      <alignment horizontal="left" vertical="center" wrapText="1"/>
    </xf>
    <xf numFmtId="0" fontId="63" fillId="0" borderId="0" xfId="55" applyFont="1" applyFill="1" applyAlignment="1">
      <alignment horizontal="center" vertical="center" wrapText="1"/>
    </xf>
    <xf numFmtId="0" fontId="63" fillId="0" borderId="0" xfId="55" applyFont="1" applyFill="1" applyAlignment="1">
      <alignment vertical="center" wrapText="1"/>
    </xf>
    <xf numFmtId="0" fontId="61" fillId="34" borderId="42" xfId="0" applyFont="1" applyFill="1" applyBorder="1" applyAlignment="1">
      <alignment horizontal="left" vertical="top" wrapText="1"/>
    </xf>
    <xf numFmtId="0" fontId="61" fillId="34" borderId="18" xfId="0" applyFont="1" applyFill="1" applyBorder="1" applyAlignment="1">
      <alignment horizontal="left" vertical="top" wrapText="1"/>
    </xf>
    <xf numFmtId="0" fontId="37" fillId="33" borderId="0" xfId="0" applyFont="1" applyFill="1" applyBorder="1" applyAlignment="1">
      <alignment vertical="top" wrapText="1"/>
    </xf>
    <xf numFmtId="0" fontId="24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30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/>
    </xf>
    <xf numFmtId="166" fontId="32" fillId="0" borderId="28" xfId="49" applyNumberFormat="1" applyFont="1" applyFill="1" applyBorder="1" applyAlignment="1">
      <alignment horizontal="right" vertical="top"/>
    </xf>
    <xf numFmtId="0" fontId="24" fillId="33" borderId="11" xfId="0" applyFont="1" applyFill="1" applyBorder="1" applyAlignment="1">
      <alignment horizontal="left" vertical="top" wrapText="1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26" fillId="0" borderId="28" xfId="0" applyFont="1" applyBorder="1" applyAlignment="1">
      <alignment horizontal="left" vertical="top" wrapText="1"/>
    </xf>
    <xf numFmtId="166" fontId="60" fillId="34" borderId="28" xfId="49" applyNumberFormat="1" applyFont="1" applyFill="1" applyBorder="1" applyAlignment="1">
      <alignment horizontal="right" vertical="top"/>
    </xf>
    <xf numFmtId="0" fontId="24" fillId="34" borderId="0" xfId="0" applyFont="1" applyFill="1" applyAlignment="1"/>
    <xf numFmtId="0" fontId="24" fillId="34" borderId="28" xfId="0" applyFont="1" applyFill="1" applyBorder="1" applyAlignment="1">
      <alignment horizontal="left" vertical="top" wrapText="1"/>
    </xf>
    <xf numFmtId="0" fontId="24" fillId="34" borderId="18" xfId="0" applyFont="1" applyFill="1" applyBorder="1">
      <alignment horizontal="left" vertical="top" wrapText="1"/>
    </xf>
    <xf numFmtId="0" fontId="64" fillId="34" borderId="28" xfId="0" applyFont="1" applyFill="1" applyBorder="1" applyAlignment="1">
      <alignment horizontal="left" vertical="top" wrapText="1"/>
    </xf>
    <xf numFmtId="0" fontId="24" fillId="34" borderId="20" xfId="0" applyFont="1" applyFill="1" applyBorder="1">
      <alignment horizontal="left" vertical="top" wrapText="1"/>
    </xf>
    <xf numFmtId="0" fontId="48" fillId="34" borderId="28" xfId="0" applyFont="1" applyFill="1" applyBorder="1" applyAlignment="1">
      <alignment horizontal="left" vertical="top" wrapText="1"/>
    </xf>
    <xf numFmtId="166" fontId="24" fillId="34" borderId="28" xfId="49" applyNumberFormat="1" applyFont="1" applyFill="1" applyBorder="1" applyAlignment="1">
      <alignment horizontal="right" vertical="top"/>
    </xf>
    <xf numFmtId="0" fontId="24" fillId="34" borderId="28" xfId="43" applyFont="1" applyFill="1" applyBorder="1" applyAlignment="1">
      <alignment horizontal="left" vertical="top" wrapText="1"/>
    </xf>
    <xf numFmtId="0" fontId="32" fillId="33" borderId="13" xfId="0" applyFont="1" applyFill="1" applyBorder="1" applyAlignment="1">
      <alignment horizontal="left" vertical="top" wrapText="1"/>
    </xf>
    <xf numFmtId="166" fontId="24" fillId="0" borderId="20" xfId="49" applyNumberFormat="1" applyFont="1" applyFill="1" applyBorder="1" applyAlignment="1">
      <alignment horizontal="right" vertical="top"/>
    </xf>
    <xf numFmtId="0" fontId="24" fillId="33" borderId="43" xfId="0" applyFont="1" applyFill="1" applyBorder="1" applyAlignment="1">
      <alignment horizontal="left" vertical="top" wrapText="1"/>
    </xf>
    <xf numFmtId="0" fontId="24" fillId="33" borderId="44" xfId="0" applyFont="1" applyFill="1" applyBorder="1" applyAlignment="1">
      <alignment horizontal="right" vertical="top" wrapText="1"/>
    </xf>
    <xf numFmtId="166" fontId="24" fillId="33" borderId="28" xfId="0" applyNumberFormat="1" applyFont="1" applyFill="1" applyBorder="1" applyAlignment="1">
      <alignment horizontal="right" vertical="top" wrapText="1"/>
    </xf>
    <xf numFmtId="0" fontId="26" fillId="33" borderId="0" xfId="0" applyFont="1" applyFill="1" applyAlignment="1">
      <alignment horizontal="left" vertical="top" wrapText="1"/>
    </xf>
    <xf numFmtId="0" fontId="24" fillId="33" borderId="34" xfId="0" applyFont="1" applyFill="1" applyBorder="1" applyAlignment="1">
      <alignment horizontal="left" vertical="top" wrapText="1"/>
    </xf>
    <xf numFmtId="166" fontId="24" fillId="0" borderId="28" xfId="49" applyNumberFormat="1" applyFont="1" applyFill="1" applyBorder="1" applyAlignment="1">
      <alignment horizontal="right" vertical="top"/>
    </xf>
    <xf numFmtId="0" fontId="24" fillId="33" borderId="19" xfId="0" applyFont="1" applyFill="1" applyBorder="1" applyAlignment="1">
      <alignment horizontal="left" vertical="top" wrapText="1"/>
    </xf>
    <xf numFmtId="0" fontId="29" fillId="33" borderId="0" xfId="0" applyFont="1" applyFill="1">
      <alignment horizontal="left" vertical="top" wrapText="1"/>
    </xf>
    <xf numFmtId="166" fontId="29" fillId="34" borderId="28" xfId="49" applyNumberFormat="1" applyFont="1" applyFill="1" applyBorder="1" applyAlignment="1">
      <alignment horizontal="right" vertical="top"/>
    </xf>
    <xf numFmtId="0" fontId="24" fillId="0" borderId="0" xfId="0" applyNumberFormat="1" applyFont="1" applyFill="1" applyBorder="1" applyAlignment="1">
      <alignment horizontal="right" wrapText="1"/>
    </xf>
    <xf numFmtId="0" fontId="24" fillId="0" borderId="28" xfId="0" applyFont="1" applyBorder="1" applyAlignment="1">
      <alignment horizontal="center" vertical="center" wrapText="1"/>
    </xf>
    <xf numFmtId="0" fontId="24" fillId="0" borderId="14" xfId="0" applyFont="1" applyBorder="1">
      <alignment horizontal="left" vertical="top" wrapText="1"/>
    </xf>
    <xf numFmtId="0" fontId="48" fillId="0" borderId="14" xfId="0" applyFont="1" applyBorder="1">
      <alignment horizontal="left" vertical="top" wrapText="1"/>
    </xf>
    <xf numFmtId="0" fontId="32" fillId="34" borderId="14" xfId="0" applyFont="1" applyFill="1" applyBorder="1">
      <alignment horizontal="left" vertical="top" wrapText="1"/>
    </xf>
    <xf numFmtId="0" fontId="30" fillId="34" borderId="22" xfId="0" applyFont="1" applyFill="1" applyBorder="1">
      <alignment horizontal="left" vertical="top" wrapText="1"/>
    </xf>
    <xf numFmtId="0" fontId="29" fillId="34" borderId="14" xfId="0" applyFont="1" applyFill="1" applyBorder="1">
      <alignment horizontal="left" vertical="top" wrapText="1"/>
    </xf>
    <xf numFmtId="0" fontId="24" fillId="34" borderId="14" xfId="0" applyFont="1" applyFill="1" applyBorder="1">
      <alignment horizontal="left" vertical="top" wrapText="1"/>
    </xf>
    <xf numFmtId="174" fontId="24" fillId="0" borderId="28" xfId="0" applyNumberFormat="1" applyFont="1" applyBorder="1" applyAlignment="1"/>
    <xf numFmtId="0" fontId="48" fillId="34" borderId="28" xfId="0" applyFont="1" applyFill="1" applyBorder="1" applyAlignment="1">
      <alignment horizontal="center" vertical="top" wrapText="1"/>
    </xf>
    <xf numFmtId="168" fontId="67" fillId="34" borderId="28" xfId="58" applyNumberFormat="1" applyFont="1" applyFill="1" applyBorder="1" applyAlignment="1">
      <alignment horizontal="right" vertical="top"/>
    </xf>
    <xf numFmtId="168" fontId="48" fillId="34" borderId="28" xfId="58" applyNumberFormat="1" applyFont="1" applyFill="1" applyBorder="1" applyAlignment="1">
      <alignment horizontal="right" vertical="top"/>
    </xf>
    <xf numFmtId="0" fontId="38" fillId="33" borderId="28" xfId="0" applyFont="1" applyFill="1" applyBorder="1">
      <alignment horizontal="left" vertical="top" wrapText="1"/>
    </xf>
    <xf numFmtId="0" fontId="24" fillId="34" borderId="28" xfId="0" applyFont="1" applyFill="1" applyBorder="1" applyAlignment="1">
      <alignment horizontal="center" vertical="top" wrapText="1"/>
    </xf>
    <xf numFmtId="0" fontId="38" fillId="33" borderId="28" xfId="0" applyFont="1" applyFill="1" applyBorder="1">
      <alignment horizontal="left" vertical="top" wrapText="1"/>
    </xf>
    <xf numFmtId="0" fontId="37" fillId="0" borderId="28" xfId="0" applyFont="1" applyBorder="1">
      <alignment horizontal="left" vertical="top" wrapText="1"/>
    </xf>
    <xf numFmtId="0" fontId="38" fillId="0" borderId="28" xfId="0" applyFont="1" applyFill="1" applyBorder="1">
      <alignment horizontal="left" vertical="top" wrapText="1"/>
    </xf>
    <xf numFmtId="0" fontId="38" fillId="0" borderId="14" xfId="0" applyFont="1" applyFill="1" applyBorder="1">
      <alignment horizontal="left" vertical="top" wrapText="1"/>
    </xf>
    <xf numFmtId="0" fontId="37" fillId="34" borderId="28" xfId="0" applyFont="1" applyFill="1" applyBorder="1">
      <alignment horizontal="left" vertical="top" wrapText="1"/>
    </xf>
    <xf numFmtId="0" fontId="38" fillId="33" borderId="18" xfId="0" applyFont="1" applyFill="1" applyBorder="1">
      <alignment horizontal="left" vertical="top" wrapText="1"/>
    </xf>
    <xf numFmtId="0" fontId="66" fillId="34" borderId="28" xfId="0" applyFont="1" applyFill="1" applyBorder="1">
      <alignment horizontal="left" vertical="top" wrapText="1"/>
    </xf>
    <xf numFmtId="0" fontId="29" fillId="34" borderId="28" xfId="0" applyFont="1" applyFill="1" applyBorder="1" applyAlignment="1">
      <alignment horizontal="left" vertical="top" wrapText="1"/>
    </xf>
    <xf numFmtId="0" fontId="31" fillId="34" borderId="28" xfId="0" applyFont="1" applyFill="1" applyBorder="1" applyAlignment="1">
      <alignment horizontal="left" vertical="top" wrapText="1"/>
    </xf>
    <xf numFmtId="0" fontId="60" fillId="34" borderId="28" xfId="0" applyFont="1" applyFill="1" applyBorder="1" applyAlignment="1">
      <alignment horizontal="left" vertical="top" wrapText="1"/>
    </xf>
    <xf numFmtId="0" fontId="40" fillId="34" borderId="28" xfId="0" applyFont="1" applyFill="1" applyBorder="1" applyAlignment="1">
      <alignment horizontal="left" vertical="top" wrapText="1"/>
    </xf>
    <xf numFmtId="0" fontId="40" fillId="34" borderId="28" xfId="0" applyFont="1" applyFill="1" applyBorder="1">
      <alignment horizontal="left" vertical="top" wrapText="1"/>
    </xf>
    <xf numFmtId="0" fontId="29" fillId="0" borderId="0" xfId="0" applyFont="1">
      <alignment horizontal="left" vertical="top" wrapText="1"/>
    </xf>
    <xf numFmtId="0" fontId="45" fillId="34" borderId="14" xfId="0" applyFont="1" applyFill="1" applyBorder="1">
      <alignment horizontal="left" vertical="top" wrapText="1"/>
    </xf>
    <xf numFmtId="0" fontId="46" fillId="34" borderId="14" xfId="0" applyFont="1" applyFill="1" applyBorder="1">
      <alignment horizontal="left" vertical="top" wrapText="1"/>
    </xf>
    <xf numFmtId="0" fontId="37" fillId="34" borderId="28" xfId="0" applyFont="1" applyFill="1" applyBorder="1" applyAlignment="1">
      <alignment vertical="top" wrapText="1"/>
    </xf>
    <xf numFmtId="0" fontId="38" fillId="34" borderId="28" xfId="0" applyFont="1" applyFill="1" applyBorder="1">
      <alignment horizontal="left" vertical="top" wrapText="1"/>
    </xf>
    <xf numFmtId="0" fontId="58" fillId="34" borderId="28" xfId="0" applyFont="1" applyFill="1" applyBorder="1">
      <alignment horizontal="left" vertical="top" wrapText="1"/>
    </xf>
    <xf numFmtId="0" fontId="38" fillId="34" borderId="14" xfId="0" applyFont="1" applyFill="1" applyBorder="1">
      <alignment horizontal="left" vertical="top" wrapText="1"/>
    </xf>
    <xf numFmtId="0" fontId="38" fillId="34" borderId="0" xfId="0" applyFont="1" applyFill="1">
      <alignment horizontal="left" vertical="top" wrapText="1"/>
    </xf>
    <xf numFmtId="0" fontId="38" fillId="34" borderId="0" xfId="0" applyFont="1" applyFill="1" applyBorder="1">
      <alignment horizontal="left" vertical="top" wrapText="1"/>
    </xf>
    <xf numFmtId="0" fontId="37" fillId="34" borderId="28" xfId="0" applyFont="1" applyFill="1" applyBorder="1" applyAlignment="1">
      <alignment horizontal="left" vertical="top" wrapText="1"/>
    </xf>
    <xf numFmtId="0" fontId="53" fillId="34" borderId="28" xfId="0" applyFont="1" applyFill="1" applyBorder="1" applyAlignment="1">
      <alignment horizontal="left" vertical="center" wrapText="1"/>
    </xf>
    <xf numFmtId="0" fontId="29" fillId="34" borderId="0" xfId="0" applyFont="1" applyFill="1">
      <alignment horizontal="left" vertical="top" wrapText="1"/>
    </xf>
    <xf numFmtId="168" fontId="31" fillId="34" borderId="28" xfId="1" applyNumberFormat="1" applyFont="1" applyFill="1" applyBorder="1" applyAlignment="1">
      <alignment vertical="center" wrapText="1"/>
    </xf>
    <xf numFmtId="0" fontId="56" fillId="34" borderId="28" xfId="0" applyFont="1" applyFill="1" applyBorder="1" applyAlignment="1">
      <alignment horizontal="center" vertical="center" wrapText="1"/>
    </xf>
    <xf numFmtId="168" fontId="30" fillId="34" borderId="28" xfId="1" applyNumberFormat="1" applyFont="1" applyFill="1" applyBorder="1" applyAlignment="1">
      <alignment vertical="center" wrapText="1"/>
    </xf>
    <xf numFmtId="0" fontId="65" fillId="34" borderId="28" xfId="0" applyFont="1" applyFill="1" applyBorder="1" applyAlignment="1">
      <alignment horizontal="left" vertical="center" wrapText="1"/>
    </xf>
    <xf numFmtId="167" fontId="30" fillId="34" borderId="28" xfId="0" applyNumberFormat="1" applyFont="1" applyFill="1" applyBorder="1" applyAlignment="1">
      <alignment vertical="center" wrapText="1"/>
    </xf>
    <xf numFmtId="171" fontId="24" fillId="0" borderId="28" xfId="46" applyNumberFormat="1" applyFont="1" applyFill="1" applyBorder="1" applyAlignment="1">
      <alignment horizontal="center" vertical="center" wrapText="1"/>
    </xf>
    <xf numFmtId="174" fontId="24" fillId="0" borderId="28" xfId="0" applyNumberFormat="1" applyFont="1" applyFill="1" applyBorder="1" applyAlignment="1">
      <alignment horizontal="center" vertical="center" wrapText="1"/>
    </xf>
    <xf numFmtId="0" fontId="24" fillId="0" borderId="0" xfId="67" applyFont="1" applyFill="1" applyAlignment="1">
      <alignment horizontal="left" vertical="top" wrapText="1"/>
    </xf>
    <xf numFmtId="167" fontId="24" fillId="34" borderId="28" xfId="69" applyNumberFormat="1" applyFont="1" applyFill="1" applyBorder="1" applyAlignment="1">
      <alignment horizontal="center" vertical="center"/>
    </xf>
    <xf numFmtId="167" fontId="32" fillId="34" borderId="28" xfId="67" applyNumberFormat="1" applyFont="1" applyFill="1" applyBorder="1" applyAlignment="1">
      <alignment horizontal="center" vertical="top" wrapText="1"/>
    </xf>
    <xf numFmtId="0" fontId="32" fillId="34" borderId="14" xfId="68" applyFont="1" applyFill="1" applyBorder="1" applyAlignment="1">
      <alignment vertical="center"/>
    </xf>
    <xf numFmtId="0" fontId="24" fillId="34" borderId="28" xfId="67" applyFont="1" applyFill="1" applyBorder="1" applyAlignment="1">
      <alignment horizontal="left" vertical="top" wrapText="1"/>
    </xf>
    <xf numFmtId="0" fontId="49" fillId="34" borderId="28" xfId="67" applyFont="1" applyFill="1" applyBorder="1" applyAlignment="1">
      <alignment horizontal="center" vertical="center" wrapText="1"/>
    </xf>
    <xf numFmtId="0" fontId="24" fillId="34" borderId="28" xfId="67" applyFont="1" applyFill="1" applyBorder="1" applyAlignment="1">
      <alignment horizontal="center" vertical="top" wrapText="1"/>
    </xf>
    <xf numFmtId="0" fontId="24" fillId="34" borderId="28" xfId="69" applyFont="1" applyFill="1" applyBorder="1" applyAlignment="1">
      <alignment horizontal="center" vertical="center" wrapText="1"/>
    </xf>
    <xf numFmtId="0" fontId="49" fillId="34" borderId="28" xfId="0" applyFont="1" applyFill="1" applyBorder="1">
      <alignment horizontal="left" vertical="top" wrapText="1"/>
    </xf>
    <xf numFmtId="0" fontId="68" fillId="34" borderId="28" xfId="67" applyFont="1" applyFill="1" applyBorder="1">
      <alignment horizontal="left" vertical="top" wrapText="1"/>
    </xf>
    <xf numFmtId="166" fontId="32" fillId="0" borderId="28" xfId="49" applyNumberFormat="1" applyFont="1" applyFill="1" applyBorder="1">
      <alignment horizontal="right" vertical="top"/>
    </xf>
    <xf numFmtId="0" fontId="32" fillId="34" borderId="28" xfId="67" applyFont="1" applyFill="1" applyBorder="1" applyAlignment="1">
      <alignment horizontal="left" vertical="top" wrapText="1"/>
    </xf>
    <xf numFmtId="0" fontId="24" fillId="0" borderId="28" xfId="0" applyFont="1" applyFill="1" applyBorder="1" applyAlignment="1">
      <alignment horizontal="center" vertical="top" wrapText="1"/>
    </xf>
    <xf numFmtId="0" fontId="38" fillId="33" borderId="28" xfId="0" applyFont="1" applyFill="1" applyBorder="1" applyAlignment="1">
      <alignment horizontal="center" vertical="top" wrapText="1"/>
    </xf>
    <xf numFmtId="0" fontId="32" fillId="0" borderId="28" xfId="46" applyFont="1" applyFill="1" applyBorder="1" applyAlignment="1">
      <alignment horizontal="left" vertical="center" wrapText="1"/>
    </xf>
    <xf numFmtId="0" fontId="32" fillId="34" borderId="27" xfId="67" applyFont="1" applyFill="1" applyBorder="1" applyAlignment="1">
      <alignment horizontal="left" vertical="top" wrapText="1"/>
    </xf>
    <xf numFmtId="0" fontId="32" fillId="34" borderId="20" xfId="67" applyFont="1" applyFill="1" applyBorder="1" applyAlignment="1">
      <alignment horizontal="left" vertical="top" wrapText="1"/>
    </xf>
    <xf numFmtId="0" fontId="24" fillId="34" borderId="0" xfId="67" applyFont="1" applyFill="1" applyAlignment="1">
      <alignment horizontal="left" vertical="top" wrapText="1"/>
    </xf>
    <xf numFmtId="0" fontId="24" fillId="34" borderId="0" xfId="0" applyFont="1" applyFill="1" applyAlignment="1">
      <alignment horizontal="left" vertical="top" wrapText="1"/>
    </xf>
    <xf numFmtId="0" fontId="38" fillId="34" borderId="28" xfId="0" applyFont="1" applyFill="1" applyBorder="1">
      <alignment horizontal="left" vertical="top" wrapText="1"/>
    </xf>
    <xf numFmtId="0" fontId="38" fillId="34" borderId="14" xfId="0" applyFont="1" applyFill="1" applyBorder="1">
      <alignment horizontal="left" vertical="top" wrapText="1"/>
    </xf>
    <xf numFmtId="0" fontId="32" fillId="0" borderId="0" xfId="0" applyFont="1" applyFill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24" fillId="34" borderId="45" xfId="0" applyFont="1" applyFill="1" applyBorder="1">
      <alignment horizontal="left" vertical="top" wrapText="1"/>
    </xf>
    <xf numFmtId="173" fontId="55" fillId="34" borderId="28" xfId="0" applyNumberFormat="1" applyFont="1" applyFill="1" applyBorder="1" applyAlignment="1">
      <alignment horizontal="right" vertical="center"/>
    </xf>
    <xf numFmtId="0" fontId="69" fillId="0" borderId="0" xfId="0" applyFont="1">
      <alignment horizontal="left" vertical="top" wrapText="1"/>
    </xf>
    <xf numFmtId="0" fontId="69" fillId="34" borderId="28" xfId="0" applyFont="1" applyFill="1" applyBorder="1">
      <alignment horizontal="left" vertical="top" wrapText="1"/>
    </xf>
    <xf numFmtId="0" fontId="70" fillId="34" borderId="28" xfId="0" applyFont="1" applyFill="1" applyBorder="1" applyAlignment="1">
      <alignment horizontal="left" vertical="center" wrapText="1"/>
    </xf>
    <xf numFmtId="0" fontId="71" fillId="34" borderId="28" xfId="0" applyFont="1" applyFill="1" applyBorder="1" applyAlignment="1">
      <alignment horizontal="left" vertical="center" wrapText="1"/>
    </xf>
    <xf numFmtId="166" fontId="29" fillId="34" borderId="28" xfId="49" applyNumberFormat="1" applyFont="1" applyFill="1" applyBorder="1">
      <alignment horizontal="right" vertical="top"/>
    </xf>
    <xf numFmtId="166" fontId="32" fillId="34" borderId="28" xfId="49" applyNumberFormat="1" applyFont="1" applyFill="1" applyBorder="1">
      <alignment horizontal="right" vertical="top"/>
    </xf>
    <xf numFmtId="0" fontId="24" fillId="34" borderId="28" xfId="0" applyFont="1" applyFill="1" applyBorder="1" applyAlignment="1">
      <alignment horizontal="center" vertical="top" wrapText="1"/>
    </xf>
    <xf numFmtId="0" fontId="32" fillId="0" borderId="0" xfId="0" applyFont="1" applyFill="1" applyAlignment="1">
      <alignment horizontal="center" vertical="center" wrapText="1"/>
    </xf>
    <xf numFmtId="0" fontId="50" fillId="0" borderId="28" xfId="0" applyFont="1" applyFill="1" applyBorder="1" applyAlignment="1">
      <alignment horizontal="center" vertical="center" wrapText="1"/>
    </xf>
    <xf numFmtId="49" fontId="27" fillId="0" borderId="16" xfId="0" applyNumberFormat="1" applyFont="1" applyFill="1" applyBorder="1" applyAlignment="1">
      <alignment horizontal="center" vertical="center" wrapText="1"/>
    </xf>
    <xf numFmtId="49" fontId="27" fillId="0" borderId="29" xfId="0" applyNumberFormat="1" applyFont="1" applyFill="1" applyBorder="1" applyAlignment="1">
      <alignment horizontal="center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24" xfId="0" applyNumberFormat="1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30" xfId="0" applyFont="1" applyFill="1" applyBorder="1" applyAlignment="1">
      <alignment horizontal="center" vertical="center" wrapText="1"/>
    </xf>
    <xf numFmtId="167" fontId="28" fillId="0" borderId="14" xfId="0" applyNumberFormat="1" applyFont="1" applyFill="1" applyBorder="1" applyAlignment="1">
      <alignment horizontal="center" vertical="center" wrapText="1"/>
    </xf>
    <xf numFmtId="167" fontId="28" fillId="0" borderId="27" xfId="0" applyNumberFormat="1" applyFont="1" applyFill="1" applyBorder="1" applyAlignment="1">
      <alignment horizontal="center" vertical="center" wrapText="1"/>
    </xf>
    <xf numFmtId="167" fontId="28" fillId="0" borderId="20" xfId="0" applyNumberFormat="1" applyFont="1" applyFill="1" applyBorder="1" applyAlignment="1">
      <alignment horizontal="center" vertical="center" wrapText="1"/>
    </xf>
    <xf numFmtId="167" fontId="27" fillId="0" borderId="18" xfId="0" applyNumberFormat="1" applyFont="1" applyFill="1" applyBorder="1" applyAlignment="1">
      <alignment horizontal="center" vertical="center" wrapText="1"/>
    </xf>
    <xf numFmtId="167" fontId="27" fillId="0" borderId="30" xfId="0" applyNumberFormat="1" applyFont="1" applyFill="1" applyBorder="1" applyAlignment="1">
      <alignment horizontal="center" vertical="center" wrapText="1"/>
    </xf>
    <xf numFmtId="167" fontId="27" fillId="0" borderId="14" xfId="0" applyNumberFormat="1" applyFont="1" applyFill="1" applyBorder="1" applyAlignment="1">
      <alignment horizontal="center" vertical="center" wrapText="1"/>
    </xf>
    <xf numFmtId="167" fontId="27" fillId="0" borderId="27" xfId="0" applyNumberFormat="1" applyFont="1" applyFill="1" applyBorder="1" applyAlignment="1">
      <alignment horizontal="center" vertical="center" wrapText="1"/>
    </xf>
    <xf numFmtId="167" fontId="27" fillId="0" borderId="20" xfId="0" applyNumberFormat="1" applyFont="1" applyFill="1" applyBorder="1" applyAlignment="1">
      <alignment horizontal="center" vertical="center" wrapText="1"/>
    </xf>
    <xf numFmtId="0" fontId="28" fillId="0" borderId="0" xfId="44" applyFont="1" applyFill="1" applyAlignment="1">
      <alignment horizontal="right" vertical="center"/>
    </xf>
    <xf numFmtId="167" fontId="26" fillId="0" borderId="10" xfId="0" applyNumberFormat="1" applyFont="1" applyFill="1" applyBorder="1" applyAlignment="1">
      <alignment horizontal="right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31" fillId="0" borderId="0" xfId="51" applyFont="1" applyFill="1" applyAlignment="1">
      <alignment horizontal="right" vertical="center"/>
    </xf>
    <xf numFmtId="0" fontId="32" fillId="0" borderId="0" xfId="44" applyFont="1" applyFill="1" applyAlignment="1">
      <alignment horizontal="right" vertical="center"/>
    </xf>
    <xf numFmtId="0" fontId="31" fillId="0" borderId="0" xfId="0" applyFont="1" applyFill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top" wrapText="1"/>
    </xf>
    <xf numFmtId="0" fontId="30" fillId="0" borderId="41" xfId="0" applyFont="1" applyFill="1" applyBorder="1" applyAlignment="1">
      <alignment horizontal="center" vertical="top" wrapText="1"/>
    </xf>
    <xf numFmtId="167" fontId="30" fillId="0" borderId="37" xfId="55" applyNumberFormat="1" applyFont="1" applyFill="1" applyBorder="1" applyAlignment="1">
      <alignment horizontal="center" vertical="center" wrapText="1"/>
    </xf>
    <xf numFmtId="167" fontId="30" fillId="0" borderId="38" xfId="55" applyNumberFormat="1" applyFont="1" applyFill="1" applyBorder="1" applyAlignment="1">
      <alignment horizontal="center" vertical="center" wrapText="1"/>
    </xf>
    <xf numFmtId="167" fontId="30" fillId="0" borderId="39" xfId="55" applyNumberFormat="1" applyFont="1" applyFill="1" applyBorder="1" applyAlignment="1">
      <alignment horizontal="center" vertical="center" wrapText="1"/>
    </xf>
    <xf numFmtId="0" fontId="30" fillId="0" borderId="0" xfId="51" applyFont="1" applyFill="1" applyAlignment="1">
      <alignment horizontal="right" vertical="center" wrapText="1"/>
    </xf>
    <xf numFmtId="0" fontId="30" fillId="0" borderId="0" xfId="51" applyFont="1" applyFill="1" applyAlignment="1">
      <alignment horizontal="center" vertical="center" wrapText="1"/>
    </xf>
    <xf numFmtId="0" fontId="30" fillId="0" borderId="35" xfId="0" applyFont="1" applyFill="1" applyBorder="1" applyAlignment="1">
      <alignment horizontal="center" vertical="center" wrapText="1"/>
    </xf>
    <xf numFmtId="0" fontId="30" fillId="0" borderId="36" xfId="0" applyFont="1" applyFill="1" applyBorder="1" applyAlignment="1">
      <alignment horizontal="center" vertical="center" wrapText="1"/>
    </xf>
    <xf numFmtId="0" fontId="30" fillId="0" borderId="40" xfId="0" applyFont="1" applyFill="1" applyBorder="1" applyAlignment="1">
      <alignment horizontal="center" vertical="center" wrapText="1"/>
    </xf>
    <xf numFmtId="0" fontId="30" fillId="0" borderId="36" xfId="55" applyNumberFormat="1" applyFont="1" applyFill="1" applyBorder="1" applyAlignment="1">
      <alignment horizontal="center" vertical="center" wrapText="1"/>
    </xf>
    <xf numFmtId="0" fontId="30" fillId="0" borderId="28" xfId="55" applyNumberFormat="1" applyFont="1" applyFill="1" applyBorder="1" applyAlignment="1">
      <alignment horizontal="center" vertical="center" wrapText="1"/>
    </xf>
    <xf numFmtId="167" fontId="30" fillId="0" borderId="28" xfId="55" applyNumberFormat="1" applyFont="1" applyFill="1" applyBorder="1" applyAlignment="1">
      <alignment horizontal="center" vertical="center" wrapText="1"/>
    </xf>
    <xf numFmtId="167" fontId="30" fillId="0" borderId="41" xfId="55" applyNumberFormat="1" applyFont="1" applyFill="1" applyBorder="1" applyAlignment="1">
      <alignment horizontal="center" vertical="center" wrapText="1"/>
    </xf>
    <xf numFmtId="0" fontId="30" fillId="0" borderId="35" xfId="0" applyFont="1" applyFill="1" applyBorder="1" applyAlignment="1">
      <alignment horizontal="center" vertical="top" wrapText="1"/>
    </xf>
    <xf numFmtId="0" fontId="30" fillId="0" borderId="36" xfId="0" applyFont="1" applyFill="1" applyBorder="1" applyAlignment="1">
      <alignment horizontal="center" vertical="top" wrapText="1"/>
    </xf>
    <xf numFmtId="0" fontId="30" fillId="0" borderId="40" xfId="0" applyFont="1" applyFill="1" applyBorder="1" applyAlignment="1">
      <alignment horizontal="center" vertical="top" wrapText="1"/>
    </xf>
    <xf numFmtId="0" fontId="32" fillId="33" borderId="0" xfId="44" applyFont="1" applyFill="1" applyAlignment="1">
      <alignment horizontal="right" vertical="center"/>
    </xf>
    <xf numFmtId="0" fontId="32" fillId="33" borderId="0" xfId="0" applyFont="1" applyFill="1" applyAlignment="1">
      <alignment horizontal="center" vertical="center" wrapText="1"/>
    </xf>
    <xf numFmtId="49" fontId="35" fillId="0" borderId="28" xfId="0" applyNumberFormat="1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8" fillId="34" borderId="28" xfId="0" applyFont="1" applyFill="1" applyBorder="1" applyAlignment="1">
      <alignment horizontal="center" vertical="top" wrapText="1"/>
    </xf>
    <xf numFmtId="0" fontId="38" fillId="33" borderId="31" xfId="0" applyFont="1" applyFill="1" applyBorder="1" applyAlignment="1">
      <alignment horizontal="center" vertical="top" wrapText="1"/>
    </xf>
    <xf numFmtId="0" fontId="38" fillId="33" borderId="30" xfId="0" applyFont="1" applyFill="1" applyBorder="1" applyAlignment="1">
      <alignment horizontal="center" vertical="top" wrapText="1"/>
    </xf>
    <xf numFmtId="0" fontId="38" fillId="33" borderId="14" xfId="0" applyFont="1" applyFill="1" applyBorder="1" applyAlignment="1">
      <alignment horizontal="center" vertical="top" wrapText="1"/>
    </xf>
    <xf numFmtId="0" fontId="38" fillId="33" borderId="20" xfId="0" applyFont="1" applyFill="1" applyBorder="1" applyAlignment="1">
      <alignment horizontal="center" vertical="top" wrapText="1"/>
    </xf>
    <xf numFmtId="0" fontId="37" fillId="0" borderId="28" xfId="0" applyFont="1" applyBorder="1">
      <alignment horizontal="left" vertical="top" wrapText="1"/>
    </xf>
    <xf numFmtId="0" fontId="38" fillId="34" borderId="28" xfId="0" applyFont="1" applyFill="1" applyBorder="1">
      <alignment horizontal="left" vertical="top" wrapText="1"/>
    </xf>
    <xf numFmtId="0" fontId="38" fillId="33" borderId="28" xfId="0" applyFont="1" applyFill="1" applyBorder="1">
      <alignment horizontal="left" vertical="top" wrapText="1"/>
    </xf>
    <xf numFmtId="0" fontId="38" fillId="34" borderId="18" xfId="0" applyFont="1" applyFill="1" applyBorder="1" applyAlignment="1">
      <alignment horizontal="left" vertical="center" wrapText="1"/>
    </xf>
    <xf numFmtId="0" fontId="38" fillId="34" borderId="30" xfId="0" applyFont="1" applyFill="1" applyBorder="1" applyAlignment="1">
      <alignment horizontal="left" vertical="center" wrapText="1"/>
    </xf>
    <xf numFmtId="0" fontId="53" fillId="34" borderId="18" xfId="0" applyFont="1" applyFill="1" applyBorder="1" applyAlignment="1">
      <alignment horizontal="left" vertical="center" wrapText="1"/>
    </xf>
    <xf numFmtId="0" fontId="53" fillId="34" borderId="30" xfId="0" applyFont="1" applyFill="1" applyBorder="1" applyAlignment="1">
      <alignment horizontal="left" vertical="center" wrapText="1"/>
    </xf>
    <xf numFmtId="0" fontId="38" fillId="33" borderId="29" xfId="0" applyFont="1" applyFill="1" applyBorder="1" applyAlignment="1">
      <alignment horizontal="center" vertical="top" wrapText="1"/>
    </xf>
    <xf numFmtId="0" fontId="38" fillId="33" borderId="24" xfId="0" applyFont="1" applyFill="1" applyBorder="1" applyAlignment="1">
      <alignment horizontal="center" vertical="top" wrapText="1"/>
    </xf>
    <xf numFmtId="0" fontId="38" fillId="34" borderId="31" xfId="0" applyFont="1" applyFill="1" applyBorder="1" applyAlignment="1">
      <alignment horizontal="center" vertical="top" wrapText="1"/>
    </xf>
    <xf numFmtId="0" fontId="38" fillId="34" borderId="30" xfId="0" applyFont="1" applyFill="1" applyBorder="1" applyAlignment="1">
      <alignment horizontal="center" vertical="top" wrapText="1"/>
    </xf>
    <xf numFmtId="0" fontId="38" fillId="34" borderId="14" xfId="0" applyFont="1" applyFill="1" applyBorder="1" applyAlignment="1">
      <alignment horizontal="center" vertical="top" wrapText="1"/>
    </xf>
    <xf numFmtId="0" fontId="38" fillId="34" borderId="20" xfId="0" applyFont="1" applyFill="1" applyBorder="1" applyAlignment="1">
      <alignment horizontal="center" vertical="top" wrapText="1"/>
    </xf>
    <xf numFmtId="0" fontId="38" fillId="34" borderId="14" xfId="0" applyFont="1" applyFill="1" applyBorder="1">
      <alignment horizontal="left" vertical="top" wrapText="1"/>
    </xf>
    <xf numFmtId="0" fontId="38" fillId="34" borderId="20" xfId="0" applyFont="1" applyFill="1" applyBorder="1">
      <alignment horizontal="left" vertical="top" wrapText="1"/>
    </xf>
    <xf numFmtId="0" fontId="38" fillId="34" borderId="28" xfId="0" applyFont="1" applyFill="1" applyBorder="1" applyAlignment="1">
      <alignment horizontal="left" vertical="center" wrapText="1"/>
    </xf>
    <xf numFmtId="0" fontId="53" fillId="34" borderId="28" xfId="0" applyFont="1" applyFill="1" applyBorder="1" applyAlignment="1">
      <alignment horizontal="left" vertical="center" wrapText="1"/>
    </xf>
    <xf numFmtId="0" fontId="38" fillId="33" borderId="14" xfId="0" applyFont="1" applyFill="1" applyBorder="1">
      <alignment horizontal="left" vertical="top" wrapText="1"/>
    </xf>
    <xf numFmtId="0" fontId="38" fillId="33" borderId="20" xfId="0" applyFont="1" applyFill="1" applyBorder="1">
      <alignment horizontal="left" vertical="top" wrapText="1"/>
    </xf>
    <xf numFmtId="0" fontId="38" fillId="33" borderId="28" xfId="0" applyFont="1" applyFill="1" applyBorder="1" applyAlignment="1">
      <alignment horizontal="center" vertical="top" wrapText="1"/>
    </xf>
    <xf numFmtId="0" fontId="38" fillId="0" borderId="31" xfId="0" applyFont="1" applyFill="1" applyBorder="1" applyAlignment="1">
      <alignment horizontal="center" vertical="top" wrapText="1"/>
    </xf>
    <xf numFmtId="0" fontId="38" fillId="0" borderId="30" xfId="0" applyFont="1" applyFill="1" applyBorder="1" applyAlignment="1">
      <alignment horizontal="center" vertical="top" wrapText="1"/>
    </xf>
    <xf numFmtId="0" fontId="38" fillId="0" borderId="14" xfId="0" applyFont="1" applyFill="1" applyBorder="1" applyAlignment="1">
      <alignment horizontal="center" vertical="top" wrapText="1"/>
    </xf>
    <xf numFmtId="0" fontId="38" fillId="0" borderId="20" xfId="0" applyFont="1" applyFill="1" applyBorder="1" applyAlignment="1">
      <alignment horizontal="center" vertical="top" wrapText="1"/>
    </xf>
    <xf numFmtId="0" fontId="38" fillId="0" borderId="28" xfId="0" applyFont="1" applyFill="1" applyBorder="1">
      <alignment horizontal="left" vertical="top" wrapText="1"/>
    </xf>
    <xf numFmtId="0" fontId="45" fillId="33" borderId="0" xfId="0" applyFont="1" applyFill="1" applyAlignment="1">
      <alignment horizontal="center" vertical="top"/>
    </xf>
    <xf numFmtId="0" fontId="45" fillId="33" borderId="0" xfId="0" applyFont="1" applyFill="1">
      <alignment horizontal="left" vertical="top" wrapText="1"/>
    </xf>
    <xf numFmtId="0" fontId="45" fillId="33" borderId="28" xfId="0" applyFont="1" applyFill="1" applyBorder="1" applyAlignment="1">
      <alignment horizontal="center" vertical="top" wrapText="1"/>
    </xf>
    <xf numFmtId="0" fontId="37" fillId="33" borderId="28" xfId="0" applyFont="1" applyFill="1" applyBorder="1" applyAlignment="1">
      <alignment horizontal="center" vertical="top" wrapText="1"/>
    </xf>
    <xf numFmtId="0" fontId="46" fillId="0" borderId="14" xfId="0" applyFont="1" applyFill="1" applyBorder="1" applyAlignment="1">
      <alignment horizontal="center" vertical="top" wrapText="1"/>
    </xf>
    <xf numFmtId="0" fontId="46" fillId="0" borderId="20" xfId="0" applyFont="1" applyFill="1" applyBorder="1" applyAlignment="1">
      <alignment horizontal="center" vertical="top" wrapText="1"/>
    </xf>
    <xf numFmtId="0" fontId="38" fillId="0" borderId="18" xfId="0" applyFont="1" applyFill="1" applyBorder="1" applyAlignment="1">
      <alignment horizontal="left" vertical="center" wrapText="1"/>
    </xf>
    <xf numFmtId="0" fontId="38" fillId="0" borderId="30" xfId="0" applyFont="1" applyFill="1" applyBorder="1" applyAlignment="1">
      <alignment horizontal="left" vertical="center" wrapText="1"/>
    </xf>
    <xf numFmtId="0" fontId="53" fillId="0" borderId="18" xfId="0" applyFont="1" applyFill="1" applyBorder="1" applyAlignment="1">
      <alignment horizontal="left" vertical="center" wrapText="1"/>
    </xf>
    <xf numFmtId="0" fontId="53" fillId="0" borderId="30" xfId="0" applyFont="1" applyFill="1" applyBorder="1" applyAlignment="1">
      <alignment horizontal="left" vertical="center" wrapText="1"/>
    </xf>
    <xf numFmtId="0" fontId="38" fillId="33" borderId="18" xfId="0" applyFont="1" applyFill="1" applyBorder="1" applyAlignment="1">
      <alignment horizontal="center" vertical="top" wrapText="1"/>
    </xf>
    <xf numFmtId="0" fontId="28" fillId="33" borderId="28" xfId="0" applyFont="1" applyFill="1" applyBorder="1" applyAlignment="1">
      <alignment horizontal="center" vertical="top" wrapText="1"/>
    </xf>
    <xf numFmtId="0" fontId="46" fillId="33" borderId="28" xfId="0" applyFont="1" applyFill="1" applyBorder="1" applyAlignment="1">
      <alignment horizontal="center" vertical="top" wrapText="1"/>
    </xf>
    <xf numFmtId="0" fontId="38" fillId="33" borderId="18" xfId="0" applyFont="1" applyFill="1" applyBorder="1" applyAlignment="1">
      <alignment horizontal="left" vertical="center" wrapText="1"/>
    </xf>
    <xf numFmtId="0" fontId="38" fillId="33" borderId="30" xfId="0" applyFont="1" applyFill="1" applyBorder="1" applyAlignment="1">
      <alignment horizontal="left" vertical="center" wrapText="1"/>
    </xf>
    <xf numFmtId="0" fontId="37" fillId="33" borderId="18" xfId="0" applyFont="1" applyFill="1" applyBorder="1" applyAlignment="1">
      <alignment horizontal="left" vertical="center" wrapText="1"/>
    </xf>
    <xf numFmtId="0" fontId="37" fillId="33" borderId="30" xfId="0" applyFont="1" applyFill="1" applyBorder="1" applyAlignment="1">
      <alignment horizontal="left" vertical="center" wrapText="1"/>
    </xf>
    <xf numFmtId="0" fontId="45" fillId="34" borderId="18" xfId="0" applyFont="1" applyFill="1" applyBorder="1" applyAlignment="1">
      <alignment horizontal="center" vertical="top" wrapText="1"/>
    </xf>
    <xf numFmtId="0" fontId="45" fillId="0" borderId="28" xfId="0" applyFont="1" applyFill="1" applyBorder="1" applyAlignment="1">
      <alignment horizontal="center" vertical="top" wrapText="1"/>
    </xf>
    <xf numFmtId="0" fontId="37" fillId="34" borderId="0" xfId="0" applyFont="1" applyFill="1">
      <alignment horizontal="left" vertical="top" wrapText="1"/>
    </xf>
    <xf numFmtId="0" fontId="38" fillId="0" borderId="14" xfId="0" applyFont="1" applyFill="1" applyBorder="1">
      <alignment horizontal="left" vertical="top" wrapText="1"/>
    </xf>
    <xf numFmtId="0" fontId="38" fillId="0" borderId="20" xfId="0" applyFont="1" applyFill="1" applyBorder="1">
      <alignment horizontal="left" vertical="top" wrapText="1"/>
    </xf>
    <xf numFmtId="0" fontId="37" fillId="34" borderId="27" xfId="0" applyFont="1" applyFill="1" applyBorder="1">
      <alignment horizontal="left" vertical="top" wrapText="1"/>
    </xf>
    <xf numFmtId="0" fontId="37" fillId="34" borderId="20" xfId="0" applyFont="1" applyFill="1" applyBorder="1">
      <alignment horizontal="left" vertical="top" wrapText="1"/>
    </xf>
    <xf numFmtId="0" fontId="37" fillId="0" borderId="18" xfId="0" applyFont="1" applyFill="1" applyBorder="1" applyAlignment="1">
      <alignment horizontal="left" vertical="center" wrapText="1"/>
    </xf>
    <xf numFmtId="0" fontId="37" fillId="0" borderId="30" xfId="0" applyFont="1" applyFill="1" applyBorder="1" applyAlignment="1">
      <alignment horizontal="left" vertical="center" wrapText="1"/>
    </xf>
    <xf numFmtId="0" fontId="38" fillId="0" borderId="18" xfId="0" applyFont="1" applyFill="1" applyBorder="1" applyAlignment="1">
      <alignment horizontal="center" vertical="top" wrapText="1"/>
    </xf>
    <xf numFmtId="0" fontId="52" fillId="0" borderId="14" xfId="0" applyFont="1" applyBorder="1" applyAlignment="1">
      <alignment horizontal="center" vertical="top" wrapText="1"/>
    </xf>
    <xf numFmtId="0" fontId="52" fillId="0" borderId="20" xfId="0" applyFont="1" applyBorder="1" applyAlignment="1">
      <alignment horizontal="center" vertical="top" wrapText="1"/>
    </xf>
    <xf numFmtId="0" fontId="28" fillId="33" borderId="0" xfId="44" applyFont="1" applyFill="1" applyAlignment="1">
      <alignment horizontal="right" vertical="center"/>
    </xf>
    <xf numFmtId="0" fontId="31" fillId="33" borderId="0" xfId="0" applyFont="1" applyFill="1" applyAlignment="1">
      <alignment horizontal="center" vertical="top" wrapText="1"/>
    </xf>
    <xf numFmtId="0" fontId="41" fillId="34" borderId="0" xfId="0" applyFont="1" applyFill="1" applyAlignment="1">
      <alignment horizontal="center"/>
    </xf>
    <xf numFmtId="0" fontId="32" fillId="0" borderId="28" xfId="0" applyFont="1" applyFill="1" applyBorder="1" applyAlignment="1">
      <alignment horizontal="left" vertical="top" wrapText="1"/>
    </xf>
    <xf numFmtId="0" fontId="32" fillId="34" borderId="14" xfId="67" applyFont="1" applyFill="1" applyBorder="1" applyAlignment="1">
      <alignment horizontal="left" vertical="top" wrapText="1"/>
    </xf>
    <xf numFmtId="0" fontId="32" fillId="34" borderId="27" xfId="67" applyFont="1" applyFill="1" applyBorder="1" applyAlignment="1">
      <alignment horizontal="left" vertical="top" wrapText="1"/>
    </xf>
    <xf numFmtId="0" fontId="32" fillId="34" borderId="20" xfId="67" applyFont="1" applyFill="1" applyBorder="1" applyAlignment="1">
      <alignment horizontal="left" vertical="top" wrapText="1"/>
    </xf>
    <xf numFmtId="0" fontId="32" fillId="0" borderId="33" xfId="46" applyFont="1" applyFill="1" applyBorder="1" applyAlignment="1">
      <alignment horizontal="left" vertical="center" wrapText="1"/>
    </xf>
    <xf numFmtId="0" fontId="32" fillId="0" borderId="27" xfId="46" applyFont="1" applyFill="1" applyBorder="1" applyAlignment="1">
      <alignment horizontal="left" vertical="center" wrapText="1"/>
    </xf>
    <xf numFmtId="0" fontId="32" fillId="0" borderId="20" xfId="46" applyFont="1" applyFill="1" applyBorder="1" applyAlignment="1">
      <alignment horizontal="left" vertical="center" wrapText="1"/>
    </xf>
    <xf numFmtId="0" fontId="32" fillId="0" borderId="28" xfId="46" applyFont="1" applyFill="1" applyBorder="1" applyAlignment="1">
      <alignment horizontal="left" vertical="center" wrapText="1"/>
    </xf>
    <xf numFmtId="0" fontId="32" fillId="0" borderId="0" xfId="46" applyFont="1" applyFill="1" applyAlignment="1">
      <alignment horizontal="right" vertical="center"/>
    </xf>
    <xf numFmtId="0" fontId="32" fillId="0" borderId="0" xfId="46" applyFont="1" applyFill="1" applyAlignment="1">
      <alignment horizontal="center" vertical="center" wrapText="1"/>
    </xf>
    <xf numFmtId="0" fontId="24" fillId="0" borderId="19" xfId="45" applyFont="1" applyFill="1" applyBorder="1" applyAlignment="1">
      <alignment horizontal="center" vertical="center"/>
    </xf>
    <xf numFmtId="0" fontId="24" fillId="0" borderId="32" xfId="45" applyFont="1" applyFill="1" applyBorder="1" applyAlignment="1">
      <alignment horizontal="center" vertical="center"/>
    </xf>
    <xf numFmtId="0" fontId="24" fillId="0" borderId="19" xfId="46" applyFont="1" applyFill="1" applyBorder="1" applyAlignment="1">
      <alignment horizontal="center" vertical="center"/>
    </xf>
    <xf numFmtId="0" fontId="24" fillId="0" borderId="32" xfId="46" applyFont="1" applyFill="1" applyBorder="1" applyAlignment="1">
      <alignment horizontal="center" vertical="center"/>
    </xf>
    <xf numFmtId="0" fontId="24" fillId="0" borderId="19" xfId="46" applyFont="1" applyFill="1" applyBorder="1" applyAlignment="1">
      <alignment horizontal="center" vertical="center" wrapText="1"/>
    </xf>
    <xf numFmtId="0" fontId="24" fillId="0" borderId="32" xfId="46" applyFont="1" applyFill="1" applyBorder="1" applyAlignment="1">
      <alignment horizontal="center" vertical="center" wrapText="1"/>
    </xf>
    <xf numFmtId="0" fontId="24" fillId="0" borderId="22" xfId="46" applyFont="1" applyFill="1" applyBorder="1" applyAlignment="1">
      <alignment horizontal="center" vertical="center" wrapText="1"/>
    </xf>
    <xf numFmtId="0" fontId="24" fillId="0" borderId="28" xfId="46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31" fillId="34" borderId="0" xfId="0" applyNumberFormat="1" applyFont="1" applyFill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</cellXfs>
  <cellStyles count="70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8"/>
    <cellStyle name="Comma 19" xfId="63"/>
    <cellStyle name="Comma 4 2" xfId="60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5"/>
    <cellStyle name="Normal" xfId="0" builtinId="0" customBuiltin="1"/>
    <cellStyle name="Normal 11 2" xfId="59"/>
    <cellStyle name="Normal 12" xfId="54"/>
    <cellStyle name="Normal 12 2 2" xfId="67"/>
    <cellStyle name="Normal 12 3" xfId="61"/>
    <cellStyle name="Normal 12 3 2" xfId="64"/>
    <cellStyle name="Normal 2" xfId="43"/>
    <cellStyle name="Normal 2 2" xfId="52"/>
    <cellStyle name="Normal 2 3" xfId="44"/>
    <cellStyle name="Normal 2 3 2 2" xfId="57"/>
    <cellStyle name="Normal 2 5 3" xfId="62"/>
    <cellStyle name="Normal 2_IV-ՀՐԱՏԱՊ ՓՈՒԼԵՐՈՎ" xfId="45"/>
    <cellStyle name="Normal 5" xfId="56"/>
    <cellStyle name="Normal 5 2" xfId="46"/>
    <cellStyle name="Normal 5 2 8" xfId="69"/>
    <cellStyle name="Normal 5 3" xfId="55"/>
    <cellStyle name="Normal 6 2" xfId="47"/>
    <cellStyle name="Normal 8" xfId="51"/>
    <cellStyle name="Normal_General 17.02.04" xfId="48"/>
    <cellStyle name="Note" xfId="16" builtinId="10" customBuiltin="1"/>
    <cellStyle name="Output" xfId="11" builtinId="21" customBuiltin="1"/>
    <cellStyle name="SN_241" xfId="49"/>
    <cellStyle name="SN_b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 2 2 3" xfId="68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68"/>
  <sheetViews>
    <sheetView topLeftCell="A19" zoomScaleNormal="100" zoomScaleSheetLayoutView="90" workbookViewId="0">
      <selection activeCell="D31" sqref="D31"/>
    </sheetView>
  </sheetViews>
  <sheetFormatPr defaultColWidth="9.140625" defaultRowHeight="16.5" x14ac:dyDescent="0.25"/>
  <cols>
    <col min="1" max="1" width="9.85546875" style="80" customWidth="1"/>
    <col min="2" max="2" width="16.42578125" style="80" customWidth="1"/>
    <col min="3" max="3" width="65.5703125" style="80" customWidth="1"/>
    <col min="4" max="4" width="39" style="76" customWidth="1"/>
    <col min="5" max="5" width="9.140625" style="80"/>
    <col min="6" max="6" width="14.140625" style="80" bestFit="1" customWidth="1"/>
    <col min="7" max="7" width="15" style="80" customWidth="1"/>
    <col min="8" max="8" width="17.85546875" style="80" customWidth="1"/>
    <col min="9" max="9" width="10.28515625" style="80" bestFit="1" customWidth="1"/>
    <col min="10" max="16384" width="9.140625" style="80"/>
  </cols>
  <sheetData>
    <row r="1" spans="1:6" x14ac:dyDescent="0.25">
      <c r="D1" s="72" t="s">
        <v>75</v>
      </c>
    </row>
    <row r="2" spans="1:6" x14ac:dyDescent="0.25">
      <c r="D2" s="72" t="s">
        <v>76</v>
      </c>
    </row>
    <row r="3" spans="1:6" x14ac:dyDescent="0.25">
      <c r="D3" s="72" t="s">
        <v>77</v>
      </c>
    </row>
    <row r="4" spans="1:6" x14ac:dyDescent="0.25">
      <c r="D4" s="73"/>
    </row>
    <row r="5" spans="1:6" ht="78.75" customHeight="1" x14ac:dyDescent="0.25">
      <c r="A5" s="366" t="s">
        <v>94</v>
      </c>
      <c r="B5" s="366"/>
      <c r="C5" s="366"/>
      <c r="D5" s="366"/>
    </row>
    <row r="6" spans="1:6" x14ac:dyDescent="0.25">
      <c r="D6" s="74" t="s">
        <v>78</v>
      </c>
    </row>
    <row r="7" spans="1:6" s="81" customFormat="1" ht="75.75" customHeight="1" x14ac:dyDescent="0.25">
      <c r="A7" s="367" t="s">
        <v>7</v>
      </c>
      <c r="B7" s="367"/>
      <c r="C7" s="367" t="s">
        <v>79</v>
      </c>
      <c r="D7" s="130" t="s">
        <v>80</v>
      </c>
    </row>
    <row r="8" spans="1:6" s="81" customFormat="1" ht="30" customHeight="1" x14ac:dyDescent="0.25">
      <c r="A8" s="71" t="s">
        <v>1</v>
      </c>
      <c r="B8" s="71" t="s">
        <v>13</v>
      </c>
      <c r="C8" s="367"/>
      <c r="D8" s="75" t="s">
        <v>81</v>
      </c>
    </row>
    <row r="9" spans="1:6" s="81" customFormat="1" ht="24" customHeight="1" x14ac:dyDescent="0.25">
      <c r="A9" s="82" t="s">
        <v>82</v>
      </c>
      <c r="B9" s="82"/>
      <c r="C9" s="70" t="s">
        <v>83</v>
      </c>
      <c r="D9" s="344">
        <f>D10+D49</f>
        <v>0</v>
      </c>
      <c r="F9" s="83"/>
    </row>
    <row r="10" spans="1:6" s="84" customFormat="1" ht="33" x14ac:dyDescent="0.25">
      <c r="A10" s="71"/>
      <c r="B10" s="71"/>
      <c r="C10" s="70" t="s">
        <v>90</v>
      </c>
      <c r="D10" s="358">
        <f>D11+D30</f>
        <v>0</v>
      </c>
    </row>
    <row r="11" spans="1:6" s="140" customFormat="1" ht="17.25" x14ac:dyDescent="0.25">
      <c r="A11" s="137">
        <v>1072</v>
      </c>
      <c r="B11" s="138"/>
      <c r="C11" s="314" t="s">
        <v>68</v>
      </c>
      <c r="D11" s="139">
        <f>D18+D24</f>
        <v>57.1</v>
      </c>
    </row>
    <row r="12" spans="1:6" s="140" customFormat="1" ht="17.25" x14ac:dyDescent="0.25">
      <c r="A12" s="141"/>
      <c r="B12" s="141"/>
      <c r="C12" s="312" t="s">
        <v>173</v>
      </c>
      <c r="D12" s="302"/>
    </row>
    <row r="13" spans="1:6" s="140" customFormat="1" ht="17.25" x14ac:dyDescent="0.25">
      <c r="A13" s="142"/>
      <c r="B13" s="142"/>
      <c r="C13" s="314" t="s">
        <v>69</v>
      </c>
      <c r="D13" s="302"/>
    </row>
    <row r="14" spans="1:6" s="140" customFormat="1" ht="34.5" x14ac:dyDescent="0.25">
      <c r="A14" s="142"/>
      <c r="B14" s="142"/>
      <c r="C14" s="312" t="s">
        <v>185</v>
      </c>
      <c r="D14" s="302"/>
    </row>
    <row r="15" spans="1:6" s="140" customFormat="1" ht="17.25" x14ac:dyDescent="0.25">
      <c r="A15" s="143"/>
      <c r="B15" s="143"/>
      <c r="C15" s="314" t="s">
        <v>70</v>
      </c>
      <c r="D15" s="302"/>
    </row>
    <row r="16" spans="1:6" s="140" customFormat="1" ht="34.5" x14ac:dyDescent="0.25">
      <c r="A16" s="138"/>
      <c r="B16" s="138"/>
      <c r="C16" s="312" t="s">
        <v>186</v>
      </c>
      <c r="D16" s="302"/>
    </row>
    <row r="17" spans="1:4" s="140" customFormat="1" x14ac:dyDescent="0.25">
      <c r="A17" s="365" t="s">
        <v>71</v>
      </c>
      <c r="B17" s="365"/>
      <c r="C17" s="365"/>
      <c r="D17" s="365"/>
    </row>
    <row r="18" spans="1:4" s="140" customFormat="1" x14ac:dyDescent="0.25">
      <c r="A18" s="138"/>
      <c r="B18" s="144">
        <v>11007</v>
      </c>
      <c r="C18" s="145" t="s">
        <v>72</v>
      </c>
      <c r="D18" s="146">
        <f>'3'!G26</f>
        <v>42.5</v>
      </c>
    </row>
    <row r="19" spans="1:4" s="140" customFormat="1" ht="49.5" x14ac:dyDescent="0.25">
      <c r="A19" s="138"/>
      <c r="B19" s="147"/>
      <c r="C19" s="310" t="s">
        <v>172</v>
      </c>
      <c r="D19" s="148"/>
    </row>
    <row r="20" spans="1:4" s="140" customFormat="1" x14ac:dyDescent="0.25">
      <c r="A20" s="138"/>
      <c r="B20" s="147"/>
      <c r="C20" s="145" t="s">
        <v>73</v>
      </c>
      <c r="D20" s="148"/>
    </row>
    <row r="21" spans="1:4" s="140" customFormat="1" ht="49.5" x14ac:dyDescent="0.25">
      <c r="A21" s="138"/>
      <c r="B21" s="147"/>
      <c r="C21" s="310" t="s">
        <v>184</v>
      </c>
      <c r="D21" s="148"/>
    </row>
    <row r="22" spans="1:4" s="140" customFormat="1" x14ac:dyDescent="0.25">
      <c r="A22" s="138"/>
      <c r="B22" s="147"/>
      <c r="C22" s="145" t="s">
        <v>74</v>
      </c>
      <c r="D22" s="148"/>
    </row>
    <row r="23" spans="1:4" s="140" customFormat="1" x14ac:dyDescent="0.25">
      <c r="A23" s="138"/>
      <c r="B23" s="147"/>
      <c r="C23" s="310" t="s">
        <v>124</v>
      </c>
      <c r="D23" s="148"/>
    </row>
    <row r="24" spans="1:4" s="140" customFormat="1" x14ac:dyDescent="0.25">
      <c r="A24" s="138"/>
      <c r="B24" s="148">
        <v>12001</v>
      </c>
      <c r="C24" s="145" t="s">
        <v>72</v>
      </c>
      <c r="D24" s="146">
        <f>'3'!G33</f>
        <v>14.6</v>
      </c>
    </row>
    <row r="25" spans="1:4" s="140" customFormat="1" ht="66" x14ac:dyDescent="0.25">
      <c r="A25" s="138"/>
      <c r="B25" s="302"/>
      <c r="C25" s="310" t="s">
        <v>183</v>
      </c>
      <c r="D25" s="148"/>
    </row>
    <row r="26" spans="1:4" s="140" customFormat="1" x14ac:dyDescent="0.25">
      <c r="A26" s="138"/>
      <c r="B26" s="302"/>
      <c r="C26" s="145" t="s">
        <v>73</v>
      </c>
      <c r="D26" s="148"/>
    </row>
    <row r="27" spans="1:4" s="140" customFormat="1" ht="82.5" x14ac:dyDescent="0.25">
      <c r="A27" s="138"/>
      <c r="B27" s="302"/>
      <c r="C27" s="310" t="s">
        <v>187</v>
      </c>
      <c r="D27" s="148"/>
    </row>
    <row r="28" spans="1:4" s="140" customFormat="1" x14ac:dyDescent="0.25">
      <c r="A28" s="138"/>
      <c r="B28" s="302"/>
      <c r="C28" s="145" t="s">
        <v>74</v>
      </c>
      <c r="D28" s="148"/>
    </row>
    <row r="29" spans="1:4" s="140" customFormat="1" x14ac:dyDescent="0.25">
      <c r="A29" s="138"/>
      <c r="B29" s="302"/>
      <c r="C29" s="310" t="s">
        <v>188</v>
      </c>
      <c r="D29" s="148"/>
    </row>
    <row r="30" spans="1:4" s="140" customFormat="1" x14ac:dyDescent="0.25">
      <c r="A30" s="137">
        <v>1109</v>
      </c>
      <c r="B30" s="138"/>
      <c r="C30" s="121" t="s">
        <v>68</v>
      </c>
      <c r="D30" s="139">
        <v>-57.1</v>
      </c>
    </row>
    <row r="31" spans="1:4" s="140" customFormat="1" ht="33" x14ac:dyDescent="0.25">
      <c r="A31" s="141"/>
      <c r="B31" s="141"/>
      <c r="C31" s="138" t="s">
        <v>118</v>
      </c>
      <c r="D31" s="116"/>
    </row>
    <row r="32" spans="1:4" s="140" customFormat="1" x14ac:dyDescent="0.25">
      <c r="A32" s="142"/>
      <c r="B32" s="142"/>
      <c r="C32" s="121" t="s">
        <v>69</v>
      </c>
      <c r="D32" s="116"/>
    </row>
    <row r="33" spans="1:4" s="140" customFormat="1" ht="33" x14ac:dyDescent="0.25">
      <c r="A33" s="142"/>
      <c r="B33" s="142"/>
      <c r="C33" s="138" t="s">
        <v>119</v>
      </c>
      <c r="D33" s="116"/>
    </row>
    <row r="34" spans="1:4" s="140" customFormat="1" x14ac:dyDescent="0.25">
      <c r="A34" s="143"/>
      <c r="B34" s="143"/>
      <c r="C34" s="121" t="s">
        <v>70</v>
      </c>
      <c r="D34" s="116"/>
    </row>
    <row r="35" spans="1:4" s="140" customFormat="1" ht="33" x14ac:dyDescent="0.25">
      <c r="A35" s="138"/>
      <c r="B35" s="138"/>
      <c r="C35" s="138" t="s">
        <v>120</v>
      </c>
      <c r="D35" s="116"/>
    </row>
    <row r="36" spans="1:4" s="140" customFormat="1" x14ac:dyDescent="0.25">
      <c r="A36" s="365" t="s">
        <v>71</v>
      </c>
      <c r="B36" s="365"/>
      <c r="C36" s="365"/>
      <c r="D36" s="365"/>
    </row>
    <row r="37" spans="1:4" s="140" customFormat="1" x14ac:dyDescent="0.25">
      <c r="A37" s="138"/>
      <c r="B37" s="144">
        <v>11001</v>
      </c>
      <c r="C37" s="145" t="s">
        <v>72</v>
      </c>
      <c r="D37" s="146">
        <f>'3'!G48</f>
        <v>-1185.0999999999999</v>
      </c>
    </row>
    <row r="38" spans="1:4" s="140" customFormat="1" ht="36.75" customHeight="1" x14ac:dyDescent="0.25">
      <c r="A38" s="138"/>
      <c r="B38" s="147"/>
      <c r="C38" s="147" t="s">
        <v>121</v>
      </c>
      <c r="D38" s="148"/>
    </row>
    <row r="39" spans="1:4" s="140" customFormat="1" x14ac:dyDescent="0.25">
      <c r="A39" s="138"/>
      <c r="B39" s="147"/>
      <c r="C39" s="145" t="s">
        <v>73</v>
      </c>
      <c r="D39" s="148"/>
    </row>
    <row r="40" spans="1:4" s="140" customFormat="1" ht="49.5" x14ac:dyDescent="0.25">
      <c r="A40" s="138"/>
      <c r="B40" s="147"/>
      <c r="C40" s="147" t="s">
        <v>122</v>
      </c>
      <c r="D40" s="148"/>
    </row>
    <row r="41" spans="1:4" s="140" customFormat="1" x14ac:dyDescent="0.25">
      <c r="A41" s="138"/>
      <c r="B41" s="147"/>
      <c r="C41" s="145" t="s">
        <v>123</v>
      </c>
      <c r="D41" s="148"/>
    </row>
    <row r="42" spans="1:4" s="140" customFormat="1" x14ac:dyDescent="0.25">
      <c r="A42" s="138"/>
      <c r="B42" s="147"/>
      <c r="C42" s="147" t="s">
        <v>124</v>
      </c>
      <c r="D42" s="148"/>
    </row>
    <row r="43" spans="1:4" s="140" customFormat="1" x14ac:dyDescent="0.25">
      <c r="A43" s="138"/>
      <c r="B43" s="144">
        <v>11001</v>
      </c>
      <c r="C43" s="145" t="s">
        <v>72</v>
      </c>
      <c r="D43" s="146">
        <f>'3'!G50</f>
        <v>1128</v>
      </c>
    </row>
    <row r="44" spans="1:4" s="140" customFormat="1" ht="36.75" customHeight="1" x14ac:dyDescent="0.25">
      <c r="A44" s="138"/>
      <c r="B44" s="147"/>
      <c r="C44" s="147" t="s">
        <v>121</v>
      </c>
      <c r="D44" s="148"/>
    </row>
    <row r="45" spans="1:4" s="140" customFormat="1" x14ac:dyDescent="0.25">
      <c r="A45" s="138"/>
      <c r="B45" s="147"/>
      <c r="C45" s="145" t="s">
        <v>73</v>
      </c>
      <c r="D45" s="148"/>
    </row>
    <row r="46" spans="1:4" s="140" customFormat="1" ht="49.5" x14ac:dyDescent="0.25">
      <c r="A46" s="138"/>
      <c r="B46" s="147"/>
      <c r="C46" s="147" t="s">
        <v>122</v>
      </c>
      <c r="D46" s="148"/>
    </row>
    <row r="47" spans="1:4" s="140" customFormat="1" x14ac:dyDescent="0.25">
      <c r="A47" s="138"/>
      <c r="B47" s="147"/>
      <c r="C47" s="145" t="s">
        <v>123</v>
      </c>
      <c r="D47" s="148"/>
    </row>
    <row r="48" spans="1:4" s="140" customFormat="1" x14ac:dyDescent="0.25">
      <c r="A48" s="138"/>
      <c r="B48" s="147"/>
      <c r="C48" s="147" t="s">
        <v>124</v>
      </c>
      <c r="D48" s="148"/>
    </row>
    <row r="49" spans="1:4" s="151" customFormat="1" ht="19.5" customHeight="1" x14ac:dyDescent="0.25">
      <c r="A49" s="149"/>
      <c r="B49" s="150"/>
      <c r="C49" s="137" t="s">
        <v>125</v>
      </c>
      <c r="D49" s="155">
        <f>D50</f>
        <v>0</v>
      </c>
    </row>
    <row r="50" spans="1:4" s="151" customFormat="1" x14ac:dyDescent="0.25">
      <c r="A50" s="137" t="s">
        <v>126</v>
      </c>
      <c r="B50" s="138"/>
      <c r="C50" s="138" t="s">
        <v>68</v>
      </c>
      <c r="D50" s="155">
        <f>'3'!G60</f>
        <v>0</v>
      </c>
    </row>
    <row r="51" spans="1:4" s="151" customFormat="1" x14ac:dyDescent="0.25">
      <c r="A51" s="138"/>
      <c r="B51" s="138"/>
      <c r="C51" s="121" t="s">
        <v>127</v>
      </c>
      <c r="D51" s="156"/>
    </row>
    <row r="52" spans="1:4" s="151" customFormat="1" x14ac:dyDescent="0.25">
      <c r="A52" s="138"/>
      <c r="B52" s="138"/>
      <c r="C52" s="138" t="s">
        <v>69</v>
      </c>
      <c r="D52" s="156"/>
    </row>
    <row r="53" spans="1:4" s="151" customFormat="1" ht="49.5" x14ac:dyDescent="0.25">
      <c r="A53" s="138"/>
      <c r="B53" s="138"/>
      <c r="C53" s="121" t="s">
        <v>128</v>
      </c>
      <c r="D53" s="156"/>
    </row>
    <row r="54" spans="1:4" s="151" customFormat="1" x14ac:dyDescent="0.25">
      <c r="A54" s="138"/>
      <c r="B54" s="138"/>
      <c r="C54" s="138" t="s">
        <v>70</v>
      </c>
      <c r="D54" s="156"/>
    </row>
    <row r="55" spans="1:4" s="151" customFormat="1" ht="33" x14ac:dyDescent="0.25">
      <c r="A55" s="138"/>
      <c r="B55" s="138"/>
      <c r="C55" s="121" t="s">
        <v>129</v>
      </c>
      <c r="D55" s="156"/>
    </row>
    <row r="56" spans="1:4" s="151" customFormat="1" x14ac:dyDescent="0.25">
      <c r="A56" s="153"/>
      <c r="B56" s="153"/>
      <c r="C56" s="154" t="s">
        <v>71</v>
      </c>
      <c r="D56" s="156"/>
    </row>
    <row r="57" spans="1:4" s="151" customFormat="1" x14ac:dyDescent="0.25">
      <c r="A57" s="153"/>
      <c r="B57" s="138" t="s">
        <v>130</v>
      </c>
      <c r="C57" s="138" t="s">
        <v>72</v>
      </c>
      <c r="D57" s="156">
        <f>'3'!G62</f>
        <v>1185.0999999999999</v>
      </c>
    </row>
    <row r="58" spans="1:4" s="151" customFormat="1" x14ac:dyDescent="0.25">
      <c r="A58" s="153"/>
      <c r="B58" s="138"/>
      <c r="C58" s="138" t="s">
        <v>127</v>
      </c>
      <c r="D58" s="156"/>
    </row>
    <row r="59" spans="1:4" s="151" customFormat="1" x14ac:dyDescent="0.25">
      <c r="A59" s="153"/>
      <c r="B59" s="138"/>
      <c r="C59" s="138" t="s">
        <v>73</v>
      </c>
      <c r="D59" s="156"/>
    </row>
    <row r="60" spans="1:4" s="151" customFormat="1" ht="66" x14ac:dyDescent="0.25">
      <c r="A60" s="153"/>
      <c r="B60" s="138"/>
      <c r="C60" s="138" t="s">
        <v>131</v>
      </c>
      <c r="D60" s="156"/>
    </row>
    <row r="61" spans="1:4" s="151" customFormat="1" x14ac:dyDescent="0.25">
      <c r="A61" s="153"/>
      <c r="B61" s="138"/>
      <c r="C61" s="138" t="s">
        <v>74</v>
      </c>
      <c r="D61" s="156"/>
    </row>
    <row r="62" spans="1:4" s="151" customFormat="1" x14ac:dyDescent="0.25">
      <c r="A62" s="153"/>
      <c r="B62" s="138"/>
      <c r="C62" s="138" t="s">
        <v>124</v>
      </c>
      <c r="D62" s="156"/>
    </row>
    <row r="63" spans="1:4" s="151" customFormat="1" x14ac:dyDescent="0.25">
      <c r="A63" s="153"/>
      <c r="B63" s="138" t="s">
        <v>130</v>
      </c>
      <c r="C63" s="138" t="s">
        <v>72</v>
      </c>
      <c r="D63" s="156">
        <f>'3'!G70</f>
        <v>-1185.0999999999999</v>
      </c>
    </row>
    <row r="64" spans="1:4" s="151" customFormat="1" x14ac:dyDescent="0.25">
      <c r="A64" s="153"/>
      <c r="B64" s="138"/>
      <c r="C64" s="138" t="s">
        <v>127</v>
      </c>
      <c r="D64" s="156"/>
    </row>
    <row r="65" spans="1:4" s="151" customFormat="1" x14ac:dyDescent="0.25">
      <c r="A65" s="153"/>
      <c r="B65" s="138"/>
      <c r="C65" s="138" t="s">
        <v>73</v>
      </c>
      <c r="D65" s="152"/>
    </row>
    <row r="66" spans="1:4" s="151" customFormat="1" ht="66" x14ac:dyDescent="0.25">
      <c r="A66" s="153"/>
      <c r="B66" s="138"/>
      <c r="C66" s="138" t="s">
        <v>131</v>
      </c>
      <c r="D66" s="152"/>
    </row>
    <row r="67" spans="1:4" s="151" customFormat="1" x14ac:dyDescent="0.25">
      <c r="A67" s="153"/>
      <c r="B67" s="138"/>
      <c r="C67" s="138" t="s">
        <v>74</v>
      </c>
      <c r="D67" s="152"/>
    </row>
    <row r="68" spans="1:4" s="151" customFormat="1" x14ac:dyDescent="0.25">
      <c r="A68" s="153"/>
      <c r="B68" s="138"/>
      <c r="C68" s="138" t="s">
        <v>124</v>
      </c>
      <c r="D68" s="152"/>
    </row>
  </sheetData>
  <mergeCells count="5">
    <mergeCell ref="A36:D36"/>
    <mergeCell ref="A5:D5"/>
    <mergeCell ref="A7:B7"/>
    <mergeCell ref="C7:C8"/>
    <mergeCell ref="A17:D17"/>
  </mergeCells>
  <pageMargins left="0.19685039370078741" right="0.1125" top="0.19685039370078741" bottom="0.19685039370078741" header="0.19685039370078741" footer="0.19685039370078741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6"/>
  <sheetViews>
    <sheetView topLeftCell="A7" zoomScaleNormal="100" zoomScaleSheetLayoutView="90" workbookViewId="0">
      <selection activeCell="F16" sqref="F16"/>
    </sheetView>
  </sheetViews>
  <sheetFormatPr defaultColWidth="8" defaultRowHeight="11.25" customHeight="1" x14ac:dyDescent="0.25"/>
  <cols>
    <col min="1" max="1" width="7.85546875" style="359" customWidth="1"/>
    <col min="2" max="2" width="8.7109375" style="359" customWidth="1"/>
    <col min="3" max="3" width="61.140625" style="359" customWidth="1"/>
    <col min="4" max="4" width="28.140625" style="359" customWidth="1"/>
    <col min="5" max="5" width="19.85546875" style="359" customWidth="1"/>
    <col min="6" max="6" width="17.85546875" style="359" customWidth="1"/>
    <col min="7" max="7" width="18.7109375" style="359" customWidth="1"/>
    <col min="8" max="8" width="32" style="359" customWidth="1"/>
    <col min="9" max="9" width="15.42578125" style="359" customWidth="1"/>
    <col min="10" max="16384" width="8" style="359"/>
  </cols>
  <sheetData>
    <row r="1" spans="1:10" ht="18.75" customHeight="1" x14ac:dyDescent="0.25">
      <c r="A1" s="383" t="s">
        <v>59</v>
      </c>
      <c r="B1" s="383"/>
      <c r="C1" s="383"/>
      <c r="D1" s="383"/>
      <c r="E1" s="383"/>
      <c r="F1" s="383"/>
      <c r="G1" s="383"/>
      <c r="H1" s="383"/>
    </row>
    <row r="2" spans="1:10" s="11" customFormat="1" ht="19.5" customHeight="1" x14ac:dyDescent="0.25">
      <c r="A2" s="383" t="s">
        <v>62</v>
      </c>
      <c r="B2" s="383"/>
      <c r="C2" s="383"/>
      <c r="D2" s="383"/>
      <c r="E2" s="383"/>
      <c r="F2" s="383"/>
      <c r="G2" s="383"/>
      <c r="H2" s="383"/>
      <c r="I2" s="10"/>
      <c r="J2" s="10"/>
    </row>
    <row r="3" spans="1:10" s="11" customFormat="1" ht="17.25" customHeight="1" x14ac:dyDescent="0.25">
      <c r="A3" s="383" t="s">
        <v>0</v>
      </c>
      <c r="B3" s="383"/>
      <c r="C3" s="383"/>
      <c r="D3" s="383"/>
      <c r="E3" s="383"/>
      <c r="F3" s="383"/>
      <c r="G3" s="383"/>
      <c r="H3" s="383"/>
      <c r="I3" s="10"/>
      <c r="J3" s="10"/>
    </row>
    <row r="4" spans="1:10" s="11" customFormat="1" ht="52.5" customHeight="1" x14ac:dyDescent="0.25">
      <c r="A4" s="366" t="s">
        <v>95</v>
      </c>
      <c r="B4" s="366"/>
      <c r="C4" s="366"/>
      <c r="D4" s="366"/>
      <c r="E4" s="366"/>
      <c r="F4" s="366"/>
      <c r="G4" s="366"/>
      <c r="H4" s="366"/>
      <c r="I4" s="12"/>
      <c r="J4" s="12"/>
    </row>
    <row r="5" spans="1:10" s="15" customFormat="1" ht="17.25" customHeight="1" x14ac:dyDescent="0.25">
      <c r="A5" s="86"/>
      <c r="B5" s="86"/>
      <c r="C5" s="355"/>
      <c r="D5" s="87"/>
      <c r="E5" s="87"/>
      <c r="F5" s="87"/>
      <c r="G5" s="384" t="s">
        <v>52</v>
      </c>
      <c r="H5" s="384"/>
    </row>
    <row r="6" spans="1:10" s="15" customFormat="1" ht="53.25" customHeight="1" x14ac:dyDescent="0.25">
      <c r="A6" s="368" t="s">
        <v>39</v>
      </c>
      <c r="B6" s="369"/>
      <c r="C6" s="372" t="s">
        <v>40</v>
      </c>
      <c r="D6" s="375" t="s">
        <v>63</v>
      </c>
      <c r="E6" s="376"/>
      <c r="F6" s="376"/>
      <c r="G6" s="376"/>
      <c r="H6" s="377"/>
    </row>
    <row r="7" spans="1:10" s="16" customFormat="1" ht="31.5" customHeight="1" x14ac:dyDescent="0.25">
      <c r="A7" s="370"/>
      <c r="B7" s="371"/>
      <c r="C7" s="373"/>
      <c r="D7" s="378" t="s">
        <v>41</v>
      </c>
      <c r="E7" s="380" t="s">
        <v>4</v>
      </c>
      <c r="F7" s="381"/>
      <c r="G7" s="381"/>
      <c r="H7" s="382"/>
    </row>
    <row r="8" spans="1:10" s="16" customFormat="1" ht="96" customHeight="1" x14ac:dyDescent="0.25">
      <c r="A8" s="88" t="s">
        <v>1</v>
      </c>
      <c r="B8" s="88" t="s">
        <v>2</v>
      </c>
      <c r="C8" s="374"/>
      <c r="D8" s="379"/>
      <c r="E8" s="89" t="s">
        <v>42</v>
      </c>
      <c r="F8" s="89" t="s">
        <v>43</v>
      </c>
      <c r="G8" s="89" t="s">
        <v>44</v>
      </c>
      <c r="H8" s="89" t="s">
        <v>45</v>
      </c>
    </row>
    <row r="9" spans="1:10" s="19" customFormat="1" ht="30.75" customHeight="1" x14ac:dyDescent="0.25">
      <c r="A9" s="90"/>
      <c r="B9" s="90"/>
      <c r="C9" s="91" t="s">
        <v>46</v>
      </c>
      <c r="D9" s="79">
        <f>SUM(E9:H9)</f>
        <v>0</v>
      </c>
      <c r="E9" s="79">
        <f>E11</f>
        <v>0</v>
      </c>
      <c r="F9" s="79">
        <f>F11</f>
        <v>0</v>
      </c>
      <c r="G9" s="79">
        <f>G11</f>
        <v>0</v>
      </c>
      <c r="H9" s="79">
        <f>H11</f>
        <v>0</v>
      </c>
    </row>
    <row r="10" spans="1:10" s="15" customFormat="1" ht="17.25" customHeight="1" x14ac:dyDescent="0.25">
      <c r="A10" s="90"/>
      <c r="B10" s="90"/>
      <c r="C10" s="91" t="s">
        <v>47</v>
      </c>
      <c r="D10" s="78"/>
      <c r="E10" s="93"/>
      <c r="F10" s="94"/>
      <c r="G10" s="79"/>
      <c r="H10" s="79"/>
    </row>
    <row r="11" spans="1:10" s="22" customFormat="1" ht="51.75" customHeight="1" x14ac:dyDescent="0.25">
      <c r="A11" s="356"/>
      <c r="B11" s="95"/>
      <c r="C11" s="95" t="s">
        <v>48</v>
      </c>
      <c r="D11" s="79">
        <f>SUM(E11:H11)</f>
        <v>0</v>
      </c>
      <c r="E11" s="79">
        <f>E13</f>
        <v>0</v>
      </c>
      <c r="F11" s="79">
        <f t="shared" ref="F11:H11" si="0">F13</f>
        <v>0</v>
      </c>
      <c r="G11" s="79">
        <f t="shared" si="0"/>
        <v>0</v>
      </c>
      <c r="H11" s="79">
        <f t="shared" si="0"/>
        <v>0</v>
      </c>
    </row>
    <row r="12" spans="1:10" s="22" customFormat="1" ht="17.25" customHeight="1" x14ac:dyDescent="0.25">
      <c r="A12" s="356"/>
      <c r="B12" s="356"/>
      <c r="C12" s="356" t="s">
        <v>49</v>
      </c>
      <c r="D12" s="78"/>
      <c r="E12" s="96"/>
      <c r="F12" s="92"/>
      <c r="G12" s="96"/>
      <c r="H12" s="92"/>
    </row>
    <row r="13" spans="1:10" ht="33" x14ac:dyDescent="0.25">
      <c r="A13" s="118" t="s">
        <v>179</v>
      </c>
      <c r="B13" s="118" t="s">
        <v>207</v>
      </c>
      <c r="C13" s="137" t="s">
        <v>208</v>
      </c>
      <c r="D13" s="299">
        <f>SUM(E13:H13)</f>
        <v>0</v>
      </c>
      <c r="E13" s="117">
        <f>SUM(E15:E16)</f>
        <v>0</v>
      </c>
      <c r="F13" s="117">
        <f>SUM(F15:F16)</f>
        <v>0</v>
      </c>
      <c r="G13" s="117">
        <f>SUM(G15:G16)</f>
        <v>0</v>
      </c>
      <c r="H13" s="117">
        <f>SUM(H15:H16)</f>
        <v>0</v>
      </c>
    </row>
    <row r="14" spans="1:10" ht="17.25" x14ac:dyDescent="0.25">
      <c r="A14" s="36"/>
      <c r="B14" s="36"/>
      <c r="C14" s="298" t="s">
        <v>55</v>
      </c>
      <c r="D14" s="138"/>
      <c r="E14" s="360"/>
      <c r="F14" s="309"/>
      <c r="G14" s="360"/>
      <c r="H14" s="360"/>
    </row>
    <row r="15" spans="1:10" ht="41.25" customHeight="1" x14ac:dyDescent="0.25">
      <c r="A15" s="121"/>
      <c r="B15" s="121"/>
      <c r="C15" s="361" t="s">
        <v>209</v>
      </c>
      <c r="D15" s="300">
        <f t="shared" ref="D15:D16" si="1">SUM(E15:H15)</f>
        <v>-6710.6</v>
      </c>
      <c r="E15" s="121"/>
      <c r="F15" s="300">
        <v>-6710.6</v>
      </c>
      <c r="G15" s="121"/>
      <c r="H15" s="121"/>
    </row>
    <row r="16" spans="1:10" ht="51.75" x14ac:dyDescent="0.25">
      <c r="A16" s="121"/>
      <c r="B16" s="121"/>
      <c r="C16" s="362" t="s">
        <v>210</v>
      </c>
      <c r="D16" s="300">
        <f t="shared" si="1"/>
        <v>6710.6</v>
      </c>
      <c r="E16" s="121"/>
      <c r="F16" s="300">
        <v>6710.6</v>
      </c>
      <c r="G16" s="121"/>
      <c r="H16" s="121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19685039370078741" bottom="0.19685039370078741" header="0.19685039370078741" footer="0.19685039370078741"/>
  <pageSetup scale="79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77"/>
  <sheetViews>
    <sheetView tabSelected="1" view="pageBreakPreview" topLeftCell="A37" zoomScaleNormal="100" zoomScaleSheetLayoutView="100" workbookViewId="0">
      <selection activeCell="G46" sqref="G46"/>
    </sheetView>
  </sheetViews>
  <sheetFormatPr defaultColWidth="8" defaultRowHeight="16.5" customHeight="1" x14ac:dyDescent="0.3"/>
  <cols>
    <col min="1" max="1" width="8.85546875" style="2" customWidth="1"/>
    <col min="2" max="2" width="8.140625" style="2" customWidth="1"/>
    <col min="3" max="3" width="8" style="2"/>
    <col min="4" max="4" width="10.5703125" style="2" customWidth="1"/>
    <col min="5" max="5" width="13.7109375" style="2" customWidth="1"/>
    <col min="6" max="6" width="65.85546875" style="2" customWidth="1"/>
    <col min="7" max="7" width="34.85546875" style="2" customWidth="1"/>
    <col min="8" max="16384" width="8" style="2"/>
  </cols>
  <sheetData>
    <row r="1" spans="1:7" s="41" customFormat="1" ht="25.5" customHeight="1" x14ac:dyDescent="0.25">
      <c r="A1" s="389" t="s">
        <v>67</v>
      </c>
      <c r="B1" s="389"/>
      <c r="C1" s="389"/>
      <c r="D1" s="389"/>
      <c r="E1" s="389"/>
      <c r="F1" s="389"/>
      <c r="G1" s="389"/>
    </row>
    <row r="2" spans="1:7" s="3" customFormat="1" ht="13.5" customHeight="1" x14ac:dyDescent="0.25">
      <c r="A2" s="390" t="s">
        <v>62</v>
      </c>
      <c r="B2" s="390"/>
      <c r="C2" s="390"/>
      <c r="D2" s="390"/>
      <c r="E2" s="390"/>
      <c r="F2" s="390"/>
      <c r="G2" s="390"/>
    </row>
    <row r="3" spans="1:7" s="3" customFormat="1" ht="13.5" customHeight="1" x14ac:dyDescent="0.25">
      <c r="A3" s="390" t="s">
        <v>0</v>
      </c>
      <c r="B3" s="390"/>
      <c r="C3" s="390"/>
      <c r="D3" s="390"/>
      <c r="E3" s="390"/>
      <c r="F3" s="390"/>
      <c r="G3" s="390"/>
    </row>
    <row r="4" spans="1:7" s="3" customFormat="1" ht="52.5" customHeight="1" x14ac:dyDescent="0.25">
      <c r="A4" s="391" t="s">
        <v>197</v>
      </c>
      <c r="B4" s="391"/>
      <c r="C4" s="391"/>
      <c r="D4" s="391"/>
      <c r="E4" s="391"/>
      <c r="F4" s="391"/>
      <c r="G4" s="391"/>
    </row>
    <row r="5" spans="1:7" s="1" customFormat="1" ht="36" customHeight="1" x14ac:dyDescent="0.3">
      <c r="A5" s="84"/>
      <c r="B5" s="84"/>
      <c r="C5" s="84"/>
      <c r="D5" s="84"/>
      <c r="E5" s="84"/>
      <c r="F5" s="84"/>
      <c r="G5" s="112"/>
    </row>
    <row r="6" spans="1:7" s="1" customFormat="1" ht="66" customHeight="1" x14ac:dyDescent="0.25">
      <c r="A6" s="385" t="s">
        <v>6</v>
      </c>
      <c r="B6" s="386"/>
      <c r="C6" s="387"/>
      <c r="D6" s="385" t="s">
        <v>7</v>
      </c>
      <c r="E6" s="387"/>
      <c r="F6" s="385" t="s">
        <v>8</v>
      </c>
      <c r="G6" s="129" t="s">
        <v>3</v>
      </c>
    </row>
    <row r="7" spans="1:7" s="1" customFormat="1" ht="33" x14ac:dyDescent="0.25">
      <c r="A7" s="97" t="s">
        <v>9</v>
      </c>
      <c r="B7" s="97" t="s">
        <v>10</v>
      </c>
      <c r="C7" s="97" t="s">
        <v>11</v>
      </c>
      <c r="D7" s="97" t="s">
        <v>12</v>
      </c>
      <c r="E7" s="97" t="s">
        <v>13</v>
      </c>
      <c r="F7" s="388"/>
      <c r="G7" s="43" t="s">
        <v>18</v>
      </c>
    </row>
    <row r="8" spans="1:7" s="1" customFormat="1" ht="16.5" customHeight="1" x14ac:dyDescent="0.25">
      <c r="A8" s="98"/>
      <c r="B8" s="98"/>
      <c r="C8" s="98"/>
      <c r="D8" s="98"/>
      <c r="E8" s="99"/>
      <c r="F8" s="100" t="s">
        <v>225</v>
      </c>
      <c r="G8" s="344">
        <f>G10+G51</f>
        <v>0</v>
      </c>
    </row>
    <row r="9" spans="1:7" s="1" customFormat="1" ht="16.5" customHeight="1" x14ac:dyDescent="0.25">
      <c r="A9" s="85"/>
      <c r="B9" s="85"/>
      <c r="C9" s="85"/>
      <c r="D9" s="85"/>
      <c r="E9" s="101"/>
      <c r="F9" s="102" t="s">
        <v>15</v>
      </c>
      <c r="G9" s="103"/>
    </row>
    <row r="10" spans="1:7" s="40" customFormat="1" ht="16.5" customHeight="1" x14ac:dyDescent="0.25">
      <c r="A10" s="137" t="s">
        <v>132</v>
      </c>
      <c r="B10" s="137"/>
      <c r="C10" s="137"/>
      <c r="D10" s="138"/>
      <c r="E10" s="138"/>
      <c r="F10" s="137" t="s">
        <v>133</v>
      </c>
      <c r="G10" s="364">
        <f>G12</f>
        <v>0</v>
      </c>
    </row>
    <row r="11" spans="1:7" s="40" customFormat="1" ht="16.5" customHeight="1" x14ac:dyDescent="0.25">
      <c r="A11" s="137"/>
      <c r="B11" s="137"/>
      <c r="C11" s="137"/>
      <c r="D11" s="138"/>
      <c r="E11" s="138"/>
      <c r="F11" s="138" t="s">
        <v>15</v>
      </c>
      <c r="G11" s="158"/>
    </row>
    <row r="12" spans="1:7" s="40" customFormat="1" ht="16.5" customHeight="1" x14ac:dyDescent="0.25">
      <c r="A12" s="137"/>
      <c r="B12" s="137" t="s">
        <v>134</v>
      </c>
      <c r="C12" s="137"/>
      <c r="D12" s="138"/>
      <c r="E12" s="138"/>
      <c r="F12" s="137" t="s">
        <v>135</v>
      </c>
      <c r="G12" s="364">
        <f>G14</f>
        <v>0</v>
      </c>
    </row>
    <row r="13" spans="1:7" s="40" customFormat="1" ht="16.5" customHeight="1" x14ac:dyDescent="0.25">
      <c r="A13" s="137"/>
      <c r="B13" s="137"/>
      <c r="C13" s="137"/>
      <c r="D13" s="138"/>
      <c r="E13" s="138"/>
      <c r="F13" s="138" t="s">
        <v>15</v>
      </c>
      <c r="G13" s="158"/>
    </row>
    <row r="14" spans="1:7" s="40" customFormat="1" ht="16.5" customHeight="1" x14ac:dyDescent="0.25">
      <c r="A14" s="137"/>
      <c r="B14" s="137"/>
      <c r="C14" s="137" t="s">
        <v>136</v>
      </c>
      <c r="D14" s="138"/>
      <c r="E14" s="138"/>
      <c r="F14" s="137" t="s">
        <v>135</v>
      </c>
      <c r="G14" s="157">
        <f>G16</f>
        <v>0</v>
      </c>
    </row>
    <row r="15" spans="1:7" s="40" customFormat="1" ht="16.5" customHeight="1" x14ac:dyDescent="0.25">
      <c r="A15" s="137"/>
      <c r="B15" s="137"/>
      <c r="C15" s="137"/>
      <c r="D15" s="138"/>
      <c r="E15" s="138"/>
      <c r="F15" s="138" t="s">
        <v>15</v>
      </c>
      <c r="G15" s="158"/>
    </row>
    <row r="16" spans="1:7" s="40" customFormat="1" ht="33" x14ac:dyDescent="0.25">
      <c r="A16" s="137"/>
      <c r="B16" s="137"/>
      <c r="C16" s="137"/>
      <c r="D16" s="138"/>
      <c r="E16" s="138"/>
      <c r="F16" s="137" t="s">
        <v>5</v>
      </c>
      <c r="G16" s="364">
        <f>G18+G38</f>
        <v>0</v>
      </c>
    </row>
    <row r="17" spans="1:7" s="40" customFormat="1" ht="16.5" customHeight="1" x14ac:dyDescent="0.25">
      <c r="A17" s="137"/>
      <c r="B17" s="137"/>
      <c r="C17" s="137"/>
      <c r="D17" s="138"/>
      <c r="E17" s="138"/>
      <c r="F17" s="138" t="s">
        <v>15</v>
      </c>
      <c r="G17" s="158"/>
    </row>
    <row r="18" spans="1:7" s="40" customFormat="1" ht="17.25" x14ac:dyDescent="0.25">
      <c r="A18" s="138"/>
      <c r="B18" s="138"/>
      <c r="C18" s="138"/>
      <c r="D18" s="159">
        <v>1072</v>
      </c>
      <c r="E18" s="159"/>
      <c r="F18" s="311" t="s">
        <v>173</v>
      </c>
      <c r="G18" s="157">
        <f>G20+G29</f>
        <v>57.1</v>
      </c>
    </row>
    <row r="19" spans="1:7" s="40" customFormat="1" ht="16.5" customHeight="1" x14ac:dyDescent="0.25">
      <c r="A19" s="138"/>
      <c r="B19" s="138"/>
      <c r="C19" s="138"/>
      <c r="D19" s="143"/>
      <c r="E19" s="143"/>
      <c r="F19" s="160" t="s">
        <v>15</v>
      </c>
      <c r="G19" s="158"/>
    </row>
    <row r="20" spans="1:7" s="40" customFormat="1" ht="49.5" x14ac:dyDescent="0.25">
      <c r="A20" s="138"/>
      <c r="B20" s="138"/>
      <c r="C20" s="138"/>
      <c r="D20" s="138"/>
      <c r="E20" s="138">
        <v>11007</v>
      </c>
      <c r="F20" s="138" t="s">
        <v>172</v>
      </c>
      <c r="G20" s="158">
        <f>G22</f>
        <v>42.5</v>
      </c>
    </row>
    <row r="21" spans="1:7" s="40" customFormat="1" ht="16.5" customHeight="1" x14ac:dyDescent="0.25">
      <c r="A21" s="138"/>
      <c r="B21" s="138"/>
      <c r="C21" s="138"/>
      <c r="D21" s="138"/>
      <c r="E21" s="138"/>
      <c r="F21" s="312" t="s">
        <v>16</v>
      </c>
      <c r="G21" s="158"/>
    </row>
    <row r="22" spans="1:7" s="40" customFormat="1" ht="34.5" x14ac:dyDescent="0.25">
      <c r="A22" s="138"/>
      <c r="B22" s="138"/>
      <c r="C22" s="138"/>
      <c r="D22" s="138"/>
      <c r="E22" s="138"/>
      <c r="F22" s="313" t="s">
        <v>53</v>
      </c>
      <c r="G22" s="158">
        <f>G24</f>
        <v>42.5</v>
      </c>
    </row>
    <row r="23" spans="1:7" s="40" customFormat="1" ht="34.5" x14ac:dyDescent="0.25">
      <c r="A23" s="138"/>
      <c r="B23" s="138"/>
      <c r="C23" s="138"/>
      <c r="D23" s="138"/>
      <c r="E23" s="138"/>
      <c r="F23" s="312" t="s">
        <v>17</v>
      </c>
      <c r="G23" s="158"/>
    </row>
    <row r="24" spans="1:7" s="40" customFormat="1" ht="16.5" customHeight="1" x14ac:dyDescent="0.25">
      <c r="A24" s="138"/>
      <c r="B24" s="138"/>
      <c r="C24" s="138"/>
      <c r="D24" s="138"/>
      <c r="E24" s="138"/>
      <c r="F24" s="138" t="s">
        <v>14</v>
      </c>
      <c r="G24" s="158">
        <f>G25</f>
        <v>42.5</v>
      </c>
    </row>
    <row r="25" spans="1:7" s="40" customFormat="1" ht="16.5" customHeight="1" x14ac:dyDescent="0.25">
      <c r="A25" s="138"/>
      <c r="B25" s="138"/>
      <c r="C25" s="138"/>
      <c r="D25" s="138"/>
      <c r="E25" s="138"/>
      <c r="F25" s="138" t="s">
        <v>138</v>
      </c>
      <c r="G25" s="158">
        <f>G26</f>
        <v>42.5</v>
      </c>
    </row>
    <row r="26" spans="1:7" s="40" customFormat="1" ht="16.5" customHeight="1" x14ac:dyDescent="0.25">
      <c r="A26" s="138"/>
      <c r="B26" s="138"/>
      <c r="C26" s="138"/>
      <c r="D26" s="138"/>
      <c r="E26" s="138"/>
      <c r="F26" s="138" t="s">
        <v>139</v>
      </c>
      <c r="G26" s="158">
        <f>G27</f>
        <v>42.5</v>
      </c>
    </row>
    <row r="27" spans="1:7" s="40" customFormat="1" ht="16.5" customHeight="1" x14ac:dyDescent="0.25">
      <c r="A27" s="138"/>
      <c r="B27" s="138"/>
      <c r="C27" s="138"/>
      <c r="D27" s="138"/>
      <c r="E27" s="138"/>
      <c r="F27" s="138" t="s">
        <v>195</v>
      </c>
      <c r="G27" s="158">
        <f>G28</f>
        <v>42.5</v>
      </c>
    </row>
    <row r="28" spans="1:7" s="40" customFormat="1" ht="16.5" customHeight="1" x14ac:dyDescent="0.25">
      <c r="A28" s="138"/>
      <c r="B28" s="138"/>
      <c r="C28" s="138"/>
      <c r="D28" s="138"/>
      <c r="E28" s="138"/>
      <c r="F28" s="138" t="s">
        <v>196</v>
      </c>
      <c r="G28" s="158">
        <v>42.5</v>
      </c>
    </row>
    <row r="29" spans="1:7" s="40" customFormat="1" ht="66" x14ac:dyDescent="0.25">
      <c r="A29" s="138"/>
      <c r="B29" s="138"/>
      <c r="C29" s="138"/>
      <c r="D29" s="138"/>
      <c r="E29" s="138">
        <v>12001</v>
      </c>
      <c r="F29" s="138" t="s">
        <v>183</v>
      </c>
      <c r="G29" s="158">
        <f>G31</f>
        <v>14.6</v>
      </c>
    </row>
    <row r="30" spans="1:7" s="40" customFormat="1" ht="16.5" customHeight="1" x14ac:dyDescent="0.25">
      <c r="A30" s="138"/>
      <c r="B30" s="138"/>
      <c r="C30" s="138"/>
      <c r="D30" s="138"/>
      <c r="E30" s="138"/>
      <c r="F30" s="138" t="s">
        <v>16</v>
      </c>
      <c r="G30" s="158"/>
    </row>
    <row r="31" spans="1:7" s="40" customFormat="1" ht="33" x14ac:dyDescent="0.25">
      <c r="A31" s="138"/>
      <c r="B31" s="138"/>
      <c r="C31" s="138"/>
      <c r="D31" s="138"/>
      <c r="E31" s="138"/>
      <c r="F31" s="121" t="s">
        <v>53</v>
      </c>
      <c r="G31" s="158">
        <f>G33</f>
        <v>14.6</v>
      </c>
    </row>
    <row r="32" spans="1:7" s="40" customFormat="1" ht="33" x14ac:dyDescent="0.25">
      <c r="A32" s="138"/>
      <c r="B32" s="138"/>
      <c r="C32" s="138"/>
      <c r="D32" s="138"/>
      <c r="E32" s="138"/>
      <c r="F32" s="138" t="s">
        <v>17</v>
      </c>
      <c r="G32" s="158"/>
    </row>
    <row r="33" spans="1:7" s="40" customFormat="1" ht="16.5" customHeight="1" x14ac:dyDescent="0.25">
      <c r="A33" s="138"/>
      <c r="B33" s="138"/>
      <c r="C33" s="138"/>
      <c r="D33" s="138"/>
      <c r="E33" s="138"/>
      <c r="F33" s="138" t="s">
        <v>14</v>
      </c>
      <c r="G33" s="158">
        <f>G34</f>
        <v>14.6</v>
      </c>
    </row>
    <row r="34" spans="1:7" s="40" customFormat="1" ht="16.5" customHeight="1" x14ac:dyDescent="0.25">
      <c r="A34" s="138"/>
      <c r="B34" s="138"/>
      <c r="C34" s="138"/>
      <c r="D34" s="138"/>
      <c r="E34" s="138"/>
      <c r="F34" s="138" t="s">
        <v>138</v>
      </c>
      <c r="G34" s="158">
        <f>G35</f>
        <v>14.6</v>
      </c>
    </row>
    <row r="35" spans="1:7" s="40" customFormat="1" ht="16.5" customHeight="1" x14ac:dyDescent="0.25">
      <c r="A35" s="138"/>
      <c r="B35" s="138"/>
      <c r="C35" s="138"/>
      <c r="D35" s="138"/>
      <c r="E35" s="138"/>
      <c r="F35" s="138" t="s">
        <v>139</v>
      </c>
      <c r="G35" s="158">
        <f>G36</f>
        <v>14.6</v>
      </c>
    </row>
    <row r="36" spans="1:7" s="40" customFormat="1" ht="16.5" customHeight="1" x14ac:dyDescent="0.25">
      <c r="A36" s="138"/>
      <c r="B36" s="138"/>
      <c r="C36" s="138"/>
      <c r="D36" s="138"/>
      <c r="E36" s="138"/>
      <c r="F36" s="138" t="s">
        <v>195</v>
      </c>
      <c r="G36" s="158">
        <f>G37</f>
        <v>14.6</v>
      </c>
    </row>
    <row r="37" spans="1:7" s="40" customFormat="1" ht="16.5" customHeight="1" x14ac:dyDescent="0.25">
      <c r="A37" s="138"/>
      <c r="B37" s="138"/>
      <c r="C37" s="138"/>
      <c r="D37" s="138"/>
      <c r="E37" s="138"/>
      <c r="F37" s="138" t="s">
        <v>196</v>
      </c>
      <c r="G37" s="158">
        <v>14.6</v>
      </c>
    </row>
    <row r="38" spans="1:7" s="40" customFormat="1" ht="33" x14ac:dyDescent="0.25">
      <c r="A38" s="138"/>
      <c r="B38" s="138"/>
      <c r="C38" s="138"/>
      <c r="D38" s="137">
        <v>1109</v>
      </c>
      <c r="E38" s="137"/>
      <c r="F38" s="137" t="s">
        <v>118</v>
      </c>
      <c r="G38" s="364">
        <f>G40</f>
        <v>-57.1</v>
      </c>
    </row>
    <row r="39" spans="1:7" s="40" customFormat="1" ht="16.5" customHeight="1" x14ac:dyDescent="0.25">
      <c r="A39" s="138"/>
      <c r="B39" s="138"/>
      <c r="C39" s="138"/>
      <c r="D39" s="357"/>
      <c r="E39" s="357"/>
      <c r="F39" s="160" t="s">
        <v>15</v>
      </c>
      <c r="G39" s="158"/>
    </row>
    <row r="40" spans="1:7" s="40" customFormat="1" ht="16.5" customHeight="1" x14ac:dyDescent="0.25">
      <c r="A40" s="138"/>
      <c r="B40" s="138"/>
      <c r="C40" s="138"/>
      <c r="D40" s="138"/>
      <c r="E40" s="138">
        <v>11001</v>
      </c>
      <c r="F40" s="147" t="s">
        <v>121</v>
      </c>
      <c r="G40" s="363">
        <f>G42</f>
        <v>-57.1</v>
      </c>
    </row>
    <row r="41" spans="1:7" s="40" customFormat="1" ht="16.5" customHeight="1" x14ac:dyDescent="0.25">
      <c r="A41" s="138"/>
      <c r="B41" s="138"/>
      <c r="C41" s="138"/>
      <c r="D41" s="138"/>
      <c r="E41" s="138"/>
      <c r="F41" s="161" t="s">
        <v>16</v>
      </c>
      <c r="G41" s="158"/>
    </row>
    <row r="42" spans="1:7" s="40" customFormat="1" ht="34.5" x14ac:dyDescent="0.25">
      <c r="A42" s="138"/>
      <c r="B42" s="138"/>
      <c r="C42" s="138"/>
      <c r="D42" s="138"/>
      <c r="E42" s="138"/>
      <c r="F42" s="162" t="s">
        <v>137</v>
      </c>
      <c r="G42" s="158">
        <f>G44</f>
        <v>-57.1</v>
      </c>
    </row>
    <row r="43" spans="1:7" s="40" customFormat="1" ht="34.5" x14ac:dyDescent="0.25">
      <c r="A43" s="138"/>
      <c r="B43" s="138"/>
      <c r="C43" s="138"/>
      <c r="D43" s="138"/>
      <c r="E43" s="138"/>
      <c r="F43" s="163" t="s">
        <v>17</v>
      </c>
      <c r="G43" s="158"/>
    </row>
    <row r="44" spans="1:7" s="40" customFormat="1" ht="16.5" customHeight="1" x14ac:dyDescent="0.25">
      <c r="A44" s="138"/>
      <c r="B44" s="138"/>
      <c r="C44" s="138"/>
      <c r="D44" s="138"/>
      <c r="E44" s="138"/>
      <c r="F44" s="164" t="s">
        <v>14</v>
      </c>
      <c r="G44" s="158">
        <f t="shared" ref="G44:G45" si="0">G45</f>
        <v>-57.1</v>
      </c>
    </row>
    <row r="45" spans="1:7" s="40" customFormat="1" ht="16.5" customHeight="1" x14ac:dyDescent="0.25">
      <c r="A45" s="138"/>
      <c r="B45" s="138"/>
      <c r="C45" s="138"/>
      <c r="D45" s="138"/>
      <c r="E45" s="138"/>
      <c r="F45" s="164" t="s">
        <v>138</v>
      </c>
      <c r="G45" s="158">
        <f t="shared" si="0"/>
        <v>-57.1</v>
      </c>
    </row>
    <row r="46" spans="1:7" s="40" customFormat="1" ht="16.5" customHeight="1" x14ac:dyDescent="0.25">
      <c r="A46" s="138"/>
      <c r="B46" s="138"/>
      <c r="C46" s="138"/>
      <c r="D46" s="138"/>
      <c r="E46" s="138"/>
      <c r="F46" s="138" t="s">
        <v>139</v>
      </c>
      <c r="G46" s="363">
        <v>-57.1</v>
      </c>
    </row>
    <row r="47" spans="1:7" s="40" customFormat="1" ht="16.5" customHeight="1" x14ac:dyDescent="0.25">
      <c r="A47" s="138"/>
      <c r="B47" s="138"/>
      <c r="C47" s="138"/>
      <c r="D47" s="138"/>
      <c r="E47" s="138"/>
      <c r="F47" s="138" t="s">
        <v>140</v>
      </c>
      <c r="G47" s="158">
        <f>G48</f>
        <v>-1185.0999999999999</v>
      </c>
    </row>
    <row r="48" spans="1:7" s="40" customFormat="1" ht="16.5" customHeight="1" x14ac:dyDescent="0.25">
      <c r="A48" s="138"/>
      <c r="B48" s="138"/>
      <c r="C48" s="138"/>
      <c r="D48" s="138"/>
      <c r="E48" s="138"/>
      <c r="F48" s="138" t="s">
        <v>141</v>
      </c>
      <c r="G48" s="363">
        <v>-1185.0999999999999</v>
      </c>
    </row>
    <row r="49" spans="1:7" s="40" customFormat="1" ht="16.5" customHeight="1" x14ac:dyDescent="0.25">
      <c r="A49" s="138"/>
      <c r="B49" s="138"/>
      <c r="C49" s="138"/>
      <c r="D49" s="138"/>
      <c r="E49" s="138"/>
      <c r="F49" s="138" t="s">
        <v>148</v>
      </c>
      <c r="G49" s="158">
        <f>G50</f>
        <v>1128</v>
      </c>
    </row>
    <row r="50" spans="1:7" s="40" customFormat="1" ht="16.5" customHeight="1" x14ac:dyDescent="0.25">
      <c r="A50" s="138"/>
      <c r="B50" s="138"/>
      <c r="C50" s="138"/>
      <c r="D50" s="138"/>
      <c r="E50" s="138"/>
      <c r="F50" s="138" t="s">
        <v>149</v>
      </c>
      <c r="G50" s="158">
        <v>1128</v>
      </c>
    </row>
    <row r="51" spans="1:7" s="166" customFormat="1" ht="18.75" customHeight="1" x14ac:dyDescent="0.25">
      <c r="A51" s="165"/>
      <c r="B51" s="165"/>
      <c r="C51" s="165"/>
      <c r="D51" s="165"/>
      <c r="E51" s="165"/>
      <c r="F51" s="165" t="s">
        <v>142</v>
      </c>
      <c r="G51" s="173">
        <f>G52</f>
        <v>0</v>
      </c>
    </row>
    <row r="52" spans="1:7" s="166" customFormat="1" ht="18.75" customHeight="1" x14ac:dyDescent="0.25">
      <c r="A52" s="165" t="s">
        <v>143</v>
      </c>
      <c r="B52" s="165"/>
      <c r="C52" s="165"/>
      <c r="D52" s="165"/>
      <c r="E52" s="165"/>
      <c r="F52" s="165" t="s">
        <v>144</v>
      </c>
      <c r="G52" s="173">
        <f>G54</f>
        <v>0</v>
      </c>
    </row>
    <row r="53" spans="1:7" s="168" customFormat="1" ht="18.75" customHeight="1" x14ac:dyDescent="0.25">
      <c r="A53" s="167"/>
      <c r="B53" s="167"/>
      <c r="C53" s="167"/>
      <c r="D53" s="167"/>
      <c r="E53" s="167"/>
      <c r="F53" s="167" t="s">
        <v>15</v>
      </c>
      <c r="G53" s="174"/>
    </row>
    <row r="54" spans="1:7" s="166" customFormat="1" ht="18.75" customHeight="1" x14ac:dyDescent="0.25">
      <c r="A54" s="165"/>
      <c r="B54" s="165" t="s">
        <v>84</v>
      </c>
      <c r="C54" s="165"/>
      <c r="D54" s="165"/>
      <c r="E54" s="165"/>
      <c r="F54" s="165" t="s">
        <v>145</v>
      </c>
      <c r="G54" s="173">
        <f>G56</f>
        <v>0</v>
      </c>
    </row>
    <row r="55" spans="1:7" s="168" customFormat="1" ht="18.75" customHeight="1" x14ac:dyDescent="0.25">
      <c r="A55" s="167"/>
      <c r="B55" s="167"/>
      <c r="C55" s="167"/>
      <c r="D55" s="167"/>
      <c r="E55" s="167"/>
      <c r="F55" s="167" t="s">
        <v>15</v>
      </c>
      <c r="G55" s="174"/>
    </row>
    <row r="56" spans="1:7" s="166" customFormat="1" ht="18.75" customHeight="1" x14ac:dyDescent="0.25">
      <c r="A56" s="165"/>
      <c r="B56" s="165"/>
      <c r="C56" s="165" t="s">
        <v>84</v>
      </c>
      <c r="D56" s="165"/>
      <c r="E56" s="165"/>
      <c r="F56" s="165" t="s">
        <v>127</v>
      </c>
      <c r="G56" s="173">
        <f>G58</f>
        <v>0</v>
      </c>
    </row>
    <row r="57" spans="1:7" s="168" customFormat="1" ht="18.75" customHeight="1" x14ac:dyDescent="0.25">
      <c r="A57" s="167"/>
      <c r="B57" s="167"/>
      <c r="C57" s="167"/>
      <c r="D57" s="167"/>
      <c r="E57" s="167"/>
      <c r="F57" s="167" t="s">
        <v>15</v>
      </c>
      <c r="G57" s="174"/>
    </row>
    <row r="58" spans="1:7" s="168" customFormat="1" ht="18.75" customHeight="1" x14ac:dyDescent="0.25">
      <c r="A58" s="167"/>
      <c r="B58" s="167"/>
      <c r="C58" s="167"/>
      <c r="D58" s="167"/>
      <c r="E58" s="167"/>
      <c r="F58" s="165" t="s">
        <v>125</v>
      </c>
      <c r="G58" s="174">
        <f>G60</f>
        <v>0</v>
      </c>
    </row>
    <row r="59" spans="1:7" s="168" customFormat="1" ht="18.75" customHeight="1" x14ac:dyDescent="0.25">
      <c r="A59" s="167"/>
      <c r="B59" s="167"/>
      <c r="C59" s="167"/>
      <c r="D59" s="167"/>
      <c r="E59" s="167"/>
      <c r="F59" s="167" t="s">
        <v>15</v>
      </c>
      <c r="G59" s="174"/>
    </row>
    <row r="60" spans="1:7" s="168" customFormat="1" ht="18.75" customHeight="1" x14ac:dyDescent="0.25">
      <c r="A60" s="167"/>
      <c r="B60" s="167"/>
      <c r="C60" s="167"/>
      <c r="D60" s="165" t="s">
        <v>126</v>
      </c>
      <c r="E60" s="167"/>
      <c r="F60" s="167" t="s">
        <v>127</v>
      </c>
      <c r="G60" s="174">
        <f>G62+G70</f>
        <v>0</v>
      </c>
    </row>
    <row r="61" spans="1:7" s="168" customFormat="1" ht="18.75" customHeight="1" x14ac:dyDescent="0.25">
      <c r="A61" s="167"/>
      <c r="B61" s="167"/>
      <c r="C61" s="167"/>
      <c r="D61" s="167"/>
      <c r="E61" s="167"/>
      <c r="F61" s="167" t="s">
        <v>15</v>
      </c>
      <c r="G61" s="174"/>
    </row>
    <row r="62" spans="1:7" s="168" customFormat="1" ht="18.75" customHeight="1" x14ac:dyDescent="0.25">
      <c r="A62" s="169"/>
      <c r="B62" s="169"/>
      <c r="C62" s="169"/>
      <c r="D62" s="167"/>
      <c r="E62" s="170" t="s">
        <v>130</v>
      </c>
      <c r="F62" s="167" t="s">
        <v>127</v>
      </c>
      <c r="G62" s="174">
        <f>G64</f>
        <v>1185.0999999999999</v>
      </c>
    </row>
    <row r="63" spans="1:7" s="168" customFormat="1" ht="18.75" customHeight="1" x14ac:dyDescent="0.25">
      <c r="A63" s="169"/>
      <c r="B63" s="169"/>
      <c r="C63" s="169"/>
      <c r="D63" s="167"/>
      <c r="E63" s="167"/>
      <c r="F63" s="167" t="s">
        <v>16</v>
      </c>
      <c r="G63" s="174"/>
    </row>
    <row r="64" spans="1:7" s="168" customFormat="1" ht="18.75" customHeight="1" x14ac:dyDescent="0.25">
      <c r="A64" s="169"/>
      <c r="B64" s="169"/>
      <c r="C64" s="169"/>
      <c r="D64" s="167"/>
      <c r="E64" s="167"/>
      <c r="F64" s="171" t="s">
        <v>125</v>
      </c>
      <c r="G64" s="174">
        <f>G66</f>
        <v>1185.0999999999999</v>
      </c>
    </row>
    <row r="65" spans="1:7" s="168" customFormat="1" ht="34.5" x14ac:dyDescent="0.25">
      <c r="A65" s="169"/>
      <c r="B65" s="169"/>
      <c r="C65" s="169"/>
      <c r="D65" s="167"/>
      <c r="E65" s="167"/>
      <c r="F65" s="167" t="s">
        <v>17</v>
      </c>
      <c r="G65" s="174"/>
    </row>
    <row r="66" spans="1:7" s="168" customFormat="1" ht="18.75" customHeight="1" x14ac:dyDescent="0.25">
      <c r="A66" s="169"/>
      <c r="B66" s="169"/>
      <c r="C66" s="169"/>
      <c r="D66" s="167"/>
      <c r="E66" s="167"/>
      <c r="F66" s="172" t="s">
        <v>14</v>
      </c>
      <c r="G66" s="174">
        <f t="shared" ref="G66:G68" si="1">G67</f>
        <v>1185.0999999999999</v>
      </c>
    </row>
    <row r="67" spans="1:7" s="168" customFormat="1" ht="18.75" customHeight="1" x14ac:dyDescent="0.25">
      <c r="A67" s="169"/>
      <c r="B67" s="169"/>
      <c r="C67" s="169"/>
      <c r="D67" s="167"/>
      <c r="E67" s="167"/>
      <c r="F67" s="172" t="s">
        <v>138</v>
      </c>
      <c r="G67" s="174">
        <f t="shared" si="1"/>
        <v>1185.0999999999999</v>
      </c>
    </row>
    <row r="68" spans="1:7" s="168" customFormat="1" ht="18.75" customHeight="1" x14ac:dyDescent="0.25">
      <c r="A68" s="169"/>
      <c r="B68" s="169"/>
      <c r="C68" s="169"/>
      <c r="D68" s="167"/>
      <c r="E68" s="167"/>
      <c r="F68" s="172" t="s">
        <v>146</v>
      </c>
      <c r="G68" s="174">
        <f t="shared" si="1"/>
        <v>1185.0999999999999</v>
      </c>
    </row>
    <row r="69" spans="1:7" s="168" customFormat="1" ht="18.75" customHeight="1" x14ac:dyDescent="0.25">
      <c r="A69" s="169"/>
      <c r="B69" s="169"/>
      <c r="C69" s="169"/>
      <c r="D69" s="167"/>
      <c r="E69" s="167"/>
      <c r="F69" s="167" t="s">
        <v>147</v>
      </c>
      <c r="G69" s="174">
        <v>1185.0999999999999</v>
      </c>
    </row>
    <row r="70" spans="1:7" s="168" customFormat="1" ht="18.75" customHeight="1" x14ac:dyDescent="0.25">
      <c r="A70" s="169"/>
      <c r="B70" s="169"/>
      <c r="C70" s="169"/>
      <c r="D70" s="167"/>
      <c r="E70" s="170" t="s">
        <v>130</v>
      </c>
      <c r="F70" s="167" t="s">
        <v>127</v>
      </c>
      <c r="G70" s="174">
        <f>G72</f>
        <v>-1185.0999999999999</v>
      </c>
    </row>
    <row r="71" spans="1:7" s="168" customFormat="1" ht="18.75" customHeight="1" x14ac:dyDescent="0.25">
      <c r="A71" s="169"/>
      <c r="B71" s="169"/>
      <c r="C71" s="169"/>
      <c r="D71" s="167"/>
      <c r="E71" s="167"/>
      <c r="F71" s="167" t="s">
        <v>16</v>
      </c>
      <c r="G71" s="174"/>
    </row>
    <row r="72" spans="1:7" s="168" customFormat="1" ht="18.75" customHeight="1" x14ac:dyDescent="0.25">
      <c r="A72" s="169"/>
      <c r="B72" s="169"/>
      <c r="C72" s="169"/>
      <c r="D72" s="167"/>
      <c r="E72" s="167"/>
      <c r="F72" s="171" t="s">
        <v>125</v>
      </c>
      <c r="G72" s="174">
        <f>G74</f>
        <v>-1185.0999999999999</v>
      </c>
    </row>
    <row r="73" spans="1:7" s="168" customFormat="1" ht="34.5" x14ac:dyDescent="0.25">
      <c r="A73" s="169"/>
      <c r="B73" s="169"/>
      <c r="C73" s="169"/>
      <c r="D73" s="167"/>
      <c r="E73" s="167"/>
      <c r="F73" s="167" t="s">
        <v>17</v>
      </c>
      <c r="G73" s="174"/>
    </row>
    <row r="74" spans="1:7" s="168" customFormat="1" ht="18.75" customHeight="1" x14ac:dyDescent="0.25">
      <c r="A74" s="169"/>
      <c r="B74" s="169"/>
      <c r="C74" s="169"/>
      <c r="D74" s="167"/>
      <c r="E74" s="167"/>
      <c r="F74" s="172" t="s">
        <v>14</v>
      </c>
      <c r="G74" s="174">
        <f t="shared" ref="G74:G76" si="2">G75</f>
        <v>-1185.0999999999999</v>
      </c>
    </row>
    <row r="75" spans="1:7" s="168" customFormat="1" ht="18.75" customHeight="1" x14ac:dyDescent="0.25">
      <c r="A75" s="169"/>
      <c r="B75" s="169"/>
      <c r="C75" s="169"/>
      <c r="D75" s="167"/>
      <c r="E75" s="167"/>
      <c r="F75" s="172" t="s">
        <v>138</v>
      </c>
      <c r="G75" s="174">
        <f t="shared" si="2"/>
        <v>-1185.0999999999999</v>
      </c>
    </row>
    <row r="76" spans="1:7" s="168" customFormat="1" ht="18.75" customHeight="1" x14ac:dyDescent="0.25">
      <c r="A76" s="169"/>
      <c r="B76" s="169"/>
      <c r="C76" s="169"/>
      <c r="D76" s="167"/>
      <c r="E76" s="167"/>
      <c r="F76" s="172" t="s">
        <v>146</v>
      </c>
      <c r="G76" s="174">
        <f t="shared" si="2"/>
        <v>-1185.0999999999999</v>
      </c>
    </row>
    <row r="77" spans="1:7" s="168" customFormat="1" ht="18.75" customHeight="1" x14ac:dyDescent="0.25">
      <c r="A77" s="169"/>
      <c r="B77" s="169"/>
      <c r="C77" s="169"/>
      <c r="D77" s="167"/>
      <c r="E77" s="167"/>
      <c r="F77" s="167" t="s">
        <v>147</v>
      </c>
      <c r="G77" s="174">
        <f>-G50-G20-G29</f>
        <v>-1185.0999999999999</v>
      </c>
    </row>
  </sheetData>
  <mergeCells count="7">
    <mergeCell ref="A6:C6"/>
    <mergeCell ref="D6:E6"/>
    <mergeCell ref="F6:F7"/>
    <mergeCell ref="A1:G1"/>
    <mergeCell ref="A2:G2"/>
    <mergeCell ref="A3:G3"/>
    <mergeCell ref="A4:G4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39"/>
  <sheetViews>
    <sheetView workbookViewId="0">
      <selection activeCell="F25" sqref="F25"/>
    </sheetView>
  </sheetViews>
  <sheetFormatPr defaultRowHeight="17.25" x14ac:dyDescent="0.25"/>
  <cols>
    <col min="1" max="1" width="10.140625" style="208" customWidth="1"/>
    <col min="2" max="2" width="13.7109375" style="208" customWidth="1"/>
    <col min="3" max="3" width="68.42578125" style="209" customWidth="1"/>
    <col min="4" max="4" width="19.42578125" style="209" customWidth="1"/>
    <col min="5" max="5" width="24" style="209" customWidth="1"/>
    <col min="6" max="6" width="21.140625" style="209" customWidth="1"/>
    <col min="7" max="7" width="10.5703125" style="209" bestFit="1" customWidth="1"/>
    <col min="8" max="16384" width="9.140625" style="209"/>
  </cols>
  <sheetData>
    <row r="1" spans="1:8" x14ac:dyDescent="0.25">
      <c r="F1" s="210" t="s">
        <v>65</v>
      </c>
      <c r="G1" s="211"/>
    </row>
    <row r="2" spans="1:8" x14ac:dyDescent="0.25">
      <c r="F2" s="210" t="s">
        <v>76</v>
      </c>
      <c r="G2" s="211"/>
    </row>
    <row r="3" spans="1:8" x14ac:dyDescent="0.25">
      <c r="F3" s="210" t="s">
        <v>77</v>
      </c>
      <c r="G3" s="211"/>
    </row>
    <row r="4" spans="1:8" x14ac:dyDescent="0.25">
      <c r="A4" s="398"/>
      <c r="B4" s="398"/>
      <c r="C4" s="398"/>
    </row>
    <row r="5" spans="1:8" ht="57.75" customHeight="1" x14ac:dyDescent="0.25">
      <c r="A5" s="399" t="s">
        <v>199</v>
      </c>
      <c r="B5" s="399"/>
      <c r="C5" s="399"/>
      <c r="D5" s="399"/>
      <c r="E5" s="399"/>
      <c r="F5" s="399"/>
    </row>
    <row r="6" spans="1:8" ht="18" thickBot="1" x14ac:dyDescent="0.35">
      <c r="A6" s="212"/>
      <c r="B6" s="212"/>
      <c r="C6" s="213"/>
      <c r="F6" s="214" t="s">
        <v>78</v>
      </c>
    </row>
    <row r="7" spans="1:8" s="208" customFormat="1" ht="68.25" customHeight="1" x14ac:dyDescent="0.25">
      <c r="A7" s="400" t="s">
        <v>7</v>
      </c>
      <c r="B7" s="401"/>
      <c r="C7" s="403" t="s">
        <v>174</v>
      </c>
      <c r="D7" s="395" t="s">
        <v>198</v>
      </c>
      <c r="E7" s="396"/>
      <c r="F7" s="397"/>
    </row>
    <row r="8" spans="1:8" s="208" customFormat="1" ht="17.25" customHeight="1" x14ac:dyDescent="0.25">
      <c r="A8" s="402"/>
      <c r="B8" s="392"/>
      <c r="C8" s="404"/>
      <c r="D8" s="405" t="s">
        <v>18</v>
      </c>
      <c r="E8" s="405"/>
      <c r="F8" s="406"/>
    </row>
    <row r="9" spans="1:8" x14ac:dyDescent="0.25">
      <c r="A9" s="402"/>
      <c r="B9" s="392"/>
      <c r="C9" s="404"/>
      <c r="D9" s="392" t="s">
        <v>175</v>
      </c>
      <c r="E9" s="393" t="s">
        <v>15</v>
      </c>
      <c r="F9" s="394"/>
    </row>
    <row r="10" spans="1:8" s="218" customFormat="1" ht="34.5" x14ac:dyDescent="0.25">
      <c r="A10" s="215" t="s">
        <v>12</v>
      </c>
      <c r="B10" s="216" t="s">
        <v>176</v>
      </c>
      <c r="C10" s="404"/>
      <c r="D10" s="392"/>
      <c r="E10" s="216" t="s">
        <v>177</v>
      </c>
      <c r="F10" s="217" t="s">
        <v>178</v>
      </c>
    </row>
    <row r="11" spans="1:8" s="218" customFormat="1" x14ac:dyDescent="0.25">
      <c r="A11" s="219"/>
      <c r="B11" s="220"/>
      <c r="C11" s="220" t="s">
        <v>83</v>
      </c>
      <c r="D11" s="221">
        <f>+E11+F11</f>
        <v>42.5</v>
      </c>
      <c r="E11" s="222">
        <f>+E14</f>
        <v>42.5</v>
      </c>
      <c r="F11" s="222">
        <f>+F14</f>
        <v>0</v>
      </c>
    </row>
    <row r="12" spans="1:8" s="228" customFormat="1" x14ac:dyDescent="0.25">
      <c r="A12" s="223"/>
      <c r="B12" s="224"/>
      <c r="C12" s="224" t="s">
        <v>15</v>
      </c>
      <c r="D12" s="225"/>
      <c r="E12" s="226"/>
      <c r="F12" s="226"/>
      <c r="G12" s="227"/>
    </row>
    <row r="13" spans="1:8" s="228" customFormat="1" x14ac:dyDescent="0.25">
      <c r="A13" s="223"/>
      <c r="B13" s="224"/>
      <c r="C13" s="220" t="s">
        <v>138</v>
      </c>
      <c r="D13" s="229">
        <f>+E13+F13</f>
        <v>42.5</v>
      </c>
      <c r="E13" s="229">
        <f>E17</f>
        <v>42.5</v>
      </c>
      <c r="F13" s="229">
        <f>F17</f>
        <v>0</v>
      </c>
      <c r="G13" s="227"/>
    </row>
    <row r="14" spans="1:8" ht="34.5" x14ac:dyDescent="0.25">
      <c r="A14" s="219"/>
      <c r="B14" s="220"/>
      <c r="C14" s="220" t="s">
        <v>48</v>
      </c>
      <c r="D14" s="230">
        <f t="shared" ref="D14" si="0">+E14+F14</f>
        <v>42.5</v>
      </c>
      <c r="E14" s="230">
        <f>E15</f>
        <v>42.5</v>
      </c>
      <c r="F14" s="230">
        <f>F15</f>
        <v>0</v>
      </c>
    </row>
    <row r="15" spans="1:8" s="243" customFormat="1" x14ac:dyDescent="0.25">
      <c r="A15" s="231" t="s">
        <v>179</v>
      </c>
      <c r="B15" s="231"/>
      <c r="C15" s="247" t="s">
        <v>173</v>
      </c>
      <c r="D15" s="234">
        <f>+E15+F15</f>
        <v>42.5</v>
      </c>
      <c r="E15" s="234">
        <f>+E17</f>
        <v>42.5</v>
      </c>
      <c r="F15" s="234">
        <f>+F17</f>
        <v>0</v>
      </c>
      <c r="G15" s="242"/>
      <c r="H15" s="242"/>
    </row>
    <row r="16" spans="1:8" s="243" customFormat="1" x14ac:dyDescent="0.25">
      <c r="A16" s="238"/>
      <c r="B16" s="248"/>
      <c r="C16" s="248" t="s">
        <v>15</v>
      </c>
      <c r="D16" s="249"/>
      <c r="E16" s="250"/>
      <c r="F16" s="250"/>
      <c r="G16" s="242"/>
      <c r="H16" s="242"/>
    </row>
    <row r="17" spans="1:8" s="243" customFormat="1" ht="51.75" x14ac:dyDescent="0.25">
      <c r="A17" s="238"/>
      <c r="B17" s="239">
        <v>11007</v>
      </c>
      <c r="C17" s="251" t="s">
        <v>180</v>
      </c>
      <c r="D17" s="240">
        <f t="shared" ref="D17:F17" si="1">+D19</f>
        <v>42.5</v>
      </c>
      <c r="E17" s="241">
        <f t="shared" ref="E17" si="2">+E19</f>
        <v>42.5</v>
      </c>
      <c r="F17" s="241">
        <f t="shared" si="1"/>
        <v>0</v>
      </c>
      <c r="G17" s="242"/>
      <c r="H17" s="242"/>
    </row>
    <row r="18" spans="1:8" s="243" customFormat="1" x14ac:dyDescent="0.25">
      <c r="A18" s="238"/>
      <c r="B18" s="248"/>
      <c r="C18" s="248" t="s">
        <v>16</v>
      </c>
      <c r="D18" s="240"/>
      <c r="E18" s="241"/>
      <c r="F18" s="241"/>
      <c r="G18" s="242"/>
      <c r="H18" s="242"/>
    </row>
    <row r="19" spans="1:8" s="243" customFormat="1" ht="34.5" x14ac:dyDescent="0.25">
      <c r="A19" s="238"/>
      <c r="B19" s="248"/>
      <c r="C19" s="252" t="s">
        <v>53</v>
      </c>
      <c r="D19" s="240">
        <f t="shared" ref="D19:F19" si="3">+D21</f>
        <v>42.5</v>
      </c>
      <c r="E19" s="241">
        <f t="shared" ref="E19" si="4">+E21</f>
        <v>42.5</v>
      </c>
      <c r="F19" s="241">
        <f t="shared" si="3"/>
        <v>0</v>
      </c>
      <c r="G19" s="242"/>
      <c r="H19" s="242"/>
    </row>
    <row r="20" spans="1:8" s="243" customFormat="1" ht="34.5" x14ac:dyDescent="0.25">
      <c r="A20" s="238"/>
      <c r="B20" s="248"/>
      <c r="C20" s="248" t="s">
        <v>17</v>
      </c>
      <c r="D20" s="240"/>
      <c r="E20" s="241"/>
      <c r="F20" s="241"/>
      <c r="G20" s="242"/>
      <c r="H20" s="242"/>
    </row>
    <row r="21" spans="1:8" s="243" customFormat="1" x14ac:dyDescent="0.25">
      <c r="A21" s="238"/>
      <c r="B21" s="248"/>
      <c r="C21" s="138" t="s">
        <v>14</v>
      </c>
      <c r="D21" s="240">
        <f t="shared" ref="D21:D22" si="5">+E21+F21</f>
        <v>42.5</v>
      </c>
      <c r="E21" s="241">
        <f t="shared" ref="E21:F22" si="6">+E22</f>
        <v>42.5</v>
      </c>
      <c r="F21" s="241">
        <f t="shared" si="6"/>
        <v>0</v>
      </c>
      <c r="G21" s="242"/>
      <c r="H21" s="242"/>
    </row>
    <row r="22" spans="1:8" s="243" customFormat="1" x14ac:dyDescent="0.25">
      <c r="A22" s="238"/>
      <c r="B22" s="248"/>
      <c r="C22" s="138" t="s">
        <v>138</v>
      </c>
      <c r="D22" s="240">
        <f t="shared" si="5"/>
        <v>42.5</v>
      </c>
      <c r="E22" s="241">
        <f t="shared" si="6"/>
        <v>42.5</v>
      </c>
      <c r="F22" s="241">
        <f t="shared" si="6"/>
        <v>0</v>
      </c>
      <c r="G22" s="242"/>
      <c r="H22" s="242"/>
    </row>
    <row r="23" spans="1:8" s="243" customFormat="1" x14ac:dyDescent="0.25">
      <c r="A23" s="238"/>
      <c r="B23" s="248"/>
      <c r="C23" s="138" t="s">
        <v>139</v>
      </c>
      <c r="D23" s="240">
        <f>+E23+F23</f>
        <v>42.5</v>
      </c>
      <c r="E23" s="241">
        <f>E24</f>
        <v>42.5</v>
      </c>
      <c r="F23" s="241">
        <f>F24</f>
        <v>0</v>
      </c>
      <c r="G23" s="242"/>
      <c r="H23" s="242"/>
    </row>
    <row r="24" spans="1:8" s="243" customFormat="1" x14ac:dyDescent="0.25">
      <c r="A24" s="255"/>
      <c r="B24" s="256"/>
      <c r="C24" s="138" t="s">
        <v>195</v>
      </c>
      <c r="D24" s="240">
        <f>+E24+F24</f>
        <v>42.5</v>
      </c>
      <c r="E24" s="240">
        <f>E25</f>
        <v>42.5</v>
      </c>
      <c r="F24" s="240">
        <f>F25</f>
        <v>0</v>
      </c>
      <c r="G24" s="242"/>
      <c r="H24" s="242"/>
    </row>
    <row r="25" spans="1:8" s="243" customFormat="1" x14ac:dyDescent="0.25">
      <c r="A25" s="248"/>
      <c r="B25" s="248"/>
      <c r="C25" s="138" t="s">
        <v>196</v>
      </c>
      <c r="D25" s="240">
        <f>+E25+F25</f>
        <v>42.5</v>
      </c>
      <c r="E25" s="240">
        <v>42.5</v>
      </c>
      <c r="F25" s="240"/>
      <c r="G25" s="242"/>
      <c r="H25" s="242"/>
    </row>
    <row r="26" spans="1:8" s="254" customFormat="1" x14ac:dyDescent="0.25">
      <c r="A26" s="253"/>
      <c r="B26" s="253"/>
    </row>
    <row r="27" spans="1:8" s="254" customFormat="1" x14ac:dyDescent="0.25">
      <c r="A27" s="253"/>
      <c r="B27" s="253"/>
    </row>
    <row r="28" spans="1:8" s="254" customFormat="1" x14ac:dyDescent="0.25">
      <c r="A28" s="253"/>
      <c r="B28" s="253"/>
    </row>
    <row r="29" spans="1:8" s="254" customFormat="1" x14ac:dyDescent="0.25">
      <c r="A29" s="253"/>
      <c r="B29" s="253"/>
    </row>
    <row r="30" spans="1:8" s="254" customFormat="1" x14ac:dyDescent="0.25">
      <c r="A30" s="253"/>
      <c r="B30" s="253"/>
    </row>
    <row r="31" spans="1:8" s="254" customFormat="1" x14ac:dyDescent="0.25">
      <c r="A31" s="253"/>
      <c r="B31" s="253"/>
    </row>
    <row r="32" spans="1:8" s="254" customFormat="1" x14ac:dyDescent="0.25">
      <c r="A32" s="253"/>
      <c r="B32" s="253"/>
    </row>
    <row r="33" spans="1:2" s="254" customFormat="1" x14ac:dyDescent="0.25">
      <c r="A33" s="253"/>
      <c r="B33" s="253"/>
    </row>
    <row r="34" spans="1:2" s="254" customFormat="1" x14ac:dyDescent="0.25">
      <c r="A34" s="253"/>
      <c r="B34" s="253"/>
    </row>
    <row r="35" spans="1:2" s="254" customFormat="1" x14ac:dyDescent="0.25">
      <c r="A35" s="253"/>
      <c r="B35" s="253"/>
    </row>
    <row r="36" spans="1:2" s="254" customFormat="1" x14ac:dyDescent="0.25">
      <c r="A36" s="253"/>
      <c r="B36" s="253"/>
    </row>
    <row r="37" spans="1:2" s="254" customFormat="1" x14ac:dyDescent="0.25">
      <c r="A37" s="253"/>
      <c r="B37" s="253"/>
    </row>
    <row r="38" spans="1:2" s="254" customFormat="1" x14ac:dyDescent="0.25">
      <c r="A38" s="253"/>
      <c r="B38" s="253"/>
    </row>
    <row r="39" spans="1:2" s="254" customFormat="1" x14ac:dyDescent="0.25">
      <c r="A39" s="253"/>
      <c r="B39" s="253"/>
    </row>
  </sheetData>
  <mergeCells count="8">
    <mergeCell ref="D9:D10"/>
    <mergeCell ref="E9:F9"/>
    <mergeCell ref="D7:F7"/>
    <mergeCell ref="A4:C4"/>
    <mergeCell ref="A5:F5"/>
    <mergeCell ref="A7:B9"/>
    <mergeCell ref="C7:C10"/>
    <mergeCell ref="D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28"/>
  <sheetViews>
    <sheetView workbookViewId="0">
      <selection activeCell="F25" sqref="F25"/>
    </sheetView>
  </sheetViews>
  <sheetFormatPr defaultRowHeight="17.25" x14ac:dyDescent="0.25"/>
  <cols>
    <col min="1" max="1" width="10.140625" style="208" customWidth="1"/>
    <col min="2" max="2" width="9.85546875" style="208" customWidth="1"/>
    <col min="3" max="3" width="68.42578125" style="209" customWidth="1"/>
    <col min="4" max="4" width="21.42578125" style="209" customWidth="1"/>
    <col min="5" max="5" width="21.85546875" style="209" customWidth="1"/>
    <col min="6" max="6" width="23" style="209" customWidth="1"/>
    <col min="7" max="7" width="10.5703125" style="209" bestFit="1" customWidth="1"/>
    <col min="8" max="16384" width="9.140625" style="209"/>
  </cols>
  <sheetData>
    <row r="1" spans="1:8" x14ac:dyDescent="0.25">
      <c r="F1" s="210" t="s">
        <v>115</v>
      </c>
      <c r="G1" s="211"/>
    </row>
    <row r="2" spans="1:8" x14ac:dyDescent="0.25">
      <c r="F2" s="210" t="s">
        <v>76</v>
      </c>
      <c r="G2" s="211"/>
    </row>
    <row r="3" spans="1:8" x14ac:dyDescent="0.25">
      <c r="F3" s="210" t="s">
        <v>77</v>
      </c>
      <c r="G3" s="211"/>
    </row>
    <row r="4" spans="1:8" x14ac:dyDescent="0.25">
      <c r="A4" s="398"/>
      <c r="B4" s="398"/>
      <c r="C4" s="398"/>
    </row>
    <row r="5" spans="1:8" ht="72" customHeight="1" x14ac:dyDescent="0.25">
      <c r="A5" s="399" t="s">
        <v>181</v>
      </c>
      <c r="B5" s="399"/>
      <c r="C5" s="399"/>
      <c r="D5" s="399"/>
      <c r="E5" s="399"/>
      <c r="F5" s="399"/>
    </row>
    <row r="6" spans="1:8" ht="18" thickBot="1" x14ac:dyDescent="0.35">
      <c r="A6" s="212"/>
      <c r="B6" s="212"/>
      <c r="C6" s="213"/>
      <c r="F6" s="214" t="s">
        <v>78</v>
      </c>
    </row>
    <row r="7" spans="1:8" s="208" customFormat="1" ht="35.25" customHeight="1" x14ac:dyDescent="0.25">
      <c r="A7" s="407" t="s">
        <v>7</v>
      </c>
      <c r="B7" s="408"/>
      <c r="C7" s="403" t="s">
        <v>174</v>
      </c>
      <c r="D7" s="395" t="s">
        <v>198</v>
      </c>
      <c r="E7" s="396"/>
      <c r="F7" s="397"/>
    </row>
    <row r="8" spans="1:8" s="208" customFormat="1" ht="17.25" customHeight="1" x14ac:dyDescent="0.25">
      <c r="A8" s="409"/>
      <c r="B8" s="393"/>
      <c r="C8" s="404"/>
      <c r="D8" s="405" t="s">
        <v>18</v>
      </c>
      <c r="E8" s="405"/>
      <c r="F8" s="406"/>
    </row>
    <row r="9" spans="1:8" x14ac:dyDescent="0.25">
      <c r="A9" s="409"/>
      <c r="B9" s="393"/>
      <c r="C9" s="404"/>
      <c r="D9" s="392" t="s">
        <v>175</v>
      </c>
      <c r="E9" s="393" t="s">
        <v>15</v>
      </c>
      <c r="F9" s="394"/>
    </row>
    <row r="10" spans="1:8" s="218" customFormat="1" ht="34.5" x14ac:dyDescent="0.25">
      <c r="A10" s="215" t="s">
        <v>12</v>
      </c>
      <c r="B10" s="216" t="s">
        <v>176</v>
      </c>
      <c r="C10" s="404"/>
      <c r="D10" s="392"/>
      <c r="E10" s="216" t="s">
        <v>182</v>
      </c>
      <c r="F10" s="217" t="s">
        <v>178</v>
      </c>
    </row>
    <row r="11" spans="1:8" s="218" customFormat="1" x14ac:dyDescent="0.25">
      <c r="A11" s="219"/>
      <c r="B11" s="220"/>
      <c r="C11" s="220" t="s">
        <v>83</v>
      </c>
      <c r="D11" s="221">
        <f>+E11+F11</f>
        <v>14.6</v>
      </c>
      <c r="E11" s="222">
        <f>+E14</f>
        <v>14.6</v>
      </c>
      <c r="F11" s="222">
        <f>+F14</f>
        <v>0</v>
      </c>
    </row>
    <row r="12" spans="1:8" s="228" customFormat="1" x14ac:dyDescent="0.25">
      <c r="A12" s="223"/>
      <c r="B12" s="224"/>
      <c r="C12" s="224" t="s">
        <v>15</v>
      </c>
      <c r="D12" s="225"/>
      <c r="E12" s="226"/>
      <c r="F12" s="226"/>
      <c r="G12" s="227"/>
    </row>
    <row r="13" spans="1:8" s="228" customFormat="1" x14ac:dyDescent="0.25">
      <c r="A13" s="223"/>
      <c r="B13" s="224"/>
      <c r="C13" s="220" t="s">
        <v>138</v>
      </c>
      <c r="D13" s="229">
        <f>+E13+F13</f>
        <v>14.6</v>
      </c>
      <c r="E13" s="229">
        <f>E14</f>
        <v>14.6</v>
      </c>
      <c r="F13" s="229">
        <f>F14</f>
        <v>0</v>
      </c>
      <c r="G13" s="227"/>
    </row>
    <row r="14" spans="1:8" ht="34.5" x14ac:dyDescent="0.25">
      <c r="A14" s="219"/>
      <c r="B14" s="220"/>
      <c r="C14" s="220" t="s">
        <v>48</v>
      </c>
      <c r="D14" s="230">
        <f t="shared" ref="D14" si="0">+E14+F14</f>
        <v>14.6</v>
      </c>
      <c r="E14" s="230">
        <f>E15</f>
        <v>14.6</v>
      </c>
      <c r="F14" s="230">
        <f>F15</f>
        <v>0</v>
      </c>
    </row>
    <row r="15" spans="1:8" x14ac:dyDescent="0.25">
      <c r="A15" s="231" t="s">
        <v>179</v>
      </c>
      <c r="B15" s="232"/>
      <c r="C15" s="233" t="s">
        <v>173</v>
      </c>
      <c r="D15" s="234">
        <f>+E15+F15</f>
        <v>14.6</v>
      </c>
      <c r="E15" s="234">
        <f>E17</f>
        <v>14.6</v>
      </c>
      <c r="F15" s="234">
        <f>F17</f>
        <v>0</v>
      </c>
      <c r="G15" s="235"/>
      <c r="H15" s="235"/>
    </row>
    <row r="16" spans="1:8" x14ac:dyDescent="0.25">
      <c r="A16" s="223"/>
      <c r="B16" s="224"/>
      <c r="C16" s="224" t="s">
        <v>15</v>
      </c>
      <c r="D16" s="236"/>
      <c r="E16" s="237"/>
      <c r="F16" s="237"/>
      <c r="G16" s="235"/>
      <c r="H16" s="235"/>
    </row>
    <row r="17" spans="1:8" s="243" customFormat="1" ht="66" x14ac:dyDescent="0.25">
      <c r="A17" s="238"/>
      <c r="B17" s="239">
        <v>12001</v>
      </c>
      <c r="C17" s="120" t="s">
        <v>183</v>
      </c>
      <c r="D17" s="240">
        <f t="shared" ref="D17:F17" si="1">+D19</f>
        <v>14.6</v>
      </c>
      <c r="E17" s="241">
        <f t="shared" ref="E17" si="2">+E19</f>
        <v>14.6</v>
      </c>
      <c r="F17" s="241">
        <f t="shared" si="1"/>
        <v>0</v>
      </c>
      <c r="G17" s="242"/>
      <c r="H17" s="242"/>
    </row>
    <row r="18" spans="1:8" x14ac:dyDescent="0.25">
      <c r="A18" s="223"/>
      <c r="B18" s="224"/>
      <c r="C18" s="224" t="s">
        <v>16</v>
      </c>
      <c r="D18" s="221"/>
      <c r="E18" s="222"/>
      <c r="F18" s="222"/>
      <c r="G18" s="235"/>
      <c r="H18" s="235"/>
    </row>
    <row r="19" spans="1:8" ht="34.5" x14ac:dyDescent="0.25">
      <c r="A19" s="223"/>
      <c r="B19" s="224"/>
      <c r="C19" s="244" t="s">
        <v>53</v>
      </c>
      <c r="D19" s="221">
        <f t="shared" ref="D19:F19" si="3">+D21</f>
        <v>14.6</v>
      </c>
      <c r="E19" s="222">
        <f t="shared" ref="E19" si="4">+E21</f>
        <v>14.6</v>
      </c>
      <c r="F19" s="222">
        <f t="shared" si="3"/>
        <v>0</v>
      </c>
      <c r="G19" s="235"/>
      <c r="H19" s="235"/>
    </row>
    <row r="20" spans="1:8" ht="34.5" x14ac:dyDescent="0.25">
      <c r="A20" s="223"/>
      <c r="B20" s="224"/>
      <c r="C20" s="224" t="s">
        <v>17</v>
      </c>
      <c r="D20" s="221"/>
      <c r="E20" s="222"/>
      <c r="F20" s="222"/>
      <c r="G20" s="235"/>
      <c r="H20" s="235"/>
    </row>
    <row r="21" spans="1:8" x14ac:dyDescent="0.25">
      <c r="A21" s="223"/>
      <c r="B21" s="224"/>
      <c r="C21" s="138" t="s">
        <v>14</v>
      </c>
      <c r="D21" s="221">
        <f t="shared" ref="D21:D24" si="5">E21+F21</f>
        <v>14.6</v>
      </c>
      <c r="E21" s="222">
        <f t="shared" ref="E21:F22" si="6">+E22</f>
        <v>14.6</v>
      </c>
      <c r="F21" s="222">
        <f t="shared" si="6"/>
        <v>0</v>
      </c>
      <c r="G21" s="235"/>
      <c r="H21" s="235"/>
    </row>
    <row r="22" spans="1:8" x14ac:dyDescent="0.25">
      <c r="A22" s="223"/>
      <c r="B22" s="224"/>
      <c r="C22" s="138" t="s">
        <v>138</v>
      </c>
      <c r="D22" s="221">
        <f t="shared" si="5"/>
        <v>14.6</v>
      </c>
      <c r="E22" s="222">
        <f t="shared" si="6"/>
        <v>14.6</v>
      </c>
      <c r="F22" s="222">
        <f t="shared" si="6"/>
        <v>0</v>
      </c>
      <c r="G22" s="235"/>
      <c r="H22" s="235"/>
    </row>
    <row r="23" spans="1:8" x14ac:dyDescent="0.25">
      <c r="A23" s="223"/>
      <c r="B23" s="224"/>
      <c r="C23" s="138" t="s">
        <v>139</v>
      </c>
      <c r="D23" s="221">
        <f t="shared" si="5"/>
        <v>14.6</v>
      </c>
      <c r="E23" s="222">
        <f>E24</f>
        <v>14.6</v>
      </c>
      <c r="F23" s="222">
        <f>F24</f>
        <v>0</v>
      </c>
      <c r="G23" s="235"/>
      <c r="H23" s="235"/>
    </row>
    <row r="24" spans="1:8" x14ac:dyDescent="0.25">
      <c r="A24" s="245"/>
      <c r="B24" s="246"/>
      <c r="C24" s="138" t="s">
        <v>195</v>
      </c>
      <c r="D24" s="221">
        <f t="shared" si="5"/>
        <v>14.6</v>
      </c>
      <c r="E24" s="222">
        <f>E25</f>
        <v>14.6</v>
      </c>
      <c r="F24" s="222">
        <f>F25</f>
        <v>0</v>
      </c>
      <c r="G24" s="235"/>
      <c r="H24" s="235"/>
    </row>
    <row r="25" spans="1:8" x14ac:dyDescent="0.25">
      <c r="A25" s="224"/>
      <c r="B25" s="224"/>
      <c r="C25" s="138" t="s">
        <v>196</v>
      </c>
      <c r="D25" s="221">
        <f>E25+F25</f>
        <v>14.6</v>
      </c>
      <c r="E25" s="222">
        <v>14.6</v>
      </c>
      <c r="F25" s="222"/>
      <c r="G25" s="235"/>
      <c r="H25" s="235"/>
    </row>
    <row r="26" spans="1:8" s="254" customFormat="1" x14ac:dyDescent="0.25">
      <c r="A26" s="253"/>
      <c r="B26" s="253"/>
    </row>
    <row r="27" spans="1:8" s="254" customFormat="1" x14ac:dyDescent="0.25">
      <c r="A27" s="253"/>
      <c r="B27" s="253"/>
    </row>
    <row r="28" spans="1:8" s="254" customFormat="1" x14ac:dyDescent="0.25">
      <c r="A28" s="253"/>
      <c r="B28" s="253"/>
    </row>
  </sheetData>
  <mergeCells count="8">
    <mergeCell ref="D9:D10"/>
    <mergeCell ref="E9:F9"/>
    <mergeCell ref="D7:F7"/>
    <mergeCell ref="A4:C4"/>
    <mergeCell ref="A5:F5"/>
    <mergeCell ref="A7:B9"/>
    <mergeCell ref="C7:C10"/>
    <mergeCell ref="D8:F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7"/>
  <sheetViews>
    <sheetView topLeftCell="A2" zoomScaleNormal="100" zoomScaleSheetLayoutView="90" workbookViewId="0">
      <selection activeCell="C16" sqref="C16:C17"/>
    </sheetView>
  </sheetViews>
  <sheetFormatPr defaultColWidth="8" defaultRowHeight="17.25" customHeight="1" x14ac:dyDescent="0.25"/>
  <cols>
    <col min="1" max="1" width="7.42578125" style="19" customWidth="1"/>
    <col min="2" max="2" width="8.7109375" style="19" customWidth="1"/>
    <col min="3" max="3" width="82.7109375" style="15" customWidth="1"/>
    <col min="4" max="4" width="37" style="31" customWidth="1"/>
    <col min="5" max="5" width="10.85546875" style="15" customWidth="1"/>
    <col min="6" max="6" width="16.42578125" style="23" bestFit="1" customWidth="1"/>
    <col min="7" max="8" width="18.28515625" style="23" bestFit="1" customWidth="1"/>
    <col min="9" max="9" width="18.5703125" style="23" bestFit="1" customWidth="1"/>
    <col min="10" max="10" width="16.42578125" style="15" customWidth="1"/>
    <col min="11" max="16384" width="8" style="15"/>
  </cols>
  <sheetData>
    <row r="1" spans="1:9" ht="21" customHeight="1" x14ac:dyDescent="0.25">
      <c r="A1" s="410" t="s">
        <v>200</v>
      </c>
      <c r="B1" s="410"/>
      <c r="C1" s="410"/>
      <c r="D1" s="410"/>
    </row>
    <row r="2" spans="1:9" s="3" customFormat="1" ht="16.5" customHeight="1" x14ac:dyDescent="0.25">
      <c r="A2" s="410" t="s">
        <v>62</v>
      </c>
      <c r="B2" s="410"/>
      <c r="C2" s="410"/>
      <c r="D2" s="410"/>
      <c r="E2" s="4"/>
      <c r="F2" s="4"/>
      <c r="G2" s="4"/>
      <c r="H2" s="24"/>
      <c r="I2" s="24"/>
    </row>
    <row r="3" spans="1:9" s="3" customFormat="1" ht="16.5" customHeight="1" x14ac:dyDescent="0.25">
      <c r="A3" s="410" t="s">
        <v>0</v>
      </c>
      <c r="B3" s="410"/>
      <c r="C3" s="410"/>
      <c r="D3" s="410"/>
      <c r="E3" s="4"/>
      <c r="F3" s="4"/>
      <c r="G3" s="4"/>
      <c r="H3" s="24"/>
      <c r="I3" s="24"/>
    </row>
    <row r="4" spans="1:9" s="3" customFormat="1" ht="52.5" customHeight="1" x14ac:dyDescent="0.25">
      <c r="A4" s="411" t="s">
        <v>96</v>
      </c>
      <c r="B4" s="411"/>
      <c r="C4" s="411"/>
      <c r="D4" s="411"/>
      <c r="E4" s="25"/>
      <c r="F4" s="25"/>
      <c r="G4" s="25"/>
      <c r="H4" s="24"/>
      <c r="I4" s="24"/>
    </row>
    <row r="5" spans="1:9" ht="17.25" customHeight="1" x14ac:dyDescent="0.25">
      <c r="A5" s="13"/>
      <c r="B5" s="13"/>
      <c r="C5" s="14"/>
      <c r="D5" s="33" t="s">
        <v>52</v>
      </c>
    </row>
    <row r="6" spans="1:9" ht="65.25" customHeight="1" x14ac:dyDescent="0.25">
      <c r="A6" s="412" t="s">
        <v>39</v>
      </c>
      <c r="B6" s="412"/>
      <c r="C6" s="413" t="s">
        <v>50</v>
      </c>
      <c r="D6" s="113" t="s">
        <v>51</v>
      </c>
    </row>
    <row r="7" spans="1:9" s="16" customFormat="1" ht="66" customHeight="1" x14ac:dyDescent="0.25">
      <c r="A7" s="27" t="s">
        <v>1</v>
      </c>
      <c r="B7" s="27" t="s">
        <v>2</v>
      </c>
      <c r="C7" s="414"/>
      <c r="D7" s="44" t="s">
        <v>18</v>
      </c>
      <c r="F7" s="26"/>
      <c r="G7" s="26"/>
      <c r="H7" s="26"/>
      <c r="I7" s="26"/>
    </row>
    <row r="8" spans="1:9" s="19" customFormat="1" ht="24.75" customHeight="1" x14ac:dyDescent="0.25">
      <c r="A8" s="17"/>
      <c r="B8" s="17"/>
      <c r="C8" s="18" t="s">
        <v>46</v>
      </c>
      <c r="D8" s="45">
        <f t="shared" ref="D8" si="0">D10</f>
        <v>0</v>
      </c>
      <c r="F8" s="29"/>
      <c r="G8" s="29"/>
      <c r="H8" s="29"/>
      <c r="I8" s="29"/>
    </row>
    <row r="9" spans="1:9" ht="17.25" customHeight="1" x14ac:dyDescent="0.25">
      <c r="A9" s="17"/>
      <c r="B9" s="17"/>
      <c r="C9" s="18" t="s">
        <v>47</v>
      </c>
      <c r="D9" s="28"/>
    </row>
    <row r="10" spans="1:9" s="22" customFormat="1" ht="34.5" customHeight="1" x14ac:dyDescent="0.25">
      <c r="A10" s="20"/>
      <c r="B10" s="21"/>
      <c r="C10" s="21" t="s">
        <v>48</v>
      </c>
      <c r="D10" s="45">
        <f>D12</f>
        <v>0</v>
      </c>
      <c r="F10" s="30"/>
      <c r="G10" s="30"/>
      <c r="H10" s="30"/>
      <c r="I10" s="30"/>
    </row>
    <row r="11" spans="1:9" s="22" customFormat="1" ht="17.25" customHeight="1" x14ac:dyDescent="0.25">
      <c r="A11" s="20"/>
      <c r="B11" s="20"/>
      <c r="C11" s="20" t="s">
        <v>49</v>
      </c>
      <c r="D11" s="9"/>
      <c r="F11" s="30"/>
      <c r="G11" s="30"/>
      <c r="H11" s="30"/>
      <c r="I11" s="30"/>
    </row>
    <row r="12" spans="1:9" ht="28.5" customHeight="1" x14ac:dyDescent="0.25">
      <c r="A12" s="118" t="s">
        <v>179</v>
      </c>
      <c r="B12" s="118" t="s">
        <v>207</v>
      </c>
      <c r="C12" s="137" t="s">
        <v>208</v>
      </c>
      <c r="D12" s="327">
        <f>D14</f>
        <v>0</v>
      </c>
    </row>
    <row r="13" spans="1:9" x14ac:dyDescent="0.25">
      <c r="A13" s="36"/>
      <c r="B13" s="36"/>
      <c r="C13" s="328" t="s">
        <v>16</v>
      </c>
      <c r="D13" s="329"/>
    </row>
    <row r="14" spans="1:9" ht="43.5" customHeight="1" x14ac:dyDescent="0.25">
      <c r="A14" s="36"/>
      <c r="B14" s="36"/>
      <c r="C14" s="330" t="s">
        <v>53</v>
      </c>
      <c r="D14" s="327">
        <f>SUM(D16:D17)</f>
        <v>0</v>
      </c>
    </row>
    <row r="15" spans="1:9" ht="17.25" customHeight="1" x14ac:dyDescent="0.25">
      <c r="A15" s="36"/>
      <c r="B15" s="36"/>
      <c r="C15" s="298" t="s">
        <v>55</v>
      </c>
      <c r="D15" s="331"/>
    </row>
    <row r="16" spans="1:9" ht="33" x14ac:dyDescent="0.25">
      <c r="A16" s="302"/>
      <c r="B16" s="302"/>
      <c r="C16" s="275" t="s">
        <v>209</v>
      </c>
      <c r="D16" s="331">
        <f>'2'!D15</f>
        <v>-6710.6</v>
      </c>
    </row>
    <row r="17" spans="1:4" ht="33" x14ac:dyDescent="0.25">
      <c r="A17" s="302"/>
      <c r="B17" s="302"/>
      <c r="C17" s="275" t="s">
        <v>210</v>
      </c>
      <c r="D17" s="331">
        <f>'2'!D16</f>
        <v>6710.6</v>
      </c>
    </row>
  </sheetData>
  <mergeCells count="6">
    <mergeCell ref="A1:D1"/>
    <mergeCell ref="A2:D2"/>
    <mergeCell ref="A3:D3"/>
    <mergeCell ref="A4:D4"/>
    <mergeCell ref="A6:B6"/>
    <mergeCell ref="C6:C7"/>
  </mergeCells>
  <pageMargins left="0.19685039370078741" right="0.19685039370078741" top="0.15748031496062992" bottom="0.15748031496062992" header="0.15748031496062992" footer="0.15748031496062992"/>
  <pageSetup scale="60" orientation="portrait" r:id="rId1"/>
  <colBreaks count="1" manualBreakCount="1">
    <brk id="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44"/>
  <sheetViews>
    <sheetView zoomScaleNormal="100" zoomScaleSheetLayoutView="80" workbookViewId="0">
      <selection activeCell="A115" sqref="A115"/>
    </sheetView>
  </sheetViews>
  <sheetFormatPr defaultColWidth="8" defaultRowHeight="13.5" x14ac:dyDescent="0.25"/>
  <cols>
    <col min="1" max="1" width="35.5703125" style="1" customWidth="1"/>
    <col min="2" max="2" width="51.85546875" style="1" customWidth="1"/>
    <col min="3" max="3" width="35.28515625" style="1" customWidth="1"/>
    <col min="4" max="16384" width="8" style="1"/>
  </cols>
  <sheetData>
    <row r="1" spans="1:3" s="15" customFormat="1" ht="17.25" customHeight="1" x14ac:dyDescent="0.25">
      <c r="A1" s="474" t="s">
        <v>201</v>
      </c>
      <c r="B1" s="474"/>
      <c r="C1" s="474"/>
    </row>
    <row r="2" spans="1:3" s="3" customFormat="1" ht="16.5" customHeight="1" x14ac:dyDescent="0.25">
      <c r="A2" s="474" t="s">
        <v>62</v>
      </c>
      <c r="B2" s="474"/>
      <c r="C2" s="474"/>
    </row>
    <row r="3" spans="1:3" s="3" customFormat="1" ht="16.5" customHeight="1" x14ac:dyDescent="0.25">
      <c r="A3" s="474" t="s">
        <v>0</v>
      </c>
      <c r="B3" s="474"/>
      <c r="C3" s="474"/>
    </row>
    <row r="4" spans="1:3" s="6" customFormat="1" ht="19.5" customHeight="1" x14ac:dyDescent="0.25">
      <c r="A4" s="7"/>
      <c r="B4" s="7"/>
      <c r="C4" s="47" t="s">
        <v>66</v>
      </c>
    </row>
    <row r="5" spans="1:3" s="5" customFormat="1" ht="57.75" customHeight="1" x14ac:dyDescent="0.25">
      <c r="A5" s="475" t="s">
        <v>205</v>
      </c>
      <c r="B5" s="475"/>
      <c r="C5" s="475"/>
    </row>
    <row r="6" spans="1:3" s="37" customFormat="1" ht="25.5" customHeight="1" x14ac:dyDescent="0.3">
      <c r="A6" s="476" t="s">
        <v>56</v>
      </c>
      <c r="B6" s="476"/>
      <c r="C6" s="476"/>
    </row>
    <row r="7" spans="1:3" s="37" customFormat="1" x14ac:dyDescent="0.25">
      <c r="B7" s="38"/>
      <c r="C7" s="38"/>
    </row>
    <row r="8" spans="1:3" s="37" customFormat="1" ht="14.25" x14ac:dyDescent="0.25">
      <c r="A8" s="39" t="s">
        <v>57</v>
      </c>
      <c r="C8" s="42" t="s">
        <v>61</v>
      </c>
    </row>
    <row r="9" spans="1:3" s="37" customFormat="1" ht="14.25" x14ac:dyDescent="0.25">
      <c r="B9" s="39"/>
      <c r="C9" s="38"/>
    </row>
    <row r="10" spans="1:3" s="37" customFormat="1" ht="14.25" x14ac:dyDescent="0.25">
      <c r="A10" s="110" t="s">
        <v>85</v>
      </c>
      <c r="B10" s="456" t="s">
        <v>86</v>
      </c>
      <c r="C10" s="456"/>
    </row>
    <row r="11" spans="1:3" s="37" customFormat="1" ht="14.25" x14ac:dyDescent="0.25">
      <c r="A11" s="111">
        <v>1004</v>
      </c>
      <c r="B11" s="457" t="s">
        <v>38</v>
      </c>
      <c r="C11" s="457"/>
    </row>
    <row r="12" spans="1:3" s="37" customFormat="1" ht="14.25" x14ac:dyDescent="0.25">
      <c r="B12" s="39"/>
      <c r="C12" s="38"/>
    </row>
    <row r="13" spans="1:3" s="48" customFormat="1" ht="14.25" x14ac:dyDescent="0.25">
      <c r="A13" s="48" t="s">
        <v>87</v>
      </c>
      <c r="B13" s="39"/>
      <c r="C13" s="49"/>
    </row>
    <row r="14" spans="1:3" s="32" customFormat="1" ht="16.5" customHeight="1" x14ac:dyDescent="0.25">
      <c r="A14" s="458" t="s">
        <v>19</v>
      </c>
      <c r="B14" s="460">
        <v>1004</v>
      </c>
      <c r="C14" s="427" t="s">
        <v>107</v>
      </c>
    </row>
    <row r="15" spans="1:3" s="32" customFormat="1" ht="24" customHeight="1" x14ac:dyDescent="0.25">
      <c r="A15" s="459"/>
      <c r="B15" s="461"/>
      <c r="C15" s="428"/>
    </row>
    <row r="16" spans="1:3" s="32" customFormat="1" ht="21" customHeight="1" x14ac:dyDescent="0.25">
      <c r="A16" s="301" t="s">
        <v>20</v>
      </c>
      <c r="B16" s="34">
        <v>11002</v>
      </c>
      <c r="C16" s="416" t="s">
        <v>21</v>
      </c>
    </row>
    <row r="17" spans="1:3" s="32" customFormat="1" ht="49.5" x14ac:dyDescent="0.25">
      <c r="A17" s="301" t="s">
        <v>22</v>
      </c>
      <c r="B17" s="115" t="s">
        <v>214</v>
      </c>
      <c r="C17" s="416"/>
    </row>
    <row r="18" spans="1:3" s="32" customFormat="1" ht="48" customHeight="1" x14ac:dyDescent="0.25">
      <c r="A18" s="308" t="s">
        <v>23</v>
      </c>
      <c r="B18" s="115" t="s">
        <v>215</v>
      </c>
      <c r="C18" s="416"/>
    </row>
    <row r="19" spans="1:3" s="32" customFormat="1" ht="29.25" customHeight="1" x14ac:dyDescent="0.25">
      <c r="A19" s="301" t="s">
        <v>24</v>
      </c>
      <c r="B19" s="115" t="s">
        <v>88</v>
      </c>
      <c r="C19" s="416"/>
    </row>
    <row r="20" spans="1:3" s="32" customFormat="1" ht="38.25" customHeight="1" x14ac:dyDescent="0.25">
      <c r="A20" s="109" t="s">
        <v>89</v>
      </c>
      <c r="B20" s="115" t="s">
        <v>216</v>
      </c>
      <c r="C20" s="417"/>
    </row>
    <row r="21" spans="1:3" s="32" customFormat="1" ht="16.5" customHeight="1" x14ac:dyDescent="0.25">
      <c r="A21" s="418" t="s">
        <v>25</v>
      </c>
      <c r="B21" s="419"/>
      <c r="C21" s="301"/>
    </row>
    <row r="22" spans="1:3" s="32" customFormat="1" ht="16.5" customHeight="1" x14ac:dyDescent="0.25">
      <c r="A22" s="420" t="s">
        <v>217</v>
      </c>
      <c r="B22" s="420"/>
      <c r="C22" s="122">
        <v>-114</v>
      </c>
    </row>
    <row r="23" spans="1:3" s="32" customFormat="1" ht="16.5" customHeight="1" x14ac:dyDescent="0.25">
      <c r="A23" s="420" t="s">
        <v>218</v>
      </c>
      <c r="B23" s="420"/>
      <c r="C23" s="122">
        <v>-6</v>
      </c>
    </row>
    <row r="24" spans="1:3" s="32" customFormat="1" ht="19.5" customHeight="1" x14ac:dyDescent="0.25">
      <c r="A24" s="422" t="s">
        <v>26</v>
      </c>
      <c r="B24" s="422"/>
      <c r="C24" s="46"/>
    </row>
    <row r="25" spans="1:3" s="55" customFormat="1" ht="19.5" customHeight="1" x14ac:dyDescent="0.25">
      <c r="C25" s="77"/>
    </row>
    <row r="26" spans="1:3" s="37" customFormat="1" ht="14.25" x14ac:dyDescent="0.25">
      <c r="A26" s="123" t="s">
        <v>85</v>
      </c>
      <c r="B26" s="463" t="s">
        <v>86</v>
      </c>
      <c r="C26" s="463"/>
    </row>
    <row r="27" spans="1:3" s="37" customFormat="1" ht="14.25" customHeight="1" x14ac:dyDescent="0.25">
      <c r="A27" s="124">
        <v>1017</v>
      </c>
      <c r="B27" s="457" t="s">
        <v>97</v>
      </c>
      <c r="C27" s="457"/>
    </row>
    <row r="28" spans="1:3" s="37" customFormat="1" ht="14.25" x14ac:dyDescent="0.25">
      <c r="A28" s="125"/>
      <c r="B28" s="126"/>
      <c r="C28" s="125"/>
    </row>
    <row r="29" spans="1:3" s="48" customFormat="1" ht="14.25" x14ac:dyDescent="0.25">
      <c r="A29" s="105" t="s">
        <v>87</v>
      </c>
      <c r="B29" s="104"/>
      <c r="C29" s="105"/>
    </row>
    <row r="30" spans="1:3" s="32" customFormat="1" ht="16.5" customHeight="1" x14ac:dyDescent="0.25">
      <c r="A30" s="451" t="s">
        <v>19</v>
      </c>
      <c r="B30" s="469">
        <v>1017</v>
      </c>
      <c r="C30" s="427" t="s">
        <v>106</v>
      </c>
    </row>
    <row r="31" spans="1:3" s="32" customFormat="1" ht="24" customHeight="1" x14ac:dyDescent="0.25">
      <c r="A31" s="452"/>
      <c r="B31" s="470"/>
      <c r="C31" s="428"/>
    </row>
    <row r="32" spans="1:3" s="32" customFormat="1" ht="21" customHeight="1" x14ac:dyDescent="0.25">
      <c r="A32" s="106" t="s">
        <v>20</v>
      </c>
      <c r="B32" s="107">
        <v>11001</v>
      </c>
      <c r="C32" s="440" t="s">
        <v>21</v>
      </c>
    </row>
    <row r="33" spans="1:3" s="32" customFormat="1" ht="27" customHeight="1" x14ac:dyDescent="0.25">
      <c r="A33" s="114" t="s">
        <v>22</v>
      </c>
      <c r="B33" s="58" t="s">
        <v>98</v>
      </c>
      <c r="C33" s="440"/>
    </row>
    <row r="34" spans="1:3" s="32" customFormat="1" ht="27" x14ac:dyDescent="0.25">
      <c r="A34" s="114" t="s">
        <v>23</v>
      </c>
      <c r="B34" s="58" t="s">
        <v>99</v>
      </c>
      <c r="C34" s="440"/>
    </row>
    <row r="35" spans="1:3" s="32" customFormat="1" x14ac:dyDescent="0.25">
      <c r="A35" s="114" t="s">
        <v>24</v>
      </c>
      <c r="B35" s="58" t="s">
        <v>88</v>
      </c>
      <c r="C35" s="440"/>
    </row>
    <row r="36" spans="1:3" s="32" customFormat="1" ht="27" x14ac:dyDescent="0.25">
      <c r="A36" s="114" t="s">
        <v>89</v>
      </c>
      <c r="B36" s="58" t="s">
        <v>100</v>
      </c>
      <c r="C36" s="441"/>
    </row>
    <row r="37" spans="1:3" s="32" customFormat="1" ht="16.5" customHeight="1" x14ac:dyDescent="0.25">
      <c r="A37" s="442" t="s">
        <v>25</v>
      </c>
      <c r="B37" s="443"/>
      <c r="C37" s="106"/>
    </row>
    <row r="38" spans="1:3" s="32" customFormat="1" ht="18" customHeight="1" x14ac:dyDescent="0.25">
      <c r="A38" s="464" t="s">
        <v>108</v>
      </c>
      <c r="B38" s="464"/>
      <c r="C38" s="199">
        <v>60</v>
      </c>
    </row>
    <row r="39" spans="1:3" s="32" customFormat="1" ht="19.5" customHeight="1" x14ac:dyDescent="0.25">
      <c r="A39" s="465" t="s">
        <v>26</v>
      </c>
      <c r="B39" s="466"/>
      <c r="C39" s="108">
        <v>0</v>
      </c>
    </row>
    <row r="41" spans="1:3" s="32" customFormat="1" ht="16.5" customHeight="1" x14ac:dyDescent="0.25">
      <c r="A41" s="451" t="s">
        <v>19</v>
      </c>
      <c r="B41" s="469">
        <v>1017</v>
      </c>
      <c r="C41" s="427" t="s">
        <v>107</v>
      </c>
    </row>
    <row r="42" spans="1:3" s="32" customFormat="1" ht="38.25" customHeight="1" x14ac:dyDescent="0.25">
      <c r="A42" s="452"/>
      <c r="B42" s="470"/>
      <c r="C42" s="428"/>
    </row>
    <row r="43" spans="1:3" s="32" customFormat="1" ht="21" customHeight="1" x14ac:dyDescent="0.25">
      <c r="A43" s="106" t="s">
        <v>20</v>
      </c>
      <c r="B43" s="107">
        <v>21001</v>
      </c>
      <c r="C43" s="471" t="s">
        <v>21</v>
      </c>
    </row>
    <row r="44" spans="1:3" s="32" customFormat="1" ht="27" customHeight="1" x14ac:dyDescent="0.25">
      <c r="A44" s="106" t="s">
        <v>22</v>
      </c>
      <c r="B44" s="107" t="s">
        <v>101</v>
      </c>
      <c r="C44" s="440"/>
    </row>
    <row r="45" spans="1:3" s="32" customFormat="1" ht="27" x14ac:dyDescent="0.25">
      <c r="A45" s="106" t="s">
        <v>23</v>
      </c>
      <c r="B45" s="107" t="s">
        <v>102</v>
      </c>
      <c r="C45" s="440"/>
    </row>
    <row r="46" spans="1:3" s="32" customFormat="1" ht="27" x14ac:dyDescent="0.25">
      <c r="A46" s="106" t="s">
        <v>24</v>
      </c>
      <c r="B46" s="107" t="s">
        <v>103</v>
      </c>
      <c r="C46" s="440"/>
    </row>
    <row r="47" spans="1:3" s="32" customFormat="1" ht="42.75" customHeight="1" x14ac:dyDescent="0.25">
      <c r="A47" s="106" t="s">
        <v>104</v>
      </c>
      <c r="B47" s="107" t="s">
        <v>91</v>
      </c>
      <c r="C47" s="441"/>
    </row>
    <row r="48" spans="1:3" s="32" customFormat="1" ht="16.5" customHeight="1" x14ac:dyDescent="0.25">
      <c r="A48" s="442" t="s">
        <v>25</v>
      </c>
      <c r="B48" s="443"/>
      <c r="C48" s="106"/>
    </row>
    <row r="49" spans="1:6" s="32" customFormat="1" ht="30.75" customHeight="1" x14ac:dyDescent="0.25">
      <c r="A49" s="467" t="s">
        <v>105</v>
      </c>
      <c r="B49" s="468"/>
      <c r="C49" s="198">
        <v>-93.6</v>
      </c>
    </row>
    <row r="50" spans="1:6" s="32" customFormat="1" ht="19.5" customHeight="1" x14ac:dyDescent="0.25">
      <c r="A50" s="465" t="s">
        <v>26</v>
      </c>
      <c r="B50" s="466"/>
      <c r="C50" s="108">
        <v>0</v>
      </c>
    </row>
    <row r="52" spans="1:6" s="37" customFormat="1" ht="14.25" x14ac:dyDescent="0.25">
      <c r="A52" s="110" t="s">
        <v>85</v>
      </c>
      <c r="B52" s="456" t="s">
        <v>86</v>
      </c>
      <c r="C52" s="456"/>
    </row>
    <row r="53" spans="1:6" s="37" customFormat="1" ht="16.5" x14ac:dyDescent="0.25">
      <c r="A53" s="111">
        <v>1027</v>
      </c>
      <c r="B53" s="472" t="s">
        <v>109</v>
      </c>
      <c r="C53" s="473"/>
      <c r="D53" s="127"/>
      <c r="E53" s="127"/>
      <c r="F53" s="127"/>
    </row>
    <row r="54" spans="1:6" s="37" customFormat="1" ht="14.25" x14ac:dyDescent="0.25">
      <c r="B54" s="39"/>
      <c r="C54" s="38"/>
    </row>
    <row r="55" spans="1:6" s="48" customFormat="1" ht="14.25" x14ac:dyDescent="0.25">
      <c r="A55" s="48" t="s">
        <v>87</v>
      </c>
      <c r="B55" s="39"/>
      <c r="C55" s="49"/>
    </row>
    <row r="56" spans="1:6" s="32" customFormat="1" ht="16.5" customHeight="1" x14ac:dyDescent="0.25">
      <c r="A56" s="458" t="s">
        <v>19</v>
      </c>
      <c r="B56" s="460">
        <v>1027</v>
      </c>
      <c r="C56" s="427" t="s">
        <v>106</v>
      </c>
    </row>
    <row r="57" spans="1:6" s="32" customFormat="1" ht="43.5" customHeight="1" x14ac:dyDescent="0.25">
      <c r="A57" s="459"/>
      <c r="B57" s="461"/>
      <c r="C57" s="428"/>
    </row>
    <row r="58" spans="1:6" s="32" customFormat="1" ht="21" customHeight="1" x14ac:dyDescent="0.25">
      <c r="A58" s="57" t="s">
        <v>20</v>
      </c>
      <c r="B58" s="34">
        <v>11001</v>
      </c>
      <c r="C58" s="416" t="s">
        <v>21</v>
      </c>
    </row>
    <row r="59" spans="1:6" s="32" customFormat="1" ht="27" x14ac:dyDescent="0.25">
      <c r="A59" s="57" t="s">
        <v>22</v>
      </c>
      <c r="B59" s="58" t="s">
        <v>110</v>
      </c>
      <c r="C59" s="416"/>
    </row>
    <row r="60" spans="1:6" s="32" customFormat="1" ht="48" customHeight="1" x14ac:dyDescent="0.25">
      <c r="A60" s="57" t="s">
        <v>23</v>
      </c>
      <c r="B60" s="58" t="s">
        <v>111</v>
      </c>
      <c r="C60" s="416"/>
    </row>
    <row r="61" spans="1:6" s="32" customFormat="1" ht="21.75" customHeight="1" x14ac:dyDescent="0.25">
      <c r="A61" s="57" t="s">
        <v>24</v>
      </c>
      <c r="B61" s="58" t="s">
        <v>88</v>
      </c>
      <c r="C61" s="416"/>
    </row>
    <row r="62" spans="1:6" s="32" customFormat="1" ht="38.25" customHeight="1" x14ac:dyDescent="0.25">
      <c r="A62" s="57" t="s">
        <v>89</v>
      </c>
      <c r="B62" s="58" t="s">
        <v>112</v>
      </c>
      <c r="C62" s="417"/>
    </row>
    <row r="63" spans="1:6" s="32" customFormat="1" ht="16.5" customHeight="1" x14ac:dyDescent="0.25">
      <c r="A63" s="418" t="s">
        <v>25</v>
      </c>
      <c r="B63" s="419"/>
      <c r="C63" s="57"/>
    </row>
    <row r="64" spans="1:6" s="32" customFormat="1" ht="16.5" customHeight="1" x14ac:dyDescent="0.25">
      <c r="A64" s="420" t="s">
        <v>113</v>
      </c>
      <c r="B64" s="420"/>
      <c r="C64" s="128">
        <v>14.4</v>
      </c>
    </row>
    <row r="65" spans="1:6" s="32" customFormat="1" ht="16.5" customHeight="1" x14ac:dyDescent="0.25">
      <c r="A65" s="420" t="s">
        <v>114</v>
      </c>
      <c r="B65" s="420"/>
      <c r="C65" s="128">
        <v>0.7</v>
      </c>
    </row>
    <row r="66" spans="1:6" s="32" customFormat="1" ht="19.5" customHeight="1" x14ac:dyDescent="0.25">
      <c r="A66" s="422" t="s">
        <v>26</v>
      </c>
      <c r="B66" s="422"/>
      <c r="C66" s="46">
        <v>0</v>
      </c>
    </row>
    <row r="67" spans="1:6" s="55" customFormat="1" ht="19.5" customHeight="1" x14ac:dyDescent="0.25">
      <c r="C67" s="77"/>
    </row>
    <row r="68" spans="1:6" s="37" customFormat="1" ht="14.25" x14ac:dyDescent="0.25">
      <c r="A68" s="316" t="s">
        <v>85</v>
      </c>
      <c r="B68" s="462" t="s">
        <v>86</v>
      </c>
      <c r="C68" s="462"/>
    </row>
    <row r="69" spans="1:6" s="37" customFormat="1" ht="14.25" x14ac:dyDescent="0.25">
      <c r="A69" s="317">
        <v>1072</v>
      </c>
      <c r="B69" s="318" t="s">
        <v>190</v>
      </c>
      <c r="C69" s="318"/>
      <c r="D69" s="257"/>
      <c r="E69" s="257"/>
      <c r="F69" s="54"/>
    </row>
    <row r="70" spans="1:6" s="37" customFormat="1" ht="14.25" x14ac:dyDescent="0.25">
      <c r="A70" s="38"/>
      <c r="B70" s="39"/>
      <c r="C70" s="38"/>
    </row>
    <row r="71" spans="1:6" s="48" customFormat="1" ht="14.25" x14ac:dyDescent="0.25">
      <c r="A71" s="49" t="s">
        <v>87</v>
      </c>
      <c r="B71" s="39"/>
      <c r="C71" s="49"/>
    </row>
    <row r="72" spans="1:6" s="32" customFormat="1" ht="16.5" customHeight="1" x14ac:dyDescent="0.25">
      <c r="A72" s="423" t="s">
        <v>19</v>
      </c>
      <c r="B72" s="425">
        <v>1072</v>
      </c>
      <c r="C72" s="427" t="s">
        <v>107</v>
      </c>
    </row>
    <row r="73" spans="1:6" s="32" customFormat="1" ht="24" customHeight="1" x14ac:dyDescent="0.25">
      <c r="A73" s="424"/>
      <c r="B73" s="426"/>
      <c r="C73" s="428"/>
    </row>
    <row r="74" spans="1:6" s="32" customFormat="1" ht="21" customHeight="1" x14ac:dyDescent="0.25">
      <c r="A74" s="353" t="s">
        <v>20</v>
      </c>
      <c r="B74" s="320">
        <v>11001</v>
      </c>
      <c r="C74" s="429" t="s">
        <v>21</v>
      </c>
    </row>
    <row r="75" spans="1:6" s="32" customFormat="1" ht="27" x14ac:dyDescent="0.25">
      <c r="A75" s="354" t="s">
        <v>22</v>
      </c>
      <c r="B75" s="307" t="s">
        <v>211</v>
      </c>
      <c r="C75" s="429"/>
    </row>
    <row r="76" spans="1:6" s="32" customFormat="1" ht="40.5" x14ac:dyDescent="0.25">
      <c r="A76" s="354" t="s">
        <v>23</v>
      </c>
      <c r="B76" s="307" t="s">
        <v>212</v>
      </c>
      <c r="C76" s="429"/>
    </row>
    <row r="77" spans="1:6" s="32" customFormat="1" x14ac:dyDescent="0.25">
      <c r="A77" s="354" t="s">
        <v>24</v>
      </c>
      <c r="B77" s="307" t="s">
        <v>88</v>
      </c>
      <c r="C77" s="429"/>
    </row>
    <row r="78" spans="1:6" s="32" customFormat="1" ht="48" customHeight="1" x14ac:dyDescent="0.25">
      <c r="A78" s="322" t="s">
        <v>89</v>
      </c>
      <c r="B78" s="307" t="s">
        <v>213</v>
      </c>
      <c r="C78" s="430"/>
    </row>
    <row r="79" spans="1:6" s="32" customFormat="1" ht="16.5" customHeight="1" x14ac:dyDescent="0.25">
      <c r="A79" s="431" t="s">
        <v>25</v>
      </c>
      <c r="B79" s="432"/>
      <c r="C79" s="353"/>
    </row>
    <row r="80" spans="1:6" s="32" customFormat="1" ht="16.5" customHeight="1" x14ac:dyDescent="0.25">
      <c r="A80" s="420" t="s">
        <v>219</v>
      </c>
      <c r="B80" s="420"/>
      <c r="C80" s="46">
        <v>-3</v>
      </c>
    </row>
    <row r="81" spans="1:5" s="32" customFormat="1" ht="16.5" customHeight="1" x14ac:dyDescent="0.25">
      <c r="A81" s="420" t="s">
        <v>220</v>
      </c>
      <c r="B81" s="420"/>
      <c r="C81" s="46">
        <v>-3.5</v>
      </c>
    </row>
    <row r="82" spans="1:5" s="32" customFormat="1" ht="19.5" customHeight="1" x14ac:dyDescent="0.25">
      <c r="A82" s="421" t="s">
        <v>26</v>
      </c>
      <c r="B82" s="421"/>
      <c r="C82" s="46">
        <v>0</v>
      </c>
    </row>
    <row r="83" spans="1:5" s="32" customFormat="1" ht="19.5" customHeight="1" x14ac:dyDescent="0.25">
      <c r="A83" s="323"/>
      <c r="B83" s="323"/>
      <c r="C83" s="77"/>
      <c r="D83" s="55"/>
      <c r="E83" s="55"/>
    </row>
    <row r="84" spans="1:5" s="32" customFormat="1" ht="16.5" customHeight="1" x14ac:dyDescent="0.25">
      <c r="A84" s="423" t="s">
        <v>19</v>
      </c>
      <c r="B84" s="425">
        <v>1072</v>
      </c>
      <c r="C84" s="415" t="s">
        <v>158</v>
      </c>
    </row>
    <row r="85" spans="1:5" s="32" customFormat="1" ht="24" customHeight="1" x14ac:dyDescent="0.25">
      <c r="A85" s="424"/>
      <c r="B85" s="426"/>
      <c r="C85" s="415"/>
    </row>
    <row r="86" spans="1:5" s="32" customFormat="1" ht="21" customHeight="1" x14ac:dyDescent="0.25">
      <c r="A86" s="319" t="s">
        <v>20</v>
      </c>
      <c r="B86" s="320">
        <v>11007</v>
      </c>
      <c r="C86" s="429" t="s">
        <v>21</v>
      </c>
    </row>
    <row r="87" spans="1:5" s="32" customFormat="1" ht="54" x14ac:dyDescent="0.25">
      <c r="A87" s="319" t="s">
        <v>22</v>
      </c>
      <c r="B87" s="324" t="s">
        <v>172</v>
      </c>
      <c r="C87" s="429"/>
    </row>
    <row r="88" spans="1:5" s="32" customFormat="1" ht="40.5" x14ac:dyDescent="0.25">
      <c r="A88" s="319" t="s">
        <v>23</v>
      </c>
      <c r="B88" s="324" t="s">
        <v>184</v>
      </c>
      <c r="C88" s="429"/>
    </row>
    <row r="89" spans="1:5" s="32" customFormat="1" x14ac:dyDescent="0.25">
      <c r="A89" s="319" t="s">
        <v>24</v>
      </c>
      <c r="B89" s="324" t="s">
        <v>88</v>
      </c>
      <c r="C89" s="429"/>
    </row>
    <row r="90" spans="1:5" s="32" customFormat="1" ht="48" customHeight="1" x14ac:dyDescent="0.25">
      <c r="A90" s="322" t="s">
        <v>104</v>
      </c>
      <c r="B90" s="325" t="s">
        <v>189</v>
      </c>
      <c r="C90" s="430"/>
    </row>
    <row r="91" spans="1:5" s="32" customFormat="1" ht="16.5" customHeight="1" x14ac:dyDescent="0.25">
      <c r="A91" s="431" t="s">
        <v>25</v>
      </c>
      <c r="B91" s="432"/>
      <c r="C91" s="319"/>
    </row>
    <row r="92" spans="1:5" s="32" customFormat="1" ht="19.5" customHeight="1" x14ac:dyDescent="0.25">
      <c r="A92" s="421" t="s">
        <v>26</v>
      </c>
      <c r="B92" s="421"/>
      <c r="C92" s="46">
        <f>'1'!D18</f>
        <v>42.5</v>
      </c>
    </row>
    <row r="93" spans="1:5" s="32" customFormat="1" ht="19.5" customHeight="1" x14ac:dyDescent="0.25">
      <c r="A93" s="323"/>
      <c r="B93" s="323"/>
      <c r="C93" s="77"/>
      <c r="D93" s="55"/>
      <c r="E93" s="55"/>
    </row>
    <row r="94" spans="1:5" s="32" customFormat="1" ht="16.5" customHeight="1" x14ac:dyDescent="0.25">
      <c r="A94" s="435" t="s">
        <v>19</v>
      </c>
      <c r="B94" s="436">
        <v>1072</v>
      </c>
      <c r="C94" s="415" t="s">
        <v>158</v>
      </c>
    </row>
    <row r="95" spans="1:5" s="32" customFormat="1" ht="24" customHeight="1" x14ac:dyDescent="0.25">
      <c r="A95" s="435"/>
      <c r="B95" s="436"/>
      <c r="C95" s="415"/>
    </row>
    <row r="96" spans="1:5" s="32" customFormat="1" ht="21" customHeight="1" x14ac:dyDescent="0.25">
      <c r="A96" s="319" t="s">
        <v>20</v>
      </c>
      <c r="B96" s="320">
        <v>12001</v>
      </c>
      <c r="C96" s="429" t="s">
        <v>21</v>
      </c>
    </row>
    <row r="97" spans="1:3" s="32" customFormat="1" ht="99" x14ac:dyDescent="0.25">
      <c r="A97" s="319" t="s">
        <v>22</v>
      </c>
      <c r="B97" s="145" t="s">
        <v>183</v>
      </c>
      <c r="C97" s="429"/>
    </row>
    <row r="98" spans="1:3" s="32" customFormat="1" ht="99" x14ac:dyDescent="0.25">
      <c r="A98" s="319" t="s">
        <v>23</v>
      </c>
      <c r="B98" s="145" t="s">
        <v>187</v>
      </c>
      <c r="C98" s="429"/>
    </row>
    <row r="99" spans="1:3" s="32" customFormat="1" ht="16.5" x14ac:dyDescent="0.25">
      <c r="A99" s="319" t="s">
        <v>24</v>
      </c>
      <c r="B99" s="145" t="s">
        <v>191</v>
      </c>
      <c r="C99" s="429"/>
    </row>
    <row r="100" spans="1:3" s="32" customFormat="1" ht="33" x14ac:dyDescent="0.25">
      <c r="A100" s="326" t="s">
        <v>193</v>
      </c>
      <c r="B100" s="145" t="s">
        <v>192</v>
      </c>
      <c r="C100" s="430"/>
    </row>
    <row r="101" spans="1:3" s="32" customFormat="1" ht="16.5" customHeight="1" x14ac:dyDescent="0.25">
      <c r="A101" s="431" t="s">
        <v>25</v>
      </c>
      <c r="B101" s="432"/>
      <c r="C101" s="319"/>
    </row>
    <row r="102" spans="1:3" s="32" customFormat="1" ht="19.5" customHeight="1" x14ac:dyDescent="0.25">
      <c r="A102" s="433" t="s">
        <v>26</v>
      </c>
      <c r="B102" s="434"/>
      <c r="C102" s="46">
        <f>'1'!D24</f>
        <v>14.6</v>
      </c>
    </row>
    <row r="103" spans="1:3" s="48" customFormat="1" ht="14.25" x14ac:dyDescent="0.25">
      <c r="A103" s="49"/>
      <c r="B103" s="39"/>
      <c r="C103" s="49"/>
    </row>
    <row r="104" spans="1:3" s="48" customFormat="1" ht="14.25" x14ac:dyDescent="0.25">
      <c r="A104" s="49"/>
      <c r="B104" s="39"/>
      <c r="C104" s="49"/>
    </row>
    <row r="105" spans="1:3" s="37" customFormat="1" ht="14.25" x14ac:dyDescent="0.25">
      <c r="A105" s="177" t="s">
        <v>85</v>
      </c>
      <c r="B105" s="463" t="s">
        <v>86</v>
      </c>
      <c r="C105" s="463"/>
    </row>
    <row r="106" spans="1:3" s="37" customFormat="1" ht="14.25" x14ac:dyDescent="0.25">
      <c r="A106" s="178">
        <v>1109</v>
      </c>
      <c r="B106" s="449" t="s">
        <v>150</v>
      </c>
      <c r="C106" s="450"/>
    </row>
    <row r="107" spans="1:3" s="37" customFormat="1" ht="14.25" x14ac:dyDescent="0.25">
      <c r="A107" s="179"/>
      <c r="B107" s="104"/>
      <c r="C107" s="179"/>
    </row>
    <row r="108" spans="1:3" s="48" customFormat="1" ht="14.25" x14ac:dyDescent="0.25">
      <c r="A108" s="105" t="s">
        <v>87</v>
      </c>
      <c r="B108" s="104"/>
      <c r="C108" s="105"/>
    </row>
    <row r="109" spans="1:3" s="32" customFormat="1" ht="16.5" customHeight="1" x14ac:dyDescent="0.25">
      <c r="A109" s="451" t="s">
        <v>19</v>
      </c>
      <c r="B109" s="453">
        <v>1109</v>
      </c>
      <c r="C109" s="455" t="s">
        <v>151</v>
      </c>
    </row>
    <row r="110" spans="1:3" s="32" customFormat="1" ht="24" customHeight="1" x14ac:dyDescent="0.25">
      <c r="A110" s="452"/>
      <c r="B110" s="454"/>
      <c r="C110" s="417"/>
    </row>
    <row r="111" spans="1:3" s="32" customFormat="1" ht="21" customHeight="1" x14ac:dyDescent="0.25">
      <c r="A111" s="133" t="s">
        <v>20</v>
      </c>
      <c r="B111" s="180">
        <v>11001</v>
      </c>
      <c r="C111" s="440" t="s">
        <v>21</v>
      </c>
    </row>
    <row r="112" spans="1:3" s="32" customFormat="1" ht="40.5" x14ac:dyDescent="0.25">
      <c r="A112" s="133" t="s">
        <v>22</v>
      </c>
      <c r="B112" s="103" t="s">
        <v>121</v>
      </c>
      <c r="C112" s="440"/>
    </row>
    <row r="113" spans="1:5" s="32" customFormat="1" ht="40.5" x14ac:dyDescent="0.25">
      <c r="A113" s="133" t="s">
        <v>23</v>
      </c>
      <c r="B113" s="103" t="s">
        <v>122</v>
      </c>
      <c r="C113" s="440"/>
    </row>
    <row r="114" spans="1:5" s="32" customFormat="1" x14ac:dyDescent="0.25">
      <c r="A114" s="133" t="s">
        <v>24</v>
      </c>
      <c r="B114" s="103" t="s">
        <v>124</v>
      </c>
      <c r="C114" s="440"/>
    </row>
    <row r="115" spans="1:5" s="32" customFormat="1" ht="48" customHeight="1" x14ac:dyDescent="0.25">
      <c r="A115" s="315" t="s">
        <v>226</v>
      </c>
      <c r="B115" s="181" t="s">
        <v>152</v>
      </c>
      <c r="C115" s="441"/>
    </row>
    <row r="116" spans="1:5" s="32" customFormat="1" ht="16.5" customHeight="1" x14ac:dyDescent="0.25">
      <c r="A116" s="442" t="s">
        <v>25</v>
      </c>
      <c r="B116" s="443"/>
      <c r="C116" s="133"/>
    </row>
    <row r="117" spans="1:5" s="32" customFormat="1" ht="19.5" customHeight="1" x14ac:dyDescent="0.25">
      <c r="A117" s="444" t="s">
        <v>26</v>
      </c>
      <c r="B117" s="444"/>
      <c r="C117" s="108">
        <f>'1'!D37</f>
        <v>-1185.0999999999999</v>
      </c>
    </row>
    <row r="118" spans="1:5" s="32" customFormat="1" ht="19.5" customHeight="1" x14ac:dyDescent="0.25">
      <c r="A118" s="175"/>
      <c r="B118" s="175"/>
      <c r="C118" s="176"/>
      <c r="D118" s="55"/>
      <c r="E118" s="55"/>
    </row>
    <row r="119" spans="1:5" s="32" customFormat="1" ht="19.5" customHeight="1" x14ac:dyDescent="0.25">
      <c r="A119" s="55"/>
      <c r="B119" s="55"/>
      <c r="C119" s="77"/>
    </row>
    <row r="120" spans="1:5" s="32" customFormat="1" ht="22.5" customHeight="1" x14ac:dyDescent="0.25">
      <c r="C120" s="182" t="s">
        <v>153</v>
      </c>
    </row>
    <row r="121" spans="1:5" s="32" customFormat="1" ht="20.25" customHeight="1" x14ac:dyDescent="0.25">
      <c r="A121" s="445" t="s">
        <v>154</v>
      </c>
      <c r="B121" s="445"/>
      <c r="C121" s="445"/>
      <c r="D121" s="183"/>
    </row>
    <row r="122" spans="1:5" s="32" customFormat="1" ht="15.75" customHeight="1" x14ac:dyDescent="0.25">
      <c r="A122" s="446" t="s">
        <v>155</v>
      </c>
      <c r="B122" s="446"/>
      <c r="C122" s="446"/>
      <c r="D122" s="446"/>
    </row>
    <row r="123" spans="1:5" s="32" customFormat="1" ht="11.25" customHeight="1" x14ac:dyDescent="0.25"/>
    <row r="124" spans="1:5" s="32" customFormat="1" ht="17.25" customHeight="1" x14ac:dyDescent="0.25">
      <c r="A124" s="184" t="s">
        <v>85</v>
      </c>
      <c r="B124" s="447" t="s">
        <v>86</v>
      </c>
      <c r="C124" s="447"/>
      <c r="D124" s="185"/>
    </row>
    <row r="125" spans="1:5" s="32" customFormat="1" ht="14.25" customHeight="1" x14ac:dyDescent="0.25">
      <c r="A125" s="186" t="s">
        <v>156</v>
      </c>
      <c r="B125" s="448" t="s">
        <v>157</v>
      </c>
      <c r="C125" s="448"/>
      <c r="D125" s="187"/>
    </row>
    <row r="126" spans="1:5" s="32" customFormat="1" ht="11.25" customHeight="1" x14ac:dyDescent="0.25">
      <c r="A126" s="188"/>
      <c r="B126" s="439"/>
      <c r="C126" s="439"/>
      <c r="D126" s="189"/>
    </row>
    <row r="127" spans="1:5" s="32" customFormat="1" ht="14.25" x14ac:dyDescent="0.25">
      <c r="A127" s="190" t="s">
        <v>87</v>
      </c>
      <c r="B127" s="447"/>
      <c r="C127" s="447"/>
      <c r="D127" s="185"/>
    </row>
    <row r="128" spans="1:5" s="32" customFormat="1" ht="44.25" customHeight="1" x14ac:dyDescent="0.25">
      <c r="A128" s="191" t="s">
        <v>19</v>
      </c>
      <c r="B128" s="192" t="s">
        <v>156</v>
      </c>
      <c r="C128" s="347" t="s">
        <v>158</v>
      </c>
      <c r="D128" s="189"/>
      <c r="E128" s="347"/>
    </row>
    <row r="129" spans="1:4" s="32" customFormat="1" ht="15.75" customHeight="1" x14ac:dyDescent="0.25">
      <c r="A129" s="131" t="s">
        <v>20</v>
      </c>
      <c r="B129" s="192" t="s">
        <v>159</v>
      </c>
      <c r="C129" s="416" t="s">
        <v>21</v>
      </c>
    </row>
    <row r="130" spans="1:4" s="32" customFormat="1" ht="18" customHeight="1" x14ac:dyDescent="0.25">
      <c r="A130" s="131" t="s">
        <v>22</v>
      </c>
      <c r="B130" s="192" t="s">
        <v>157</v>
      </c>
      <c r="C130" s="416"/>
    </row>
    <row r="131" spans="1:4" s="32" customFormat="1" ht="56.25" customHeight="1" x14ac:dyDescent="0.25">
      <c r="A131" s="131" t="s">
        <v>23</v>
      </c>
      <c r="B131" s="192" t="s">
        <v>160</v>
      </c>
      <c r="C131" s="416"/>
    </row>
    <row r="132" spans="1:4" s="32" customFormat="1" ht="18" customHeight="1" x14ac:dyDescent="0.25">
      <c r="A132" s="131" t="s">
        <v>24</v>
      </c>
      <c r="B132" s="192" t="s">
        <v>88</v>
      </c>
      <c r="C132" s="416"/>
    </row>
    <row r="133" spans="1:4" s="32" customFormat="1" ht="25.5" customHeight="1" x14ac:dyDescent="0.25">
      <c r="A133" s="131" t="s">
        <v>89</v>
      </c>
      <c r="B133" s="192" t="s">
        <v>154</v>
      </c>
      <c r="C133" s="417"/>
    </row>
    <row r="134" spans="1:4" s="32" customFormat="1" ht="15.75" customHeight="1" x14ac:dyDescent="0.25">
      <c r="A134" s="439" t="s">
        <v>25</v>
      </c>
      <c r="B134" s="439"/>
      <c r="C134" s="193"/>
    </row>
    <row r="135" spans="1:4" s="32" customFormat="1" ht="18.75" customHeight="1" x14ac:dyDescent="0.25">
      <c r="A135" s="422" t="s">
        <v>26</v>
      </c>
      <c r="B135" s="422"/>
      <c r="C135" s="194">
        <f>'1'!D57</f>
        <v>1185.0999999999999</v>
      </c>
      <c r="D135" s="195"/>
    </row>
    <row r="136" spans="1:4" s="55" customFormat="1" ht="18.75" customHeight="1" x14ac:dyDescent="0.25">
      <c r="C136" s="196"/>
      <c r="D136" s="197"/>
    </row>
    <row r="137" spans="1:4" s="32" customFormat="1" ht="44.25" customHeight="1" x14ac:dyDescent="0.25">
      <c r="A137" s="131" t="s">
        <v>19</v>
      </c>
      <c r="B137" s="192" t="s">
        <v>156</v>
      </c>
      <c r="C137" s="347" t="s">
        <v>151</v>
      </c>
      <c r="D137" s="189"/>
    </row>
    <row r="138" spans="1:4" s="32" customFormat="1" ht="15.75" customHeight="1" x14ac:dyDescent="0.25">
      <c r="A138" s="131" t="s">
        <v>20</v>
      </c>
      <c r="B138" s="192" t="s">
        <v>159</v>
      </c>
      <c r="C138" s="416" t="s">
        <v>21</v>
      </c>
    </row>
    <row r="139" spans="1:4" s="32" customFormat="1" ht="18" customHeight="1" x14ac:dyDescent="0.25">
      <c r="A139" s="131" t="s">
        <v>22</v>
      </c>
      <c r="B139" s="192" t="s">
        <v>157</v>
      </c>
      <c r="C139" s="416"/>
    </row>
    <row r="140" spans="1:4" s="32" customFormat="1" ht="56.25" customHeight="1" x14ac:dyDescent="0.25">
      <c r="A140" s="131" t="s">
        <v>23</v>
      </c>
      <c r="B140" s="192" t="s">
        <v>160</v>
      </c>
      <c r="C140" s="416"/>
    </row>
    <row r="141" spans="1:4" s="32" customFormat="1" ht="18" customHeight="1" x14ac:dyDescent="0.25">
      <c r="A141" s="131" t="s">
        <v>24</v>
      </c>
      <c r="B141" s="192" t="s">
        <v>88</v>
      </c>
      <c r="C141" s="416"/>
    </row>
    <row r="142" spans="1:4" s="32" customFormat="1" ht="25.5" customHeight="1" x14ac:dyDescent="0.25">
      <c r="A142" s="131" t="s">
        <v>89</v>
      </c>
      <c r="B142" s="192" t="s">
        <v>154</v>
      </c>
      <c r="C142" s="417"/>
    </row>
    <row r="143" spans="1:4" s="32" customFormat="1" ht="15.75" customHeight="1" x14ac:dyDescent="0.25">
      <c r="A143" s="418" t="s">
        <v>25</v>
      </c>
      <c r="B143" s="419"/>
      <c r="C143" s="132"/>
    </row>
    <row r="144" spans="1:4" s="32" customFormat="1" ht="18.75" customHeight="1" x14ac:dyDescent="0.25">
      <c r="A144" s="437" t="s">
        <v>26</v>
      </c>
      <c r="B144" s="438"/>
      <c r="C144" s="194">
        <f>'1'!D63</f>
        <v>-1185.0999999999999</v>
      </c>
      <c r="D144" s="195"/>
    </row>
  </sheetData>
  <mergeCells count="82">
    <mergeCell ref="A21:B21"/>
    <mergeCell ref="A24:B24"/>
    <mergeCell ref="A22:B22"/>
    <mergeCell ref="A23:B23"/>
    <mergeCell ref="A56:A57"/>
    <mergeCell ref="B56:B57"/>
    <mergeCell ref="A50:B50"/>
    <mergeCell ref="A41:A42"/>
    <mergeCell ref="A1:C1"/>
    <mergeCell ref="A2:C2"/>
    <mergeCell ref="A3:C3"/>
    <mergeCell ref="A5:C5"/>
    <mergeCell ref="A6:C6"/>
    <mergeCell ref="C30:C31"/>
    <mergeCell ref="C32:C36"/>
    <mergeCell ref="A101:B101"/>
    <mergeCell ref="A38:B38"/>
    <mergeCell ref="A39:B39"/>
    <mergeCell ref="A49:B49"/>
    <mergeCell ref="C56:C57"/>
    <mergeCell ref="B30:B31"/>
    <mergeCell ref="B41:B42"/>
    <mergeCell ref="C41:C42"/>
    <mergeCell ref="C43:C47"/>
    <mergeCell ref="B52:C52"/>
    <mergeCell ref="B53:C53"/>
    <mergeCell ref="A30:A31"/>
    <mergeCell ref="A37:B37"/>
    <mergeCell ref="A48:B48"/>
    <mergeCell ref="B106:C106"/>
    <mergeCell ref="A109:A110"/>
    <mergeCell ref="B109:B110"/>
    <mergeCell ref="C109:C110"/>
    <mergeCell ref="B10:C10"/>
    <mergeCell ref="B11:C11"/>
    <mergeCell ref="A14:A15"/>
    <mergeCell ref="B14:B15"/>
    <mergeCell ref="C14:C15"/>
    <mergeCell ref="C16:C20"/>
    <mergeCell ref="B68:C68"/>
    <mergeCell ref="A84:A85"/>
    <mergeCell ref="B84:B85"/>
    <mergeCell ref="B105:C105"/>
    <mergeCell ref="B26:C26"/>
    <mergeCell ref="B27:C27"/>
    <mergeCell ref="C129:C133"/>
    <mergeCell ref="C111:C115"/>
    <mergeCell ref="A116:B116"/>
    <mergeCell ref="A117:B117"/>
    <mergeCell ref="A121:C121"/>
    <mergeCell ref="A122:D122"/>
    <mergeCell ref="B124:C124"/>
    <mergeCell ref="B125:C125"/>
    <mergeCell ref="B126:C126"/>
    <mergeCell ref="B127:C127"/>
    <mergeCell ref="C138:C142"/>
    <mergeCell ref="A143:B143"/>
    <mergeCell ref="A144:B144"/>
    <mergeCell ref="A134:B134"/>
    <mergeCell ref="A135:B135"/>
    <mergeCell ref="A102:B102"/>
    <mergeCell ref="C86:C90"/>
    <mergeCell ref="A91:B91"/>
    <mergeCell ref="A92:B92"/>
    <mergeCell ref="A94:A95"/>
    <mergeCell ref="B94:B95"/>
    <mergeCell ref="C94:C95"/>
    <mergeCell ref="C96:C100"/>
    <mergeCell ref="C84:C85"/>
    <mergeCell ref="C58:C62"/>
    <mergeCell ref="A63:B63"/>
    <mergeCell ref="A80:B80"/>
    <mergeCell ref="A81:B81"/>
    <mergeCell ref="A82:B82"/>
    <mergeCell ref="A66:B66"/>
    <mergeCell ref="A64:B64"/>
    <mergeCell ref="A65:B65"/>
    <mergeCell ref="A72:A73"/>
    <mergeCell ref="B72:B73"/>
    <mergeCell ref="C72:C73"/>
    <mergeCell ref="C74:C78"/>
    <mergeCell ref="A79:B79"/>
  </mergeCells>
  <pageMargins left="0.19" right="0.23" top="0.75" bottom="0.75" header="0.3" footer="0.3"/>
  <pageSetup scale="8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O143"/>
  <sheetViews>
    <sheetView topLeftCell="A103" zoomScaleNormal="100" zoomScaleSheetLayoutView="80" workbookViewId="0">
      <selection activeCell="A115" sqref="A115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38.7109375" style="1" customWidth="1"/>
    <col min="4" max="41" width="8" style="56"/>
    <col min="42" max="16384" width="8" style="1"/>
  </cols>
  <sheetData>
    <row r="1" spans="1:41" s="15" customFormat="1" ht="17.25" customHeight="1" x14ac:dyDescent="0.25">
      <c r="A1" s="474" t="s">
        <v>58</v>
      </c>
      <c r="B1" s="474"/>
      <c r="C1" s="474"/>
      <c r="D1" s="50"/>
      <c r="E1" s="51"/>
      <c r="F1" s="51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</row>
    <row r="2" spans="1:41" s="6" customFormat="1" ht="19.5" customHeight="1" x14ac:dyDescent="0.25">
      <c r="A2" s="7"/>
      <c r="B2" s="7"/>
      <c r="C2" s="7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</row>
    <row r="3" spans="1:41" s="5" customFormat="1" ht="57.75" customHeight="1" x14ac:dyDescent="0.25">
      <c r="A3" s="475" t="s">
        <v>206</v>
      </c>
      <c r="B3" s="475"/>
      <c r="C3" s="475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</row>
    <row r="4" spans="1:41" s="5" customFormat="1" ht="29.25" customHeight="1" x14ac:dyDescent="0.25">
      <c r="B4" s="8"/>
      <c r="C4" s="204" t="s">
        <v>54</v>
      </c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</row>
    <row r="5" spans="1:41" s="5" customFormat="1" ht="33" customHeight="1" x14ac:dyDescent="0.25">
      <c r="A5" s="35" t="s">
        <v>27</v>
      </c>
      <c r="B5" s="35"/>
      <c r="C5" s="35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</row>
    <row r="6" spans="1:41" s="37" customFormat="1" ht="14.25" x14ac:dyDescent="0.25">
      <c r="A6" s="39" t="s">
        <v>60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</row>
    <row r="7" spans="1:41" s="37" customFormat="1" ht="14.25" x14ac:dyDescent="0.25">
      <c r="A7" s="110" t="s">
        <v>85</v>
      </c>
      <c r="B7" s="456" t="s">
        <v>86</v>
      </c>
      <c r="C7" s="456"/>
    </row>
    <row r="8" spans="1:41" s="37" customFormat="1" ht="14.25" x14ac:dyDescent="0.25">
      <c r="A8" s="111">
        <v>1004</v>
      </c>
      <c r="B8" s="457" t="s">
        <v>38</v>
      </c>
      <c r="C8" s="457"/>
    </row>
    <row r="9" spans="1:41" s="37" customFormat="1" ht="14.25" x14ac:dyDescent="0.25">
      <c r="B9" s="39"/>
      <c r="C9" s="38"/>
    </row>
    <row r="10" spans="1:41" s="48" customFormat="1" ht="14.25" x14ac:dyDescent="0.25">
      <c r="A10" s="48" t="s">
        <v>87</v>
      </c>
      <c r="B10" s="39"/>
      <c r="C10" s="49"/>
    </row>
    <row r="11" spans="1:41" s="32" customFormat="1" ht="16.5" customHeight="1" x14ac:dyDescent="0.25">
      <c r="A11" s="458" t="s">
        <v>19</v>
      </c>
      <c r="B11" s="460">
        <v>1004</v>
      </c>
      <c r="C11" s="427" t="s">
        <v>107</v>
      </c>
    </row>
    <row r="12" spans="1:41" s="32" customFormat="1" ht="24" customHeight="1" x14ac:dyDescent="0.25">
      <c r="A12" s="459"/>
      <c r="B12" s="461"/>
      <c r="C12" s="428"/>
    </row>
    <row r="13" spans="1:41" s="32" customFormat="1" ht="21" customHeight="1" x14ac:dyDescent="0.25">
      <c r="A13" s="303" t="s">
        <v>20</v>
      </c>
      <c r="B13" s="34">
        <v>11002</v>
      </c>
      <c r="C13" s="416" t="s">
        <v>21</v>
      </c>
    </row>
    <row r="14" spans="1:41" s="32" customFormat="1" ht="33" x14ac:dyDescent="0.25">
      <c r="A14" s="303" t="s">
        <v>22</v>
      </c>
      <c r="B14" s="115" t="s">
        <v>214</v>
      </c>
      <c r="C14" s="416"/>
    </row>
    <row r="15" spans="1:41" s="32" customFormat="1" ht="48" customHeight="1" x14ac:dyDescent="0.25">
      <c r="A15" s="308" t="s">
        <v>23</v>
      </c>
      <c r="B15" s="115" t="s">
        <v>215</v>
      </c>
      <c r="C15" s="416"/>
    </row>
    <row r="16" spans="1:41" s="32" customFormat="1" ht="29.25" customHeight="1" x14ac:dyDescent="0.25">
      <c r="A16" s="303" t="s">
        <v>24</v>
      </c>
      <c r="B16" s="115" t="s">
        <v>88</v>
      </c>
      <c r="C16" s="416"/>
    </row>
    <row r="17" spans="1:3" s="32" customFormat="1" ht="38.25" customHeight="1" x14ac:dyDescent="0.25">
      <c r="A17" s="109" t="s">
        <v>89</v>
      </c>
      <c r="B17" s="115" t="s">
        <v>216</v>
      </c>
      <c r="C17" s="417"/>
    </row>
    <row r="18" spans="1:3" s="32" customFormat="1" ht="16.5" customHeight="1" x14ac:dyDescent="0.25">
      <c r="A18" s="418" t="s">
        <v>25</v>
      </c>
      <c r="B18" s="419"/>
      <c r="C18" s="303"/>
    </row>
    <row r="19" spans="1:3" s="32" customFormat="1" ht="16.5" customHeight="1" x14ac:dyDescent="0.25">
      <c r="A19" s="420" t="s">
        <v>217</v>
      </c>
      <c r="B19" s="420"/>
      <c r="C19" s="122">
        <v>-114</v>
      </c>
    </row>
    <row r="20" spans="1:3" s="32" customFormat="1" ht="16.5" customHeight="1" x14ac:dyDescent="0.25">
      <c r="A20" s="420" t="s">
        <v>218</v>
      </c>
      <c r="B20" s="420"/>
      <c r="C20" s="122">
        <v>-6</v>
      </c>
    </row>
    <row r="21" spans="1:3" s="32" customFormat="1" ht="19.5" customHeight="1" x14ac:dyDescent="0.25">
      <c r="A21" s="422" t="s">
        <v>26</v>
      </c>
      <c r="B21" s="422"/>
      <c r="C21" s="46">
        <v>0</v>
      </c>
    </row>
    <row r="22" spans="1:3" s="55" customFormat="1" ht="19.5" customHeight="1" x14ac:dyDescent="0.25">
      <c r="C22" s="77"/>
    </row>
    <row r="23" spans="1:3" s="55" customFormat="1" ht="19.5" customHeight="1" x14ac:dyDescent="0.25">
      <c r="C23" s="77"/>
    </row>
    <row r="24" spans="1:3" s="37" customFormat="1" ht="14.25" x14ac:dyDescent="0.25">
      <c r="A24" s="123" t="s">
        <v>85</v>
      </c>
      <c r="B24" s="463" t="s">
        <v>86</v>
      </c>
      <c r="C24" s="463"/>
    </row>
    <row r="25" spans="1:3" s="37" customFormat="1" ht="14.25" customHeight="1" x14ac:dyDescent="0.25">
      <c r="A25" s="124">
        <v>1017</v>
      </c>
      <c r="B25" s="457" t="s">
        <v>97</v>
      </c>
      <c r="C25" s="457"/>
    </row>
    <row r="26" spans="1:3" s="37" customFormat="1" ht="14.25" x14ac:dyDescent="0.25">
      <c r="A26" s="125"/>
      <c r="B26" s="126"/>
      <c r="C26" s="125"/>
    </row>
    <row r="27" spans="1:3" s="48" customFormat="1" ht="14.25" x14ac:dyDescent="0.25">
      <c r="A27" s="105" t="s">
        <v>87</v>
      </c>
      <c r="B27" s="104"/>
      <c r="C27" s="105"/>
    </row>
    <row r="28" spans="1:3" s="32" customFormat="1" ht="16.5" customHeight="1" x14ac:dyDescent="0.25">
      <c r="A28" s="451" t="s">
        <v>19</v>
      </c>
      <c r="B28" s="469">
        <v>1017</v>
      </c>
      <c r="C28" s="427" t="s">
        <v>106</v>
      </c>
    </row>
    <row r="29" spans="1:3" s="32" customFormat="1" ht="24" customHeight="1" x14ac:dyDescent="0.25">
      <c r="A29" s="452"/>
      <c r="B29" s="470"/>
      <c r="C29" s="428"/>
    </row>
    <row r="30" spans="1:3" s="32" customFormat="1" ht="21" customHeight="1" x14ac:dyDescent="0.25">
      <c r="A30" s="305" t="s">
        <v>20</v>
      </c>
      <c r="B30" s="107">
        <v>11001</v>
      </c>
      <c r="C30" s="440" t="s">
        <v>21</v>
      </c>
    </row>
    <row r="31" spans="1:3" s="32" customFormat="1" ht="27" customHeight="1" x14ac:dyDescent="0.25">
      <c r="A31" s="306" t="s">
        <v>22</v>
      </c>
      <c r="B31" s="304" t="s">
        <v>98</v>
      </c>
      <c r="C31" s="440"/>
    </row>
    <row r="32" spans="1:3" s="32" customFormat="1" ht="27" x14ac:dyDescent="0.25">
      <c r="A32" s="306" t="s">
        <v>23</v>
      </c>
      <c r="B32" s="304" t="s">
        <v>99</v>
      </c>
      <c r="C32" s="440"/>
    </row>
    <row r="33" spans="1:41" s="32" customFormat="1" x14ac:dyDescent="0.25">
      <c r="A33" s="306" t="s">
        <v>24</v>
      </c>
      <c r="B33" s="304" t="s">
        <v>88</v>
      </c>
      <c r="C33" s="440"/>
    </row>
    <row r="34" spans="1:41" s="32" customFormat="1" x14ac:dyDescent="0.25">
      <c r="A34" s="306" t="s">
        <v>89</v>
      </c>
      <c r="B34" s="304" t="s">
        <v>100</v>
      </c>
      <c r="C34" s="441"/>
    </row>
    <row r="35" spans="1:41" s="32" customFormat="1" ht="16.5" customHeight="1" x14ac:dyDescent="0.25">
      <c r="A35" s="442" t="s">
        <v>25</v>
      </c>
      <c r="B35" s="443"/>
      <c r="C35" s="305"/>
    </row>
    <row r="36" spans="1:41" s="32" customFormat="1" ht="18" customHeight="1" x14ac:dyDescent="0.25">
      <c r="A36" s="464" t="s">
        <v>108</v>
      </c>
      <c r="B36" s="464"/>
      <c r="C36" s="199">
        <v>60</v>
      </c>
    </row>
    <row r="37" spans="1:41" s="32" customFormat="1" ht="19.5" customHeight="1" x14ac:dyDescent="0.25">
      <c r="A37" s="465" t="s">
        <v>26</v>
      </c>
      <c r="B37" s="466"/>
      <c r="C37" s="108">
        <v>0</v>
      </c>
    </row>
    <row r="38" spans="1:41" x14ac:dyDescent="0.25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1:41" s="32" customFormat="1" ht="16.5" customHeight="1" x14ac:dyDescent="0.25">
      <c r="A39" s="451" t="s">
        <v>19</v>
      </c>
      <c r="B39" s="469">
        <v>1017</v>
      </c>
      <c r="C39" s="427" t="s">
        <v>107</v>
      </c>
    </row>
    <row r="40" spans="1:41" s="32" customFormat="1" ht="38.25" customHeight="1" x14ac:dyDescent="0.25">
      <c r="A40" s="452"/>
      <c r="B40" s="470"/>
      <c r="C40" s="428"/>
    </row>
    <row r="41" spans="1:41" s="32" customFormat="1" ht="21" customHeight="1" x14ac:dyDescent="0.25">
      <c r="A41" s="305" t="s">
        <v>20</v>
      </c>
      <c r="B41" s="107">
        <v>21001</v>
      </c>
      <c r="C41" s="440" t="s">
        <v>21</v>
      </c>
    </row>
    <row r="42" spans="1:41" s="32" customFormat="1" ht="27" customHeight="1" x14ac:dyDescent="0.25">
      <c r="A42" s="305" t="s">
        <v>22</v>
      </c>
      <c r="B42" s="107" t="s">
        <v>101</v>
      </c>
      <c r="C42" s="440"/>
    </row>
    <row r="43" spans="1:41" s="32" customFormat="1" ht="27" x14ac:dyDescent="0.25">
      <c r="A43" s="305" t="s">
        <v>23</v>
      </c>
      <c r="B43" s="107" t="s">
        <v>102</v>
      </c>
      <c r="C43" s="440"/>
    </row>
    <row r="44" spans="1:41" s="32" customFormat="1" ht="27" x14ac:dyDescent="0.25">
      <c r="A44" s="305" t="s">
        <v>24</v>
      </c>
      <c r="B44" s="107" t="s">
        <v>103</v>
      </c>
      <c r="C44" s="440"/>
    </row>
    <row r="45" spans="1:41" s="32" customFormat="1" ht="42.75" customHeight="1" x14ac:dyDescent="0.25">
      <c r="A45" s="305" t="s">
        <v>104</v>
      </c>
      <c r="B45" s="107" t="s">
        <v>91</v>
      </c>
      <c r="C45" s="441"/>
    </row>
    <row r="46" spans="1:41" s="32" customFormat="1" ht="16.5" customHeight="1" x14ac:dyDescent="0.25">
      <c r="A46" s="442" t="s">
        <v>25</v>
      </c>
      <c r="B46" s="443"/>
      <c r="C46" s="305"/>
    </row>
    <row r="47" spans="1:41" s="32" customFormat="1" ht="30.75" customHeight="1" x14ac:dyDescent="0.25">
      <c r="A47" s="464" t="s">
        <v>105</v>
      </c>
      <c r="B47" s="464"/>
      <c r="C47" s="198">
        <v>-93.6</v>
      </c>
    </row>
    <row r="48" spans="1:41" s="32" customFormat="1" ht="19.5" customHeight="1" x14ac:dyDescent="0.25">
      <c r="A48" s="465" t="s">
        <v>26</v>
      </c>
      <c r="B48" s="466"/>
      <c r="C48" s="108">
        <f>'7-1'!C50</f>
        <v>0</v>
      </c>
    </row>
    <row r="49" spans="1:41" x14ac:dyDescent="0.25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1:41" s="37" customFormat="1" ht="14.25" x14ac:dyDescent="0.25">
      <c r="B50" s="39"/>
      <c r="C50" s="38"/>
    </row>
    <row r="51" spans="1:41" s="37" customFormat="1" ht="14.25" x14ac:dyDescent="0.25">
      <c r="A51" s="110" t="s">
        <v>85</v>
      </c>
      <c r="B51" s="456" t="s">
        <v>86</v>
      </c>
      <c r="C51" s="456"/>
    </row>
    <row r="52" spans="1:41" s="37" customFormat="1" ht="16.5" x14ac:dyDescent="0.25">
      <c r="A52" s="111">
        <v>1027</v>
      </c>
      <c r="B52" s="472" t="s">
        <v>109</v>
      </c>
      <c r="C52" s="473"/>
      <c r="D52" s="127"/>
      <c r="E52" s="127"/>
      <c r="F52" s="127"/>
    </row>
    <row r="53" spans="1:41" s="37" customFormat="1" ht="14.25" x14ac:dyDescent="0.25">
      <c r="B53" s="39"/>
      <c r="C53" s="38"/>
    </row>
    <row r="54" spans="1:41" s="48" customFormat="1" ht="14.25" x14ac:dyDescent="0.25">
      <c r="A54" s="48" t="s">
        <v>87</v>
      </c>
      <c r="B54" s="39"/>
      <c r="C54" s="49"/>
    </row>
    <row r="55" spans="1:41" s="32" customFormat="1" ht="16.5" customHeight="1" x14ac:dyDescent="0.25">
      <c r="A55" s="458" t="s">
        <v>19</v>
      </c>
      <c r="B55" s="460">
        <v>1027</v>
      </c>
      <c r="C55" s="427" t="s">
        <v>106</v>
      </c>
    </row>
    <row r="56" spans="1:41" s="32" customFormat="1" ht="24" customHeight="1" x14ac:dyDescent="0.25">
      <c r="A56" s="459"/>
      <c r="B56" s="461"/>
      <c r="C56" s="428"/>
    </row>
    <row r="57" spans="1:41" s="32" customFormat="1" ht="21" customHeight="1" x14ac:dyDescent="0.25">
      <c r="A57" s="303" t="s">
        <v>20</v>
      </c>
      <c r="B57" s="34">
        <v>11001</v>
      </c>
      <c r="C57" s="416" t="s">
        <v>21</v>
      </c>
    </row>
    <row r="58" spans="1:41" s="32" customFormat="1" x14ac:dyDescent="0.25">
      <c r="A58" s="303" t="s">
        <v>22</v>
      </c>
      <c r="B58" s="304" t="s">
        <v>110</v>
      </c>
      <c r="C58" s="416"/>
    </row>
    <row r="59" spans="1:41" s="32" customFormat="1" ht="48" customHeight="1" x14ac:dyDescent="0.25">
      <c r="A59" s="303" t="s">
        <v>23</v>
      </c>
      <c r="B59" s="304" t="s">
        <v>111</v>
      </c>
      <c r="C59" s="416"/>
    </row>
    <row r="60" spans="1:41" s="32" customFormat="1" ht="21.75" customHeight="1" x14ac:dyDescent="0.25">
      <c r="A60" s="303" t="s">
        <v>24</v>
      </c>
      <c r="B60" s="304" t="s">
        <v>88</v>
      </c>
      <c r="C60" s="416"/>
    </row>
    <row r="61" spans="1:41" s="32" customFormat="1" ht="38.25" customHeight="1" x14ac:dyDescent="0.25">
      <c r="A61" s="303" t="s">
        <v>89</v>
      </c>
      <c r="B61" s="304" t="s">
        <v>112</v>
      </c>
      <c r="C61" s="417"/>
    </row>
    <row r="62" spans="1:41" s="32" customFormat="1" ht="16.5" customHeight="1" x14ac:dyDescent="0.25">
      <c r="A62" s="418" t="s">
        <v>25</v>
      </c>
      <c r="B62" s="419"/>
      <c r="C62" s="303"/>
    </row>
    <row r="63" spans="1:41" s="32" customFormat="1" ht="16.5" customHeight="1" x14ac:dyDescent="0.25">
      <c r="A63" s="420" t="s">
        <v>113</v>
      </c>
      <c r="B63" s="420"/>
      <c r="C63" s="128">
        <v>14.4</v>
      </c>
    </row>
    <row r="64" spans="1:41" s="32" customFormat="1" ht="16.5" customHeight="1" x14ac:dyDescent="0.25">
      <c r="A64" s="420" t="s">
        <v>114</v>
      </c>
      <c r="B64" s="420"/>
      <c r="C64" s="128">
        <v>0.7</v>
      </c>
    </row>
    <row r="65" spans="1:6" s="32" customFormat="1" ht="19.5" customHeight="1" x14ac:dyDescent="0.25">
      <c r="A65" s="422" t="s">
        <v>26</v>
      </c>
      <c r="B65" s="422"/>
      <c r="C65" s="46">
        <f>'7-1'!C66</f>
        <v>0</v>
      </c>
    </row>
    <row r="66" spans="1:6" s="55" customFormat="1" ht="19.5" customHeight="1" x14ac:dyDescent="0.25">
      <c r="C66" s="77"/>
    </row>
    <row r="67" spans="1:6" s="37" customFormat="1" ht="14.25" x14ac:dyDescent="0.25">
      <c r="A67" s="316" t="s">
        <v>85</v>
      </c>
      <c r="B67" s="462" t="s">
        <v>86</v>
      </c>
      <c r="C67" s="462"/>
    </row>
    <row r="68" spans="1:6" s="37" customFormat="1" ht="14.25" x14ac:dyDescent="0.25">
      <c r="A68" s="317">
        <v>1072</v>
      </c>
      <c r="B68" s="318" t="s">
        <v>190</v>
      </c>
      <c r="C68" s="318"/>
      <c r="D68" s="257"/>
      <c r="E68" s="257"/>
      <c r="F68" s="54"/>
    </row>
    <row r="69" spans="1:6" s="37" customFormat="1" ht="14.25" x14ac:dyDescent="0.25">
      <c r="A69" s="38"/>
      <c r="B69" s="39"/>
      <c r="C69" s="38"/>
    </row>
    <row r="70" spans="1:6" s="48" customFormat="1" ht="14.25" x14ac:dyDescent="0.25">
      <c r="A70" s="49" t="s">
        <v>87</v>
      </c>
      <c r="B70" s="39"/>
      <c r="C70" s="49"/>
    </row>
    <row r="71" spans="1:6" s="32" customFormat="1" ht="16.5" customHeight="1" x14ac:dyDescent="0.25">
      <c r="A71" s="423" t="s">
        <v>19</v>
      </c>
      <c r="B71" s="425">
        <v>1072</v>
      </c>
      <c r="C71" s="427" t="s">
        <v>107</v>
      </c>
    </row>
    <row r="72" spans="1:6" s="32" customFormat="1" ht="24" customHeight="1" x14ac:dyDescent="0.25">
      <c r="A72" s="424"/>
      <c r="B72" s="426"/>
      <c r="C72" s="428"/>
    </row>
    <row r="73" spans="1:6" s="32" customFormat="1" ht="21" customHeight="1" x14ac:dyDescent="0.25">
      <c r="A73" s="319" t="s">
        <v>20</v>
      </c>
      <c r="B73" s="320">
        <v>11001</v>
      </c>
      <c r="C73" s="429" t="s">
        <v>21</v>
      </c>
    </row>
    <row r="74" spans="1:6" s="32" customFormat="1" ht="27" x14ac:dyDescent="0.25">
      <c r="A74" s="321" t="s">
        <v>22</v>
      </c>
      <c r="B74" s="307" t="s">
        <v>211</v>
      </c>
      <c r="C74" s="429"/>
    </row>
    <row r="75" spans="1:6" s="32" customFormat="1" ht="40.5" x14ac:dyDescent="0.25">
      <c r="A75" s="321" t="s">
        <v>23</v>
      </c>
      <c r="B75" s="307" t="s">
        <v>212</v>
      </c>
      <c r="C75" s="429"/>
    </row>
    <row r="76" spans="1:6" s="32" customFormat="1" x14ac:dyDescent="0.25">
      <c r="A76" s="321" t="s">
        <v>24</v>
      </c>
      <c r="B76" s="307" t="s">
        <v>88</v>
      </c>
      <c r="C76" s="429"/>
    </row>
    <row r="77" spans="1:6" s="32" customFormat="1" ht="48" customHeight="1" x14ac:dyDescent="0.25">
      <c r="A77" s="322" t="s">
        <v>89</v>
      </c>
      <c r="B77" s="307" t="s">
        <v>213</v>
      </c>
      <c r="C77" s="430"/>
    </row>
    <row r="78" spans="1:6" s="32" customFormat="1" ht="16.5" customHeight="1" x14ac:dyDescent="0.25">
      <c r="A78" s="431" t="s">
        <v>25</v>
      </c>
      <c r="B78" s="432"/>
      <c r="C78" s="319"/>
    </row>
    <row r="79" spans="1:6" s="32" customFormat="1" ht="16.5" customHeight="1" x14ac:dyDescent="0.25">
      <c r="A79" s="420" t="s">
        <v>219</v>
      </c>
      <c r="B79" s="420"/>
      <c r="C79" s="46">
        <v>-3</v>
      </c>
    </row>
    <row r="80" spans="1:6" s="32" customFormat="1" ht="16.5" customHeight="1" x14ac:dyDescent="0.25">
      <c r="A80" s="420" t="s">
        <v>220</v>
      </c>
      <c r="B80" s="420"/>
      <c r="C80" s="46">
        <v>-3.5</v>
      </c>
    </row>
    <row r="81" spans="1:5" s="32" customFormat="1" ht="19.5" customHeight="1" x14ac:dyDescent="0.25">
      <c r="A81" s="421" t="s">
        <v>26</v>
      </c>
      <c r="B81" s="421"/>
      <c r="C81" s="46">
        <v>0</v>
      </c>
    </row>
    <row r="82" spans="1:5" s="32" customFormat="1" ht="19.5" customHeight="1" x14ac:dyDescent="0.25">
      <c r="A82" s="323"/>
      <c r="B82" s="323"/>
      <c r="C82" s="77"/>
      <c r="D82" s="55"/>
      <c r="E82" s="55"/>
    </row>
    <row r="83" spans="1:5" s="32" customFormat="1" ht="16.5" customHeight="1" x14ac:dyDescent="0.25">
      <c r="A83" s="423" t="s">
        <v>19</v>
      </c>
      <c r="B83" s="425">
        <v>1072</v>
      </c>
      <c r="C83" s="415" t="s">
        <v>158</v>
      </c>
    </row>
    <row r="84" spans="1:5" s="32" customFormat="1" ht="24" customHeight="1" x14ac:dyDescent="0.25">
      <c r="A84" s="424"/>
      <c r="B84" s="426"/>
      <c r="C84" s="415"/>
    </row>
    <row r="85" spans="1:5" s="32" customFormat="1" ht="21" customHeight="1" x14ac:dyDescent="0.25">
      <c r="A85" s="319" t="s">
        <v>20</v>
      </c>
      <c r="B85" s="320">
        <v>11007</v>
      </c>
      <c r="C85" s="429" t="s">
        <v>21</v>
      </c>
    </row>
    <row r="86" spans="1:5" s="32" customFormat="1" ht="40.5" x14ac:dyDescent="0.25">
      <c r="A86" s="319" t="s">
        <v>22</v>
      </c>
      <c r="B86" s="324" t="s">
        <v>172</v>
      </c>
      <c r="C86" s="429"/>
    </row>
    <row r="87" spans="1:5" s="32" customFormat="1" ht="40.5" x14ac:dyDescent="0.25">
      <c r="A87" s="319" t="s">
        <v>23</v>
      </c>
      <c r="B87" s="324" t="s">
        <v>184</v>
      </c>
      <c r="C87" s="429"/>
    </row>
    <row r="88" spans="1:5" s="32" customFormat="1" x14ac:dyDescent="0.25">
      <c r="A88" s="319" t="s">
        <v>24</v>
      </c>
      <c r="B88" s="324" t="s">
        <v>88</v>
      </c>
      <c r="C88" s="429"/>
    </row>
    <row r="89" spans="1:5" s="32" customFormat="1" ht="48" customHeight="1" x14ac:dyDescent="0.25">
      <c r="A89" s="322" t="s">
        <v>104</v>
      </c>
      <c r="B89" s="325" t="s">
        <v>189</v>
      </c>
      <c r="C89" s="430"/>
    </row>
    <row r="90" spans="1:5" s="32" customFormat="1" ht="16.5" customHeight="1" x14ac:dyDescent="0.25">
      <c r="A90" s="431" t="s">
        <v>25</v>
      </c>
      <c r="B90" s="432"/>
      <c r="C90" s="319"/>
    </row>
    <row r="91" spans="1:5" s="32" customFormat="1" ht="19.5" customHeight="1" x14ac:dyDescent="0.25">
      <c r="A91" s="421" t="s">
        <v>26</v>
      </c>
      <c r="B91" s="421"/>
      <c r="C91" s="46">
        <f>'7-1'!C92</f>
        <v>42.5</v>
      </c>
    </row>
    <row r="92" spans="1:5" s="32" customFormat="1" ht="19.5" customHeight="1" x14ac:dyDescent="0.25">
      <c r="A92" s="323"/>
      <c r="B92" s="323"/>
      <c r="C92" s="77"/>
      <c r="D92" s="55"/>
      <c r="E92" s="55"/>
    </row>
    <row r="93" spans="1:5" s="32" customFormat="1" ht="16.5" customHeight="1" x14ac:dyDescent="0.25">
      <c r="A93" s="435" t="s">
        <v>19</v>
      </c>
      <c r="B93" s="436">
        <v>1072</v>
      </c>
      <c r="C93" s="415" t="s">
        <v>158</v>
      </c>
    </row>
    <row r="94" spans="1:5" s="32" customFormat="1" ht="24" customHeight="1" x14ac:dyDescent="0.25">
      <c r="A94" s="435"/>
      <c r="B94" s="436"/>
      <c r="C94" s="415"/>
    </row>
    <row r="95" spans="1:5" s="32" customFormat="1" ht="21" customHeight="1" x14ac:dyDescent="0.25">
      <c r="A95" s="319" t="s">
        <v>20</v>
      </c>
      <c r="B95" s="320">
        <v>12001</v>
      </c>
      <c r="C95" s="429" t="s">
        <v>21</v>
      </c>
    </row>
    <row r="96" spans="1:5" s="32" customFormat="1" ht="82.5" x14ac:dyDescent="0.25">
      <c r="A96" s="319" t="s">
        <v>22</v>
      </c>
      <c r="B96" s="145" t="s">
        <v>183</v>
      </c>
      <c r="C96" s="429"/>
    </row>
    <row r="97" spans="1:3" s="32" customFormat="1" ht="82.5" x14ac:dyDescent="0.25">
      <c r="A97" s="319" t="s">
        <v>23</v>
      </c>
      <c r="B97" s="145" t="s">
        <v>187</v>
      </c>
      <c r="C97" s="429"/>
    </row>
    <row r="98" spans="1:3" s="32" customFormat="1" ht="16.5" x14ac:dyDescent="0.25">
      <c r="A98" s="319" t="s">
        <v>24</v>
      </c>
      <c r="B98" s="145" t="s">
        <v>191</v>
      </c>
      <c r="C98" s="429"/>
    </row>
    <row r="99" spans="1:3" s="32" customFormat="1" ht="33" x14ac:dyDescent="0.25">
      <c r="A99" s="326" t="s">
        <v>193</v>
      </c>
      <c r="B99" s="145" t="s">
        <v>192</v>
      </c>
      <c r="C99" s="430"/>
    </row>
    <row r="100" spans="1:3" s="32" customFormat="1" ht="16.5" customHeight="1" x14ac:dyDescent="0.25">
      <c r="A100" s="431" t="s">
        <v>25</v>
      </c>
      <c r="B100" s="432"/>
      <c r="C100" s="319"/>
    </row>
    <row r="101" spans="1:3" s="32" customFormat="1" ht="19.5" customHeight="1" x14ac:dyDescent="0.25">
      <c r="A101" s="433" t="s">
        <v>26</v>
      </c>
      <c r="B101" s="434"/>
      <c r="C101" s="46">
        <f>'7-1'!C102</f>
        <v>14.6</v>
      </c>
    </row>
    <row r="102" spans="1:3" s="48" customFormat="1" ht="14.25" x14ac:dyDescent="0.25">
      <c r="A102" s="49"/>
      <c r="B102" s="39"/>
      <c r="C102" s="49"/>
    </row>
    <row r="103" spans="1:3" s="48" customFormat="1" ht="14.25" x14ac:dyDescent="0.25">
      <c r="A103" s="49"/>
      <c r="B103" s="39"/>
      <c r="C103" s="49"/>
    </row>
    <row r="104" spans="1:3" s="48" customFormat="1" ht="14.25" x14ac:dyDescent="0.25">
      <c r="A104" s="49"/>
      <c r="B104" s="39"/>
      <c r="C104" s="49"/>
    </row>
    <row r="105" spans="1:3" s="37" customFormat="1" ht="14.25" x14ac:dyDescent="0.25">
      <c r="A105" s="177" t="s">
        <v>85</v>
      </c>
      <c r="B105" s="463" t="s">
        <v>86</v>
      </c>
      <c r="C105" s="463"/>
    </row>
    <row r="106" spans="1:3" s="37" customFormat="1" ht="14.25" x14ac:dyDescent="0.25">
      <c r="A106" s="178">
        <v>1109</v>
      </c>
      <c r="B106" s="449" t="s">
        <v>150</v>
      </c>
      <c r="C106" s="450"/>
    </row>
    <row r="107" spans="1:3" s="37" customFormat="1" ht="14.25" x14ac:dyDescent="0.25">
      <c r="A107" s="179"/>
      <c r="B107" s="104"/>
      <c r="C107" s="179"/>
    </row>
    <row r="108" spans="1:3" s="48" customFormat="1" ht="14.25" x14ac:dyDescent="0.25">
      <c r="A108" s="105" t="s">
        <v>87</v>
      </c>
      <c r="B108" s="104"/>
      <c r="C108" s="105"/>
    </row>
    <row r="109" spans="1:3" s="32" customFormat="1" ht="16.5" customHeight="1" x14ac:dyDescent="0.25">
      <c r="A109" s="451" t="s">
        <v>19</v>
      </c>
      <c r="B109" s="453">
        <v>1109</v>
      </c>
      <c r="C109" s="455" t="s">
        <v>151</v>
      </c>
    </row>
    <row r="110" spans="1:3" s="32" customFormat="1" ht="24" customHeight="1" x14ac:dyDescent="0.25">
      <c r="A110" s="452"/>
      <c r="B110" s="454"/>
      <c r="C110" s="417"/>
    </row>
    <row r="111" spans="1:3" s="32" customFormat="1" ht="21" customHeight="1" x14ac:dyDescent="0.25">
      <c r="A111" s="305" t="s">
        <v>20</v>
      </c>
      <c r="B111" s="180">
        <v>11001</v>
      </c>
      <c r="C111" s="440" t="s">
        <v>21</v>
      </c>
    </row>
    <row r="112" spans="1:3" s="32" customFormat="1" ht="27" x14ac:dyDescent="0.25">
      <c r="A112" s="305" t="s">
        <v>22</v>
      </c>
      <c r="B112" s="103" t="s">
        <v>121</v>
      </c>
      <c r="C112" s="440"/>
    </row>
    <row r="113" spans="1:41" s="32" customFormat="1" ht="40.5" x14ac:dyDescent="0.25">
      <c r="A113" s="305" t="s">
        <v>23</v>
      </c>
      <c r="B113" s="103" t="s">
        <v>122</v>
      </c>
      <c r="C113" s="440"/>
    </row>
    <row r="114" spans="1:41" s="32" customFormat="1" x14ac:dyDescent="0.25">
      <c r="A114" s="305" t="s">
        <v>24</v>
      </c>
      <c r="B114" s="103" t="s">
        <v>124</v>
      </c>
      <c r="C114" s="440"/>
    </row>
    <row r="115" spans="1:41" s="32" customFormat="1" ht="48" customHeight="1" x14ac:dyDescent="0.25">
      <c r="A115" s="315" t="s">
        <v>226</v>
      </c>
      <c r="B115" s="181" t="s">
        <v>152</v>
      </c>
      <c r="C115" s="441"/>
    </row>
    <row r="116" spans="1:41" s="32" customFormat="1" ht="16.5" customHeight="1" x14ac:dyDescent="0.25">
      <c r="A116" s="442" t="s">
        <v>25</v>
      </c>
      <c r="B116" s="443"/>
      <c r="C116" s="305"/>
    </row>
    <row r="117" spans="1:41" s="32" customFormat="1" ht="19.5" customHeight="1" x14ac:dyDescent="0.25">
      <c r="A117" s="444" t="s">
        <v>26</v>
      </c>
      <c r="B117" s="444"/>
      <c r="C117" s="108">
        <f>'7-1'!C117</f>
        <v>-1185.0999999999999</v>
      </c>
    </row>
    <row r="118" spans="1:41" s="32" customFormat="1" ht="19.5" customHeight="1" x14ac:dyDescent="0.25">
      <c r="A118" s="55"/>
      <c r="B118" s="55"/>
      <c r="C118" s="77"/>
    </row>
    <row r="119" spans="1:41" s="32" customFormat="1" ht="22.5" customHeight="1" x14ac:dyDescent="0.25">
      <c r="C119" s="182" t="s">
        <v>161</v>
      </c>
    </row>
    <row r="120" spans="1:41" s="32" customFormat="1" ht="20.25" customHeight="1" x14ac:dyDescent="0.25">
      <c r="A120" s="445" t="s">
        <v>154</v>
      </c>
      <c r="B120" s="445"/>
      <c r="C120" s="445"/>
    </row>
    <row r="121" spans="1:41" s="37" customFormat="1" ht="14.25" x14ac:dyDescent="0.25">
      <c r="A121" s="39" t="s">
        <v>60</v>
      </c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</row>
    <row r="122" spans="1:41" s="32" customFormat="1" ht="11.25" customHeight="1" x14ac:dyDescent="0.25"/>
    <row r="123" spans="1:41" s="32" customFormat="1" ht="17.25" customHeight="1" x14ac:dyDescent="0.25">
      <c r="A123" s="184" t="s">
        <v>85</v>
      </c>
      <c r="B123" s="447" t="s">
        <v>86</v>
      </c>
      <c r="C123" s="447"/>
    </row>
    <row r="124" spans="1:41" s="32" customFormat="1" ht="14.25" customHeight="1" x14ac:dyDescent="0.25">
      <c r="A124" s="186" t="s">
        <v>156</v>
      </c>
      <c r="B124" s="448" t="s">
        <v>157</v>
      </c>
      <c r="C124" s="448"/>
    </row>
    <row r="125" spans="1:41" s="32" customFormat="1" ht="11.25" customHeight="1" x14ac:dyDescent="0.25">
      <c r="A125" s="188"/>
      <c r="B125" s="439"/>
      <c r="C125" s="439"/>
    </row>
    <row r="126" spans="1:41" s="32" customFormat="1" ht="14.25" x14ac:dyDescent="0.25">
      <c r="A126" s="190" t="s">
        <v>87</v>
      </c>
      <c r="B126" s="447"/>
      <c r="C126" s="447"/>
    </row>
    <row r="127" spans="1:41" s="32" customFormat="1" ht="44.25" customHeight="1" x14ac:dyDescent="0.25">
      <c r="A127" s="191" t="s">
        <v>19</v>
      </c>
      <c r="B127" s="192" t="s">
        <v>156</v>
      </c>
      <c r="C127" s="203" t="s">
        <v>158</v>
      </c>
    </row>
    <row r="128" spans="1:41" s="32" customFormat="1" ht="15.75" customHeight="1" x14ac:dyDescent="0.25">
      <c r="A128" s="131" t="s">
        <v>20</v>
      </c>
      <c r="B128" s="192" t="s">
        <v>159</v>
      </c>
      <c r="C128" s="416" t="s">
        <v>21</v>
      </c>
    </row>
    <row r="129" spans="1:3" s="32" customFormat="1" ht="18" customHeight="1" x14ac:dyDescent="0.25">
      <c r="A129" s="131" t="s">
        <v>22</v>
      </c>
      <c r="B129" s="192" t="s">
        <v>157</v>
      </c>
      <c r="C129" s="416"/>
    </row>
    <row r="130" spans="1:3" s="32" customFormat="1" ht="56.25" customHeight="1" x14ac:dyDescent="0.25">
      <c r="A130" s="131" t="s">
        <v>23</v>
      </c>
      <c r="B130" s="192" t="s">
        <v>160</v>
      </c>
      <c r="C130" s="416"/>
    </row>
    <row r="131" spans="1:3" s="32" customFormat="1" ht="18" customHeight="1" x14ac:dyDescent="0.25">
      <c r="A131" s="131" t="s">
        <v>24</v>
      </c>
      <c r="B131" s="192" t="s">
        <v>88</v>
      </c>
      <c r="C131" s="416"/>
    </row>
    <row r="132" spans="1:3" s="32" customFormat="1" ht="25.5" customHeight="1" x14ac:dyDescent="0.25">
      <c r="A132" s="131" t="s">
        <v>89</v>
      </c>
      <c r="B132" s="192" t="s">
        <v>154</v>
      </c>
      <c r="C132" s="417"/>
    </row>
    <row r="133" spans="1:3" s="32" customFormat="1" ht="15.75" customHeight="1" x14ac:dyDescent="0.25">
      <c r="A133" s="439" t="s">
        <v>25</v>
      </c>
      <c r="B133" s="439"/>
      <c r="C133" s="193"/>
    </row>
    <row r="134" spans="1:3" s="32" customFormat="1" ht="18.75" customHeight="1" x14ac:dyDescent="0.25">
      <c r="A134" s="422" t="s">
        <v>26</v>
      </c>
      <c r="B134" s="422"/>
      <c r="C134" s="194">
        <f>'7-1'!C135</f>
        <v>1185.0999999999999</v>
      </c>
    </row>
    <row r="135" spans="1:3" s="55" customFormat="1" ht="18.75" customHeight="1" x14ac:dyDescent="0.25">
      <c r="C135" s="196"/>
    </row>
    <row r="136" spans="1:3" s="32" customFormat="1" ht="44.25" customHeight="1" x14ac:dyDescent="0.25">
      <c r="A136" s="131" t="s">
        <v>19</v>
      </c>
      <c r="B136" s="192" t="s">
        <v>156</v>
      </c>
      <c r="C136" s="203" t="s">
        <v>151</v>
      </c>
    </row>
    <row r="137" spans="1:3" s="32" customFormat="1" ht="15.75" customHeight="1" x14ac:dyDescent="0.25">
      <c r="A137" s="131" t="s">
        <v>20</v>
      </c>
      <c r="B137" s="192" t="s">
        <v>159</v>
      </c>
      <c r="C137" s="416" t="s">
        <v>21</v>
      </c>
    </row>
    <row r="138" spans="1:3" s="32" customFormat="1" ht="18" customHeight="1" x14ac:dyDescent="0.25">
      <c r="A138" s="131" t="s">
        <v>22</v>
      </c>
      <c r="B138" s="192" t="s">
        <v>157</v>
      </c>
      <c r="C138" s="416"/>
    </row>
    <row r="139" spans="1:3" s="32" customFormat="1" ht="56.25" customHeight="1" x14ac:dyDescent="0.25">
      <c r="A139" s="131" t="s">
        <v>23</v>
      </c>
      <c r="B139" s="192" t="s">
        <v>160</v>
      </c>
      <c r="C139" s="416"/>
    </row>
    <row r="140" spans="1:3" s="32" customFormat="1" ht="18" customHeight="1" x14ac:dyDescent="0.25">
      <c r="A140" s="131" t="s">
        <v>24</v>
      </c>
      <c r="B140" s="192" t="s">
        <v>88</v>
      </c>
      <c r="C140" s="416"/>
    </row>
    <row r="141" spans="1:3" s="32" customFormat="1" ht="25.5" customHeight="1" x14ac:dyDescent="0.25">
      <c r="A141" s="131" t="s">
        <v>89</v>
      </c>
      <c r="B141" s="192" t="s">
        <v>154</v>
      </c>
      <c r="C141" s="417"/>
    </row>
    <row r="142" spans="1:3" s="32" customFormat="1" ht="15.75" customHeight="1" x14ac:dyDescent="0.25">
      <c r="A142" s="418" t="s">
        <v>25</v>
      </c>
      <c r="B142" s="419"/>
      <c r="C142" s="132"/>
    </row>
    <row r="143" spans="1:3" s="32" customFormat="1" ht="18.75" customHeight="1" x14ac:dyDescent="0.25">
      <c r="A143" s="437" t="s">
        <v>26</v>
      </c>
      <c r="B143" s="438"/>
      <c r="C143" s="194">
        <f>'7-1'!C144</f>
        <v>-1185.0999999999999</v>
      </c>
    </row>
  </sheetData>
  <mergeCells count="78">
    <mergeCell ref="C109:C110"/>
    <mergeCell ref="C111:C115"/>
    <mergeCell ref="A116:B116"/>
    <mergeCell ref="B105:C105"/>
    <mergeCell ref="B106:C106"/>
    <mergeCell ref="A101:B101"/>
    <mergeCell ref="A100:B100"/>
    <mergeCell ref="A117:B117"/>
    <mergeCell ref="A109:A110"/>
    <mergeCell ref="B109:B110"/>
    <mergeCell ref="C83:C84"/>
    <mergeCell ref="A48:B48"/>
    <mergeCell ref="B51:C51"/>
    <mergeCell ref="B52:C52"/>
    <mergeCell ref="C95:C99"/>
    <mergeCell ref="A78:B78"/>
    <mergeCell ref="A79:B79"/>
    <mergeCell ref="A80:B80"/>
    <mergeCell ref="A81:B81"/>
    <mergeCell ref="A83:A84"/>
    <mergeCell ref="B83:B84"/>
    <mergeCell ref="C85:C89"/>
    <mergeCell ref="A91:B91"/>
    <mergeCell ref="A93:A94"/>
    <mergeCell ref="B93:B94"/>
    <mergeCell ref="C93:C94"/>
    <mergeCell ref="A20:B20"/>
    <mergeCell ref="B7:C7"/>
    <mergeCell ref="B8:C8"/>
    <mergeCell ref="A11:A12"/>
    <mergeCell ref="B11:B12"/>
    <mergeCell ref="C11:C12"/>
    <mergeCell ref="A1:C1"/>
    <mergeCell ref="A3:C3"/>
    <mergeCell ref="C13:C17"/>
    <mergeCell ref="A18:B18"/>
    <mergeCell ref="A19:B19"/>
    <mergeCell ref="A46:B46"/>
    <mergeCell ref="A47:B47"/>
    <mergeCell ref="A36:B36"/>
    <mergeCell ref="B24:C24"/>
    <mergeCell ref="B25:C25"/>
    <mergeCell ref="A28:A29"/>
    <mergeCell ref="B28:B29"/>
    <mergeCell ref="C28:C29"/>
    <mergeCell ref="C30:C34"/>
    <mergeCell ref="A35:B35"/>
    <mergeCell ref="A37:B37"/>
    <mergeCell ref="A39:A40"/>
    <mergeCell ref="B39:B40"/>
    <mergeCell ref="C39:C40"/>
    <mergeCell ref="C41:C45"/>
    <mergeCell ref="A90:B90"/>
    <mergeCell ref="A21:B21"/>
    <mergeCell ref="B123:C123"/>
    <mergeCell ref="B67:C67"/>
    <mergeCell ref="A71:A72"/>
    <mergeCell ref="B71:B72"/>
    <mergeCell ref="C71:C72"/>
    <mergeCell ref="C73:C77"/>
    <mergeCell ref="A64:B64"/>
    <mergeCell ref="A65:B65"/>
    <mergeCell ref="A55:A56"/>
    <mergeCell ref="B55:B56"/>
    <mergeCell ref="C55:C56"/>
    <mergeCell ref="C57:C61"/>
    <mergeCell ref="A62:B62"/>
    <mergeCell ref="A63:B63"/>
    <mergeCell ref="A134:B134"/>
    <mergeCell ref="C137:C141"/>
    <mergeCell ref="A142:B142"/>
    <mergeCell ref="A143:B143"/>
    <mergeCell ref="A120:C120"/>
    <mergeCell ref="B124:C124"/>
    <mergeCell ref="B125:C125"/>
    <mergeCell ref="B126:C126"/>
    <mergeCell ref="C128:C132"/>
    <mergeCell ref="A133:B133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9"/>
  <sheetViews>
    <sheetView topLeftCell="A5" zoomScaleNormal="100" zoomScaleSheetLayoutView="100" workbookViewId="0">
      <selection activeCell="G13" sqref="G13"/>
    </sheetView>
  </sheetViews>
  <sheetFormatPr defaultColWidth="8" defaultRowHeight="11.25" customHeight="1" x14ac:dyDescent="0.25"/>
  <cols>
    <col min="1" max="1" width="16.28515625" style="59" customWidth="1"/>
    <col min="2" max="2" width="46.5703125" style="59" customWidth="1"/>
    <col min="3" max="3" width="10.28515625" style="59" customWidth="1"/>
    <col min="4" max="4" width="14.7109375" style="59" customWidth="1"/>
    <col min="5" max="5" width="18" style="59" customWidth="1"/>
    <col min="6" max="6" width="17.5703125" style="59" customWidth="1"/>
    <col min="7" max="7" width="20" style="59" customWidth="1"/>
    <col min="8" max="8" width="19.28515625" style="59" customWidth="1"/>
    <col min="9" max="9" width="11.42578125" style="59" bestFit="1" customWidth="1"/>
    <col min="10" max="10" width="10.140625" style="59" bestFit="1" customWidth="1"/>
    <col min="11" max="11" width="14.85546875" style="59" customWidth="1"/>
    <col min="12" max="16384" width="8" style="59"/>
  </cols>
  <sheetData>
    <row r="1" spans="1:8" ht="16.5" x14ac:dyDescent="0.25">
      <c r="A1" s="485" t="s">
        <v>202</v>
      </c>
      <c r="B1" s="485"/>
      <c r="C1" s="485"/>
      <c r="D1" s="485"/>
      <c r="E1" s="485"/>
      <c r="F1" s="485"/>
      <c r="G1" s="485"/>
    </row>
    <row r="2" spans="1:8" ht="16.5" x14ac:dyDescent="0.25">
      <c r="A2" s="485" t="s">
        <v>62</v>
      </c>
      <c r="B2" s="485"/>
      <c r="C2" s="485"/>
      <c r="D2" s="485"/>
      <c r="E2" s="485"/>
      <c r="F2" s="485"/>
      <c r="G2" s="485"/>
    </row>
    <row r="3" spans="1:8" ht="16.5" x14ac:dyDescent="0.25">
      <c r="A3" s="485" t="s">
        <v>28</v>
      </c>
      <c r="B3" s="485"/>
      <c r="C3" s="485"/>
      <c r="D3" s="485"/>
      <c r="E3" s="485"/>
      <c r="F3" s="485"/>
      <c r="G3" s="485"/>
    </row>
    <row r="4" spans="1:8" ht="16.5" x14ac:dyDescent="0.25">
      <c r="A4" s="60"/>
      <c r="B4" s="61"/>
      <c r="C4" s="62"/>
      <c r="D4" s="62"/>
      <c r="E4" s="62"/>
      <c r="F4" s="62"/>
      <c r="G4" s="61"/>
    </row>
    <row r="5" spans="1:8" ht="54.75" customHeight="1" x14ac:dyDescent="0.25">
      <c r="A5" s="486" t="s">
        <v>203</v>
      </c>
      <c r="B5" s="486"/>
      <c r="C5" s="486"/>
      <c r="D5" s="486"/>
      <c r="E5" s="486"/>
      <c r="F5" s="486"/>
      <c r="G5" s="486"/>
    </row>
    <row r="6" spans="1:8" ht="16.5" x14ac:dyDescent="0.25">
      <c r="A6" s="60"/>
      <c r="B6" s="60"/>
      <c r="C6" s="63"/>
      <c r="D6" s="63"/>
      <c r="E6" s="63"/>
      <c r="F6" s="63"/>
      <c r="G6" s="60"/>
    </row>
    <row r="7" spans="1:8" s="60" customFormat="1" ht="56.25" customHeight="1" x14ac:dyDescent="0.25">
      <c r="A7" s="487" t="s">
        <v>29</v>
      </c>
      <c r="B7" s="489" t="s">
        <v>30</v>
      </c>
      <c r="C7" s="491" t="s">
        <v>31</v>
      </c>
      <c r="D7" s="493" t="s">
        <v>32</v>
      </c>
      <c r="E7" s="494" t="s">
        <v>3</v>
      </c>
      <c r="F7" s="494"/>
      <c r="G7" s="494"/>
    </row>
    <row r="8" spans="1:8" s="60" customFormat="1" ht="33" x14ac:dyDescent="0.25">
      <c r="A8" s="488"/>
      <c r="B8" s="490"/>
      <c r="C8" s="492"/>
      <c r="D8" s="492"/>
      <c r="E8" s="64" t="s">
        <v>33</v>
      </c>
      <c r="F8" s="65" t="s">
        <v>34</v>
      </c>
      <c r="G8" s="66" t="s">
        <v>35</v>
      </c>
    </row>
    <row r="9" spans="1:8" s="68" customFormat="1" ht="26.25" customHeight="1" x14ac:dyDescent="0.25">
      <c r="A9" s="481" t="s">
        <v>36</v>
      </c>
      <c r="B9" s="482"/>
      <c r="C9" s="482"/>
      <c r="D9" s="482"/>
      <c r="E9" s="482"/>
      <c r="F9" s="483"/>
      <c r="G9" s="67">
        <f>G10</f>
        <v>-57.099999999999909</v>
      </c>
    </row>
    <row r="10" spans="1:8" ht="35.25" customHeight="1" x14ac:dyDescent="0.25">
      <c r="A10" s="348" t="s">
        <v>162</v>
      </c>
      <c r="B10" s="348" t="s">
        <v>163</v>
      </c>
      <c r="C10" s="348" t="s">
        <v>93</v>
      </c>
      <c r="D10" s="484" t="s">
        <v>135</v>
      </c>
      <c r="E10" s="484"/>
      <c r="F10" s="200"/>
      <c r="G10" s="67">
        <f>G11+G15</f>
        <v>-57.099999999999909</v>
      </c>
    </row>
    <row r="11" spans="1:8" s="334" customFormat="1" ht="30" customHeight="1" x14ac:dyDescent="0.25">
      <c r="A11" s="343" t="s">
        <v>227</v>
      </c>
      <c r="B11" s="478" t="s">
        <v>221</v>
      </c>
      <c r="C11" s="479"/>
      <c r="D11" s="479"/>
      <c r="E11" s="479"/>
      <c r="F11" s="480"/>
      <c r="G11" s="336">
        <f>G12</f>
        <v>0</v>
      </c>
    </row>
    <row r="12" spans="1:8" s="334" customFormat="1" ht="30" customHeight="1" x14ac:dyDescent="0.25">
      <c r="A12" s="343"/>
      <c r="B12" s="337" t="s">
        <v>64</v>
      </c>
      <c r="C12" s="349"/>
      <c r="D12" s="349"/>
      <c r="E12" s="349"/>
      <c r="F12" s="350"/>
      <c r="G12" s="336">
        <f>SUM(G13:G14)</f>
        <v>0</v>
      </c>
    </row>
    <row r="13" spans="1:8" s="334" customFormat="1" ht="41.25" customHeight="1" x14ac:dyDescent="0.25">
      <c r="A13" s="341" t="s">
        <v>222</v>
      </c>
      <c r="B13" s="338" t="s">
        <v>223</v>
      </c>
      <c r="C13" s="339" t="s">
        <v>92</v>
      </c>
      <c r="D13" s="340" t="s">
        <v>37</v>
      </c>
      <c r="E13" s="345"/>
      <c r="F13" s="345"/>
      <c r="G13" s="335">
        <v>-6710.6</v>
      </c>
    </row>
    <row r="14" spans="1:8" s="334" customFormat="1" ht="33.75" customHeight="1" x14ac:dyDescent="0.25">
      <c r="A14" s="341" t="s">
        <v>224</v>
      </c>
      <c r="B14" s="338" t="s">
        <v>223</v>
      </c>
      <c r="C14" s="339" t="s">
        <v>92</v>
      </c>
      <c r="D14" s="340" t="s">
        <v>37</v>
      </c>
      <c r="E14" s="338"/>
      <c r="F14" s="338"/>
      <c r="G14" s="335">
        <v>6710.6</v>
      </c>
      <c r="H14" s="351"/>
    </row>
    <row r="15" spans="1:8" ht="37.5" customHeight="1" x14ac:dyDescent="0.25">
      <c r="A15" s="202" t="s">
        <v>164</v>
      </c>
      <c r="B15" s="477" t="s">
        <v>165</v>
      </c>
      <c r="C15" s="477"/>
      <c r="D15" s="477"/>
      <c r="E15" s="136"/>
      <c r="G15" s="67">
        <f>G16</f>
        <v>-57.099999999999909</v>
      </c>
      <c r="H15" s="352"/>
    </row>
    <row r="16" spans="1:8" ht="31.5" customHeight="1" x14ac:dyDescent="0.25">
      <c r="B16" s="135" t="s">
        <v>116</v>
      </c>
      <c r="C16" s="136"/>
      <c r="D16" s="136"/>
      <c r="E16" s="136"/>
      <c r="F16" s="136"/>
      <c r="G16" s="67">
        <f>G17+G18+G19</f>
        <v>-57.099999999999909</v>
      </c>
    </row>
    <row r="17" spans="1:7" ht="25.5" customHeight="1" x14ac:dyDescent="0.25">
      <c r="A17" s="134" t="s">
        <v>170</v>
      </c>
      <c r="B17" s="138" t="s">
        <v>169</v>
      </c>
      <c r="C17" s="346" t="s">
        <v>171</v>
      </c>
      <c r="D17" s="69" t="s">
        <v>37</v>
      </c>
      <c r="E17" s="136"/>
      <c r="F17" s="136"/>
      <c r="G17" s="67">
        <v>-1185.0999999999999</v>
      </c>
    </row>
    <row r="18" spans="1:7" ht="38.25" customHeight="1" x14ac:dyDescent="0.25">
      <c r="A18" s="201" t="s">
        <v>166</v>
      </c>
      <c r="B18" s="136" t="s">
        <v>168</v>
      </c>
      <c r="C18" s="346" t="s">
        <v>117</v>
      </c>
      <c r="D18" s="69" t="s">
        <v>37</v>
      </c>
      <c r="E18" s="332">
        <v>564000</v>
      </c>
      <c r="F18" s="71">
        <v>1</v>
      </c>
      <c r="G18" s="333">
        <v>564</v>
      </c>
    </row>
    <row r="19" spans="1:7" ht="36.75" customHeight="1" x14ac:dyDescent="0.25">
      <c r="A19" s="342" t="s">
        <v>167</v>
      </c>
      <c r="B19" s="136" t="s">
        <v>168</v>
      </c>
      <c r="C19" s="346" t="s">
        <v>117</v>
      </c>
      <c r="D19" s="69" t="s">
        <v>37</v>
      </c>
      <c r="E19" s="332">
        <v>564000</v>
      </c>
      <c r="F19" s="71">
        <v>1</v>
      </c>
      <c r="G19" s="333">
        <v>564</v>
      </c>
    </row>
  </sheetData>
  <mergeCells count="13">
    <mergeCell ref="B15:D15"/>
    <mergeCell ref="B11:F11"/>
    <mergeCell ref="A9:F9"/>
    <mergeCell ref="D10:E10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51041666666666663" right="0.23622047244094491" top="0.23622047244094491" bottom="0.15748031496062992" header="0.23622047244094491" footer="0.15748031496062992"/>
  <pageSetup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70"/>
  <sheetViews>
    <sheetView workbookViewId="0">
      <selection activeCell="G47" sqref="G47"/>
    </sheetView>
  </sheetViews>
  <sheetFormatPr defaultColWidth="8" defaultRowHeight="16.5" x14ac:dyDescent="0.3"/>
  <cols>
    <col min="1" max="1" width="9.42578125" style="2" customWidth="1"/>
    <col min="2" max="3" width="8" style="2"/>
    <col min="4" max="4" width="10.5703125" style="2" customWidth="1"/>
    <col min="5" max="5" width="15.85546875" style="2" customWidth="1"/>
    <col min="6" max="6" width="72" style="2" customWidth="1"/>
    <col min="7" max="7" width="39.28515625" style="2" customWidth="1"/>
    <col min="8" max="8" width="25.140625" style="2" customWidth="1"/>
    <col min="9" max="16384" width="8" style="2"/>
  </cols>
  <sheetData>
    <row r="1" spans="1:9" s="59" customFormat="1" x14ac:dyDescent="0.25">
      <c r="A1" s="485" t="s">
        <v>204</v>
      </c>
      <c r="B1" s="485"/>
      <c r="C1" s="485"/>
      <c r="D1" s="485"/>
      <c r="E1" s="485"/>
      <c r="F1" s="485"/>
      <c r="G1" s="485"/>
    </row>
    <row r="2" spans="1:9" s="3" customFormat="1" x14ac:dyDescent="0.25">
      <c r="A2" s="410" t="s">
        <v>62</v>
      </c>
      <c r="B2" s="410"/>
      <c r="C2" s="410"/>
      <c r="D2" s="410"/>
      <c r="E2" s="410"/>
      <c r="F2" s="410"/>
      <c r="G2" s="410"/>
      <c r="H2" s="4"/>
      <c r="I2" s="4"/>
    </row>
    <row r="3" spans="1:9" s="3" customFormat="1" x14ac:dyDescent="0.25">
      <c r="A3" s="410" t="s">
        <v>0</v>
      </c>
      <c r="B3" s="410"/>
      <c r="C3" s="410"/>
      <c r="D3" s="410"/>
      <c r="E3" s="410"/>
      <c r="F3" s="410"/>
      <c r="G3" s="410"/>
      <c r="H3" s="4"/>
      <c r="I3" s="4"/>
    </row>
    <row r="4" spans="1:9" s="3" customFormat="1" ht="17.25" x14ac:dyDescent="0.25">
      <c r="A4" s="496" t="s">
        <v>194</v>
      </c>
      <c r="B4" s="496"/>
      <c r="C4" s="496"/>
      <c r="D4" s="496"/>
      <c r="E4" s="496"/>
      <c r="F4" s="496"/>
      <c r="G4" s="496"/>
    </row>
    <row r="5" spans="1:9" s="259" customFormat="1" x14ac:dyDescent="0.25">
      <c r="A5" s="258"/>
      <c r="B5" s="258"/>
      <c r="C5" s="258"/>
      <c r="D5" s="258"/>
      <c r="E5" s="258"/>
      <c r="F5" s="258"/>
      <c r="G5" s="258"/>
    </row>
    <row r="6" spans="1:9" s="259" customFormat="1" x14ac:dyDescent="0.3">
      <c r="A6" s="258"/>
      <c r="B6" s="258"/>
      <c r="C6" s="258"/>
      <c r="D6" s="258"/>
      <c r="E6" s="258"/>
      <c r="F6" s="258"/>
      <c r="G6" s="289"/>
    </row>
    <row r="7" spans="1:9" s="259" customFormat="1" ht="66" x14ac:dyDescent="0.25">
      <c r="A7" s="497" t="s">
        <v>6</v>
      </c>
      <c r="B7" s="498"/>
      <c r="C7" s="499"/>
      <c r="D7" s="497" t="s">
        <v>7</v>
      </c>
      <c r="E7" s="499"/>
      <c r="F7" s="497" t="s">
        <v>8</v>
      </c>
      <c r="G7" s="290" t="s">
        <v>3</v>
      </c>
    </row>
    <row r="8" spans="1:9" s="259" customFormat="1" ht="13.5" customHeight="1" x14ac:dyDescent="0.25">
      <c r="A8" s="500"/>
      <c r="B8" s="501"/>
      <c r="C8" s="502"/>
      <c r="D8" s="500"/>
      <c r="E8" s="502"/>
      <c r="F8" s="503"/>
      <c r="G8" s="495" t="s">
        <v>81</v>
      </c>
    </row>
    <row r="9" spans="1:9" s="259" customFormat="1" ht="33" x14ac:dyDescent="0.25">
      <c r="A9" s="260" t="s">
        <v>9</v>
      </c>
      <c r="B9" s="260" t="s">
        <v>10</v>
      </c>
      <c r="C9" s="260" t="s">
        <v>11</v>
      </c>
      <c r="D9" s="260" t="s">
        <v>12</v>
      </c>
      <c r="E9" s="260" t="s">
        <v>13</v>
      </c>
      <c r="F9" s="500"/>
      <c r="G9" s="495"/>
    </row>
    <row r="10" spans="1:9" s="259" customFormat="1" x14ac:dyDescent="0.25">
      <c r="A10" s="261"/>
      <c r="B10" s="261"/>
      <c r="C10" s="261"/>
      <c r="D10" s="261"/>
      <c r="E10" s="262"/>
      <c r="F10" s="263" t="s">
        <v>14</v>
      </c>
      <c r="G10" s="264">
        <f>G12+G31</f>
        <v>0</v>
      </c>
    </row>
    <row r="11" spans="1:9" s="259" customFormat="1" x14ac:dyDescent="0.25">
      <c r="A11" s="265"/>
      <c r="B11" s="265"/>
      <c r="C11" s="265"/>
      <c r="D11" s="265"/>
      <c r="E11" s="266"/>
      <c r="F11" s="267" t="s">
        <v>15</v>
      </c>
      <c r="G11" s="268"/>
    </row>
    <row r="12" spans="1:9" s="259" customFormat="1" x14ac:dyDescent="0.25">
      <c r="A12" s="265"/>
      <c r="B12" s="265"/>
      <c r="C12" s="265"/>
      <c r="D12" s="265"/>
      <c r="E12" s="266"/>
      <c r="F12" s="119" t="s">
        <v>125</v>
      </c>
      <c r="G12" s="264">
        <f t="shared" ref="G12" si="0">G13</f>
        <v>-1185.0999999999999</v>
      </c>
    </row>
    <row r="13" spans="1:9" s="270" customFormat="1" ht="33" x14ac:dyDescent="0.3">
      <c r="A13" s="119" t="s">
        <v>143</v>
      </c>
      <c r="B13" s="138"/>
      <c r="C13" s="138"/>
      <c r="D13" s="138"/>
      <c r="E13" s="138"/>
      <c r="F13" s="119" t="s">
        <v>144</v>
      </c>
      <c r="G13" s="269">
        <f>G15</f>
        <v>-1185.0999999999999</v>
      </c>
    </row>
    <row r="14" spans="1:9" s="270" customFormat="1" ht="17.25" x14ac:dyDescent="0.3">
      <c r="A14" s="138"/>
      <c r="B14" s="138"/>
      <c r="C14" s="138"/>
      <c r="D14" s="138"/>
      <c r="E14" s="138"/>
      <c r="F14" s="271" t="s">
        <v>15</v>
      </c>
      <c r="G14" s="269"/>
    </row>
    <row r="15" spans="1:9" s="270" customFormat="1" ht="17.25" x14ac:dyDescent="0.3">
      <c r="A15" s="138"/>
      <c r="B15" s="119" t="s">
        <v>84</v>
      </c>
      <c r="C15" s="138"/>
      <c r="D15" s="138"/>
      <c r="E15" s="138"/>
      <c r="F15" s="119" t="s">
        <v>145</v>
      </c>
      <c r="G15" s="269">
        <f>G17</f>
        <v>-1185.0999999999999</v>
      </c>
    </row>
    <row r="16" spans="1:9" s="270" customFormat="1" ht="17.25" x14ac:dyDescent="0.3">
      <c r="A16" s="138"/>
      <c r="B16" s="138"/>
      <c r="C16" s="138"/>
      <c r="D16" s="138"/>
      <c r="E16" s="138"/>
      <c r="F16" s="271" t="s">
        <v>15</v>
      </c>
      <c r="G16" s="269"/>
    </row>
    <row r="17" spans="1:7" s="270" customFormat="1" ht="17.25" x14ac:dyDescent="0.3">
      <c r="A17" s="138"/>
      <c r="B17" s="138"/>
      <c r="C17" s="119" t="s">
        <v>84</v>
      </c>
      <c r="D17" s="138"/>
      <c r="E17" s="138"/>
      <c r="F17" s="119" t="s">
        <v>127</v>
      </c>
      <c r="G17" s="269">
        <f>G19</f>
        <v>-1185.0999999999999</v>
      </c>
    </row>
    <row r="18" spans="1:7" s="270" customFormat="1" ht="17.25" x14ac:dyDescent="0.3">
      <c r="A18" s="138"/>
      <c r="B18" s="138"/>
      <c r="C18" s="138"/>
      <c r="D18" s="138"/>
      <c r="E18" s="138"/>
      <c r="F18" s="271" t="s">
        <v>15</v>
      </c>
      <c r="G18" s="269"/>
    </row>
    <row r="19" spans="1:7" s="270" customFormat="1" ht="17.25" x14ac:dyDescent="0.3">
      <c r="A19" s="138"/>
      <c r="B19" s="138"/>
      <c r="C19" s="138"/>
      <c r="D19" s="138"/>
      <c r="E19" s="138"/>
      <c r="F19" s="119" t="s">
        <v>125</v>
      </c>
      <c r="G19" s="269">
        <f>G21</f>
        <v>-1185.0999999999999</v>
      </c>
    </row>
    <row r="20" spans="1:7" s="270" customFormat="1" ht="17.25" x14ac:dyDescent="0.3">
      <c r="A20" s="138"/>
      <c r="B20" s="138"/>
      <c r="C20" s="138"/>
      <c r="D20" s="138"/>
      <c r="E20" s="138"/>
      <c r="F20" s="271" t="s">
        <v>15</v>
      </c>
      <c r="G20" s="269"/>
    </row>
    <row r="21" spans="1:7" s="270" customFormat="1" ht="17.25" x14ac:dyDescent="0.3">
      <c r="A21" s="138"/>
      <c r="B21" s="138"/>
      <c r="C21" s="138"/>
      <c r="D21" s="119" t="s">
        <v>126</v>
      </c>
      <c r="E21" s="138"/>
      <c r="F21" s="271" t="s">
        <v>127</v>
      </c>
      <c r="G21" s="269">
        <f t="shared" ref="G21" si="1">G23</f>
        <v>-1185.0999999999999</v>
      </c>
    </row>
    <row r="22" spans="1:7" s="270" customFormat="1" ht="17.25" x14ac:dyDescent="0.3">
      <c r="A22" s="272"/>
      <c r="B22" s="272"/>
      <c r="C22" s="272"/>
      <c r="D22" s="138"/>
      <c r="E22" s="138"/>
      <c r="F22" s="271" t="s">
        <v>15</v>
      </c>
      <c r="G22" s="269"/>
    </row>
    <row r="23" spans="1:7" s="270" customFormat="1" ht="17.25" x14ac:dyDescent="0.3">
      <c r="A23" s="138"/>
      <c r="B23" s="138"/>
      <c r="C23" s="138"/>
      <c r="D23" s="138"/>
      <c r="E23" s="273" t="s">
        <v>130</v>
      </c>
      <c r="F23" s="271" t="s">
        <v>127</v>
      </c>
      <c r="G23" s="269">
        <f>G25</f>
        <v>-1185.0999999999999</v>
      </c>
    </row>
    <row r="24" spans="1:7" s="270" customFormat="1" ht="17.25" x14ac:dyDescent="0.3">
      <c r="A24" s="138"/>
      <c r="B24" s="138"/>
      <c r="C24" s="138"/>
      <c r="D24" s="274"/>
      <c r="E24" s="138"/>
      <c r="F24" s="271" t="s">
        <v>16</v>
      </c>
      <c r="G24" s="269"/>
    </row>
    <row r="25" spans="1:7" s="270" customFormat="1" ht="17.25" x14ac:dyDescent="0.3">
      <c r="A25" s="138"/>
      <c r="B25" s="138"/>
      <c r="C25" s="138"/>
      <c r="D25" s="274"/>
      <c r="E25" s="138"/>
      <c r="F25" s="275" t="s">
        <v>125</v>
      </c>
      <c r="G25" s="269">
        <f>G27</f>
        <v>-1185.0999999999999</v>
      </c>
    </row>
    <row r="26" spans="1:7" s="270" customFormat="1" ht="33" x14ac:dyDescent="0.3">
      <c r="A26" s="138"/>
      <c r="B26" s="138"/>
      <c r="C26" s="138"/>
      <c r="D26" s="274"/>
      <c r="E26" s="138"/>
      <c r="F26" s="271" t="s">
        <v>17</v>
      </c>
      <c r="G26" s="276"/>
    </row>
    <row r="27" spans="1:7" s="270" customFormat="1" x14ac:dyDescent="0.3">
      <c r="A27" s="138"/>
      <c r="B27" s="138"/>
      <c r="C27" s="138"/>
      <c r="D27" s="274"/>
      <c r="E27" s="138"/>
      <c r="F27" s="277" t="s">
        <v>14</v>
      </c>
      <c r="G27" s="276">
        <f t="shared" ref="G27:G29" si="2">G28</f>
        <v>-1185.0999999999999</v>
      </c>
    </row>
    <row r="28" spans="1:7" s="270" customFormat="1" x14ac:dyDescent="0.3">
      <c r="A28" s="138"/>
      <c r="B28" s="138"/>
      <c r="C28" s="138"/>
      <c r="D28" s="274"/>
      <c r="E28" s="138"/>
      <c r="F28" s="277" t="s">
        <v>138</v>
      </c>
      <c r="G28" s="276">
        <f t="shared" si="2"/>
        <v>-1185.0999999999999</v>
      </c>
    </row>
    <row r="29" spans="1:7" s="270" customFormat="1" x14ac:dyDescent="0.3">
      <c r="A29" s="138"/>
      <c r="B29" s="138"/>
      <c r="C29" s="138"/>
      <c r="D29" s="274"/>
      <c r="E29" s="138"/>
      <c r="F29" s="277" t="s">
        <v>146</v>
      </c>
      <c r="G29" s="276">
        <f t="shared" si="2"/>
        <v>-1185.0999999999999</v>
      </c>
    </row>
    <row r="30" spans="1:7" s="270" customFormat="1" x14ac:dyDescent="0.3">
      <c r="A30" s="138"/>
      <c r="B30" s="138"/>
      <c r="C30" s="138"/>
      <c r="D30" s="274"/>
      <c r="E30" s="138"/>
      <c r="F30" s="277" t="s">
        <v>147</v>
      </c>
      <c r="G30" s="276">
        <f>'3'!G77</f>
        <v>-1185.0999999999999</v>
      </c>
    </row>
    <row r="31" spans="1:7" s="259" customFormat="1" ht="33" x14ac:dyDescent="0.25">
      <c r="A31" s="265"/>
      <c r="B31" s="265"/>
      <c r="C31" s="265"/>
      <c r="D31" s="265"/>
      <c r="E31" s="266"/>
      <c r="F31" s="278" t="s">
        <v>5</v>
      </c>
      <c r="G31" s="264">
        <f t="shared" ref="G31" si="3">G32</f>
        <v>1185.0999999999999</v>
      </c>
    </row>
    <row r="32" spans="1:7" s="259" customFormat="1" ht="33" x14ac:dyDescent="0.25">
      <c r="A32" s="137" t="s">
        <v>132</v>
      </c>
      <c r="B32" s="137"/>
      <c r="C32" s="137"/>
      <c r="D32" s="138"/>
      <c r="E32" s="138"/>
      <c r="F32" s="137" t="s">
        <v>133</v>
      </c>
      <c r="G32" s="279">
        <f>G34</f>
        <v>1185.0999999999999</v>
      </c>
    </row>
    <row r="33" spans="1:7" s="259" customFormat="1" x14ac:dyDescent="0.25">
      <c r="A33" s="137"/>
      <c r="B33" s="137"/>
      <c r="C33" s="137"/>
      <c r="D33" s="138"/>
      <c r="E33" s="138"/>
      <c r="F33" s="138" t="s">
        <v>15</v>
      </c>
      <c r="G33" s="280"/>
    </row>
    <row r="34" spans="1:7" s="259" customFormat="1" x14ac:dyDescent="0.25">
      <c r="A34" s="137"/>
      <c r="B34" s="137" t="s">
        <v>134</v>
      </c>
      <c r="C34" s="137"/>
      <c r="D34" s="138"/>
      <c r="E34" s="138"/>
      <c r="F34" s="137" t="s">
        <v>135</v>
      </c>
      <c r="G34" s="279">
        <f>G36</f>
        <v>1185.0999999999999</v>
      </c>
    </row>
    <row r="35" spans="1:7" s="259" customFormat="1" x14ac:dyDescent="0.25">
      <c r="A35" s="137"/>
      <c r="B35" s="137"/>
      <c r="C35" s="137"/>
      <c r="D35" s="138"/>
      <c r="E35" s="138"/>
      <c r="F35" s="138" t="s">
        <v>15</v>
      </c>
      <c r="G35" s="281"/>
    </row>
    <row r="36" spans="1:7" s="283" customFormat="1" x14ac:dyDescent="0.25">
      <c r="A36" s="137"/>
      <c r="B36" s="137"/>
      <c r="C36" s="137" t="s">
        <v>136</v>
      </c>
      <c r="D36" s="138"/>
      <c r="E36" s="138"/>
      <c r="F36" s="137" t="s">
        <v>135</v>
      </c>
      <c r="G36" s="282">
        <f>G38</f>
        <v>1185.0999999999999</v>
      </c>
    </row>
    <row r="37" spans="1:7" s="283" customFormat="1" x14ac:dyDescent="0.25">
      <c r="A37" s="137"/>
      <c r="B37" s="137"/>
      <c r="C37" s="137"/>
      <c r="D37" s="138"/>
      <c r="E37" s="138"/>
      <c r="F37" s="138" t="s">
        <v>15</v>
      </c>
      <c r="G37" s="284"/>
    </row>
    <row r="38" spans="1:7" s="283" customFormat="1" ht="33" x14ac:dyDescent="0.25">
      <c r="A38" s="137"/>
      <c r="B38" s="137"/>
      <c r="C38" s="137"/>
      <c r="D38" s="138"/>
      <c r="E38" s="138"/>
      <c r="F38" s="137" t="s">
        <v>5</v>
      </c>
      <c r="G38" s="285">
        <f>G40+G60</f>
        <v>1185.0999999999999</v>
      </c>
    </row>
    <row r="39" spans="1:7" s="283" customFormat="1" x14ac:dyDescent="0.25">
      <c r="A39" s="137"/>
      <c r="B39" s="137"/>
      <c r="C39" s="137"/>
      <c r="D39" s="138"/>
      <c r="E39" s="138"/>
      <c r="F39" s="138" t="s">
        <v>15</v>
      </c>
      <c r="G39" s="265"/>
    </row>
    <row r="40" spans="1:7" s="283" customFormat="1" ht="17.25" x14ac:dyDescent="0.25">
      <c r="A40" s="138"/>
      <c r="B40" s="138"/>
      <c r="C40" s="138"/>
      <c r="D40" s="159">
        <v>1072</v>
      </c>
      <c r="E40" s="159"/>
      <c r="F40" s="207" t="s">
        <v>173</v>
      </c>
      <c r="G40" s="285">
        <f>G42+G51</f>
        <v>57.1</v>
      </c>
    </row>
    <row r="41" spans="1:7" s="283" customFormat="1" ht="17.25" x14ac:dyDescent="0.25">
      <c r="A41" s="138"/>
      <c r="B41" s="138"/>
      <c r="C41" s="138"/>
      <c r="D41" s="143"/>
      <c r="E41" s="143"/>
      <c r="F41" s="160" t="s">
        <v>15</v>
      </c>
      <c r="G41" s="286"/>
    </row>
    <row r="42" spans="1:7" s="287" customFormat="1" ht="49.5" x14ac:dyDescent="0.25">
      <c r="A42" s="138"/>
      <c r="B42" s="138"/>
      <c r="C42" s="138"/>
      <c r="D42" s="138"/>
      <c r="E42" s="138">
        <v>11007</v>
      </c>
      <c r="F42" s="120" t="s">
        <v>172</v>
      </c>
      <c r="G42" s="276">
        <f>G44</f>
        <v>42.5</v>
      </c>
    </row>
    <row r="43" spans="1:7" s="287" customFormat="1" ht="17.25" x14ac:dyDescent="0.25">
      <c r="A43" s="138"/>
      <c r="B43" s="138"/>
      <c r="C43" s="138"/>
      <c r="D43" s="138"/>
      <c r="E43" s="138"/>
      <c r="F43" s="205" t="s">
        <v>16</v>
      </c>
      <c r="G43" s="276"/>
    </row>
    <row r="44" spans="1:7" s="287" customFormat="1" ht="34.5" x14ac:dyDescent="0.25">
      <c r="A44" s="138"/>
      <c r="B44" s="138"/>
      <c r="C44" s="138"/>
      <c r="D44" s="138"/>
      <c r="E44" s="138"/>
      <c r="F44" s="206" t="s">
        <v>53</v>
      </c>
      <c r="G44" s="276">
        <f>G46</f>
        <v>42.5</v>
      </c>
    </row>
    <row r="45" spans="1:7" s="287" customFormat="1" ht="34.5" x14ac:dyDescent="0.25">
      <c r="A45" s="138"/>
      <c r="B45" s="138"/>
      <c r="C45" s="138"/>
      <c r="D45" s="138"/>
      <c r="E45" s="138"/>
      <c r="F45" s="205" t="s">
        <v>17</v>
      </c>
      <c r="G45" s="288"/>
    </row>
    <row r="46" spans="1:7" s="287" customFormat="1" x14ac:dyDescent="0.25">
      <c r="A46" s="138"/>
      <c r="B46" s="138"/>
      <c r="C46" s="138"/>
      <c r="D46" s="138"/>
      <c r="E46" s="138"/>
      <c r="F46" s="120" t="s">
        <v>14</v>
      </c>
      <c r="G46" s="288">
        <f>G47</f>
        <v>42.5</v>
      </c>
    </row>
    <row r="47" spans="1:7" s="287" customFormat="1" x14ac:dyDescent="0.25">
      <c r="A47" s="138"/>
      <c r="B47" s="138"/>
      <c r="C47" s="138"/>
      <c r="D47" s="138"/>
      <c r="E47" s="138"/>
      <c r="F47" s="120" t="s">
        <v>138</v>
      </c>
      <c r="G47" s="288">
        <f>G48</f>
        <v>42.5</v>
      </c>
    </row>
    <row r="48" spans="1:7" s="287" customFormat="1" x14ac:dyDescent="0.25">
      <c r="A48" s="138"/>
      <c r="B48" s="138"/>
      <c r="C48" s="138"/>
      <c r="D48" s="138"/>
      <c r="E48" s="138"/>
      <c r="F48" s="120" t="s">
        <v>139</v>
      </c>
      <c r="G48" s="288">
        <f>G49</f>
        <v>42.5</v>
      </c>
    </row>
    <row r="49" spans="1:7" s="287" customFormat="1" x14ac:dyDescent="0.25">
      <c r="A49" s="138"/>
      <c r="B49" s="138"/>
      <c r="C49" s="138"/>
      <c r="D49" s="138"/>
      <c r="E49" s="138"/>
      <c r="F49" s="120" t="s">
        <v>195</v>
      </c>
      <c r="G49" s="288">
        <f>G50</f>
        <v>42.5</v>
      </c>
    </row>
    <row r="50" spans="1:7" s="287" customFormat="1" x14ac:dyDescent="0.25">
      <c r="A50" s="138"/>
      <c r="B50" s="138"/>
      <c r="C50" s="138"/>
      <c r="D50" s="138"/>
      <c r="E50" s="138"/>
      <c r="F50" s="120" t="s">
        <v>196</v>
      </c>
      <c r="G50" s="288">
        <f>'3'!G28</f>
        <v>42.5</v>
      </c>
    </row>
    <row r="51" spans="1:7" ht="66" x14ac:dyDescent="0.3">
      <c r="A51" s="138"/>
      <c r="B51" s="138"/>
      <c r="C51" s="138"/>
      <c r="D51" s="138"/>
      <c r="E51" s="138">
        <v>12001</v>
      </c>
      <c r="F51" s="291" t="s">
        <v>183</v>
      </c>
      <c r="G51" s="276">
        <f>G53</f>
        <v>14.6</v>
      </c>
    </row>
    <row r="52" spans="1:7" x14ac:dyDescent="0.3">
      <c r="A52" s="138"/>
      <c r="B52" s="138"/>
      <c r="C52" s="138"/>
      <c r="D52" s="138"/>
      <c r="E52" s="138"/>
      <c r="F52" s="291" t="s">
        <v>16</v>
      </c>
      <c r="G52" s="276"/>
    </row>
    <row r="53" spans="1:7" ht="33" x14ac:dyDescent="0.3">
      <c r="A53" s="138"/>
      <c r="B53" s="138"/>
      <c r="C53" s="138"/>
      <c r="D53" s="138"/>
      <c r="E53" s="138"/>
      <c r="F53" s="292" t="s">
        <v>53</v>
      </c>
      <c r="G53" s="276">
        <f>G55</f>
        <v>14.6</v>
      </c>
    </row>
    <row r="54" spans="1:7" ht="33" x14ac:dyDescent="0.3">
      <c r="A54" s="138"/>
      <c r="B54" s="138"/>
      <c r="C54" s="138"/>
      <c r="D54" s="138"/>
      <c r="E54" s="138"/>
      <c r="F54" s="291" t="s">
        <v>17</v>
      </c>
      <c r="G54" s="276"/>
    </row>
    <row r="55" spans="1:7" x14ac:dyDescent="0.3">
      <c r="A55" s="138"/>
      <c r="B55" s="138"/>
      <c r="C55" s="138"/>
      <c r="D55" s="138"/>
      <c r="E55" s="138"/>
      <c r="F55" s="291" t="s">
        <v>14</v>
      </c>
      <c r="G55" s="276">
        <f>G56</f>
        <v>14.6</v>
      </c>
    </row>
    <row r="56" spans="1:7" x14ac:dyDescent="0.3">
      <c r="A56" s="138"/>
      <c r="B56" s="138"/>
      <c r="C56" s="138"/>
      <c r="D56" s="138"/>
      <c r="E56" s="138"/>
      <c r="F56" s="291" t="s">
        <v>138</v>
      </c>
      <c r="G56" s="276">
        <f>G57</f>
        <v>14.6</v>
      </c>
    </row>
    <row r="57" spans="1:7" x14ac:dyDescent="0.3">
      <c r="A57" s="138"/>
      <c r="B57" s="138"/>
      <c r="C57" s="138"/>
      <c r="D57" s="138"/>
      <c r="E57" s="138"/>
      <c r="F57" s="291" t="s">
        <v>139</v>
      </c>
      <c r="G57" s="276">
        <f>G58</f>
        <v>14.6</v>
      </c>
    </row>
    <row r="58" spans="1:7" x14ac:dyDescent="0.3">
      <c r="A58" s="138"/>
      <c r="B58" s="138"/>
      <c r="C58" s="138"/>
      <c r="D58" s="138"/>
      <c r="E58" s="138"/>
      <c r="F58" s="291" t="s">
        <v>195</v>
      </c>
      <c r="G58" s="276">
        <f>G59</f>
        <v>14.6</v>
      </c>
    </row>
    <row r="59" spans="1:7" x14ac:dyDescent="0.3">
      <c r="A59" s="138"/>
      <c r="B59" s="138"/>
      <c r="C59" s="138"/>
      <c r="D59" s="138"/>
      <c r="E59" s="138"/>
      <c r="F59" s="291" t="s">
        <v>196</v>
      </c>
      <c r="G59" s="276">
        <f>'3'!G37</f>
        <v>14.6</v>
      </c>
    </row>
    <row r="60" spans="1:7" ht="33" x14ac:dyDescent="0.3">
      <c r="A60" s="138"/>
      <c r="B60" s="138"/>
      <c r="C60" s="138"/>
      <c r="D60" s="159">
        <v>1109</v>
      </c>
      <c r="E60" s="159"/>
      <c r="F60" s="293" t="s">
        <v>118</v>
      </c>
      <c r="G60" s="276">
        <f>G62</f>
        <v>1128</v>
      </c>
    </row>
    <row r="61" spans="1:7" ht="17.25" x14ac:dyDescent="0.3">
      <c r="A61" s="138"/>
      <c r="B61" s="138"/>
      <c r="C61" s="138"/>
      <c r="D61" s="143"/>
      <c r="E61" s="143"/>
      <c r="F61" s="294" t="s">
        <v>15</v>
      </c>
      <c r="G61" s="297"/>
    </row>
    <row r="62" spans="1:7" ht="33" x14ac:dyDescent="0.3">
      <c r="A62" s="138"/>
      <c r="B62" s="138"/>
      <c r="C62" s="138"/>
      <c r="D62" s="138"/>
      <c r="E62" s="138">
        <v>11001</v>
      </c>
      <c r="F62" s="295" t="s">
        <v>121</v>
      </c>
      <c r="G62" s="276">
        <f>G64</f>
        <v>1128</v>
      </c>
    </row>
    <row r="63" spans="1:7" ht="17.25" x14ac:dyDescent="0.3">
      <c r="A63" s="138"/>
      <c r="B63" s="138"/>
      <c r="C63" s="138"/>
      <c r="D63" s="138"/>
      <c r="E63" s="138"/>
      <c r="F63" s="161" t="s">
        <v>16</v>
      </c>
      <c r="G63" s="276"/>
    </row>
    <row r="64" spans="1:7" ht="34.5" x14ac:dyDescent="0.3">
      <c r="A64" s="138"/>
      <c r="B64" s="138"/>
      <c r="C64" s="138"/>
      <c r="D64" s="138"/>
      <c r="E64" s="138"/>
      <c r="F64" s="162" t="s">
        <v>137</v>
      </c>
      <c r="G64" s="276">
        <f>G66</f>
        <v>1128</v>
      </c>
    </row>
    <row r="65" spans="1:7" ht="34.5" x14ac:dyDescent="0.3">
      <c r="A65" s="138"/>
      <c r="B65" s="138"/>
      <c r="C65" s="138"/>
      <c r="D65" s="138"/>
      <c r="E65" s="138"/>
      <c r="F65" s="163" t="s">
        <v>17</v>
      </c>
      <c r="G65" s="276"/>
    </row>
    <row r="66" spans="1:7" ht="17.25" x14ac:dyDescent="0.3">
      <c r="A66" s="138"/>
      <c r="B66" s="138"/>
      <c r="C66" s="138"/>
      <c r="D66" s="138"/>
      <c r="E66" s="138"/>
      <c r="F66" s="164" t="s">
        <v>14</v>
      </c>
      <c r="G66" s="276">
        <f>G67</f>
        <v>1128</v>
      </c>
    </row>
    <row r="67" spans="1:7" ht="17.25" x14ac:dyDescent="0.3">
      <c r="A67" s="138"/>
      <c r="B67" s="138"/>
      <c r="C67" s="138"/>
      <c r="D67" s="138"/>
      <c r="E67" s="138"/>
      <c r="F67" s="164" t="s">
        <v>138</v>
      </c>
      <c r="G67" s="276">
        <f>G68</f>
        <v>1128</v>
      </c>
    </row>
    <row r="68" spans="1:7" x14ac:dyDescent="0.3">
      <c r="A68" s="138"/>
      <c r="B68" s="138"/>
      <c r="C68" s="138"/>
      <c r="D68" s="138"/>
      <c r="E68" s="138"/>
      <c r="F68" s="296" t="s">
        <v>139</v>
      </c>
      <c r="G68" s="276">
        <f>G69</f>
        <v>1128</v>
      </c>
    </row>
    <row r="69" spans="1:7" x14ac:dyDescent="0.3">
      <c r="A69" s="138"/>
      <c r="B69" s="138"/>
      <c r="C69" s="138"/>
      <c r="D69" s="138"/>
      <c r="E69" s="138"/>
      <c r="F69" s="296" t="s">
        <v>148</v>
      </c>
      <c r="G69" s="276">
        <f>G70</f>
        <v>1128</v>
      </c>
    </row>
    <row r="70" spans="1:7" x14ac:dyDescent="0.3">
      <c r="A70" s="138"/>
      <c r="B70" s="138"/>
      <c r="C70" s="138"/>
      <c r="D70" s="138"/>
      <c r="E70" s="138"/>
      <c r="F70" s="296" t="s">
        <v>149</v>
      </c>
      <c r="G70" s="276">
        <f>'3'!G50</f>
        <v>1128</v>
      </c>
    </row>
  </sheetData>
  <mergeCells count="8">
    <mergeCell ref="G8:G9"/>
    <mergeCell ref="A1:G1"/>
    <mergeCell ref="A2:G2"/>
    <mergeCell ref="A3:G3"/>
    <mergeCell ref="A4:G4"/>
    <mergeCell ref="A7:C8"/>
    <mergeCell ref="D7:E8"/>
    <mergeCell ref="F7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7-1</vt:lpstr>
      <vt:lpstr>7-2</vt:lpstr>
      <vt:lpstr>8</vt:lpstr>
      <vt:lpstr>9</vt:lpstr>
      <vt:lpstr>'2'!Print_Area</vt:lpstr>
      <vt:lpstr>'6'!Print_Area</vt:lpstr>
      <vt:lpstr>'7-1'!Print_Area</vt:lpstr>
      <vt:lpstr>'7-2'!Print_Area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https:/mul2-mta.gov.am/tasks/1633684/oneclick/Havelvacner.xlsx?token=c85419866d7af8ea6fcf986156796239</cp:keywords>
  <cp:lastModifiedBy>User</cp:lastModifiedBy>
  <cp:lastPrinted>2024-12-17T11:46:04Z</cp:lastPrinted>
  <dcterms:created xsi:type="dcterms:W3CDTF">2021-01-22T11:42:14Z</dcterms:created>
  <dcterms:modified xsi:type="dcterms:W3CDTF">2024-12-19T05:17:39Z</dcterms:modified>
</cp:coreProperties>
</file>