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\gorcer\gorcer\Gohar Hayrapetjan\2025\kar voroshumner\komunal\9.09.2025\"/>
    </mc:Choice>
  </mc:AlternateContent>
  <bookViews>
    <workbookView xWindow="0" yWindow="0" windowWidth="28800" windowHeight="11460" activeTab="4"/>
  </bookViews>
  <sheets>
    <sheet name="1" sheetId="1" r:id="rId1"/>
    <sheet name="2" sheetId="2" r:id="rId2"/>
    <sheet name="3" sheetId="7" r:id="rId3"/>
    <sheet name="4" sheetId="4" r:id="rId4"/>
    <sheet name="5" sheetId="6" r:id="rId5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hav">#REF!</definedName>
    <definedName name="havelvac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'2'!$A$1:$H$76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" i="2" l="1"/>
  <c r="G31" i="2"/>
  <c r="K25" i="6" l="1"/>
  <c r="K34" i="6" l="1"/>
  <c r="J34" i="6"/>
  <c r="K29" i="6"/>
  <c r="K28" i="6" s="1"/>
  <c r="K27" i="6" s="1"/>
  <c r="J29" i="6"/>
  <c r="F22" i="6"/>
  <c r="J21" i="6"/>
  <c r="K21" i="6" s="1"/>
  <c r="K20" i="6" s="1"/>
  <c r="K19" i="6" s="1"/>
  <c r="E21" i="6"/>
  <c r="G15" i="6"/>
  <c r="F14" i="6"/>
  <c r="K13" i="6"/>
  <c r="K12" i="6" s="1"/>
  <c r="K11" i="6" s="1"/>
  <c r="J13" i="6"/>
  <c r="J12" i="6" s="1"/>
  <c r="J11" i="6" s="1"/>
  <c r="E13" i="6"/>
  <c r="D13" i="6"/>
  <c r="C12" i="6"/>
  <c r="B12" i="6"/>
  <c r="K28" i="4"/>
  <c r="J28" i="4"/>
  <c r="K33" i="4"/>
  <c r="J33" i="4"/>
  <c r="H68" i="2"/>
  <c r="H67" i="2" s="1"/>
  <c r="H66" i="2" s="1"/>
  <c r="H65" i="2" s="1"/>
  <c r="H63" i="2" s="1"/>
  <c r="H61" i="2" s="1"/>
  <c r="G68" i="2"/>
  <c r="G67" i="2" s="1"/>
  <c r="G66" i="2" s="1"/>
  <c r="G65" i="2" s="1"/>
  <c r="G63" i="2" s="1"/>
  <c r="G61" i="2" s="1"/>
  <c r="H76" i="2"/>
  <c r="H75" i="2" s="1"/>
  <c r="H74" i="2" s="1"/>
  <c r="H73" i="2" s="1"/>
  <c r="H71" i="2" s="1"/>
  <c r="H69" i="2" s="1"/>
  <c r="G76" i="2"/>
  <c r="G75" i="2" s="1"/>
  <c r="G74" i="2" s="1"/>
  <c r="G73" i="2" s="1"/>
  <c r="G71" i="2" s="1"/>
  <c r="G69" i="2" s="1"/>
  <c r="H16" i="1"/>
  <c r="G16" i="1"/>
  <c r="H59" i="2" l="1"/>
  <c r="K27" i="4"/>
  <c r="K26" i="4" s="1"/>
  <c r="J28" i="6"/>
  <c r="J27" i="6" s="1"/>
  <c r="G59" i="2"/>
  <c r="J27" i="4"/>
  <c r="K10" i="6"/>
  <c r="J20" i="6"/>
  <c r="J19" i="6" s="1"/>
  <c r="J10" i="6" s="1"/>
  <c r="J26" i="4"/>
  <c r="H57" i="2"/>
  <c r="H55" i="2" s="1"/>
  <c r="H53" i="2" s="1"/>
  <c r="H51" i="2" s="1"/>
  <c r="H49" i="2" s="1"/>
  <c r="G57" i="2"/>
  <c r="G55" i="2" s="1"/>
  <c r="G53" i="2" s="1"/>
  <c r="G51" i="2" s="1"/>
  <c r="G49" i="2" s="1"/>
  <c r="C12" i="4" l="1"/>
  <c r="B12" i="4"/>
  <c r="G15" i="4"/>
  <c r="G13" i="7"/>
  <c r="G12" i="7" s="1"/>
  <c r="G11" i="7" s="1"/>
  <c r="B12" i="7"/>
  <c r="C13" i="7"/>
  <c r="F23" i="2" l="1"/>
  <c r="F21" i="2"/>
  <c r="F21" i="4" l="1"/>
  <c r="E20" i="4"/>
  <c r="J20" i="4"/>
  <c r="F40" i="2"/>
  <c r="K20" i="4" l="1"/>
  <c r="F38" i="2"/>
  <c r="G48" i="2" l="1"/>
  <c r="H48" i="2"/>
  <c r="H47" i="2" l="1"/>
  <c r="K19" i="4"/>
  <c r="G47" i="2"/>
  <c r="J19" i="4"/>
  <c r="G13" i="1"/>
  <c r="H13" i="1"/>
  <c r="F14" i="4" l="1"/>
  <c r="E13" i="4"/>
  <c r="D13" i="4"/>
  <c r="K13" i="4"/>
  <c r="K12" i="4" s="1"/>
  <c r="K11" i="4" s="1"/>
  <c r="K10" i="4" s="1"/>
  <c r="H11" i="1" l="1"/>
  <c r="H10" i="1" s="1"/>
  <c r="H9" i="1" s="1"/>
  <c r="G11" i="1"/>
  <c r="J13" i="4"/>
  <c r="J12" i="4" s="1"/>
  <c r="J11" i="4" s="1"/>
  <c r="J10" i="4" s="1"/>
  <c r="G10" i="1" l="1"/>
  <c r="G9" i="1" s="1"/>
  <c r="H46" i="2"/>
  <c r="H45" i="2" s="1"/>
  <c r="H44" i="2" s="1"/>
  <c r="H42" i="2" s="1"/>
  <c r="H40" i="2" s="1"/>
  <c r="H30" i="2"/>
  <c r="H29" i="2" l="1"/>
  <c r="H38" i="2"/>
  <c r="H36" i="2" s="1"/>
  <c r="H34" i="2" s="1"/>
  <c r="H32" i="2" s="1"/>
  <c r="H28" i="2" l="1"/>
  <c r="H27" i="2" s="1"/>
  <c r="H25" i="2" s="1"/>
  <c r="H23" i="2" s="1"/>
  <c r="H21" i="2" s="1"/>
  <c r="H19" i="2" s="1"/>
  <c r="H17" i="2" s="1"/>
  <c r="H15" i="2" s="1"/>
  <c r="H13" i="2" s="1"/>
  <c r="G46" i="2"/>
  <c r="G45" i="2" s="1"/>
  <c r="G44" i="2" s="1"/>
  <c r="G42" i="2" s="1"/>
  <c r="G40" i="2" s="1"/>
  <c r="G38" i="2" s="1"/>
  <c r="H11" i="2" l="1"/>
  <c r="H9" i="2" s="1"/>
  <c r="G36" i="2"/>
  <c r="G34" i="2" s="1"/>
  <c r="G32" i="2" s="1"/>
  <c r="G30" i="2"/>
  <c r="G29" i="2" l="1"/>
  <c r="G28" i="2" l="1"/>
  <c r="G27" i="2" s="1"/>
  <c r="G25" i="2" s="1"/>
  <c r="G23" i="2" s="1"/>
  <c r="G21" i="2" s="1"/>
  <c r="G19" i="2" s="1"/>
  <c r="G17" i="2" s="1"/>
  <c r="G15" i="2" s="1"/>
  <c r="G13" i="2" s="1"/>
  <c r="G11" i="2" s="1"/>
  <c r="G9" i="2" s="1"/>
</calcChain>
</file>

<file path=xl/sharedStrings.xml><?xml version="1.0" encoding="utf-8"?>
<sst xmlns="http://schemas.openxmlformats.org/spreadsheetml/2006/main" count="238" uniqueCount="129">
  <si>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</si>
  <si>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</si>
  <si>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</si>
  <si>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</si>
  <si>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</si>
  <si>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</si>
  <si>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</si>
  <si>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ԸՆԴԱՄԵՆԸ</t>
  </si>
  <si>
    <t>ՀՀ  աշխատանքի և սոցիալական հարցերի նախարարություն</t>
  </si>
  <si>
    <t>հազար դրամներով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</si>
  <si>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</si>
  <si>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</si>
  <si>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</si>
  <si>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</si>
  <si>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Ցուցանիշների փոփոխությունները ավելացումները նշված են դրական նշանով, իսկ նվազեցումները՝ փակագծերում</t>
  </si>
  <si>
    <t>Բաժինը</t>
  </si>
  <si>
    <t>Խումբը</t>
  </si>
  <si>
    <t>Դասը</t>
  </si>
  <si>
    <t>Ծրագիր</t>
  </si>
  <si>
    <t>Միջոցառում</t>
  </si>
  <si>
    <t xml:space="preserve"> Ինն ամիս</t>
  </si>
  <si>
    <t>Տարի</t>
  </si>
  <si>
    <t xml:space="preserve"> ԸՆԴԱՄԵՆԸ ԾԱԽՍԵՐ</t>
  </si>
  <si>
    <t xml:space="preserve"> այդ թվում`</t>
  </si>
  <si>
    <t xml:space="preserve"> ՍՈՑԻԱԼԱԿԱՆ ՊԱՇՏՊԱՆՈՒԹՅՈՒՆ</t>
  </si>
  <si>
    <t>այդ թվում՝</t>
  </si>
  <si>
    <t>01</t>
  </si>
  <si>
    <t xml:space="preserve">այդ թվում՝ </t>
  </si>
  <si>
    <t xml:space="preserve"> ՀՀ  աշխատանքի և սոցիալական հարցերի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</si>
  <si>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</si>
  <si>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</si>
  <si>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1</t>
  </si>
  <si>
    <t xml:space="preserve"> ՀՀ կառավարության 2025 թվականի</t>
  </si>
  <si>
    <t>Հավելված N 3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</si>
  <si>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</si>
  <si>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</si>
  <si>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</si>
  <si>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</si>
  <si>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</si>
  <si>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</si>
  <si>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</si>
  <si>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</si>
  <si>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</si>
  <si>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</si>
  <si>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ՀՀ  աշխատանքի և սոցիալական հարցերի նախարարություն </t>
  </si>
  <si>
    <t/>
  </si>
  <si>
    <t xml:space="preserve"> Ցուցանիշների փոփոխությունները ավելացումները նշված են դրական նշանով, իսկ նվազեցումները՝ փակագծերում</t>
  </si>
  <si>
    <t xml:space="preserve"> ՍՈՑԻԱԼԱԿԱՆ  ՆՊԱՍՏՆԵՐ ԵՎ ԿԵՆՍԱԹՈՇԱԿՆԵՐ</t>
  </si>
  <si>
    <t>02</t>
  </si>
  <si>
    <t xml:space="preserve"> Անվանումը </t>
  </si>
  <si>
    <t xml:space="preserve"> Նկարագրությունը </t>
  </si>
  <si>
    <t>Տրանսֆերտների տրամադրում</t>
  </si>
  <si>
    <t xml:space="preserve"> Տրանսֆերտների տրամադրում </t>
  </si>
  <si>
    <t>այդ թվում` ըստ կատարողների</t>
  </si>
  <si>
    <t xml:space="preserve"> ՀՀ աշխատանքի և սոցիալական հարցերի նախարարություն</t>
  </si>
  <si>
    <t xml:space="preserve"> այդ թվում` ըստ կատարողների</t>
  </si>
  <si>
    <t xml:space="preserve"> ՀՀ աշխատանքի և սոցիալական հարցերի նախարարության միասնական սոցիալական ծառայություն</t>
  </si>
  <si>
    <t xml:space="preserve"> Սոցիալական օգնության դրամական արտահայտությամբ նպաստներ (բյուջեից)</t>
  </si>
  <si>
    <t>Հավելված N 2</t>
  </si>
  <si>
    <t>Հավելված N 4</t>
  </si>
  <si>
    <t xml:space="preserve">  Բյուջետային հատկացումների գլխավոր կարգադրիչների, ծրագրերի, միջոցառումների և միջոցառումները կատարող պետական մարմինների անվանումները       </t>
  </si>
  <si>
    <t>Ժողովրդագրական վիճակի բարելավում</t>
  </si>
  <si>
    <t>Խթանել ժողովրդագրական վիճակի բարելավումը</t>
  </si>
  <si>
    <t>Ժողովրդագրական վիճակի բարելավում և բազմազավակության աճ</t>
  </si>
  <si>
    <t>04</t>
  </si>
  <si>
    <t xml:space="preserve"> Ընտանիքի անդամներ և զավակներ</t>
  </si>
  <si>
    <t xml:space="preserve"> 1068 </t>
  </si>
  <si>
    <t xml:space="preserve"> Ժողովրդագրական վիճակի բարելավում </t>
  </si>
  <si>
    <t xml:space="preserve"> ՀԱՅԱՍՏԱՆԻ ՀԱՆՐԱՊԵՏՈՒԹՅԱՆ ԿԱՌԱՎԱՐՈՒԹՅԱՆ 2024 ԹՎԱԿԱՆԻ ԴԵԿՏԵՄԲԵՐԻ 27-Ի N 2060-Ն ՈՐՈՇՄԱՆ  N 9.1 ՀԱՎԵԼՎԱԾՈՒՄ   ԿԱՏԱՐՎՈՂ ՓՈՓՈԽՈՒԹՅՈՒՆՆԵՐԸ ԵՎ ԼՐԱՑՈՒՄՆԵՐԸ</t>
  </si>
  <si>
    <t xml:space="preserve"> ՀԱՅԱՍՏԱՆԻ ՀԱՆՐԱՊԵՏՈՒԹՅԱՆ ԿԱՌԱՎԱՐՈՒԹՅԱՆ 2024 ԹՎԱԿԱՆԻ ԴԵԿՏԵՄԲԵՐԻ 27-Ի N 2060-Ն ՈՐՈՇՄԱՆ N 9  ՀԱՎԵԼՎԱԾՈՒՄ   ԿԱՏԱՐՎՈՂ ՓՈՓՈԽՈՒԹՅՈՒՆՆԵՐԸ ԵՎ ԼՐԱՑՈՒՄՆԵՐԸ</t>
  </si>
  <si>
    <t xml:space="preserve"> ՀԱՅԱՍՏԱՆԻ ՀԱՆՐԱՊԵՏՈՒԹՅԱՆ ԿԱՌԱՎԱՐՈՒԹՅԱՆ 2024 ԹՎԱԿԱՆԻ ԴԵԿՏԵՄԲԵՐԻ 27-Ի N 2060-Ն ՈՐՈՇՄԱՆ  N N 3  ԵՎ 4  ՀԱՎԵԼՎԱԾՆԵՐՈՒՄ ԿԱՏԱՐՎՈՂ ՓՈՓՈԽՈՒԹՅՈՒՆՆԵՐԸ ԵՎ ԼՐԱՑՈՒՄՆԵՐԸ</t>
  </si>
  <si>
    <t xml:space="preserve"> ԲՍԿ </t>
  </si>
  <si>
    <t>1068 - 12002</t>
  </si>
  <si>
    <t>Երեխայի ծննդյան միանվագ նպաստ</t>
  </si>
  <si>
    <t>Երեխայի ծննդյան կապակցությամբ միանվագ նպաստի տրամադրում</t>
  </si>
  <si>
    <t xml:space="preserve"> - Երեխաների կամ ընտանեկան նպաստներ բյուջեից</t>
  </si>
  <si>
    <t xml:space="preserve"> 1068 -12002 </t>
  </si>
  <si>
    <t xml:space="preserve">Շահառուների ընտրության չափորոշիչները` ՀՀ-ում հաշվառված նոր ծնված երեխայի ծնող (օրինական ներկայացուցիչ) </t>
  </si>
  <si>
    <t>շահառու նորածինների թիվ, ադ թվում</t>
  </si>
  <si>
    <t>Ծառայությունների մատուցում</t>
  </si>
  <si>
    <t xml:space="preserve">Լեռնային Ղարաբաղից բռնի տեղահանված անձանց  ժամանակավոր բնակության կացարանների կոմունալ և տնտեսական ծախսերի փոխհատուցում </t>
  </si>
  <si>
    <t>Կացարաններում  ընդհանուր օգտագործման էլեկտրաէներգիայի, ջրմուղ-կոյուղու ծախսերի փոխհատուցում, ինչպես նաև այդ կացարանների պահպանման աշխատանքերի կազմակերպում</t>
  </si>
  <si>
    <t xml:space="preserve">ՀԱՅԱՍՏԱՆԻ ՀԱՆՐԱՊԵՏՈՒԹՅԱՆ ԿԱՌԱՎԱՐՈՒԹՅԱՆ 2024 ԹՎԱԿԱՆԻ ԴԵԿՏԵՄԲԵՐԻ 27-Ի N 2060-Ն ՈՐՈՇՄԱՆ N 5 ՀԱՎԵԼՎԱԾԻ N 7 ԱՂՅՈՒՍԱԿՈՒՄ ԿԱՏԱՐՎՈՂ ՓՈՓՈԽՈՒԹՅՈՒՆՆԵՐԸ 
</t>
  </si>
  <si>
    <t>(հազար դրամ)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</si>
  <si>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</si>
  <si>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</si>
  <si>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Միջոցառումները կատարող
պետական մարմինների և
դրամաշնորհ ստացող
տնտեսավարող սուբյեկտների անվանումները</t>
  </si>
  <si>
    <t>1</t>
  </si>
  <si>
    <t>2</t>
  </si>
  <si>
    <t>ՀՀ աշխատանքի և սոցիալական հարցերի նախարարություն</t>
  </si>
  <si>
    <r>
      <t>ՀՀ Լոռու մարզ, Տաշիր համայնք, Խանջյան փողոց, 5-րդ թաղամաս, թիվ 3/1 հասցեում գտնվող համայնքային սեփականության հյուրանոցի շենքի</t>
    </r>
    <r>
      <rPr>
        <sz val="12"/>
        <color theme="1"/>
        <rFont val="GHEA Grapalat"/>
        <family val="3"/>
      </rPr>
      <t xml:space="preserve"> </t>
    </r>
  </si>
  <si>
    <t>«Գյումրու բժշկական կենտրոն» ՓԲԸ-ին պատկանող նախկին ինֆեկցիոն հիվանդանոց</t>
  </si>
  <si>
    <t xml:space="preserve">շահառուների թիվ, </t>
  </si>
  <si>
    <t xml:space="preserve">Ծառայությունը մատուցողի անվանումը` Մասնագիտացված կազմակերպություններ </t>
  </si>
  <si>
    <t>Հավելված N 5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</si>
  <si>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</si>
  <si>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</si>
  <si>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</si>
  <si>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</si>
  <si>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</si>
  <si>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</si>
  <si>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</si>
  <si>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</si>
  <si>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</si>
  <si>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</si>
  <si>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այդ թվում՝ ըստ կատարողների 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</si>
  <si>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</si>
  <si>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</si>
  <si>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</si>
  <si>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</si>
  <si>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</si>
  <si>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</si>
  <si>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</si>
  <si>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</si>
  <si>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</si>
  <si>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</si>
  <si>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</si>
  <si>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</si>
  <si>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</si>
  <si>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</si>
  <si>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«ՀԱՅԱՍՏԱՆԻ ՀԱՆՐԱՊԵՏՈՒԹՅԱՆ 2025 ԹՎԱԿԱՆԻ ՊԵՏԱԿԱՆ ԲՅՈՒՋԵԻ ՄԱՍԻՆ» ՀԱՅԱՍՏԱՆԻ ՀԱՆՐԱՊԵՏՈՒԹՅԱՆ ՕՐԵՆՔԻ N 1 ՀԱՎԵԼՎԱԾԻ N 2 ԱՂՅՈՒՍԱԿՈՒՄ ԿԱՏԱՐՎՈՂ ՎԵՐԱԲԱՇԽՈՒՄ ԵՎ ԼՐԱՑՈՒՄ,  ՀԱՅԱՍՏԱՆԻ ՀԱՆՐԱՊԵՏՈՒԹՅԱՆ ԿԱՌԱՎԱՐՈՒԹՅԱՆ2024 ԹՎԱԿԱՆԻ ԴԵԿՏԵՄԲԵՐԻ 27-Ի N 2060-Ն ՈՐՈՇՄԱՆ N 5 ՀԱՎԵԼՎԱԾԻ N 1 ԱՂՅՈՒՍԱԿՈՒՄ ԿԱՏԱՐՎՈՂ ՓՈՓՈԽՈՒԹՅՈՒՆՆԵՐԸ ԵՎ ԼՐԱՑՈՒՄՆԵՐԸ 
</t>
  </si>
  <si>
    <t xml:space="preserve"> Սոցիալական պաշտպանություն (այլ դասերին չպատկանող)</t>
  </si>
  <si>
    <t>09</t>
  </si>
  <si>
    <t xml:space="preserve"> Սոցիալական պաշտպանությանը տրամադրվող օժանդակ ծառայություններ (այլ դասերին չպատկանող)</t>
  </si>
  <si>
    <t>1225</t>
  </si>
  <si>
    <t>Ճգնաժամերի հակազդման և արտակարգ իրավիճակների հետևանքների նվազեցման և վերացման նպատակով՛ առանձին սոցիալական խմբերին տրվող սոցիալական աջակցություն</t>
  </si>
  <si>
    <t>Օժանդակել ճգնաժամերի հակազդման և արտակարգ իրավիճակների հետևանքով ընտանիքների առջև ծառացած սոցիալական խնդիրների բացասական հետևանքների մեղմմանը</t>
  </si>
  <si>
    <t>Ճգնաժամերի հակազդման և արտակարգ իրավիճակների առաջացրած սոցիալական խնդիրների բացասական հետևանքները մեղմելու նպատակով ընտանիքներին դրամական աջակցության տրամադրում</t>
  </si>
  <si>
    <t>1225-12021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</si>
</sst>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_-;\-* #,##0.00_-;_-* &quot;-&quot;??_-;_-@_-"/>
    <numFmt numFmtId="164" formatCode="_(* #,##0.00_);_(* \(#,##0.00\);_(* &quot;-&quot;??_);_(@_)"/>
    <numFmt numFmtId="165" formatCode="##,##0.0;\(##,##0.0\);\-"/>
    <numFmt numFmtId="166" formatCode="#,##0.0_ ;\-#,##0.0\ "/>
    <numFmt numFmtId="167" formatCode="#,##0.0_);\(#,##0.0\)"/>
    <numFmt numFmtId="168" formatCode="_(* #,##0.0_);_(* \(#,##0.0\);_(* &quot;-&quot;?_);_(@_)"/>
    <numFmt numFmtId="169" formatCode="_-* #,##0.00\ _ _-;\-* #,##0.00\ _ _-;_-* &quot;-&quot;??\ _ _-;_-@_-"/>
    <numFmt numFmtId="170" formatCode="_-* #,##0.00_р_._-;\-* #,##0.00_р_._-;_-* &quot;-&quot;??_р_._-;_-@_-"/>
    <numFmt numFmtId="171" formatCode="#,##0.0"/>
  </numFmts>
  <fonts count="6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  <font>
      <b/>
      <sz val="11"/>
      <name val="GHEA Grapalat"/>
      <family val="3"/>
    </font>
    <font>
      <sz val="11"/>
      <name val="GHEA Grapalat"/>
      <family val="2"/>
    </font>
    <font>
      <i/>
      <sz val="11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b/>
      <sz val="9"/>
      <name val="GHEA Grapalat"/>
      <family val="2"/>
    </font>
    <font>
      <b/>
      <sz val="11"/>
      <name val="GHEA Grapalat"/>
      <family val="2"/>
    </font>
    <font>
      <sz val="10"/>
      <name val="Arial"/>
    </font>
    <font>
      <sz val="12"/>
      <color indexed="8"/>
      <name val="GHEA Grapalat"/>
      <family val="3"/>
    </font>
  </fonts>
  <fills count="5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57">
    <xf numFmtId="0" fontId="0" fillId="0" borderId="0"/>
    <xf numFmtId="165" fontId="3" fillId="0" borderId="0" applyFill="0" applyBorder="0" applyProtection="0">
      <alignment horizontal="right" vertical="top"/>
    </xf>
    <xf numFmtId="165" fontId="4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164" fontId="10" fillId="0" borderId="0" applyFont="0" applyFill="0" applyBorder="0" applyAlignment="0" applyProtection="0"/>
    <xf numFmtId="0" fontId="11" fillId="0" borderId="0"/>
    <xf numFmtId="0" fontId="1" fillId="0" borderId="0"/>
    <xf numFmtId="0" fontId="10" fillId="0" borderId="0"/>
    <xf numFmtId="169" fontId="11" fillId="0" borderId="0" applyFont="0" applyFill="0" applyBorder="0" applyAlignment="0" applyProtection="0"/>
    <xf numFmtId="0" fontId="1" fillId="0" borderId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9" fillId="7" borderId="9" applyNumberFormat="0" applyAlignment="0" applyProtection="0"/>
    <xf numFmtId="0" fontId="20" fillId="8" borderId="10" applyNumberFormat="0" applyAlignment="0" applyProtection="0"/>
    <xf numFmtId="0" fontId="21" fillId="8" borderId="9" applyNumberFormat="0" applyAlignment="0" applyProtection="0"/>
    <xf numFmtId="0" fontId="22" fillId="0" borderId="11" applyNumberFormat="0" applyFill="0" applyAlignment="0" applyProtection="0"/>
    <xf numFmtId="0" fontId="23" fillId="9" borderId="12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4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8" fillId="0" borderId="0"/>
    <xf numFmtId="0" fontId="30" fillId="0" borderId="0"/>
    <xf numFmtId="0" fontId="11" fillId="0" borderId="0"/>
    <xf numFmtId="43" fontId="11" fillId="0" borderId="0" applyFont="0" applyFill="0" applyBorder="0" applyAlignment="0" applyProtection="0"/>
    <xf numFmtId="0" fontId="31" fillId="0" borderId="0"/>
    <xf numFmtId="43" fontId="3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/>
    <xf numFmtId="0" fontId="1" fillId="0" borderId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34" fillId="6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>
      <alignment horizontal="left" vertical="top" wrapText="1"/>
    </xf>
    <xf numFmtId="0" fontId="35" fillId="6" borderId="0" applyNumberFormat="0" applyBorder="0" applyAlignment="0" applyProtection="0"/>
    <xf numFmtId="0" fontId="1" fillId="10" borderId="13" applyNumberFormat="0" applyFont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8" fillId="6" borderId="0" applyNumberFormat="0" applyBorder="0" applyAlignment="0" applyProtection="0"/>
    <xf numFmtId="0" fontId="1" fillId="10" borderId="13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7" fillId="34" borderId="0" applyNumberFormat="0" applyBorder="0" applyAlignment="0" applyProtection="0"/>
    <xf numFmtId="0" fontId="10" fillId="0" borderId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35" borderId="0" applyNumberFormat="0" applyBorder="0" applyAlignment="0" applyProtection="0"/>
    <xf numFmtId="0" fontId="36" fillId="38" borderId="0" applyNumberFormat="0" applyBorder="0" applyAlignment="0" applyProtection="0"/>
    <xf numFmtId="0" fontId="36" fillId="37" borderId="0" applyNumberFormat="0" applyBorder="0" applyAlignment="0" applyProtection="0"/>
    <xf numFmtId="0" fontId="36" fillId="39" borderId="0" applyNumberFormat="0" applyBorder="0" applyAlignment="0" applyProtection="0"/>
    <xf numFmtId="0" fontId="36" fillId="36" borderId="0" applyNumberFormat="0" applyBorder="0" applyAlignment="0" applyProtection="0"/>
    <xf numFmtId="0" fontId="36" fillId="40" borderId="0" applyNumberFormat="0" applyBorder="0" applyAlignment="0" applyProtection="0"/>
    <xf numFmtId="0" fontId="36" fillId="39" borderId="0" applyNumberFormat="0" applyBorder="0" applyAlignment="0" applyProtection="0"/>
    <xf numFmtId="0" fontId="36" fillId="41" borderId="0" applyNumberFormat="0" applyBorder="0" applyAlignment="0" applyProtection="0"/>
    <xf numFmtId="0" fontId="36" fillId="40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39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2" borderId="0" applyNumberFormat="0" applyBorder="0" applyAlignment="0" applyProtection="0"/>
    <xf numFmtId="0" fontId="37" fillId="46" borderId="0" applyNumberFormat="0" applyBorder="0" applyAlignment="0" applyProtection="0"/>
    <xf numFmtId="0" fontId="38" fillId="47" borderId="0" applyNumberFormat="0" applyBorder="0" applyAlignment="0" applyProtection="0"/>
    <xf numFmtId="0" fontId="39" fillId="48" borderId="15" applyNumberFormat="0" applyAlignment="0" applyProtection="0"/>
    <xf numFmtId="0" fontId="40" fillId="49" borderId="16" applyNumberFormat="0" applyAlignment="0" applyProtection="0"/>
    <xf numFmtId="43" fontId="10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0" borderId="0" applyNumberFormat="0" applyBorder="0" applyAlignment="0" applyProtection="0"/>
    <xf numFmtId="0" fontId="43" fillId="0" borderId="17" applyNumberFormat="0" applyFill="0" applyAlignment="0" applyProtection="0"/>
    <xf numFmtId="0" fontId="44" fillId="0" borderId="18" applyNumberFormat="0" applyFill="0" applyAlignment="0" applyProtection="0"/>
    <xf numFmtId="0" fontId="45" fillId="0" borderId="19" applyNumberFormat="0" applyFill="0" applyAlignment="0" applyProtection="0"/>
    <xf numFmtId="0" fontId="45" fillId="0" borderId="0" applyNumberFormat="0" applyFill="0" applyBorder="0" applyAlignment="0" applyProtection="0"/>
    <xf numFmtId="0" fontId="46" fillId="40" borderId="15" applyNumberFormat="0" applyAlignment="0" applyProtection="0"/>
    <xf numFmtId="0" fontId="47" fillId="0" borderId="20" applyNumberFormat="0" applyFill="0" applyAlignment="0" applyProtection="0"/>
    <xf numFmtId="0" fontId="48" fillId="40" borderId="0" applyNumberFormat="0" applyBorder="0" applyAlignment="0" applyProtection="0"/>
    <xf numFmtId="0" fontId="11" fillId="0" borderId="0"/>
    <xf numFmtId="0" fontId="11" fillId="0" borderId="0"/>
    <xf numFmtId="0" fontId="1" fillId="0" borderId="0"/>
    <xf numFmtId="0" fontId="10" fillId="0" borderId="0"/>
    <xf numFmtId="0" fontId="10" fillId="0" borderId="0"/>
    <xf numFmtId="0" fontId="10" fillId="37" borderId="21" applyNumberFormat="0" applyFont="0" applyAlignment="0" applyProtection="0"/>
    <xf numFmtId="0" fontId="49" fillId="48" borderId="22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53" fillId="0" borderId="0"/>
    <xf numFmtId="0" fontId="50" fillId="0" borderId="0" applyNumberFormat="0" applyFill="0" applyBorder="0" applyAlignment="0" applyProtection="0"/>
    <xf numFmtId="0" fontId="51" fillId="0" borderId="23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0"/>
    <xf numFmtId="43" fontId="11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" fillId="10" borderId="13" applyNumberFormat="0" applyFont="0" applyAlignment="0" applyProtection="0"/>
    <xf numFmtId="165" fontId="59" fillId="0" borderId="0" applyFill="0" applyBorder="0" applyProtection="0">
      <alignment horizontal="right" vertical="top"/>
    </xf>
    <xf numFmtId="164" fontId="10" fillId="0" borderId="0" applyFont="0" applyFill="0" applyBorder="0" applyAlignment="0" applyProtection="0"/>
    <xf numFmtId="0" fontId="61" fillId="0" borderId="0"/>
  </cellStyleXfs>
  <cellXfs count="149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7" fillId="2" borderId="0" xfId="0" applyFont="1" applyFill="1"/>
    <xf numFmtId="167" fontId="7" fillId="2" borderId="0" xfId="0" applyNumberFormat="1" applyFont="1" applyFill="1" applyAlignment="1">
      <alignment horizontal="center"/>
    </xf>
    <xf numFmtId="0" fontId="8" fillId="2" borderId="0" xfId="0" applyFont="1" applyFill="1"/>
    <xf numFmtId="0" fontId="7" fillId="2" borderId="0" xfId="0" applyFont="1" applyFill="1" applyAlignment="1">
      <alignment horizontal="left" indent="15"/>
    </xf>
    <xf numFmtId="0" fontId="7" fillId="2" borderId="0" xfId="0" applyFont="1" applyFill="1" applyAlignment="1">
      <alignment horizontal="right"/>
    </xf>
    <xf numFmtId="0" fontId="8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center" textRotation="90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167" fontId="7" fillId="2" borderId="1" xfId="1" applyNumberFormat="1" applyFont="1" applyFill="1" applyBorder="1" applyAlignment="1">
      <alignment horizontal="center"/>
    </xf>
    <xf numFmtId="0" fontId="8" fillId="2" borderId="0" xfId="0" applyFont="1" applyFill="1" applyAlignment="1"/>
    <xf numFmtId="167" fontId="7" fillId="3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/>
    <xf numFmtId="167" fontId="7" fillId="2" borderId="1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Alignment="1"/>
    <xf numFmtId="0" fontId="7" fillId="2" borderId="1" xfId="0" applyFont="1" applyFill="1" applyBorder="1" applyAlignment="1">
      <alignment horizontal="left" wrapText="1"/>
    </xf>
    <xf numFmtId="168" fontId="7" fillId="2" borderId="0" xfId="0" applyNumberFormat="1" applyFont="1" applyFill="1"/>
    <xf numFmtId="0" fontId="7" fillId="2" borderId="1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/>
    <xf numFmtId="167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wrapText="1"/>
    </xf>
    <xf numFmtId="165" fontId="2" fillId="0" borderId="1" xfId="1" applyNumberFormat="1" applyFont="1" applyBorder="1" applyAlignment="1">
      <alignment horizontal="center" vertical="top"/>
    </xf>
    <xf numFmtId="166" fontId="2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top" wrapText="1"/>
    </xf>
    <xf numFmtId="49" fontId="7" fillId="0" borderId="1" xfId="0" applyNumberFormat="1" applyFont="1" applyFill="1" applyBorder="1" applyAlignment="1">
      <alignment horizontal="center"/>
    </xf>
    <xf numFmtId="166" fontId="2" fillId="0" borderId="1" xfId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166" fontId="2" fillId="0" borderId="1" xfId="2" applyNumberFormat="1" applyFont="1" applyBorder="1" applyAlignment="1">
      <alignment horizontal="center" vertical="center"/>
    </xf>
    <xf numFmtId="0" fontId="54" fillId="0" borderId="1" xfId="0" applyFont="1" applyBorder="1" applyAlignment="1">
      <alignment horizontal="left" vertical="top" wrapText="1"/>
    </xf>
    <xf numFmtId="0" fontId="55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165" fontId="2" fillId="0" borderId="4" xfId="1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 wrapText="1"/>
    </xf>
    <xf numFmtId="171" fontId="7" fillId="2" borderId="1" xfId="0" applyNumberFormat="1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55" fillId="0" borderId="1" xfId="0" applyFont="1" applyBorder="1" applyAlignment="1">
      <alignment horizontal="center" vertical="top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57" fillId="0" borderId="0" xfId="0" applyFont="1"/>
    <xf numFmtId="0" fontId="2" fillId="0" borderId="1" xfId="0" applyFont="1" applyBorder="1" applyAlignment="1">
      <alignment horizontal="left" vertical="top" wrapText="1"/>
    </xf>
    <xf numFmtId="0" fontId="2" fillId="0" borderId="4" xfId="3" applyFont="1" applyBorder="1" applyAlignment="1">
      <alignment horizontal="left" vertical="top" wrapText="1"/>
    </xf>
    <xf numFmtId="0" fontId="2" fillId="0" borderId="1" xfId="3" applyFont="1" applyBorder="1" applyAlignment="1">
      <alignment horizontal="right" vertical="top" wrapText="1"/>
    </xf>
    <xf numFmtId="0" fontId="9" fillId="0" borderId="1" xfId="3" applyBorder="1">
      <alignment horizontal="left" vertical="top" wrapText="1"/>
    </xf>
    <xf numFmtId="165" fontId="2" fillId="0" borderId="4" xfId="154" applyNumberFormat="1" applyFont="1" applyBorder="1" applyAlignment="1">
      <alignment horizontal="center" vertical="top"/>
    </xf>
    <xf numFmtId="0" fontId="32" fillId="0" borderId="0" xfId="3" applyFont="1">
      <alignment horizontal="left" vertical="top" wrapText="1"/>
    </xf>
    <xf numFmtId="0" fontId="2" fillId="0" borderId="1" xfId="3" applyFont="1" applyBorder="1" applyAlignment="1">
      <alignment horizontal="left" vertical="top" wrapText="1"/>
    </xf>
    <xf numFmtId="0" fontId="9" fillId="0" borderId="0" xfId="3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3" applyFont="1" applyBorder="1" applyAlignment="1">
      <alignment horizontal="left" vertical="top" wrapText="1"/>
    </xf>
    <xf numFmtId="0" fontId="56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60" fillId="0" borderId="1" xfId="0" applyFont="1" applyBorder="1" applyAlignment="1">
      <alignment horizontal="center" vertical="top" wrapText="1"/>
    </xf>
    <xf numFmtId="0" fontId="60" fillId="0" borderId="1" xfId="0" applyFont="1" applyBorder="1" applyAlignment="1">
      <alignment horizontal="left" vertical="top" wrapText="1"/>
    </xf>
    <xf numFmtId="0" fontId="7" fillId="2" borderId="0" xfId="156" applyFont="1" applyFill="1" applyAlignment="1">
      <alignment horizontal="right"/>
    </xf>
    <xf numFmtId="49" fontId="62" fillId="2" borderId="1" xfId="156" applyNumberFormat="1" applyFont="1" applyFill="1" applyBorder="1" applyAlignment="1">
      <alignment horizontal="center" vertical="center" wrapText="1"/>
    </xf>
    <xf numFmtId="49" fontId="62" fillId="2" borderId="27" xfId="156" applyNumberFormat="1" applyFont="1" applyFill="1" applyBorder="1" applyAlignment="1">
      <alignment horizontal="center" vertical="center" wrapText="1"/>
    </xf>
    <xf numFmtId="37" fontId="62" fillId="2" borderId="28" xfId="156" applyNumberFormat="1" applyFont="1" applyFill="1" applyBorder="1" applyAlignment="1">
      <alignment horizontal="center" vertical="center" wrapText="1"/>
    </xf>
    <xf numFmtId="171" fontId="56" fillId="0" borderId="1" xfId="156" applyNumberFormat="1" applyFont="1" applyBorder="1" applyAlignment="1">
      <alignment horizontal="center" vertical="center"/>
    </xf>
    <xf numFmtId="37" fontId="62" fillId="2" borderId="1" xfId="156" applyNumberFormat="1" applyFont="1" applyFill="1" applyBorder="1" applyAlignment="1">
      <alignment horizontal="center" vertical="center" wrapText="1"/>
    </xf>
    <xf numFmtId="0" fontId="7" fillId="2" borderId="0" xfId="156" applyFont="1" applyFill="1" applyBorder="1" applyAlignment="1">
      <alignment horizontal="right"/>
    </xf>
    <xf numFmtId="0" fontId="61" fillId="0" borderId="0" xfId="156"/>
    <xf numFmtId="0" fontId="7" fillId="2" borderId="0" xfId="156" applyFont="1" applyFill="1"/>
    <xf numFmtId="0" fontId="2" fillId="0" borderId="1" xfId="3" applyFont="1" applyBorder="1" applyAlignment="1">
      <alignment horizontal="left" vertical="top" wrapText="1"/>
    </xf>
    <xf numFmtId="167" fontId="62" fillId="2" borderId="26" xfId="156" applyNumberFormat="1" applyFont="1" applyFill="1" applyBorder="1" applyAlignment="1">
      <alignment horizontal="center" vertical="center" wrapText="1"/>
    </xf>
    <xf numFmtId="167" fontId="7" fillId="2" borderId="28" xfId="155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3" applyFont="1" applyBorder="1" applyAlignment="1">
      <alignment horizontal="left" vertical="top" wrapText="1"/>
    </xf>
    <xf numFmtId="0" fontId="2" fillId="0" borderId="4" xfId="3" applyFont="1" applyBorder="1" applyAlignment="1">
      <alignment horizontal="left" vertical="top" wrapText="1"/>
    </xf>
    <xf numFmtId="0" fontId="2" fillId="0" borderId="1" xfId="156" applyFont="1" applyBorder="1" applyAlignment="1">
      <alignment horizontal="center" vertical="center"/>
    </xf>
    <xf numFmtId="0" fontId="2" fillId="0" borderId="1" xfId="156" applyFont="1" applyBorder="1" applyAlignment="1">
      <alignment vertical="center"/>
    </xf>
    <xf numFmtId="171" fontId="5" fillId="0" borderId="1" xfId="156" applyNumberFormat="1" applyFont="1" applyBorder="1" applyAlignment="1">
      <alignment horizontal="center" vertical="center"/>
    </xf>
    <xf numFmtId="0" fontId="2" fillId="0" borderId="1" xfId="156" applyFont="1" applyBorder="1" applyAlignment="1">
      <alignment horizontal="center" vertical="center" wrapText="1"/>
    </xf>
    <xf numFmtId="171" fontId="2" fillId="0" borderId="1" xfId="156" applyNumberFormat="1" applyFont="1" applyBorder="1" applyAlignment="1">
      <alignment horizontal="center" vertical="center"/>
    </xf>
    <xf numFmtId="0" fontId="2" fillId="0" borderId="1" xfId="156" applyFont="1" applyBorder="1" applyAlignment="1">
      <alignment vertical="top"/>
    </xf>
    <xf numFmtId="0" fontId="2" fillId="0" borderId="1" xfId="156" applyFont="1" applyBorder="1" applyAlignment="1">
      <alignment horizontal="left" vertical="center" wrapText="1"/>
    </xf>
    <xf numFmtId="0" fontId="2" fillId="0" borderId="4" xfId="3" applyFont="1" applyBorder="1" applyAlignment="1">
      <alignment horizontal="left" vertical="top" wrapText="1"/>
    </xf>
    <xf numFmtId="171" fontId="5" fillId="0" borderId="1" xfId="0" applyNumberFormat="1" applyFont="1" applyBorder="1" applyAlignment="1">
      <alignment horizontal="center"/>
    </xf>
    <xf numFmtId="0" fontId="7" fillId="0" borderId="1" xfId="0" applyFont="1" applyFill="1" applyBorder="1" applyAlignment="1">
      <alignment horizontal="left" wrapText="1" shrinkToFit="1"/>
    </xf>
    <xf numFmtId="0" fontId="7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wrapText="1"/>
    </xf>
    <xf numFmtId="0" fontId="10" fillId="0" borderId="1" xfId="156" applyFont="1" applyBorder="1"/>
    <xf numFmtId="0" fontId="2" fillId="0" borderId="29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3" applyFont="1" applyBorder="1" applyAlignment="1">
      <alignment horizontal="left" vertical="top" wrapText="1"/>
    </xf>
    <xf numFmtId="0" fontId="2" fillId="0" borderId="1" xfId="3" applyFont="1" applyBorder="1">
      <alignment horizontal="left" vertical="top" wrapText="1"/>
    </xf>
    <xf numFmtId="165" fontId="2" fillId="2" borderId="1" xfId="154" applyNumberFormat="1" applyFont="1" applyFill="1" applyBorder="1" applyAlignment="1">
      <alignment horizontal="center" vertical="top"/>
    </xf>
    <xf numFmtId="2" fontId="5" fillId="0" borderId="0" xfId="0" applyNumberFormat="1" applyFont="1"/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7" fontId="58" fillId="2" borderId="0" xfId="0" applyNumberFormat="1" applyFont="1" applyFill="1" applyBorder="1" applyAlignment="1">
      <alignment horizontal="center" wrapText="1"/>
    </xf>
    <xf numFmtId="167" fontId="7" fillId="2" borderId="2" xfId="0" applyNumberFormat="1" applyFont="1" applyFill="1" applyBorder="1" applyAlignment="1">
      <alignment horizontal="center" vertical="center" wrapText="1"/>
    </xf>
    <xf numFmtId="167" fontId="7" fillId="2" borderId="3" xfId="0" applyNumberFormat="1" applyFont="1" applyFill="1" applyBorder="1" applyAlignment="1">
      <alignment horizontal="center" vertical="center" wrapText="1"/>
    </xf>
    <xf numFmtId="0" fontId="62" fillId="2" borderId="1" xfId="156" applyNumberFormat="1" applyFont="1" applyFill="1" applyBorder="1" applyAlignment="1">
      <alignment horizontal="center" vertical="center" wrapText="1"/>
    </xf>
    <xf numFmtId="0" fontId="7" fillId="2" borderId="27" xfId="156" applyFont="1" applyFill="1" applyBorder="1" applyAlignment="1">
      <alignment horizontal="center" vertical="center" wrapText="1"/>
    </xf>
    <xf numFmtId="0" fontId="7" fillId="2" borderId="1" xfId="156" applyFont="1" applyFill="1" applyBorder="1" applyAlignment="1">
      <alignment horizontal="center" vertical="center" wrapText="1"/>
    </xf>
    <xf numFmtId="0" fontId="2" fillId="0" borderId="1" xfId="156" applyFont="1" applyBorder="1" applyAlignment="1">
      <alignment horizontal="center" vertical="center" wrapText="1"/>
    </xf>
    <xf numFmtId="0" fontId="2" fillId="0" borderId="1" xfId="156" applyFont="1" applyBorder="1" applyAlignment="1">
      <alignment vertical="center" wrapText="1"/>
    </xf>
    <xf numFmtId="0" fontId="7" fillId="2" borderId="0" xfId="156" applyFont="1" applyFill="1" applyAlignment="1">
      <alignment horizontal="center" vertical="top" wrapText="1"/>
    </xf>
    <xf numFmtId="0" fontId="7" fillId="2" borderId="0" xfId="156" applyFont="1" applyFill="1" applyAlignment="1">
      <alignment horizontal="center" vertical="top"/>
    </xf>
    <xf numFmtId="49" fontId="62" fillId="2" borderId="24" xfId="156" applyNumberFormat="1" applyFont="1" applyFill="1" applyBorder="1" applyAlignment="1">
      <alignment horizontal="center" vertical="center" wrapText="1"/>
    </xf>
    <xf numFmtId="49" fontId="62" fillId="2" borderId="25" xfId="156" applyNumberFormat="1" applyFont="1" applyFill="1" applyBorder="1" applyAlignment="1">
      <alignment horizontal="center" vertical="center" wrapText="1"/>
    </xf>
    <xf numFmtId="0" fontId="62" fillId="2" borderId="25" xfId="156" applyNumberFormat="1" applyFont="1" applyFill="1" applyBorder="1" applyAlignment="1">
      <alignment horizontal="center" vertical="center" wrapText="1"/>
    </xf>
    <xf numFmtId="167" fontId="62" fillId="2" borderId="25" xfId="156" applyNumberFormat="1" applyFont="1" applyFill="1" applyBorder="1" applyAlignment="1">
      <alignment horizontal="center" vertical="center" wrapText="1"/>
    </xf>
    <xf numFmtId="167" fontId="62" fillId="2" borderId="1" xfId="156" applyNumberFormat="1" applyFont="1" applyFill="1" applyBorder="1" applyAlignment="1">
      <alignment horizontal="center" vertical="center" wrapText="1"/>
    </xf>
    <xf numFmtId="49" fontId="62" fillId="2" borderId="27" xfId="156" applyNumberFormat="1" applyFont="1" applyFill="1" applyBorder="1" applyAlignment="1">
      <alignment horizontal="center" vertical="center" wrapText="1"/>
    </xf>
    <xf numFmtId="49" fontId="62" fillId="2" borderId="1" xfId="156" applyNumberFormat="1" applyFont="1" applyFill="1" applyBorder="1" applyAlignment="1">
      <alignment horizontal="center" vertical="center" wrapText="1"/>
    </xf>
    <xf numFmtId="167" fontId="62" fillId="2" borderId="28" xfId="156" applyNumberFormat="1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/>
    </xf>
    <xf numFmtId="0" fontId="7" fillId="2" borderId="0" xfId="0" applyFont="1" applyFill="1" applyBorder="1" applyAlignment="1">
      <alignment horizontal="center" vertical="center" wrapText="1"/>
    </xf>
    <xf numFmtId="0" fontId="57" fillId="0" borderId="5" xfId="0" applyFont="1" applyBorder="1" applyAlignment="1">
      <alignment horizontal="right"/>
    </xf>
    <xf numFmtId="0" fontId="2" fillId="0" borderId="4" xfId="0" applyFont="1" applyBorder="1" applyAlignment="1">
      <alignment horizontal="left" vertical="top" wrapText="1"/>
    </xf>
    <xf numFmtId="0" fontId="2" fillId="0" borderId="1" xfId="3" applyFont="1" applyBorder="1" applyAlignment="1">
      <alignment horizontal="left" vertical="top" wrapText="1"/>
    </xf>
    <xf numFmtId="0" fontId="2" fillId="0" borderId="4" xfId="3" applyFont="1" applyBorder="1" applyAlignment="1">
      <alignment horizontal="left" vertical="top" wrapText="1"/>
    </xf>
  </cellXfs>
  <cellStyles count="157">
    <cellStyle name="20% - Accent1" xfId="26" builtinId="30" customBuiltin="1"/>
    <cellStyle name="20% - Accent1 2" xfId="79"/>
    <cellStyle name="20% - Accent1 2 2" xfId="98"/>
    <cellStyle name="20% - Accent2" xfId="29" builtinId="34" customBuiltin="1"/>
    <cellStyle name="20% - Accent2 2" xfId="82"/>
    <cellStyle name="20% - Accent2 2 2" xfId="99"/>
    <cellStyle name="20% - Accent3" xfId="32" builtinId="38" customBuiltin="1"/>
    <cellStyle name="20% - Accent3 2" xfId="85"/>
    <cellStyle name="20% - Accent3 2 2" xfId="100"/>
    <cellStyle name="20% - Accent4" xfId="35" builtinId="42" customBuiltin="1"/>
    <cellStyle name="20% - Accent4 2" xfId="88"/>
    <cellStyle name="20% - Accent4 2 2" xfId="101"/>
    <cellStyle name="20% - Accent5" xfId="38" builtinId="46" customBuiltin="1"/>
    <cellStyle name="20% - Accent5 2" xfId="91"/>
    <cellStyle name="20% - Accent5 2 2" xfId="102"/>
    <cellStyle name="20% - Accent6" xfId="41" builtinId="50" customBuiltin="1"/>
    <cellStyle name="20% - Accent6 2" xfId="94"/>
    <cellStyle name="20% - Accent6 2 2" xfId="103"/>
    <cellStyle name="40% - Accent1" xfId="27" builtinId="31" customBuiltin="1"/>
    <cellStyle name="40% - Accent1 2" xfId="80"/>
    <cellStyle name="40% - Accent1 2 2" xfId="104"/>
    <cellStyle name="40% - Accent2" xfId="30" builtinId="35" customBuiltin="1"/>
    <cellStyle name="40% - Accent2 2" xfId="83"/>
    <cellStyle name="40% - Accent2 2 2" xfId="105"/>
    <cellStyle name="40% - Accent3" xfId="33" builtinId="39" customBuiltin="1"/>
    <cellStyle name="40% - Accent3 2" xfId="86"/>
    <cellStyle name="40% - Accent3 2 2" xfId="106"/>
    <cellStyle name="40% - Accent4" xfId="36" builtinId="43" customBuiltin="1"/>
    <cellStyle name="40% - Accent4 2" xfId="89"/>
    <cellStyle name="40% - Accent4 2 2" xfId="107"/>
    <cellStyle name="40% - Accent5" xfId="39" builtinId="47" customBuiltin="1"/>
    <cellStyle name="40% - Accent5 2" xfId="92"/>
    <cellStyle name="40% - Accent5 2 2" xfId="108"/>
    <cellStyle name="40% - Accent6" xfId="42" builtinId="51" customBuiltin="1"/>
    <cellStyle name="40% - Accent6 2" xfId="95"/>
    <cellStyle name="40% - Accent6 2 2" xfId="109"/>
    <cellStyle name="60% - Accent1 2" xfId="81"/>
    <cellStyle name="60% - Accent1 2 2" xfId="110"/>
    <cellStyle name="60% - Accent1 3" xfId="71"/>
    <cellStyle name="60% - Accent2 2" xfId="84"/>
    <cellStyle name="60% - Accent2 2 2" xfId="111"/>
    <cellStyle name="60% - Accent2 3" xfId="72"/>
    <cellStyle name="60% - Accent3 2" xfId="87"/>
    <cellStyle name="60% - Accent3 2 2" xfId="112"/>
    <cellStyle name="60% - Accent3 3" xfId="73"/>
    <cellStyle name="60% - Accent4 2" xfId="90"/>
    <cellStyle name="60% - Accent4 2 2" xfId="113"/>
    <cellStyle name="60% - Accent4 3" xfId="74"/>
    <cellStyle name="60% - Accent5 2" xfId="93"/>
    <cellStyle name="60% - Accent5 2 2" xfId="114"/>
    <cellStyle name="60% - Accent5 3" xfId="75"/>
    <cellStyle name="60% - Accent6 2" xfId="96"/>
    <cellStyle name="60% - Accent6 2 2" xfId="115"/>
    <cellStyle name="60% - Accent6 3" xfId="76"/>
    <cellStyle name="Accent1" xfId="25" builtinId="29" customBuiltin="1"/>
    <cellStyle name="Accent1 2" xfId="116"/>
    <cellStyle name="Accent2" xfId="28" builtinId="33" customBuiltin="1"/>
    <cellStyle name="Accent2 2" xfId="117"/>
    <cellStyle name="Accent3" xfId="31" builtinId="37" customBuiltin="1"/>
    <cellStyle name="Accent3 2" xfId="118"/>
    <cellStyle name="Accent4" xfId="34" builtinId="41" customBuiltin="1"/>
    <cellStyle name="Accent4 2" xfId="119"/>
    <cellStyle name="Accent5" xfId="37" builtinId="45" customBuiltin="1"/>
    <cellStyle name="Accent5 2" xfId="120"/>
    <cellStyle name="Accent6" xfId="40" builtinId="49" customBuiltin="1"/>
    <cellStyle name="Accent6 2" xfId="121"/>
    <cellStyle name="Bad" xfId="16" builtinId="27" customBuiltin="1"/>
    <cellStyle name="Bad 2" xfId="122"/>
    <cellStyle name="Calculation" xfId="19" builtinId="22" customBuiltin="1"/>
    <cellStyle name="Calculation 2" xfId="123"/>
    <cellStyle name="Check Cell" xfId="21" builtinId="23" customBuiltin="1"/>
    <cellStyle name="Check Cell 2" xfId="124"/>
    <cellStyle name="Comma 12 2" xfId="155"/>
    <cellStyle name="Comma 15" xfId="151"/>
    <cellStyle name="Comma 2" xfId="48"/>
    <cellStyle name="Comma 2 2" xfId="49"/>
    <cellStyle name="Comma 2 2 5 2" xfId="4"/>
    <cellStyle name="Comma 2 3" xfId="57"/>
    <cellStyle name="Comma 2 4" xfId="126"/>
    <cellStyle name="Comma 3" xfId="56"/>
    <cellStyle name="Comma 3 2" xfId="58"/>
    <cellStyle name="Comma 3 3" xfId="127"/>
    <cellStyle name="Comma 35 2" xfId="8"/>
    <cellStyle name="Comma 4" xfId="59"/>
    <cellStyle name="Comma 4 2" xfId="60"/>
    <cellStyle name="Comma 5" xfId="61"/>
    <cellStyle name="Comma 6" xfId="46"/>
    <cellStyle name="Comma 7" xfId="64"/>
    <cellStyle name="Comma 8" xfId="125"/>
    <cellStyle name="Comma 9" xfId="66"/>
    <cellStyle name="Explanatory Text" xfId="23" builtinId="53" customBuiltin="1"/>
    <cellStyle name="Explanatory Text 2" xfId="128"/>
    <cellStyle name="Good" xfId="15" builtinId="26" customBuiltin="1"/>
    <cellStyle name="Good 2" xfId="129"/>
    <cellStyle name="Heading 1" xfId="11" builtinId="16" customBuiltin="1"/>
    <cellStyle name="Heading 1 2" xfId="130"/>
    <cellStyle name="Heading 2" xfId="12" builtinId="17" customBuiltin="1"/>
    <cellStyle name="Heading 2 2" xfId="131"/>
    <cellStyle name="Heading 3" xfId="13" builtinId="18" customBuiltin="1"/>
    <cellStyle name="Heading 3 2" xfId="132"/>
    <cellStyle name="Heading 4" xfId="14" builtinId="19" customBuiltin="1"/>
    <cellStyle name="Heading 4 2" xfId="133"/>
    <cellStyle name="Input" xfId="17" builtinId="20" customBuiltin="1"/>
    <cellStyle name="Input 2" xfId="134"/>
    <cellStyle name="Linked Cell" xfId="20" builtinId="24" customBuiltin="1"/>
    <cellStyle name="Linked Cell 2" xfId="135"/>
    <cellStyle name="Neutral 2" xfId="62"/>
    <cellStyle name="Neutral 2 2" xfId="77"/>
    <cellStyle name="Neutral 2 3" xfId="136"/>
    <cellStyle name="Neutral 3" xfId="69"/>
    <cellStyle name="Normal" xfId="0" builtinId="0"/>
    <cellStyle name="Normal 10" xfId="43"/>
    <cellStyle name="Normal 11" xfId="156"/>
    <cellStyle name="Normal 12 4" xfId="7"/>
    <cellStyle name="Normal 14 3 2 2 2" xfId="6"/>
    <cellStyle name="Normal 2" xfId="44"/>
    <cellStyle name="Normal 2 2" xfId="47"/>
    <cellStyle name="Normal 2 2 2" xfId="138"/>
    <cellStyle name="Normal 2 3" xfId="137"/>
    <cellStyle name="Normal 2 6" xfId="3"/>
    <cellStyle name="Normal 22" xfId="65"/>
    <cellStyle name="Normal 3" xfId="50"/>
    <cellStyle name="Normal 3 2" xfId="139"/>
    <cellStyle name="Normal 4" xfId="51"/>
    <cellStyle name="Normal 4 2" xfId="140"/>
    <cellStyle name="Normal 5" xfId="55"/>
    <cellStyle name="Normal 5 2" xfId="141"/>
    <cellStyle name="Normal 6" xfId="45"/>
    <cellStyle name="Normal 63 2" xfId="5"/>
    <cellStyle name="Normal 7" xfId="63"/>
    <cellStyle name="Normal 75 2 2" xfId="9"/>
    <cellStyle name="Normal 8" xfId="68"/>
    <cellStyle name="Normal 9" xfId="97"/>
    <cellStyle name="Note" xfId="153" builtinId="10" customBuiltin="1"/>
    <cellStyle name="Note 2" xfId="78"/>
    <cellStyle name="Note 2 2" xfId="142"/>
    <cellStyle name="Note 3" xfId="70"/>
    <cellStyle name="Output" xfId="18" builtinId="21" customBuiltin="1"/>
    <cellStyle name="Output 2" xfId="143"/>
    <cellStyle name="Percent 2" xfId="52"/>
    <cellStyle name="Percent 2 2" xfId="53"/>
    <cellStyle name="Percent 2 3" xfId="145"/>
    <cellStyle name="Percent 3" xfId="144"/>
    <cellStyle name="Percent 4" xfId="152"/>
    <cellStyle name="Percent 5" xfId="67"/>
    <cellStyle name="SN_241" xfId="2"/>
    <cellStyle name="SN_b" xfId="1"/>
    <cellStyle name="SN_b 3" xfId="154"/>
    <cellStyle name="Style 1" xfId="54"/>
    <cellStyle name="Style 1 2" xfId="146"/>
    <cellStyle name="Title" xfId="10" builtinId="15" customBuiltin="1"/>
    <cellStyle name="Title 2" xfId="147"/>
    <cellStyle name="Total" xfId="24" builtinId="25" customBuiltin="1"/>
    <cellStyle name="Total 2" xfId="148"/>
    <cellStyle name="Warning Text" xfId="22" builtinId="11" customBuiltin="1"/>
    <cellStyle name="Warning Text 2" xfId="149"/>
    <cellStyle name="Обычный_PHEK-er artadrutyun lic." xfId="1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view="pageBreakPreview" topLeftCell="A10" zoomScaleNormal="100" zoomScaleSheetLayoutView="100" workbookViewId="0">
      <selection activeCell="F12" sqref="F12"/>
    </sheetView>
  </sheetViews>
  <sheetFormatPr defaultRowHeight="16.5" x14ac:dyDescent="0.3"/>
  <cols>
    <col min="1" max="1" width="9.140625" style="35"/>
    <col min="2" max="2" width="12.5703125" style="35" customWidth="1"/>
    <col min="3" max="3" width="16" style="35" customWidth="1"/>
    <col min="4" max="4" width="41.5703125" style="35" customWidth="1"/>
    <col min="5" max="5" width="50.7109375" style="35" customWidth="1"/>
    <col min="6" max="6" width="37.85546875" style="35" customWidth="1"/>
    <col min="7" max="7" width="19" style="35" customWidth="1"/>
    <col min="8" max="8" width="19.42578125" style="35" customWidth="1"/>
    <col min="9" max="9" width="9.140625" style="35"/>
    <col min="10" max="10" width="10.28515625" style="35" bestFit="1" customWidth="1"/>
    <col min="11" max="16384" width="9.140625" style="35"/>
  </cols>
  <sheetData>
    <row r="1" spans="1:10" ht="17.25" x14ac:dyDescent="0.3">
      <c r="E1" s="5"/>
      <c r="F1" s="5"/>
      <c r="G1" s="5"/>
      <c r="H1" s="6" t="s">
        <v>31</v>
      </c>
    </row>
    <row r="2" spans="1:10" ht="17.25" x14ac:dyDescent="0.3">
      <c r="E2" s="115" t="s">
        <v>32</v>
      </c>
      <c r="F2" s="115"/>
      <c r="G2" s="115"/>
      <c r="H2" s="115"/>
    </row>
    <row r="3" spans="1:10" ht="17.25" x14ac:dyDescent="0.3">
      <c r="E3" s="115" t="s">
        <v>11</v>
      </c>
      <c r="F3" s="115"/>
      <c r="G3" s="115"/>
      <c r="H3" s="115"/>
    </row>
    <row r="5" spans="1:10" ht="87.75" customHeight="1" x14ac:dyDescent="0.3">
      <c r="A5" s="114" t="s">
        <v>120</v>
      </c>
      <c r="B5" s="114"/>
      <c r="C5" s="114"/>
      <c r="D5" s="114"/>
      <c r="E5" s="114"/>
      <c r="F5" s="114"/>
      <c r="G5" s="114"/>
      <c r="H5" s="114"/>
    </row>
    <row r="6" spans="1:10" x14ac:dyDescent="0.3">
      <c r="H6" s="61" t="s">
        <v>9</v>
      </c>
    </row>
    <row r="7" spans="1:10" s="1" customFormat="1" ht="77.25" customHeight="1" x14ac:dyDescent="0.25">
      <c r="A7" s="116" t="s">
        <v>0</v>
      </c>
      <c r="B7" s="116" t="s">
        <v>1</v>
      </c>
      <c r="C7" s="116"/>
      <c r="D7" s="116" t="s">
        <v>2</v>
      </c>
      <c r="E7" s="116" t="s">
        <v>3</v>
      </c>
      <c r="F7" s="116" t="s">
        <v>4</v>
      </c>
      <c r="G7" s="117" t="s">
        <v>46</v>
      </c>
      <c r="H7" s="118"/>
    </row>
    <row r="8" spans="1:10" s="1" customFormat="1" ht="47.25" customHeight="1" x14ac:dyDescent="0.25">
      <c r="A8" s="116"/>
      <c r="B8" s="4" t="s">
        <v>5</v>
      </c>
      <c r="C8" s="4" t="s">
        <v>6</v>
      </c>
      <c r="D8" s="116"/>
      <c r="E8" s="116"/>
      <c r="F8" s="116"/>
      <c r="G8" s="13" t="s">
        <v>20</v>
      </c>
      <c r="H8" s="14" t="s">
        <v>21</v>
      </c>
    </row>
    <row r="9" spans="1:10" s="1" customFormat="1" ht="24.95" customHeight="1" x14ac:dyDescent="0.25">
      <c r="A9" s="113" t="s">
        <v>7</v>
      </c>
      <c r="B9" s="113"/>
      <c r="C9" s="2"/>
      <c r="D9" s="3"/>
      <c r="E9" s="3"/>
      <c r="F9" s="3"/>
      <c r="G9" s="34">
        <f t="shared" ref="G9:H9" si="0">G10</f>
        <v>0</v>
      </c>
      <c r="H9" s="34">
        <f t="shared" si="0"/>
        <v>0</v>
      </c>
    </row>
    <row r="10" spans="1:10" x14ac:dyDescent="0.3">
      <c r="A10" s="113" t="s">
        <v>8</v>
      </c>
      <c r="B10" s="113"/>
      <c r="C10" s="113"/>
      <c r="D10" s="113"/>
      <c r="E10" s="113"/>
      <c r="F10" s="113"/>
      <c r="G10" s="34">
        <f t="shared" ref="G10:H10" si="1">G11+G13</f>
        <v>0</v>
      </c>
      <c r="H10" s="34">
        <f t="shared" si="1"/>
        <v>0</v>
      </c>
    </row>
    <row r="11" spans="1:10" ht="132" x14ac:dyDescent="0.3">
      <c r="A11" s="44"/>
      <c r="B11" s="74" t="s">
        <v>124</v>
      </c>
      <c r="C11" s="48"/>
      <c r="D11" s="75" t="s">
        <v>125</v>
      </c>
      <c r="E11" s="75" t="s">
        <v>126</v>
      </c>
      <c r="F11" s="75" t="s">
        <v>127</v>
      </c>
      <c r="G11" s="34">
        <f t="shared" ref="G11:H11" si="2">G12</f>
        <v>28318.2</v>
      </c>
      <c r="H11" s="34">
        <f t="shared" si="2"/>
        <v>28318.2</v>
      </c>
      <c r="J11" s="112"/>
    </row>
    <row r="12" spans="1:10" ht="66" x14ac:dyDescent="0.3">
      <c r="A12" s="36"/>
      <c r="B12" s="36"/>
      <c r="C12" s="55" t="s">
        <v>128</v>
      </c>
      <c r="D12" s="48" t="s">
        <v>80</v>
      </c>
      <c r="E12" s="48" t="s">
        <v>81</v>
      </c>
      <c r="F12" s="48" t="s">
        <v>51</v>
      </c>
      <c r="G12" s="46">
        <v>28318.2</v>
      </c>
      <c r="H12" s="46">
        <v>28318.2</v>
      </c>
      <c r="J12" s="112"/>
    </row>
    <row r="13" spans="1:10" ht="49.5" x14ac:dyDescent="0.3">
      <c r="A13" s="2"/>
      <c r="B13" s="60">
        <v>1068</v>
      </c>
      <c r="C13" s="56"/>
      <c r="D13" s="62" t="s">
        <v>61</v>
      </c>
      <c r="E13" s="62" t="s">
        <v>62</v>
      </c>
      <c r="F13" s="62" t="s">
        <v>63</v>
      </c>
      <c r="G13" s="28">
        <f t="shared" ref="G13:H13" si="3">G14</f>
        <v>-28318.2</v>
      </c>
      <c r="H13" s="28">
        <f t="shared" si="3"/>
        <v>-28318.2</v>
      </c>
    </row>
    <row r="14" spans="1:10" ht="33" x14ac:dyDescent="0.3">
      <c r="A14" s="44"/>
      <c r="B14" s="44"/>
      <c r="C14" s="57" t="s">
        <v>72</v>
      </c>
      <c r="D14" s="48" t="s">
        <v>73</v>
      </c>
      <c r="E14" s="48" t="s">
        <v>74</v>
      </c>
      <c r="F14" s="48" t="s">
        <v>51</v>
      </c>
      <c r="G14" s="28">
        <v>-28318.2</v>
      </c>
      <c r="H14" s="28">
        <v>-28318.2</v>
      </c>
    </row>
    <row r="15" spans="1:10" x14ac:dyDescent="0.3">
      <c r="A15" s="113" t="s">
        <v>95</v>
      </c>
      <c r="B15" s="113"/>
      <c r="C15" s="113"/>
      <c r="D15" s="113"/>
      <c r="E15" s="113"/>
      <c r="F15" s="113"/>
    </row>
    <row r="16" spans="1:10" ht="49.5" x14ac:dyDescent="0.3">
      <c r="A16" s="88"/>
      <c r="B16" s="89" t="s">
        <v>96</v>
      </c>
      <c r="C16" s="88"/>
      <c r="D16" s="88" t="s">
        <v>97</v>
      </c>
      <c r="E16" s="88" t="s">
        <v>98</v>
      </c>
      <c r="F16" s="88" t="s">
        <v>99</v>
      </c>
      <c r="G16" s="102">
        <f>G17+G18</f>
        <v>0</v>
      </c>
      <c r="H16" s="102">
        <f>H17+H18</f>
        <v>0</v>
      </c>
    </row>
    <row r="17" spans="1:8" ht="82.5" x14ac:dyDescent="0.3">
      <c r="A17" s="88"/>
      <c r="B17" s="88"/>
      <c r="C17" s="89" t="s">
        <v>100</v>
      </c>
      <c r="D17" s="88" t="s">
        <v>97</v>
      </c>
      <c r="E17" s="88" t="s">
        <v>101</v>
      </c>
      <c r="F17" s="88" t="s">
        <v>79</v>
      </c>
      <c r="G17" s="28">
        <v>28318.2</v>
      </c>
      <c r="H17" s="28">
        <v>28318.2</v>
      </c>
    </row>
    <row r="18" spans="1:8" ht="82.5" x14ac:dyDescent="0.3">
      <c r="A18" s="88"/>
      <c r="B18" s="88"/>
      <c r="C18" s="89" t="s">
        <v>100</v>
      </c>
      <c r="D18" s="88" t="s">
        <v>97</v>
      </c>
      <c r="E18" s="88" t="s">
        <v>101</v>
      </c>
      <c r="F18" s="88" t="s">
        <v>79</v>
      </c>
      <c r="G18" s="28">
        <v>-28318.2</v>
      </c>
      <c r="H18" s="28">
        <v>-28318.2</v>
      </c>
    </row>
  </sheetData>
  <mergeCells count="12">
    <mergeCell ref="A15:F15"/>
    <mergeCell ref="A9:B9"/>
    <mergeCell ref="A5:H5"/>
    <mergeCell ref="A10:F10"/>
    <mergeCell ref="E2:H2"/>
    <mergeCell ref="E3:H3"/>
    <mergeCell ref="A7:A8"/>
    <mergeCell ref="B7:C7"/>
    <mergeCell ref="D7:D8"/>
    <mergeCell ref="E7:E8"/>
    <mergeCell ref="F7:F8"/>
    <mergeCell ref="G7:H7"/>
  </mergeCells>
  <pageMargins left="0.7" right="0.7" top="0.75" bottom="0.75" header="0.3" footer="0.3"/>
  <pageSetup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view="pageBreakPreview" topLeftCell="A13" zoomScaleNormal="100" zoomScaleSheetLayoutView="100" workbookViewId="0">
      <selection activeCell="F31" sqref="F31"/>
    </sheetView>
  </sheetViews>
  <sheetFormatPr defaultRowHeight="17.25" x14ac:dyDescent="0.3"/>
  <cols>
    <col min="1" max="1" width="7.5703125" style="5" customWidth="1"/>
    <col min="2" max="2" width="8.28515625" style="5" customWidth="1"/>
    <col min="3" max="3" width="7.85546875" style="5" customWidth="1"/>
    <col min="4" max="4" width="11.140625" style="5" customWidth="1"/>
    <col min="5" max="5" width="13.42578125" style="5" customWidth="1"/>
    <col min="6" max="6" width="70.5703125" style="5" customWidth="1"/>
    <col min="7" max="7" width="15.42578125" style="5" customWidth="1"/>
    <col min="8" max="8" width="15.42578125" style="6" customWidth="1"/>
    <col min="9" max="9" width="18.42578125" style="7" customWidth="1"/>
    <col min="10" max="10" width="18.85546875" style="5" bestFit="1" customWidth="1"/>
    <col min="11" max="11" width="16.140625" style="5" bestFit="1" customWidth="1"/>
    <col min="12" max="12" width="12.85546875" style="5" bestFit="1" customWidth="1"/>
    <col min="13" max="13" width="14.28515625" style="5" bestFit="1" customWidth="1"/>
    <col min="14" max="14" width="10.85546875" style="5" bestFit="1" customWidth="1"/>
    <col min="15" max="16384" width="9.140625" style="5"/>
  </cols>
  <sheetData>
    <row r="1" spans="1:11" x14ac:dyDescent="0.3">
      <c r="H1" s="6" t="s">
        <v>58</v>
      </c>
    </row>
    <row r="2" spans="1:11" x14ac:dyDescent="0.3">
      <c r="A2" s="8" t="s">
        <v>10</v>
      </c>
      <c r="D2" s="8" t="s">
        <v>10</v>
      </c>
      <c r="F2" s="115" t="s">
        <v>32</v>
      </c>
      <c r="G2" s="115"/>
      <c r="H2" s="115"/>
    </row>
    <row r="3" spans="1:11" x14ac:dyDescent="0.3">
      <c r="F3" s="115" t="s">
        <v>11</v>
      </c>
      <c r="G3" s="115"/>
      <c r="H3" s="115"/>
    </row>
    <row r="4" spans="1:11" x14ac:dyDescent="0.3">
      <c r="F4" s="9"/>
      <c r="G4" s="9"/>
    </row>
    <row r="5" spans="1:11" ht="39" customHeight="1" x14ac:dyDescent="0.3">
      <c r="A5" s="119" t="s">
        <v>70</v>
      </c>
      <c r="B5" s="119"/>
      <c r="C5" s="119"/>
      <c r="D5" s="119"/>
      <c r="E5" s="119"/>
      <c r="F5" s="119"/>
      <c r="G5" s="119"/>
      <c r="H5" s="119"/>
    </row>
    <row r="6" spans="1:11" ht="18" customHeight="1" x14ac:dyDescent="0.3">
      <c r="G6" s="121" t="s">
        <v>9</v>
      </c>
      <c r="H6" s="121"/>
    </row>
    <row r="7" spans="1:11" ht="100.5" customHeight="1" x14ac:dyDescent="0.3">
      <c r="A7" s="120" t="s">
        <v>12</v>
      </c>
      <c r="B7" s="120"/>
      <c r="C7" s="120"/>
      <c r="D7" s="120" t="s">
        <v>13</v>
      </c>
      <c r="E7" s="120"/>
      <c r="F7" s="120" t="s">
        <v>60</v>
      </c>
      <c r="G7" s="122" t="s">
        <v>14</v>
      </c>
      <c r="H7" s="123"/>
      <c r="I7" s="10"/>
      <c r="J7" s="11"/>
    </row>
    <row r="8" spans="1:11" ht="66.75" customHeight="1" x14ac:dyDescent="0.3">
      <c r="A8" s="12" t="s">
        <v>15</v>
      </c>
      <c r="B8" s="12" t="s">
        <v>16</v>
      </c>
      <c r="C8" s="12" t="s">
        <v>17</v>
      </c>
      <c r="D8" s="12" t="s">
        <v>18</v>
      </c>
      <c r="E8" s="12" t="s">
        <v>19</v>
      </c>
      <c r="F8" s="120"/>
      <c r="G8" s="13" t="s">
        <v>20</v>
      </c>
      <c r="H8" s="14" t="s">
        <v>21</v>
      </c>
    </row>
    <row r="9" spans="1:11" x14ac:dyDescent="0.3">
      <c r="A9" s="15"/>
      <c r="B9" s="15"/>
      <c r="C9" s="15"/>
      <c r="D9" s="15"/>
      <c r="E9" s="15"/>
      <c r="F9" s="32" t="s">
        <v>22</v>
      </c>
      <c r="G9" s="16">
        <f>G11+G51</f>
        <v>0</v>
      </c>
      <c r="H9" s="16">
        <f>H11+H51</f>
        <v>0</v>
      </c>
      <c r="I9" s="17"/>
    </row>
    <row r="10" spans="1:11" x14ac:dyDescent="0.3">
      <c r="A10" s="15"/>
      <c r="B10" s="15"/>
      <c r="C10" s="15"/>
      <c r="D10" s="15"/>
      <c r="E10" s="15"/>
      <c r="F10" s="15" t="s">
        <v>23</v>
      </c>
      <c r="G10" s="18"/>
      <c r="H10" s="18"/>
      <c r="I10" s="17"/>
    </row>
    <row r="11" spans="1:11" x14ac:dyDescent="0.3">
      <c r="A11" s="15"/>
      <c r="B11" s="15"/>
      <c r="C11" s="15"/>
      <c r="D11" s="15"/>
      <c r="E11" s="15"/>
      <c r="F11" s="47" t="s">
        <v>28</v>
      </c>
      <c r="G11" s="18">
        <f>G13</f>
        <v>0</v>
      </c>
      <c r="H11" s="18">
        <f>H13</f>
        <v>0</v>
      </c>
      <c r="I11" s="17"/>
    </row>
    <row r="12" spans="1:11" x14ac:dyDescent="0.3">
      <c r="A12" s="15"/>
      <c r="B12" s="15"/>
      <c r="C12" s="15"/>
      <c r="D12" s="15"/>
      <c r="E12" s="15"/>
      <c r="F12" s="22" t="s">
        <v>25</v>
      </c>
      <c r="G12" s="18"/>
      <c r="H12" s="18"/>
      <c r="I12" s="17"/>
    </row>
    <row r="13" spans="1:11" x14ac:dyDescent="0.3">
      <c r="A13" s="37">
        <v>10</v>
      </c>
      <c r="B13" s="38"/>
      <c r="C13" s="38"/>
      <c r="D13" s="14"/>
      <c r="E13" s="19"/>
      <c r="F13" s="32" t="s">
        <v>24</v>
      </c>
      <c r="G13" s="20">
        <f>G15+G32</f>
        <v>0</v>
      </c>
      <c r="H13" s="20">
        <f>H15+H32</f>
        <v>0</v>
      </c>
      <c r="I13" s="21"/>
    </row>
    <row r="14" spans="1:11" x14ac:dyDescent="0.3">
      <c r="A14" s="37"/>
      <c r="B14" s="38"/>
      <c r="C14" s="25"/>
      <c r="D14" s="25"/>
      <c r="E14" s="25"/>
      <c r="F14" s="22" t="s">
        <v>25</v>
      </c>
      <c r="G14" s="20"/>
      <c r="H14" s="20"/>
      <c r="I14" s="21"/>
      <c r="J14" s="23"/>
      <c r="K14" s="23"/>
    </row>
    <row r="15" spans="1:11" x14ac:dyDescent="0.3">
      <c r="A15" s="37"/>
      <c r="B15" s="39" t="s">
        <v>122</v>
      </c>
      <c r="C15" s="38"/>
      <c r="D15" s="14"/>
      <c r="E15" s="24"/>
      <c r="F15" s="47" t="s">
        <v>121</v>
      </c>
      <c r="G15" s="20">
        <f t="shared" ref="G15:H15" si="0">G17</f>
        <v>28318.2</v>
      </c>
      <c r="H15" s="20">
        <f t="shared" si="0"/>
        <v>28318.2</v>
      </c>
    </row>
    <row r="16" spans="1:11" x14ac:dyDescent="0.3">
      <c r="A16" s="37"/>
      <c r="B16" s="38"/>
      <c r="C16" s="25"/>
      <c r="D16" s="14"/>
      <c r="E16" s="19"/>
      <c r="F16" s="22" t="s">
        <v>25</v>
      </c>
      <c r="G16" s="20"/>
      <c r="H16" s="20"/>
    </row>
    <row r="17" spans="1:9" ht="33" x14ac:dyDescent="0.3">
      <c r="A17" s="37"/>
      <c r="B17" s="39"/>
      <c r="C17" s="39" t="s">
        <v>48</v>
      </c>
      <c r="D17" s="14"/>
      <c r="E17" s="24"/>
      <c r="F17" s="47" t="s">
        <v>123</v>
      </c>
      <c r="G17" s="20">
        <f t="shared" ref="G17" si="1">G19</f>
        <v>28318.2</v>
      </c>
      <c r="H17" s="20">
        <f>H19</f>
        <v>28318.2</v>
      </c>
    </row>
    <row r="18" spans="1:9" x14ac:dyDescent="0.3">
      <c r="A18" s="37"/>
      <c r="B18" s="38"/>
      <c r="C18" s="25"/>
      <c r="D18" s="14"/>
      <c r="E18" s="24"/>
      <c r="F18" s="22" t="s">
        <v>27</v>
      </c>
      <c r="G18" s="20"/>
      <c r="H18" s="20"/>
    </row>
    <row r="19" spans="1:9" x14ac:dyDescent="0.3">
      <c r="A19" s="37"/>
      <c r="B19" s="38"/>
      <c r="C19" s="25"/>
      <c r="D19" s="14"/>
      <c r="E19" s="24"/>
      <c r="F19" s="22" t="s">
        <v>28</v>
      </c>
      <c r="G19" s="20">
        <f t="shared" ref="G19" si="2">G21</f>
        <v>28318.2</v>
      </c>
      <c r="H19" s="20">
        <f>H21</f>
        <v>28318.2</v>
      </c>
      <c r="I19" s="17"/>
    </row>
    <row r="20" spans="1:9" x14ac:dyDescent="0.3">
      <c r="A20" s="37"/>
      <c r="B20" s="38"/>
      <c r="C20" s="25"/>
      <c r="D20" s="14"/>
      <c r="E20" s="24"/>
      <c r="F20" s="22" t="s">
        <v>25</v>
      </c>
      <c r="G20" s="20"/>
      <c r="H20" s="20"/>
      <c r="I20" s="17"/>
    </row>
    <row r="21" spans="1:9" ht="49.5" x14ac:dyDescent="0.3">
      <c r="A21" s="37"/>
      <c r="B21" s="38"/>
      <c r="C21" s="25"/>
      <c r="D21" s="45">
        <v>1225</v>
      </c>
      <c r="E21" s="45"/>
      <c r="F21" s="45" t="str">
        <f>'1'!D11</f>
        <v>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G21" s="20">
        <f t="shared" ref="G21" si="3">G23</f>
        <v>28318.2</v>
      </c>
      <c r="H21" s="20">
        <f>H23</f>
        <v>28318.2</v>
      </c>
      <c r="I21" s="17"/>
    </row>
    <row r="22" spans="1:9" x14ac:dyDescent="0.3">
      <c r="A22" s="37"/>
      <c r="B22" s="38"/>
      <c r="C22" s="25"/>
      <c r="D22" s="45"/>
      <c r="E22" s="45"/>
      <c r="F22" s="45" t="s">
        <v>23</v>
      </c>
      <c r="G22" s="20"/>
      <c r="H22" s="20"/>
      <c r="I22" s="17"/>
    </row>
    <row r="23" spans="1:9" ht="49.5" x14ac:dyDescent="0.3">
      <c r="A23" s="37"/>
      <c r="B23" s="38"/>
      <c r="C23" s="25"/>
      <c r="D23" s="14"/>
      <c r="E23" s="14">
        <v>12021</v>
      </c>
      <c r="F23" s="45" t="str">
        <f>'1'!D12</f>
        <v xml:space="preserve">Լեռնային Ղարաբաղից բռնի տեղահանված անձանց  ժամանակավոր բնակության կացարանների կոմունալ և տնտեսական ծախսերի փոխհատուցում </v>
      </c>
      <c r="G23" s="20">
        <f>G25</f>
        <v>28318.2</v>
      </c>
      <c r="H23" s="20">
        <f>H25</f>
        <v>28318.2</v>
      </c>
      <c r="I23" s="17"/>
    </row>
    <row r="24" spans="1:9" x14ac:dyDescent="0.3">
      <c r="A24" s="37"/>
      <c r="B24" s="38"/>
      <c r="C24" s="25"/>
      <c r="D24" s="14"/>
      <c r="E24" s="24"/>
      <c r="F24" s="52" t="s">
        <v>53</v>
      </c>
      <c r="G24" s="20"/>
      <c r="H24" s="20"/>
      <c r="I24" s="17"/>
    </row>
    <row r="25" spans="1:9" x14ac:dyDescent="0.3">
      <c r="A25" s="37"/>
      <c r="B25" s="38"/>
      <c r="C25" s="25"/>
      <c r="D25" s="14"/>
      <c r="E25" s="24"/>
      <c r="F25" s="53" t="s">
        <v>54</v>
      </c>
      <c r="G25" s="20">
        <f>G27</f>
        <v>28318.2</v>
      </c>
      <c r="H25" s="20">
        <f>H27</f>
        <v>28318.2</v>
      </c>
      <c r="I25" s="17"/>
    </row>
    <row r="26" spans="1:9" ht="34.5" x14ac:dyDescent="0.3">
      <c r="A26" s="37"/>
      <c r="B26" s="38"/>
      <c r="C26" s="25"/>
      <c r="D26" s="25"/>
      <c r="E26" s="25"/>
      <c r="F26" s="15" t="s">
        <v>29</v>
      </c>
      <c r="G26" s="20"/>
      <c r="H26" s="20"/>
      <c r="I26" s="17"/>
    </row>
    <row r="27" spans="1:9" x14ac:dyDescent="0.3">
      <c r="A27" s="37"/>
      <c r="B27" s="38"/>
      <c r="C27" s="25"/>
      <c r="D27" s="25"/>
      <c r="E27" s="25"/>
      <c r="F27" s="110" t="s">
        <v>22</v>
      </c>
      <c r="G27" s="20">
        <f t="shared" ref="G27:H29" si="4">G28</f>
        <v>28318.2</v>
      </c>
      <c r="H27" s="20">
        <f t="shared" si="4"/>
        <v>28318.2</v>
      </c>
      <c r="I27" s="17"/>
    </row>
    <row r="28" spans="1:9" x14ac:dyDescent="0.3">
      <c r="A28" s="37"/>
      <c r="B28" s="38"/>
      <c r="C28" s="25"/>
      <c r="D28" s="25"/>
      <c r="E28" s="25"/>
      <c r="F28" s="110" t="s">
        <v>30</v>
      </c>
      <c r="G28" s="20">
        <f t="shared" si="4"/>
        <v>28318.2</v>
      </c>
      <c r="H28" s="20">
        <f t="shared" si="4"/>
        <v>28318.2</v>
      </c>
      <c r="I28" s="17"/>
    </row>
    <row r="29" spans="1:9" x14ac:dyDescent="0.3">
      <c r="A29" s="37"/>
      <c r="B29" s="38"/>
      <c r="C29" s="25"/>
      <c r="D29" s="25"/>
      <c r="E29" s="25"/>
      <c r="F29" s="110" t="s">
        <v>117</v>
      </c>
      <c r="G29" s="20">
        <f t="shared" si="4"/>
        <v>28318.2</v>
      </c>
      <c r="H29" s="20">
        <f t="shared" si="4"/>
        <v>28318.2</v>
      </c>
      <c r="I29" s="17"/>
    </row>
    <row r="30" spans="1:9" ht="23.25" customHeight="1" x14ac:dyDescent="0.3">
      <c r="A30" s="37"/>
      <c r="B30" s="38"/>
      <c r="C30" s="25"/>
      <c r="D30" s="25"/>
      <c r="E30" s="25"/>
      <c r="F30" s="110" t="s">
        <v>118</v>
      </c>
      <c r="G30" s="20">
        <f t="shared" ref="G30:H30" si="5">G31</f>
        <v>28318.2</v>
      </c>
      <c r="H30" s="20">
        <f t="shared" si="5"/>
        <v>28318.2</v>
      </c>
      <c r="I30" s="17"/>
    </row>
    <row r="31" spans="1:9" x14ac:dyDescent="0.3">
      <c r="A31" s="37"/>
      <c r="B31" s="38"/>
      <c r="C31" s="25"/>
      <c r="D31" s="25"/>
      <c r="E31" s="25"/>
      <c r="F31" s="110" t="s">
        <v>119</v>
      </c>
      <c r="G31" s="20">
        <f>'1'!G12</f>
        <v>28318.2</v>
      </c>
      <c r="H31" s="20">
        <f>'1'!H12</f>
        <v>28318.2</v>
      </c>
      <c r="I31" s="17"/>
    </row>
    <row r="32" spans="1:9" ht="20.25" customHeight="1" x14ac:dyDescent="0.3">
      <c r="A32" s="40"/>
      <c r="B32" s="42" t="s">
        <v>64</v>
      </c>
      <c r="C32" s="41"/>
      <c r="D32" s="26"/>
      <c r="E32" s="30"/>
      <c r="F32" s="68" t="s">
        <v>65</v>
      </c>
      <c r="G32" s="28">
        <f>G34</f>
        <v>-28318.2</v>
      </c>
      <c r="H32" s="28">
        <f>H34</f>
        <v>-28318.2</v>
      </c>
    </row>
    <row r="33" spans="1:8" x14ac:dyDescent="0.3">
      <c r="A33" s="40"/>
      <c r="B33" s="41"/>
      <c r="C33" s="31"/>
      <c r="D33" s="26"/>
      <c r="E33" s="27"/>
      <c r="F33" s="29" t="s">
        <v>25</v>
      </c>
      <c r="G33" s="26"/>
      <c r="H33" s="26"/>
    </row>
    <row r="34" spans="1:8" x14ac:dyDescent="0.3">
      <c r="A34" s="40"/>
      <c r="B34" s="42"/>
      <c r="C34" s="42" t="s">
        <v>26</v>
      </c>
      <c r="D34" s="26"/>
      <c r="E34" s="30"/>
      <c r="F34" s="68" t="s">
        <v>65</v>
      </c>
      <c r="G34" s="28">
        <f>G36</f>
        <v>-28318.2</v>
      </c>
      <c r="H34" s="28">
        <f>H36</f>
        <v>-28318.2</v>
      </c>
    </row>
    <row r="35" spans="1:8" x14ac:dyDescent="0.3">
      <c r="A35" s="40"/>
      <c r="B35" s="41"/>
      <c r="C35" s="31"/>
      <c r="D35" s="26"/>
      <c r="E35" s="30"/>
      <c r="F35" s="29" t="s">
        <v>27</v>
      </c>
      <c r="G35" s="26"/>
      <c r="H35" s="26"/>
    </row>
    <row r="36" spans="1:8" x14ac:dyDescent="0.3">
      <c r="A36" s="40"/>
      <c r="B36" s="41"/>
      <c r="C36" s="31"/>
      <c r="D36" s="26"/>
      <c r="E36" s="30"/>
      <c r="F36" s="53" t="s">
        <v>54</v>
      </c>
      <c r="G36" s="28">
        <f>G38</f>
        <v>-28318.2</v>
      </c>
      <c r="H36" s="28">
        <f>H38</f>
        <v>-28318.2</v>
      </c>
    </row>
    <row r="37" spans="1:8" x14ac:dyDescent="0.3">
      <c r="A37" s="40"/>
      <c r="B37" s="41"/>
      <c r="C37" s="31"/>
      <c r="D37" s="26"/>
      <c r="E37" s="30"/>
      <c r="F37" s="29" t="s">
        <v>27</v>
      </c>
      <c r="G37" s="26"/>
      <c r="H37" s="26"/>
    </row>
    <row r="38" spans="1:8" x14ac:dyDescent="0.3">
      <c r="A38" s="40"/>
      <c r="B38" s="41"/>
      <c r="C38" s="31"/>
      <c r="D38" s="26">
        <v>1068</v>
      </c>
      <c r="E38" s="54"/>
      <c r="F38" s="54" t="str">
        <f>'1'!D13</f>
        <v>Ժողովրդագրական վիճակի բարելավում</v>
      </c>
      <c r="G38" s="28">
        <f t="shared" ref="G38:H38" si="6">G40</f>
        <v>-28318.2</v>
      </c>
      <c r="H38" s="28">
        <f t="shared" si="6"/>
        <v>-28318.2</v>
      </c>
    </row>
    <row r="39" spans="1:8" x14ac:dyDescent="0.3">
      <c r="A39" s="40"/>
      <c r="B39" s="41"/>
      <c r="C39" s="31"/>
      <c r="D39" s="31"/>
      <c r="E39" s="54"/>
      <c r="F39" s="54" t="s">
        <v>23</v>
      </c>
      <c r="G39" s="26"/>
      <c r="H39" s="26"/>
    </row>
    <row r="40" spans="1:8" x14ac:dyDescent="0.3">
      <c r="A40" s="40"/>
      <c r="B40" s="41"/>
      <c r="C40" s="31"/>
      <c r="D40" s="26"/>
      <c r="E40" s="54">
        <v>12002</v>
      </c>
      <c r="F40" s="70" t="str">
        <f>'1'!D14</f>
        <v>Երեխայի ծննդյան միանվագ նպաստ</v>
      </c>
      <c r="G40" s="28">
        <f>G42</f>
        <v>-28318.2</v>
      </c>
      <c r="H40" s="28">
        <f>H42</f>
        <v>-28318.2</v>
      </c>
    </row>
    <row r="41" spans="1:8" x14ac:dyDescent="0.3">
      <c r="A41" s="40"/>
      <c r="B41" s="41"/>
      <c r="C41" s="31"/>
      <c r="D41" s="26"/>
      <c r="E41" s="54"/>
      <c r="F41" s="70" t="s">
        <v>55</v>
      </c>
      <c r="G41" s="28"/>
      <c r="H41" s="28"/>
    </row>
    <row r="42" spans="1:8" ht="33" x14ac:dyDescent="0.3">
      <c r="A42" s="40"/>
      <c r="B42" s="41"/>
      <c r="C42" s="31"/>
      <c r="D42" s="26"/>
      <c r="E42" s="54"/>
      <c r="F42" s="72" t="s">
        <v>56</v>
      </c>
      <c r="G42" s="28">
        <f>G44</f>
        <v>-28318.2</v>
      </c>
      <c r="H42" s="28">
        <f>H44</f>
        <v>-28318.2</v>
      </c>
    </row>
    <row r="43" spans="1:8" ht="33" x14ac:dyDescent="0.3">
      <c r="A43" s="40"/>
      <c r="B43" s="41"/>
      <c r="C43" s="31"/>
      <c r="D43" s="31"/>
      <c r="E43" s="54"/>
      <c r="F43" s="70" t="s">
        <v>29</v>
      </c>
      <c r="G43" s="28"/>
      <c r="H43" s="28"/>
    </row>
    <row r="44" spans="1:8" x14ac:dyDescent="0.3">
      <c r="A44" s="40"/>
      <c r="B44" s="41"/>
      <c r="C44" s="31"/>
      <c r="D44" s="31"/>
      <c r="E44" s="54"/>
      <c r="F44" s="70" t="s">
        <v>22</v>
      </c>
      <c r="G44" s="28">
        <f t="shared" ref="G44:H47" si="7">G45</f>
        <v>-28318.2</v>
      </c>
      <c r="H44" s="28">
        <f t="shared" si="7"/>
        <v>-28318.2</v>
      </c>
    </row>
    <row r="45" spans="1:8" x14ac:dyDescent="0.3">
      <c r="A45" s="40"/>
      <c r="B45" s="41"/>
      <c r="C45" s="31"/>
      <c r="D45" s="31"/>
      <c r="E45" s="54"/>
      <c r="F45" s="70" t="s">
        <v>30</v>
      </c>
      <c r="G45" s="28">
        <f t="shared" si="7"/>
        <v>-28318.2</v>
      </c>
      <c r="H45" s="28">
        <f t="shared" si="7"/>
        <v>-28318.2</v>
      </c>
    </row>
    <row r="46" spans="1:8" x14ac:dyDescent="0.3">
      <c r="A46" s="40"/>
      <c r="B46" s="41"/>
      <c r="C46" s="31"/>
      <c r="D46" s="31"/>
      <c r="E46" s="54"/>
      <c r="F46" s="70" t="s">
        <v>47</v>
      </c>
      <c r="G46" s="28">
        <f t="shared" si="7"/>
        <v>-28318.2</v>
      </c>
      <c r="H46" s="28">
        <f t="shared" si="7"/>
        <v>-28318.2</v>
      </c>
    </row>
    <row r="47" spans="1:8" ht="33" x14ac:dyDescent="0.3">
      <c r="A47" s="40"/>
      <c r="B47" s="41"/>
      <c r="C47" s="31"/>
      <c r="D47" s="26"/>
      <c r="E47" s="54"/>
      <c r="F47" s="70" t="s">
        <v>57</v>
      </c>
      <c r="G47" s="28">
        <f t="shared" si="7"/>
        <v>-28318.2</v>
      </c>
      <c r="H47" s="28">
        <f t="shared" si="7"/>
        <v>-28318.2</v>
      </c>
    </row>
    <row r="48" spans="1:8" x14ac:dyDescent="0.3">
      <c r="A48" s="19"/>
      <c r="B48" s="19"/>
      <c r="C48" s="19"/>
      <c r="D48" s="19"/>
      <c r="E48" s="54"/>
      <c r="F48" s="70" t="s">
        <v>75</v>
      </c>
      <c r="G48" s="28">
        <f>'1'!G14</f>
        <v>-28318.2</v>
      </c>
      <c r="H48" s="28">
        <f>'1'!H14</f>
        <v>-28318.2</v>
      </c>
    </row>
    <row r="49" spans="1:8" x14ac:dyDescent="0.3">
      <c r="A49" s="37"/>
      <c r="B49" s="38"/>
      <c r="C49" s="25"/>
      <c r="D49" s="14"/>
      <c r="E49" s="24"/>
      <c r="F49" s="47" t="s">
        <v>102</v>
      </c>
      <c r="G49" s="20">
        <f t="shared" ref="G49:H49" si="8">G51</f>
        <v>0</v>
      </c>
      <c r="H49" s="20">
        <f t="shared" si="8"/>
        <v>0</v>
      </c>
    </row>
    <row r="50" spans="1:8" x14ac:dyDescent="0.3">
      <c r="A50" s="37"/>
      <c r="B50" s="38"/>
      <c r="C50" s="25"/>
      <c r="D50" s="14"/>
      <c r="E50" s="24"/>
      <c r="F50" s="29" t="s">
        <v>25</v>
      </c>
      <c r="G50" s="20"/>
      <c r="H50" s="20"/>
    </row>
    <row r="51" spans="1:8" ht="34.5" x14ac:dyDescent="0.3">
      <c r="A51" s="40">
        <v>11</v>
      </c>
      <c r="B51" s="41"/>
      <c r="C51" s="41"/>
      <c r="D51" s="26"/>
      <c r="E51" s="27"/>
      <c r="F51" s="103" t="s">
        <v>103</v>
      </c>
      <c r="G51" s="28">
        <f t="shared" ref="G51:H51" si="9">G53</f>
        <v>0</v>
      </c>
      <c r="H51" s="28">
        <f t="shared" si="9"/>
        <v>0</v>
      </c>
    </row>
    <row r="52" spans="1:8" x14ac:dyDescent="0.3">
      <c r="A52" s="40"/>
      <c r="B52" s="41"/>
      <c r="C52" s="31"/>
      <c r="D52" s="31"/>
      <c r="E52" s="31"/>
      <c r="F52" s="29" t="s">
        <v>25</v>
      </c>
      <c r="G52" s="26"/>
      <c r="H52" s="26"/>
    </row>
    <row r="53" spans="1:8" x14ac:dyDescent="0.3">
      <c r="A53" s="40"/>
      <c r="B53" s="42" t="s">
        <v>26</v>
      </c>
      <c r="C53" s="41"/>
      <c r="D53" s="26"/>
      <c r="E53" s="30"/>
      <c r="F53" s="104" t="s">
        <v>104</v>
      </c>
      <c r="G53" s="28">
        <f t="shared" ref="G53:H53" si="10">G55</f>
        <v>0</v>
      </c>
      <c r="H53" s="28">
        <f t="shared" si="10"/>
        <v>0</v>
      </c>
    </row>
    <row r="54" spans="1:8" x14ac:dyDescent="0.3">
      <c r="A54" s="40"/>
      <c r="B54" s="41"/>
      <c r="C54" s="31"/>
      <c r="D54" s="26"/>
      <c r="E54" s="27"/>
      <c r="F54" s="29" t="s">
        <v>25</v>
      </c>
      <c r="G54" s="26"/>
      <c r="H54" s="26"/>
    </row>
    <row r="55" spans="1:8" x14ac:dyDescent="0.3">
      <c r="A55" s="40"/>
      <c r="B55" s="42"/>
      <c r="C55" s="42" t="s">
        <v>26</v>
      </c>
      <c r="D55" s="26"/>
      <c r="E55" s="30"/>
      <c r="F55" s="104" t="s">
        <v>97</v>
      </c>
      <c r="G55" s="28">
        <f t="shared" ref="G55:H55" si="11">G57</f>
        <v>0</v>
      </c>
      <c r="H55" s="28">
        <f t="shared" si="11"/>
        <v>0</v>
      </c>
    </row>
    <row r="56" spans="1:8" x14ac:dyDescent="0.3">
      <c r="A56" s="40"/>
      <c r="B56" s="41"/>
      <c r="C56" s="31"/>
      <c r="D56" s="26"/>
      <c r="E56" s="30"/>
      <c r="F56" s="29" t="s">
        <v>27</v>
      </c>
      <c r="G56" s="26"/>
      <c r="H56" s="26"/>
    </row>
    <row r="57" spans="1:8" x14ac:dyDescent="0.3">
      <c r="A57" s="40"/>
      <c r="B57" s="41"/>
      <c r="C57" s="31"/>
      <c r="D57" s="26"/>
      <c r="E57" s="30"/>
      <c r="F57" s="29" t="s">
        <v>95</v>
      </c>
      <c r="G57" s="28">
        <f t="shared" ref="G57:H57" si="12">G59</f>
        <v>0</v>
      </c>
      <c r="H57" s="28">
        <f t="shared" si="12"/>
        <v>0</v>
      </c>
    </row>
    <row r="58" spans="1:8" x14ac:dyDescent="0.3">
      <c r="A58" s="40"/>
      <c r="B58" s="41"/>
      <c r="C58" s="31"/>
      <c r="D58" s="26"/>
      <c r="E58" s="30"/>
      <c r="F58" s="29" t="s">
        <v>27</v>
      </c>
      <c r="G58" s="26"/>
      <c r="H58" s="26"/>
    </row>
    <row r="59" spans="1:8" x14ac:dyDescent="0.3">
      <c r="A59" s="40"/>
      <c r="B59" s="41"/>
      <c r="C59" s="31"/>
      <c r="D59" s="26">
        <v>1139</v>
      </c>
      <c r="E59" s="27"/>
      <c r="F59" s="103" t="s">
        <v>97</v>
      </c>
      <c r="G59" s="28">
        <f>G61+G69</f>
        <v>0</v>
      </c>
      <c r="H59" s="28">
        <f>H61+H69</f>
        <v>0</v>
      </c>
    </row>
    <row r="60" spans="1:8" x14ac:dyDescent="0.3">
      <c r="A60" s="40"/>
      <c r="B60" s="41"/>
      <c r="C60" s="31"/>
      <c r="D60" s="31"/>
      <c r="E60" s="31"/>
      <c r="F60" s="29" t="s">
        <v>25</v>
      </c>
      <c r="G60" s="26"/>
      <c r="H60" s="26"/>
    </row>
    <row r="61" spans="1:8" x14ac:dyDescent="0.3">
      <c r="A61" s="40"/>
      <c r="B61" s="41"/>
      <c r="C61" s="31"/>
      <c r="D61" s="26"/>
      <c r="E61" s="26">
        <v>11001</v>
      </c>
      <c r="F61" s="27" t="s">
        <v>97</v>
      </c>
      <c r="G61" s="28">
        <f t="shared" ref="G61:H61" si="13">G63</f>
        <v>28318.2</v>
      </c>
      <c r="H61" s="28">
        <f t="shared" si="13"/>
        <v>28318.2</v>
      </c>
    </row>
    <row r="62" spans="1:8" x14ac:dyDescent="0.3">
      <c r="A62" s="40"/>
      <c r="B62" s="41"/>
      <c r="C62" s="31"/>
      <c r="D62" s="26"/>
      <c r="E62" s="30"/>
      <c r="F62" s="29" t="s">
        <v>105</v>
      </c>
      <c r="G62" s="28"/>
      <c r="H62" s="28"/>
    </row>
    <row r="63" spans="1:8" x14ac:dyDescent="0.3">
      <c r="A63" s="40"/>
      <c r="B63" s="41"/>
      <c r="C63" s="31"/>
      <c r="D63" s="26"/>
      <c r="E63" s="30"/>
      <c r="F63" s="105" t="s">
        <v>95</v>
      </c>
      <c r="G63" s="28">
        <f t="shared" ref="G63:H63" si="14">G65</f>
        <v>28318.2</v>
      </c>
      <c r="H63" s="28">
        <f t="shared" si="14"/>
        <v>28318.2</v>
      </c>
    </row>
    <row r="64" spans="1:8" ht="34.5" x14ac:dyDescent="0.3">
      <c r="A64" s="40"/>
      <c r="B64" s="41"/>
      <c r="C64" s="31"/>
      <c r="D64" s="31"/>
      <c r="E64" s="31"/>
      <c r="F64" s="29" t="s">
        <v>106</v>
      </c>
      <c r="G64" s="28"/>
      <c r="H64" s="28"/>
    </row>
    <row r="65" spans="1:8" x14ac:dyDescent="0.3">
      <c r="A65" s="40"/>
      <c r="B65" s="41"/>
      <c r="C65" s="31"/>
      <c r="D65" s="31"/>
      <c r="E65" s="31"/>
      <c r="F65" s="29" t="s">
        <v>22</v>
      </c>
      <c r="G65" s="28">
        <f t="shared" ref="G65:H67" si="15">G66</f>
        <v>28318.2</v>
      </c>
      <c r="H65" s="28">
        <f t="shared" si="15"/>
        <v>28318.2</v>
      </c>
    </row>
    <row r="66" spans="1:8" x14ac:dyDescent="0.3">
      <c r="A66" s="40"/>
      <c r="B66" s="41"/>
      <c r="C66" s="31"/>
      <c r="D66" s="31"/>
      <c r="E66" s="31"/>
      <c r="F66" s="29" t="s">
        <v>107</v>
      </c>
      <c r="G66" s="28">
        <f t="shared" si="15"/>
        <v>28318.2</v>
      </c>
      <c r="H66" s="28">
        <f t="shared" si="15"/>
        <v>28318.2</v>
      </c>
    </row>
    <row r="67" spans="1:8" x14ac:dyDescent="0.3">
      <c r="A67" s="40"/>
      <c r="B67" s="41"/>
      <c r="C67" s="31"/>
      <c r="D67" s="31"/>
      <c r="E67" s="31"/>
      <c r="F67" s="29" t="s">
        <v>108</v>
      </c>
      <c r="G67" s="28">
        <f t="shared" si="15"/>
        <v>28318.2</v>
      </c>
      <c r="H67" s="28">
        <f t="shared" si="15"/>
        <v>28318.2</v>
      </c>
    </row>
    <row r="68" spans="1:8" x14ac:dyDescent="0.3">
      <c r="A68" s="40"/>
      <c r="B68" s="41"/>
      <c r="C68" s="31"/>
      <c r="D68" s="26"/>
      <c r="E68" s="30"/>
      <c r="F68" s="29" t="s">
        <v>109</v>
      </c>
      <c r="G68" s="28">
        <f>'1'!G17</f>
        <v>28318.2</v>
      </c>
      <c r="H68" s="28">
        <f>'1'!H17</f>
        <v>28318.2</v>
      </c>
    </row>
    <row r="69" spans="1:8" x14ac:dyDescent="0.3">
      <c r="A69" s="19"/>
      <c r="B69" s="19"/>
      <c r="C69" s="19"/>
      <c r="D69" s="19"/>
      <c r="E69" s="26">
        <v>11001</v>
      </c>
      <c r="F69" s="27" t="s">
        <v>97</v>
      </c>
      <c r="G69" s="28">
        <f t="shared" ref="G69:H69" si="16">G71</f>
        <v>-28318.2</v>
      </c>
      <c r="H69" s="28">
        <f t="shared" si="16"/>
        <v>-28318.2</v>
      </c>
    </row>
    <row r="70" spans="1:8" x14ac:dyDescent="0.3">
      <c r="A70" s="19"/>
      <c r="B70" s="19"/>
      <c r="C70" s="19"/>
      <c r="D70" s="19"/>
      <c r="E70" s="30"/>
      <c r="F70" s="29" t="s">
        <v>105</v>
      </c>
      <c r="G70" s="28"/>
      <c r="H70" s="28"/>
    </row>
    <row r="71" spans="1:8" x14ac:dyDescent="0.3">
      <c r="A71" s="19"/>
      <c r="B71" s="19"/>
      <c r="C71" s="19"/>
      <c r="D71" s="19"/>
      <c r="E71" s="30"/>
      <c r="F71" s="105" t="s">
        <v>95</v>
      </c>
      <c r="G71" s="28">
        <f t="shared" ref="G71:H71" si="17">G73</f>
        <v>-28318.2</v>
      </c>
      <c r="H71" s="28">
        <f t="shared" si="17"/>
        <v>-28318.2</v>
      </c>
    </row>
    <row r="72" spans="1:8" ht="34.5" x14ac:dyDescent="0.3">
      <c r="A72" s="19"/>
      <c r="B72" s="19"/>
      <c r="C72" s="19"/>
      <c r="D72" s="19"/>
      <c r="E72" s="31"/>
      <c r="F72" s="29" t="s">
        <v>106</v>
      </c>
      <c r="G72" s="28"/>
      <c r="H72" s="28"/>
    </row>
    <row r="73" spans="1:8" x14ac:dyDescent="0.3">
      <c r="A73" s="19"/>
      <c r="B73" s="19"/>
      <c r="C73" s="19"/>
      <c r="D73" s="19"/>
      <c r="E73" s="31"/>
      <c r="F73" s="29" t="s">
        <v>22</v>
      </c>
      <c r="G73" s="28">
        <f t="shared" ref="G73:H75" si="18">G74</f>
        <v>-28318.2</v>
      </c>
      <c r="H73" s="28">
        <f t="shared" si="18"/>
        <v>-28318.2</v>
      </c>
    </row>
    <row r="74" spans="1:8" x14ac:dyDescent="0.3">
      <c r="A74" s="19"/>
      <c r="B74" s="19"/>
      <c r="C74" s="19"/>
      <c r="D74" s="19"/>
      <c r="E74" s="31"/>
      <c r="F74" s="29" t="s">
        <v>107</v>
      </c>
      <c r="G74" s="28">
        <f t="shared" si="18"/>
        <v>-28318.2</v>
      </c>
      <c r="H74" s="28">
        <f t="shared" si="18"/>
        <v>-28318.2</v>
      </c>
    </row>
    <row r="75" spans="1:8" x14ac:dyDescent="0.3">
      <c r="A75" s="19"/>
      <c r="B75" s="19"/>
      <c r="C75" s="19"/>
      <c r="D75" s="19"/>
      <c r="E75" s="31"/>
      <c r="F75" s="29" t="s">
        <v>108</v>
      </c>
      <c r="G75" s="28">
        <f t="shared" si="18"/>
        <v>-28318.2</v>
      </c>
      <c r="H75" s="28">
        <f t="shared" si="18"/>
        <v>-28318.2</v>
      </c>
    </row>
    <row r="76" spans="1:8" x14ac:dyDescent="0.3">
      <c r="A76" s="19"/>
      <c r="B76" s="19"/>
      <c r="C76" s="19"/>
      <c r="D76" s="19"/>
      <c r="E76" s="30"/>
      <c r="F76" s="29" t="s">
        <v>109</v>
      </c>
      <c r="G76" s="28">
        <f>'1'!G18</f>
        <v>-28318.2</v>
      </c>
      <c r="H76" s="28">
        <f>'1'!H18</f>
        <v>-28318.2</v>
      </c>
    </row>
  </sheetData>
  <mergeCells count="8">
    <mergeCell ref="F2:H2"/>
    <mergeCell ref="F3:H3"/>
    <mergeCell ref="A5:H5"/>
    <mergeCell ref="A7:C7"/>
    <mergeCell ref="D7:E7"/>
    <mergeCell ref="F7:F8"/>
    <mergeCell ref="G6:H6"/>
    <mergeCell ref="G7:H7"/>
  </mergeCells>
  <pageMargins left="0.7" right="0.7" top="0.75" bottom="0.75" header="0.3" footer="0.3"/>
  <pageSetup scale="49" orientation="portrait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view="pageBreakPreview" topLeftCell="A2" zoomScaleNormal="100" zoomScaleSheetLayoutView="100" workbookViewId="0">
      <selection activeCell="C14" sqref="C14"/>
    </sheetView>
  </sheetViews>
  <sheetFormatPr defaultRowHeight="12.75" x14ac:dyDescent="0.2"/>
  <cols>
    <col min="1" max="1" width="10.140625" style="83" customWidth="1"/>
    <col min="2" max="2" width="14.28515625" style="83" customWidth="1"/>
    <col min="3" max="4" width="9.140625" style="83"/>
    <col min="5" max="5" width="24.42578125" style="83" customWidth="1"/>
    <col min="6" max="6" width="52.85546875" style="83" customWidth="1"/>
    <col min="7" max="7" width="32.42578125" style="83" customWidth="1"/>
    <col min="8" max="16384" width="9.140625" style="83"/>
  </cols>
  <sheetData>
    <row r="1" spans="1:7" ht="17.25" x14ac:dyDescent="0.3">
      <c r="A1" s="84"/>
      <c r="B1" s="84"/>
      <c r="C1" s="84"/>
      <c r="D1" s="84"/>
      <c r="E1" s="84"/>
      <c r="F1" s="76"/>
      <c r="G1" s="76" t="s">
        <v>33</v>
      </c>
    </row>
    <row r="2" spans="1:7" ht="17.25" x14ac:dyDescent="0.3">
      <c r="A2" s="84"/>
      <c r="B2" s="84"/>
      <c r="C2" s="84"/>
      <c r="D2" s="84"/>
      <c r="E2" s="84"/>
      <c r="F2" s="76"/>
      <c r="G2" s="76" t="s">
        <v>32</v>
      </c>
    </row>
    <row r="3" spans="1:7" ht="17.25" x14ac:dyDescent="0.3">
      <c r="A3" s="84"/>
      <c r="B3" s="84"/>
      <c r="C3" s="84"/>
      <c r="D3" s="84"/>
      <c r="E3" s="84"/>
      <c r="F3" s="76"/>
      <c r="G3" s="76" t="s">
        <v>11</v>
      </c>
    </row>
    <row r="4" spans="1:7" ht="17.25" x14ac:dyDescent="0.3">
      <c r="A4" s="84"/>
      <c r="B4" s="84"/>
      <c r="C4" s="84"/>
      <c r="D4" s="84"/>
      <c r="E4" s="84"/>
      <c r="F4" s="84"/>
      <c r="G4" s="84"/>
    </row>
    <row r="5" spans="1:7" ht="45.75" customHeight="1" x14ac:dyDescent="0.2">
      <c r="A5" s="129" t="s">
        <v>82</v>
      </c>
      <c r="B5" s="130"/>
      <c r="C5" s="130"/>
      <c r="D5" s="130"/>
      <c r="E5" s="130"/>
      <c r="F5" s="130"/>
      <c r="G5" s="130"/>
    </row>
    <row r="6" spans="1:7" ht="18" thickBot="1" x14ac:dyDescent="0.35">
      <c r="A6" s="84"/>
      <c r="B6" s="84"/>
      <c r="C6" s="84"/>
      <c r="D6" s="84"/>
      <c r="E6" s="84"/>
      <c r="F6" s="82"/>
      <c r="G6" s="82" t="s">
        <v>83</v>
      </c>
    </row>
    <row r="7" spans="1:7" ht="103.5" x14ac:dyDescent="0.2">
      <c r="A7" s="131" t="s">
        <v>84</v>
      </c>
      <c r="B7" s="132"/>
      <c r="C7" s="133" t="s">
        <v>85</v>
      </c>
      <c r="D7" s="133"/>
      <c r="E7" s="133"/>
      <c r="F7" s="134" t="s">
        <v>86</v>
      </c>
      <c r="G7" s="86" t="s">
        <v>14</v>
      </c>
    </row>
    <row r="8" spans="1:7" x14ac:dyDescent="0.2">
      <c r="A8" s="136" t="s">
        <v>18</v>
      </c>
      <c r="B8" s="137" t="s">
        <v>19</v>
      </c>
      <c r="C8" s="124"/>
      <c r="D8" s="124"/>
      <c r="E8" s="124"/>
      <c r="F8" s="135"/>
      <c r="G8" s="138" t="s">
        <v>21</v>
      </c>
    </row>
    <row r="9" spans="1:7" x14ac:dyDescent="0.2">
      <c r="A9" s="136"/>
      <c r="B9" s="137"/>
      <c r="C9" s="124"/>
      <c r="D9" s="124"/>
      <c r="E9" s="124"/>
      <c r="F9" s="135"/>
      <c r="G9" s="138"/>
    </row>
    <row r="10" spans="1:7" ht="17.25" x14ac:dyDescent="0.2">
      <c r="A10" s="78" t="s">
        <v>87</v>
      </c>
      <c r="B10" s="77" t="s">
        <v>88</v>
      </c>
      <c r="C10" s="124">
        <v>3</v>
      </c>
      <c r="D10" s="124"/>
      <c r="E10" s="124"/>
      <c r="F10" s="81">
        <v>4</v>
      </c>
      <c r="G10" s="79">
        <v>5</v>
      </c>
    </row>
    <row r="11" spans="1:7" ht="17.25" x14ac:dyDescent="0.2">
      <c r="A11" s="125" t="s">
        <v>89</v>
      </c>
      <c r="B11" s="126"/>
      <c r="C11" s="126"/>
      <c r="D11" s="126"/>
      <c r="E11" s="126"/>
      <c r="F11" s="126"/>
      <c r="G11" s="87">
        <f>G12</f>
        <v>28318.2</v>
      </c>
    </row>
    <row r="12" spans="1:7" ht="33.75" customHeight="1" x14ac:dyDescent="0.2">
      <c r="A12" s="94">
        <v>1225</v>
      </c>
      <c r="B12" s="127" t="str">
        <f>'1'!D11</f>
        <v>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2" s="127"/>
      <c r="D12" s="127"/>
      <c r="E12" s="127"/>
      <c r="F12" s="95"/>
      <c r="G12" s="96">
        <f>G13</f>
        <v>28318.2</v>
      </c>
    </row>
    <row r="13" spans="1:7" ht="117" customHeight="1" x14ac:dyDescent="0.2">
      <c r="A13" s="99"/>
      <c r="B13" s="94">
        <v>12021</v>
      </c>
      <c r="C13" s="128" t="str">
        <f>'1'!D12</f>
        <v xml:space="preserve">Լեռնային Ղարաբաղից բռնի տեղահանված անձանց  ժամանակավոր բնակության կացարանների կոմունալ և տնտեսական ծախսերի փոխհատուցում </v>
      </c>
      <c r="D13" s="128"/>
      <c r="E13" s="128"/>
      <c r="F13" s="97" t="s">
        <v>89</v>
      </c>
      <c r="G13" s="98">
        <f>G14+G15</f>
        <v>28318.2</v>
      </c>
    </row>
    <row r="14" spans="1:7" ht="33" x14ac:dyDescent="0.2">
      <c r="A14" s="99"/>
      <c r="B14" s="99"/>
      <c r="C14" s="95"/>
      <c r="D14" s="95"/>
      <c r="E14" s="95"/>
      <c r="F14" s="100" t="s">
        <v>91</v>
      </c>
      <c r="G14" s="80">
        <v>15734.7</v>
      </c>
    </row>
    <row r="15" spans="1:7" ht="49.5" x14ac:dyDescent="0.2">
      <c r="A15" s="106"/>
      <c r="B15" s="106"/>
      <c r="C15" s="106"/>
      <c r="D15" s="106"/>
      <c r="E15" s="106"/>
      <c r="F15" s="100" t="s">
        <v>90</v>
      </c>
      <c r="G15" s="80">
        <v>12583.5</v>
      </c>
    </row>
  </sheetData>
  <mergeCells count="11">
    <mergeCell ref="C10:E10"/>
    <mergeCell ref="A11:F11"/>
    <mergeCell ref="B12:E12"/>
    <mergeCell ref="C13:E13"/>
    <mergeCell ref="A5:G5"/>
    <mergeCell ref="A7:B7"/>
    <mergeCell ref="C7:E9"/>
    <mergeCell ref="F7:F9"/>
    <mergeCell ref="A8:A9"/>
    <mergeCell ref="B8:B9"/>
    <mergeCell ref="G8:G9"/>
  </mergeCells>
  <pageMargins left="0.7" right="0.7" top="0.75" bottom="0.75" header="0.3" footer="0.3"/>
  <pageSetup scale="5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view="pageBreakPreview" topLeftCell="A10" zoomScaleNormal="100" zoomScaleSheetLayoutView="100" workbookViewId="0">
      <selection activeCell="N25" sqref="N25"/>
    </sheetView>
  </sheetViews>
  <sheetFormatPr defaultRowHeight="16.5" x14ac:dyDescent="0.3"/>
  <cols>
    <col min="1" max="1" width="6.28515625" style="35" customWidth="1"/>
    <col min="2" max="2" width="9.140625" style="35"/>
    <col min="3" max="3" width="12.7109375" style="35" customWidth="1"/>
    <col min="4" max="4" width="14" style="35" customWidth="1"/>
    <col min="5" max="7" width="9.140625" style="35"/>
    <col min="8" max="8" width="18" style="35" customWidth="1"/>
    <col min="9" max="9" width="27.28515625" style="35" bestFit="1" customWidth="1"/>
    <col min="10" max="10" width="18" style="35" bestFit="1" customWidth="1"/>
    <col min="11" max="11" width="17.28515625" style="35" bestFit="1" customWidth="1"/>
    <col min="12" max="16384" width="9.140625" style="35"/>
  </cols>
  <sheetData>
    <row r="1" spans="1:11" ht="17.25" x14ac:dyDescent="0.3">
      <c r="J1" s="9"/>
      <c r="K1" s="9" t="s">
        <v>59</v>
      </c>
    </row>
    <row r="2" spans="1:11" ht="17.25" x14ac:dyDescent="0.3">
      <c r="J2" s="9"/>
      <c r="K2" s="9" t="s">
        <v>32</v>
      </c>
    </row>
    <row r="3" spans="1:11" ht="17.25" x14ac:dyDescent="0.3">
      <c r="J3" s="9"/>
      <c r="K3" s="9" t="s">
        <v>11</v>
      </c>
    </row>
    <row r="6" spans="1:11" ht="49.5" customHeight="1" x14ac:dyDescent="0.3">
      <c r="A6" s="144" t="s">
        <v>69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</row>
    <row r="7" spans="1:11" x14ac:dyDescent="0.3">
      <c r="J7" s="145" t="s">
        <v>9</v>
      </c>
      <c r="K7" s="145"/>
    </row>
    <row r="8" spans="1:11" s="1" customFormat="1" ht="98.25" customHeight="1" x14ac:dyDescent="0.25">
      <c r="A8" s="116" t="s">
        <v>34</v>
      </c>
      <c r="B8" s="116" t="s">
        <v>35</v>
      </c>
      <c r="C8" s="116"/>
      <c r="D8" s="116" t="s">
        <v>36</v>
      </c>
      <c r="E8" s="116"/>
      <c r="F8" s="116"/>
      <c r="G8" s="116"/>
      <c r="H8" s="116" t="s">
        <v>37</v>
      </c>
      <c r="I8" s="116" t="s">
        <v>38</v>
      </c>
      <c r="J8" s="122" t="s">
        <v>14</v>
      </c>
      <c r="K8" s="123"/>
    </row>
    <row r="9" spans="1:11" s="1" customFormat="1" ht="66" x14ac:dyDescent="0.25">
      <c r="A9" s="116"/>
      <c r="B9" s="4" t="s">
        <v>39</v>
      </c>
      <c r="C9" s="4" t="s">
        <v>49</v>
      </c>
      <c r="D9" s="4" t="s">
        <v>39</v>
      </c>
      <c r="E9" s="4" t="s">
        <v>49</v>
      </c>
      <c r="F9" s="4" t="s">
        <v>50</v>
      </c>
      <c r="G9" s="4" t="s">
        <v>40</v>
      </c>
      <c r="H9" s="116"/>
      <c r="I9" s="116"/>
      <c r="J9" s="4" t="s">
        <v>41</v>
      </c>
      <c r="K9" s="4" t="s">
        <v>42</v>
      </c>
    </row>
    <row r="10" spans="1:11" s="1" customFormat="1" ht="20.25" customHeight="1" x14ac:dyDescent="0.25">
      <c r="A10" s="143" t="s">
        <v>43</v>
      </c>
      <c r="B10" s="143"/>
      <c r="C10" s="143"/>
      <c r="D10" s="143"/>
      <c r="E10" s="143"/>
      <c r="F10" s="143"/>
      <c r="G10" s="143"/>
      <c r="H10" s="143"/>
      <c r="I10" s="143"/>
      <c r="J10" s="43">
        <f>J11+J26</f>
        <v>0</v>
      </c>
      <c r="K10" s="43">
        <f>K11+K26</f>
        <v>0</v>
      </c>
    </row>
    <row r="11" spans="1:11" s="1" customFormat="1" x14ac:dyDescent="0.25">
      <c r="A11" s="143" t="s">
        <v>44</v>
      </c>
      <c r="B11" s="143"/>
      <c r="C11" s="143"/>
      <c r="D11" s="143"/>
      <c r="E11" s="143"/>
      <c r="F11" s="143"/>
      <c r="G11" s="143"/>
      <c r="H11" s="143"/>
      <c r="I11" s="143"/>
      <c r="J11" s="43">
        <f>J12+J19</f>
        <v>0</v>
      </c>
      <c r="K11" s="43">
        <f>K12+K19</f>
        <v>0</v>
      </c>
    </row>
    <row r="12" spans="1:11" s="1" customFormat="1" ht="43.5" customHeight="1" x14ac:dyDescent="0.25">
      <c r="B12" s="45" t="str">
        <f>'1'!B11</f>
        <v>1225</v>
      </c>
      <c r="C12" s="141" t="str">
        <f>'1'!D11</f>
        <v>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D12" s="141"/>
      <c r="E12" s="141"/>
      <c r="F12" s="141"/>
      <c r="G12" s="141"/>
      <c r="H12" s="141"/>
      <c r="I12" s="141"/>
      <c r="J12" s="33">
        <f t="shared" ref="J12:K12" si="0">J13</f>
        <v>28318.2</v>
      </c>
      <c r="K12" s="33">
        <f t="shared" si="0"/>
        <v>28318.2</v>
      </c>
    </row>
    <row r="13" spans="1:11" s="1" customFormat="1" ht="36" customHeight="1" x14ac:dyDescent="0.25">
      <c r="A13" s="49"/>
      <c r="B13" s="49"/>
      <c r="C13" s="49"/>
      <c r="D13" s="51" t="str">
        <f>'1'!C12</f>
        <v>1225-12021</v>
      </c>
      <c r="E13" s="146" t="str">
        <f>'1'!D12</f>
        <v xml:space="preserve">Լեռնային Ղարաբաղից բռնի տեղահանված անձանց  ժամանակավոր բնակության կացարանների կոմունալ և տնտեսական ծախսերի փոխհատուցում </v>
      </c>
      <c r="F13" s="146"/>
      <c r="G13" s="146"/>
      <c r="H13" s="146"/>
      <c r="I13" s="146"/>
      <c r="J13" s="50">
        <f>'1'!G12</f>
        <v>28318.2</v>
      </c>
      <c r="K13" s="50">
        <f>'1'!H12</f>
        <v>28318.2</v>
      </c>
    </row>
    <row r="14" spans="1:11" s="1" customFormat="1" ht="42" customHeight="1" x14ac:dyDescent="0.25">
      <c r="A14" s="49"/>
      <c r="B14" s="49"/>
      <c r="C14" s="49"/>
      <c r="D14" s="49"/>
      <c r="E14" s="49"/>
      <c r="F14" s="146" t="str">
        <f>'1'!E12</f>
        <v>Կացարաններում  ընդհանուր օգտագործման էլեկտրաէներգիայի, ջրմուղ-կոյուղու ծախսերի փոխհատուցում, ինչպես նաև այդ կացարանների պահպանման աշխատանքերի կազմակերպում</v>
      </c>
      <c r="G14" s="146"/>
      <c r="H14" s="146"/>
      <c r="I14" s="146"/>
      <c r="J14" s="146"/>
      <c r="K14" s="146"/>
    </row>
    <row r="15" spans="1:11" s="1" customFormat="1" x14ac:dyDescent="0.25">
      <c r="A15" s="49"/>
      <c r="B15" s="49"/>
      <c r="C15" s="49"/>
      <c r="D15" s="49"/>
      <c r="E15" s="49"/>
      <c r="F15" s="49"/>
      <c r="G15" s="146" t="str">
        <f>'1'!F12</f>
        <v>Տրանսֆերտների տրամադրում</v>
      </c>
      <c r="H15" s="146"/>
      <c r="I15" s="146"/>
      <c r="J15" s="146"/>
      <c r="K15" s="146"/>
    </row>
    <row r="16" spans="1:11" s="1" customFormat="1" ht="41.25" customHeight="1" x14ac:dyDescent="0.25">
      <c r="A16" s="49"/>
      <c r="B16" s="49"/>
      <c r="C16" s="49"/>
      <c r="D16" s="49"/>
      <c r="E16" s="49"/>
      <c r="F16" s="49"/>
      <c r="G16" s="49"/>
      <c r="H16" s="146" t="s">
        <v>93</v>
      </c>
      <c r="I16" s="146"/>
      <c r="J16" s="146"/>
      <c r="K16" s="146"/>
    </row>
    <row r="17" spans="1:11" s="1" customFormat="1" ht="21.75" customHeight="1" x14ac:dyDescent="0.25">
      <c r="A17" s="49"/>
      <c r="B17" s="49"/>
      <c r="C17" s="49"/>
      <c r="D17" s="49"/>
      <c r="E17" s="49"/>
      <c r="F17" s="49"/>
      <c r="G17" s="49"/>
      <c r="H17" s="49"/>
      <c r="I17" s="85" t="s">
        <v>92</v>
      </c>
      <c r="J17" s="73"/>
      <c r="K17" s="73">
        <v>78</v>
      </c>
    </row>
    <row r="19" spans="1:11" ht="17.25" customHeight="1" x14ac:dyDescent="0.3">
      <c r="B19" s="68" t="s">
        <v>66</v>
      </c>
      <c r="C19" s="147" t="s">
        <v>67</v>
      </c>
      <c r="D19" s="147"/>
      <c r="E19" s="147"/>
      <c r="F19" s="147"/>
      <c r="G19" s="147"/>
      <c r="H19" s="147"/>
      <c r="I19" s="147"/>
      <c r="J19" s="33">
        <f t="shared" ref="J19:K19" si="1">J20</f>
        <v>-28318.2</v>
      </c>
      <c r="K19" s="33">
        <f t="shared" si="1"/>
        <v>-28318.2</v>
      </c>
    </row>
    <row r="20" spans="1:11" ht="26.25" customHeight="1" x14ac:dyDescent="0.3">
      <c r="B20" s="49"/>
      <c r="C20" s="49"/>
      <c r="D20" s="63" t="s">
        <v>76</v>
      </c>
      <c r="E20" s="148" t="str">
        <f>'1'!D14</f>
        <v>Երեխայի ծննդյան միանվագ նպաստ</v>
      </c>
      <c r="F20" s="148"/>
      <c r="G20" s="148"/>
      <c r="H20" s="148"/>
      <c r="I20" s="148"/>
      <c r="J20" s="66">
        <f>'1'!G14</f>
        <v>-28318.2</v>
      </c>
      <c r="K20" s="66">
        <f>J20</f>
        <v>-28318.2</v>
      </c>
    </row>
    <row r="21" spans="1:11" ht="16.5" customHeight="1" x14ac:dyDescent="0.3">
      <c r="B21" s="49"/>
      <c r="C21" s="49"/>
      <c r="D21" s="67"/>
      <c r="E21" s="67"/>
      <c r="F21" s="148" t="str">
        <f>'1'!E14</f>
        <v>Երեխայի ծննդյան կապակցությամբ միանվագ նպաստի տրամադրում</v>
      </c>
      <c r="G21" s="148"/>
      <c r="H21" s="148"/>
      <c r="I21" s="148"/>
      <c r="J21" s="148"/>
      <c r="K21" s="148"/>
    </row>
    <row r="22" spans="1:11" ht="16.5" customHeight="1" x14ac:dyDescent="0.3">
      <c r="B22" s="49"/>
      <c r="C22" s="49"/>
      <c r="D22" s="67"/>
      <c r="E22" s="67"/>
      <c r="F22" s="67"/>
      <c r="G22" s="148" t="s">
        <v>52</v>
      </c>
      <c r="H22" s="148"/>
      <c r="I22" s="148"/>
      <c r="J22" s="148"/>
      <c r="K22" s="148"/>
    </row>
    <row r="23" spans="1:11" ht="51" customHeight="1" x14ac:dyDescent="0.3">
      <c r="B23" s="49"/>
      <c r="C23" s="49"/>
      <c r="D23" s="67"/>
      <c r="E23" s="67"/>
      <c r="F23" s="67"/>
      <c r="G23" s="67"/>
      <c r="H23" s="148" t="s">
        <v>77</v>
      </c>
      <c r="I23" s="148"/>
      <c r="J23" s="148"/>
      <c r="K23" s="148"/>
    </row>
    <row r="24" spans="1:11" ht="45.75" customHeight="1" x14ac:dyDescent="0.3">
      <c r="D24" s="69"/>
      <c r="E24" s="69"/>
      <c r="F24" s="69"/>
      <c r="G24" s="69"/>
      <c r="H24" s="65"/>
      <c r="I24" s="71" t="s">
        <v>78</v>
      </c>
      <c r="J24" s="64" t="s">
        <v>45</v>
      </c>
      <c r="K24" s="111">
        <v>-95</v>
      </c>
    </row>
    <row r="26" spans="1:11" x14ac:dyDescent="0.3">
      <c r="A26" s="143" t="s">
        <v>110</v>
      </c>
      <c r="B26" s="143"/>
      <c r="C26" s="143"/>
      <c r="D26" s="143"/>
      <c r="E26" s="143"/>
      <c r="F26" s="143"/>
      <c r="G26" s="143"/>
      <c r="H26" s="143"/>
      <c r="I26" s="143"/>
      <c r="J26" s="43">
        <f>J27</f>
        <v>0</v>
      </c>
      <c r="K26" s="43">
        <f>K27</f>
        <v>0</v>
      </c>
    </row>
    <row r="27" spans="1:11" x14ac:dyDescent="0.3">
      <c r="A27" s="107"/>
      <c r="B27" s="91" t="s">
        <v>111</v>
      </c>
      <c r="C27" s="141" t="s">
        <v>112</v>
      </c>
      <c r="D27" s="141"/>
      <c r="E27" s="141"/>
      <c r="F27" s="141"/>
      <c r="G27" s="141"/>
      <c r="H27" s="141"/>
      <c r="I27" s="141"/>
      <c r="J27" s="43">
        <f>J28+J33</f>
        <v>0</v>
      </c>
      <c r="K27" s="43">
        <f>K28+K33</f>
        <v>0</v>
      </c>
    </row>
    <row r="28" spans="1:11" x14ac:dyDescent="0.3">
      <c r="A28" s="49"/>
      <c r="B28" s="49"/>
      <c r="C28" s="49"/>
      <c r="D28" s="91" t="s">
        <v>113</v>
      </c>
      <c r="E28" s="141" t="s">
        <v>97</v>
      </c>
      <c r="F28" s="141"/>
      <c r="G28" s="141"/>
      <c r="H28" s="141"/>
      <c r="I28" s="141"/>
      <c r="J28" s="33">
        <f>'1'!G17</f>
        <v>28318.2</v>
      </c>
      <c r="K28" s="33">
        <f>'1'!H17</f>
        <v>28318.2</v>
      </c>
    </row>
    <row r="29" spans="1:11" x14ac:dyDescent="0.3">
      <c r="A29" s="49"/>
      <c r="B29" s="49"/>
      <c r="C29" s="49"/>
      <c r="D29" s="49"/>
      <c r="E29" s="49"/>
      <c r="F29" s="142" t="s">
        <v>114</v>
      </c>
      <c r="G29" s="142"/>
      <c r="H29" s="142"/>
      <c r="I29" s="142"/>
      <c r="J29" s="142"/>
      <c r="K29" s="142"/>
    </row>
    <row r="30" spans="1:11" ht="24.75" customHeight="1" x14ac:dyDescent="0.3">
      <c r="A30" s="49"/>
      <c r="B30" s="49"/>
      <c r="C30" s="49"/>
      <c r="D30" s="49"/>
      <c r="E30" s="49"/>
      <c r="F30" s="49"/>
      <c r="G30" s="141" t="s">
        <v>115</v>
      </c>
      <c r="H30" s="141"/>
      <c r="I30" s="141"/>
      <c r="J30" s="141"/>
      <c r="K30" s="141"/>
    </row>
    <row r="31" spans="1:11" ht="21.75" customHeight="1" x14ac:dyDescent="0.3">
      <c r="A31" s="49"/>
      <c r="B31" s="49"/>
      <c r="C31" s="49"/>
      <c r="D31" s="49"/>
      <c r="E31" s="49"/>
      <c r="F31" s="49"/>
      <c r="G31" s="49"/>
      <c r="H31" s="139" t="s">
        <v>116</v>
      </c>
      <c r="I31" s="140"/>
      <c r="J31" s="140"/>
      <c r="K31" s="140"/>
    </row>
    <row r="33" spans="4:11" x14ac:dyDescent="0.3">
      <c r="D33" s="91" t="s">
        <v>113</v>
      </c>
      <c r="E33" s="141" t="s">
        <v>97</v>
      </c>
      <c r="F33" s="141"/>
      <c r="G33" s="141"/>
      <c r="H33" s="141"/>
      <c r="I33" s="141"/>
      <c r="J33" s="33">
        <f>'1'!G18</f>
        <v>-28318.2</v>
      </c>
      <c r="K33" s="33">
        <f>'1'!H18</f>
        <v>-28318.2</v>
      </c>
    </row>
    <row r="34" spans="4:11" x14ac:dyDescent="0.3">
      <c r="D34" s="49"/>
      <c r="E34" s="49"/>
      <c r="F34" s="142" t="s">
        <v>114</v>
      </c>
      <c r="G34" s="142"/>
      <c r="H34" s="142"/>
      <c r="I34" s="142"/>
      <c r="J34" s="142"/>
      <c r="K34" s="142"/>
    </row>
    <row r="35" spans="4:11" x14ac:dyDescent="0.3">
      <c r="D35" s="49"/>
      <c r="E35" s="49"/>
      <c r="F35" s="49"/>
      <c r="G35" s="141" t="s">
        <v>115</v>
      </c>
      <c r="H35" s="141"/>
      <c r="I35" s="141"/>
      <c r="J35" s="141"/>
      <c r="K35" s="141"/>
    </row>
    <row r="36" spans="4:11" x14ac:dyDescent="0.3">
      <c r="D36" s="49"/>
      <c r="E36" s="49"/>
      <c r="F36" s="49"/>
      <c r="G36" s="49"/>
      <c r="H36" s="139" t="s">
        <v>116</v>
      </c>
      <c r="I36" s="140"/>
      <c r="J36" s="140"/>
      <c r="K36" s="140"/>
    </row>
  </sheetData>
  <mergeCells count="30">
    <mergeCell ref="C19:I19"/>
    <mergeCell ref="E20:I20"/>
    <mergeCell ref="F21:K21"/>
    <mergeCell ref="G22:K22"/>
    <mergeCell ref="H23:K23"/>
    <mergeCell ref="A6:K6"/>
    <mergeCell ref="J7:K7"/>
    <mergeCell ref="H16:K16"/>
    <mergeCell ref="A10:I10"/>
    <mergeCell ref="A11:I11"/>
    <mergeCell ref="C12:I12"/>
    <mergeCell ref="E13:I13"/>
    <mergeCell ref="F14:K14"/>
    <mergeCell ref="G15:K15"/>
    <mergeCell ref="A8:A9"/>
    <mergeCell ref="B8:C8"/>
    <mergeCell ref="D8:G8"/>
    <mergeCell ref="H8:H9"/>
    <mergeCell ref="I8:I9"/>
    <mergeCell ref="J8:K8"/>
    <mergeCell ref="A26:I26"/>
    <mergeCell ref="C27:I27"/>
    <mergeCell ref="E28:I28"/>
    <mergeCell ref="F29:K29"/>
    <mergeCell ref="G30:K30"/>
    <mergeCell ref="H31:K31"/>
    <mergeCell ref="E33:I33"/>
    <mergeCell ref="F34:K34"/>
    <mergeCell ref="G35:K35"/>
    <mergeCell ref="H36:K36"/>
  </mergeCells>
  <pageMargins left="0.7" right="0.7" top="0.75" bottom="0.75" header="0.3" footer="0.3"/>
  <pageSetup scale="4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view="pageBreakPreview" topLeftCell="A10" zoomScaleNormal="100" zoomScaleSheetLayoutView="100" workbookViewId="0">
      <selection activeCell="K25" sqref="K25"/>
    </sheetView>
  </sheetViews>
  <sheetFormatPr defaultRowHeight="16.5" x14ac:dyDescent="0.3"/>
  <cols>
    <col min="1" max="1" width="6.28515625" style="35" customWidth="1"/>
    <col min="2" max="2" width="9.140625" style="35"/>
    <col min="3" max="3" width="12.7109375" style="35" customWidth="1"/>
    <col min="4" max="4" width="14" style="35" customWidth="1"/>
    <col min="5" max="7" width="9.140625" style="35"/>
    <col min="8" max="8" width="18" style="35" customWidth="1"/>
    <col min="9" max="9" width="27.28515625" style="35" bestFit="1" customWidth="1"/>
    <col min="10" max="10" width="18" style="35" bestFit="1" customWidth="1"/>
    <col min="11" max="11" width="17.28515625" style="35" bestFit="1" customWidth="1"/>
    <col min="12" max="16384" width="9.140625" style="35"/>
  </cols>
  <sheetData>
    <row r="1" spans="1:11" ht="17.25" x14ac:dyDescent="0.3">
      <c r="J1" s="58"/>
      <c r="K1" s="58" t="s">
        <v>94</v>
      </c>
    </row>
    <row r="2" spans="1:11" ht="17.25" x14ac:dyDescent="0.3">
      <c r="J2" s="58"/>
      <c r="K2" s="58" t="s">
        <v>32</v>
      </c>
    </row>
    <row r="3" spans="1:11" ht="17.25" x14ac:dyDescent="0.3">
      <c r="J3" s="58"/>
      <c r="K3" s="58" t="s">
        <v>11</v>
      </c>
    </row>
    <row r="6" spans="1:11" ht="49.5" customHeight="1" x14ac:dyDescent="0.3">
      <c r="A6" s="144" t="s">
        <v>68</v>
      </c>
      <c r="B6" s="144"/>
      <c r="C6" s="144"/>
      <c r="D6" s="144"/>
      <c r="E6" s="144"/>
      <c r="F6" s="144"/>
      <c r="G6" s="144"/>
      <c r="H6" s="144"/>
      <c r="I6" s="144"/>
      <c r="J6" s="144"/>
      <c r="K6" s="144"/>
    </row>
    <row r="7" spans="1:11" x14ac:dyDescent="0.3">
      <c r="J7" s="145" t="s">
        <v>9</v>
      </c>
      <c r="K7" s="145"/>
    </row>
    <row r="8" spans="1:11" s="1" customFormat="1" ht="86.25" customHeight="1" x14ac:dyDescent="0.25">
      <c r="A8" s="116" t="s">
        <v>71</v>
      </c>
      <c r="B8" s="116" t="s">
        <v>35</v>
      </c>
      <c r="C8" s="116"/>
      <c r="D8" s="116" t="s">
        <v>36</v>
      </c>
      <c r="E8" s="116"/>
      <c r="F8" s="116"/>
      <c r="G8" s="116"/>
      <c r="H8" s="116" t="s">
        <v>37</v>
      </c>
      <c r="I8" s="116" t="s">
        <v>38</v>
      </c>
      <c r="J8" s="122" t="s">
        <v>14</v>
      </c>
      <c r="K8" s="123"/>
    </row>
    <row r="9" spans="1:11" s="1" customFormat="1" ht="66" x14ac:dyDescent="0.25">
      <c r="A9" s="116"/>
      <c r="B9" s="59" t="s">
        <v>39</v>
      </c>
      <c r="C9" s="59" t="s">
        <v>49</v>
      </c>
      <c r="D9" s="59" t="s">
        <v>39</v>
      </c>
      <c r="E9" s="59" t="s">
        <v>49</v>
      </c>
      <c r="F9" s="59" t="s">
        <v>50</v>
      </c>
      <c r="G9" s="59" t="s">
        <v>40</v>
      </c>
      <c r="H9" s="116"/>
      <c r="I9" s="116"/>
      <c r="J9" s="59" t="s">
        <v>41</v>
      </c>
      <c r="K9" s="59" t="s">
        <v>42</v>
      </c>
    </row>
    <row r="10" spans="1:11" s="1" customFormat="1" ht="20.25" customHeight="1" x14ac:dyDescent="0.25">
      <c r="A10" s="143" t="s">
        <v>43</v>
      </c>
      <c r="B10" s="143"/>
      <c r="C10" s="143"/>
      <c r="D10" s="143"/>
      <c r="E10" s="143"/>
      <c r="F10" s="143"/>
      <c r="G10" s="143"/>
      <c r="H10" s="143"/>
      <c r="I10" s="143"/>
      <c r="J10" s="43">
        <f>J11+J19+J27</f>
        <v>0</v>
      </c>
      <c r="K10" s="43">
        <f>K11+K19+K27</f>
        <v>0</v>
      </c>
    </row>
    <row r="11" spans="1:11" s="1" customFormat="1" x14ac:dyDescent="0.25">
      <c r="A11" s="143" t="s">
        <v>44</v>
      </c>
      <c r="B11" s="143"/>
      <c r="C11" s="143"/>
      <c r="D11" s="143"/>
      <c r="E11" s="143"/>
      <c r="F11" s="143"/>
      <c r="G11" s="143"/>
      <c r="H11" s="143"/>
      <c r="I11" s="143"/>
      <c r="J11" s="43">
        <f>J12</f>
        <v>28318.2</v>
      </c>
      <c r="K11" s="43">
        <f>K12</f>
        <v>28318.2</v>
      </c>
    </row>
    <row r="12" spans="1:11" s="1" customFormat="1" ht="35.25" customHeight="1" x14ac:dyDescent="0.25">
      <c r="B12" s="91" t="str">
        <f>'1'!B11</f>
        <v>1225</v>
      </c>
      <c r="C12" s="141" t="str">
        <f>'1'!D11</f>
        <v>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D12" s="141"/>
      <c r="E12" s="141"/>
      <c r="F12" s="141"/>
      <c r="G12" s="141"/>
      <c r="H12" s="141"/>
      <c r="I12" s="141"/>
      <c r="J12" s="33">
        <f t="shared" ref="J12:K12" si="0">J13</f>
        <v>28318.2</v>
      </c>
      <c r="K12" s="33">
        <f t="shared" si="0"/>
        <v>28318.2</v>
      </c>
    </row>
    <row r="13" spans="1:11" s="1" customFormat="1" ht="36" customHeight="1" x14ac:dyDescent="0.25">
      <c r="A13" s="49"/>
      <c r="B13" s="49"/>
      <c r="C13" s="49"/>
      <c r="D13" s="90" t="str">
        <f>'1'!C12</f>
        <v>1225-12021</v>
      </c>
      <c r="E13" s="146" t="str">
        <f>'1'!D12</f>
        <v xml:space="preserve">Լեռնային Ղարաբաղից բռնի տեղահանված անձանց  ժամանակավոր բնակության կացարանների կոմունալ և տնտեսական ծախսերի փոխհատուցում </v>
      </c>
      <c r="F13" s="146"/>
      <c r="G13" s="146"/>
      <c r="H13" s="146"/>
      <c r="I13" s="146"/>
      <c r="J13" s="50">
        <f>'1'!G12</f>
        <v>28318.2</v>
      </c>
      <c r="K13" s="50">
        <f>'1'!H12</f>
        <v>28318.2</v>
      </c>
    </row>
    <row r="14" spans="1:11" s="1" customFormat="1" ht="36" customHeight="1" x14ac:dyDescent="0.25">
      <c r="A14" s="49"/>
      <c r="B14" s="49"/>
      <c r="C14" s="49"/>
      <c r="D14" s="49"/>
      <c r="E14" s="49"/>
      <c r="F14" s="146" t="str">
        <f>'1'!E12</f>
        <v>Կացարաններում  ընդհանուր օգտագործման էլեկտրաէներգիայի, ջրմուղ-կոյուղու ծախսերի փոխհատուցում, ինչպես նաև այդ կացարանների պահպանման աշխատանքերի կազմակերպում</v>
      </c>
      <c r="G14" s="146"/>
      <c r="H14" s="146"/>
      <c r="I14" s="146"/>
      <c r="J14" s="146"/>
      <c r="K14" s="146"/>
    </row>
    <row r="15" spans="1:11" s="1" customFormat="1" ht="16.5" customHeight="1" x14ac:dyDescent="0.25">
      <c r="A15" s="49"/>
      <c r="B15" s="49"/>
      <c r="C15" s="49"/>
      <c r="D15" s="49"/>
      <c r="E15" s="49"/>
      <c r="F15" s="49"/>
      <c r="G15" s="146" t="str">
        <f>'1'!F12</f>
        <v>Տրանսֆերտների տրամադրում</v>
      </c>
      <c r="H15" s="146"/>
      <c r="I15" s="146"/>
      <c r="J15" s="146"/>
      <c r="K15" s="146"/>
    </row>
    <row r="16" spans="1:11" s="1" customFormat="1" ht="41.25" customHeight="1" x14ac:dyDescent="0.25">
      <c r="A16" s="49"/>
      <c r="B16" s="49"/>
      <c r="C16" s="49"/>
      <c r="D16" s="49"/>
      <c r="E16" s="49"/>
      <c r="F16" s="49"/>
      <c r="G16" s="49"/>
      <c r="H16" s="146" t="s">
        <v>93</v>
      </c>
      <c r="I16" s="146"/>
      <c r="J16" s="146"/>
      <c r="K16" s="146"/>
    </row>
    <row r="17" spans="1:12" s="1" customFormat="1" ht="21.75" customHeight="1" x14ac:dyDescent="0.25">
      <c r="A17" s="49"/>
      <c r="B17" s="49"/>
      <c r="C17" s="49"/>
      <c r="D17" s="49"/>
      <c r="E17" s="49"/>
      <c r="F17" s="49"/>
      <c r="G17" s="49"/>
      <c r="H17" s="49"/>
      <c r="I17" s="92" t="s">
        <v>92</v>
      </c>
      <c r="J17" s="91"/>
      <c r="K17" s="91">
        <v>78</v>
      </c>
    </row>
    <row r="18" spans="1:12" s="1" customFormat="1" ht="21.75" customHeight="1" x14ac:dyDescent="0.25">
      <c r="A18" s="108"/>
      <c r="B18" s="108"/>
      <c r="C18" s="108"/>
      <c r="D18" s="108"/>
      <c r="E18" s="108"/>
      <c r="F18" s="108"/>
      <c r="G18" s="108"/>
      <c r="H18" s="108"/>
      <c r="I18" s="109"/>
      <c r="J18" s="108"/>
      <c r="K18" s="108"/>
    </row>
    <row r="19" spans="1:12" s="1" customFormat="1" ht="22.5" customHeight="1" x14ac:dyDescent="0.3">
      <c r="A19" s="36" t="s">
        <v>56</v>
      </c>
      <c r="B19" s="36"/>
      <c r="C19" s="36"/>
      <c r="D19" s="36"/>
      <c r="E19" s="36"/>
      <c r="F19" s="36"/>
      <c r="G19" s="36"/>
      <c r="H19" s="36"/>
      <c r="I19" s="36"/>
      <c r="J19" s="33">
        <f>J20</f>
        <v>-28318.2</v>
      </c>
      <c r="K19" s="33">
        <f>K20</f>
        <v>-28318.2</v>
      </c>
      <c r="L19" s="49"/>
    </row>
    <row r="20" spans="1:12" ht="15" customHeight="1" x14ac:dyDescent="0.3">
      <c r="B20" s="101" t="s">
        <v>66</v>
      </c>
      <c r="C20" s="148" t="s">
        <v>67</v>
      </c>
      <c r="D20" s="148"/>
      <c r="E20" s="148"/>
      <c r="F20" s="148"/>
      <c r="G20" s="148"/>
      <c r="H20" s="148"/>
      <c r="I20" s="148"/>
      <c r="J20" s="50">
        <f t="shared" ref="J20:K20" si="1">J21</f>
        <v>-28318.2</v>
      </c>
      <c r="K20" s="50">
        <f t="shared" si="1"/>
        <v>-28318.2</v>
      </c>
    </row>
    <row r="21" spans="1:12" ht="17.25" customHeight="1" x14ac:dyDescent="0.3">
      <c r="B21" s="49"/>
      <c r="C21" s="49"/>
      <c r="D21" s="93" t="s">
        <v>76</v>
      </c>
      <c r="E21" s="148" t="str">
        <f>'1'!D14</f>
        <v>Երեխայի ծննդյան միանվագ նպաստ</v>
      </c>
      <c r="F21" s="148"/>
      <c r="G21" s="148"/>
      <c r="H21" s="148"/>
      <c r="I21" s="148"/>
      <c r="J21" s="66">
        <f>'1'!G14</f>
        <v>-28318.2</v>
      </c>
      <c r="K21" s="66">
        <f>J21</f>
        <v>-28318.2</v>
      </c>
    </row>
    <row r="22" spans="1:12" ht="33" customHeight="1" x14ac:dyDescent="0.3">
      <c r="B22" s="49"/>
      <c r="C22" s="49"/>
      <c r="D22" s="67"/>
      <c r="E22" s="67"/>
      <c r="F22" s="148" t="str">
        <f>'1'!E14</f>
        <v>Երեխայի ծննդյան կապակցությամբ միանվագ նպաստի տրամադրում</v>
      </c>
      <c r="G22" s="148"/>
      <c r="H22" s="148"/>
      <c r="I22" s="148"/>
      <c r="J22" s="148"/>
      <c r="K22" s="148"/>
    </row>
    <row r="23" spans="1:12" ht="16.5" customHeight="1" x14ac:dyDescent="0.3">
      <c r="B23" s="49"/>
      <c r="C23" s="49"/>
      <c r="D23" s="67"/>
      <c r="E23" s="67"/>
      <c r="F23" s="67"/>
      <c r="G23" s="148" t="s">
        <v>52</v>
      </c>
      <c r="H23" s="148"/>
      <c r="I23" s="148"/>
      <c r="J23" s="148"/>
      <c r="K23" s="148"/>
    </row>
    <row r="24" spans="1:12" ht="16.5" customHeight="1" x14ac:dyDescent="0.3">
      <c r="B24" s="49"/>
      <c r="C24" s="49"/>
      <c r="D24" s="67"/>
      <c r="E24" s="67"/>
      <c r="F24" s="67"/>
      <c r="G24" s="67"/>
      <c r="H24" s="148" t="s">
        <v>77</v>
      </c>
      <c r="I24" s="148"/>
      <c r="J24" s="148"/>
      <c r="K24" s="148"/>
    </row>
    <row r="25" spans="1:12" ht="50.25" customHeight="1" x14ac:dyDescent="0.3">
      <c r="D25" s="69"/>
      <c r="E25" s="69"/>
      <c r="F25" s="69"/>
      <c r="G25" s="69"/>
      <c r="H25" s="65"/>
      <c r="I25" s="92" t="s">
        <v>78</v>
      </c>
      <c r="J25" s="64" t="s">
        <v>45</v>
      </c>
      <c r="K25" s="111">
        <f>'4'!K24</f>
        <v>-95</v>
      </c>
    </row>
    <row r="27" spans="1:12" x14ac:dyDescent="0.3">
      <c r="A27" s="143" t="s">
        <v>110</v>
      </c>
      <c r="B27" s="143"/>
      <c r="C27" s="143"/>
      <c r="D27" s="143"/>
      <c r="E27" s="143"/>
      <c r="F27" s="143"/>
      <c r="G27" s="143"/>
      <c r="H27" s="143"/>
      <c r="I27" s="143"/>
      <c r="J27" s="43">
        <f>J28</f>
        <v>0</v>
      </c>
      <c r="K27" s="43">
        <f>K28</f>
        <v>0</v>
      </c>
    </row>
    <row r="28" spans="1:12" x14ac:dyDescent="0.3">
      <c r="A28" s="107"/>
      <c r="B28" s="91" t="s">
        <v>111</v>
      </c>
      <c r="C28" s="141" t="s">
        <v>112</v>
      </c>
      <c r="D28" s="141"/>
      <c r="E28" s="141"/>
      <c r="F28" s="141"/>
      <c r="G28" s="141"/>
      <c r="H28" s="141"/>
      <c r="I28" s="141"/>
      <c r="J28" s="43">
        <f>J29+J34</f>
        <v>0</v>
      </c>
      <c r="K28" s="43">
        <f>K29+K34</f>
        <v>0</v>
      </c>
    </row>
    <row r="29" spans="1:12" x14ac:dyDescent="0.3">
      <c r="A29" s="49"/>
      <c r="B29" s="49"/>
      <c r="C29" s="49"/>
      <c r="D29" s="91" t="s">
        <v>113</v>
      </c>
      <c r="E29" s="141" t="s">
        <v>97</v>
      </c>
      <c r="F29" s="141"/>
      <c r="G29" s="141"/>
      <c r="H29" s="141"/>
      <c r="I29" s="141"/>
      <c r="J29" s="33">
        <f>'1'!G17</f>
        <v>28318.2</v>
      </c>
      <c r="K29" s="33">
        <f>'1'!H17</f>
        <v>28318.2</v>
      </c>
    </row>
    <row r="30" spans="1:12" x14ac:dyDescent="0.3">
      <c r="A30" s="49"/>
      <c r="B30" s="49"/>
      <c r="C30" s="49"/>
      <c r="D30" s="49"/>
      <c r="E30" s="49"/>
      <c r="F30" s="142" t="s">
        <v>114</v>
      </c>
      <c r="G30" s="142"/>
      <c r="H30" s="142"/>
      <c r="I30" s="142"/>
      <c r="J30" s="142"/>
      <c r="K30" s="142"/>
    </row>
    <row r="31" spans="1:12" x14ac:dyDescent="0.3">
      <c r="A31" s="49"/>
      <c r="B31" s="49"/>
      <c r="C31" s="49"/>
      <c r="D31" s="49"/>
      <c r="E31" s="49"/>
      <c r="F31" s="49"/>
      <c r="G31" s="141" t="s">
        <v>115</v>
      </c>
      <c r="H31" s="141"/>
      <c r="I31" s="141"/>
      <c r="J31" s="141"/>
      <c r="K31" s="141"/>
    </row>
    <row r="32" spans="1:12" x14ac:dyDescent="0.3">
      <c r="A32" s="49"/>
      <c r="B32" s="49"/>
      <c r="C32" s="49"/>
      <c r="D32" s="49"/>
      <c r="E32" s="49"/>
      <c r="F32" s="49"/>
      <c r="G32" s="49"/>
      <c r="H32" s="139" t="s">
        <v>116</v>
      </c>
      <c r="I32" s="140"/>
      <c r="J32" s="140"/>
      <c r="K32" s="140"/>
    </row>
    <row r="34" spans="4:11" x14ac:dyDescent="0.3">
      <c r="D34" s="91" t="s">
        <v>113</v>
      </c>
      <c r="E34" s="141" t="s">
        <v>97</v>
      </c>
      <c r="F34" s="141"/>
      <c r="G34" s="141"/>
      <c r="H34" s="141"/>
      <c r="I34" s="141"/>
      <c r="J34" s="33">
        <f>'1'!G18</f>
        <v>-28318.2</v>
      </c>
      <c r="K34" s="33">
        <f>'1'!H18</f>
        <v>-28318.2</v>
      </c>
    </row>
    <row r="35" spans="4:11" x14ac:dyDescent="0.3">
      <c r="D35" s="49"/>
      <c r="E35" s="49"/>
      <c r="F35" s="142" t="s">
        <v>114</v>
      </c>
      <c r="G35" s="142"/>
      <c r="H35" s="142"/>
      <c r="I35" s="142"/>
      <c r="J35" s="142"/>
      <c r="K35" s="142"/>
    </row>
    <row r="36" spans="4:11" x14ac:dyDescent="0.3">
      <c r="D36" s="49"/>
      <c r="E36" s="49"/>
      <c r="F36" s="49"/>
      <c r="G36" s="141" t="s">
        <v>115</v>
      </c>
      <c r="H36" s="141"/>
      <c r="I36" s="141"/>
      <c r="J36" s="141"/>
      <c r="K36" s="141"/>
    </row>
    <row r="37" spans="4:11" x14ac:dyDescent="0.3">
      <c r="D37" s="49"/>
      <c r="E37" s="49"/>
      <c r="F37" s="49"/>
      <c r="G37" s="49"/>
      <c r="H37" s="139" t="s">
        <v>116</v>
      </c>
      <c r="I37" s="140"/>
      <c r="J37" s="140"/>
      <c r="K37" s="140"/>
    </row>
  </sheetData>
  <mergeCells count="30">
    <mergeCell ref="H24:K24"/>
    <mergeCell ref="H16:K16"/>
    <mergeCell ref="C20:I20"/>
    <mergeCell ref="E21:I21"/>
    <mergeCell ref="F22:K22"/>
    <mergeCell ref="G23:K23"/>
    <mergeCell ref="G15:K15"/>
    <mergeCell ref="A6:K6"/>
    <mergeCell ref="J7:K7"/>
    <mergeCell ref="A8:A9"/>
    <mergeCell ref="B8:C8"/>
    <mergeCell ref="D8:G8"/>
    <mergeCell ref="H8:H9"/>
    <mergeCell ref="I8:I9"/>
    <mergeCell ref="A10:I10"/>
    <mergeCell ref="A11:I11"/>
    <mergeCell ref="C12:I12"/>
    <mergeCell ref="E13:I13"/>
    <mergeCell ref="F14:K14"/>
    <mergeCell ref="J8:K8"/>
    <mergeCell ref="A27:I27"/>
    <mergeCell ref="C28:I28"/>
    <mergeCell ref="E29:I29"/>
    <mergeCell ref="F30:K30"/>
    <mergeCell ref="G31:K31"/>
    <mergeCell ref="H32:K32"/>
    <mergeCell ref="E34:I34"/>
    <mergeCell ref="F35:K35"/>
    <mergeCell ref="G36:K36"/>
    <mergeCell ref="H37:K37"/>
  </mergeCells>
  <pageMargins left="0.7" right="0.7" top="0.75" bottom="0.75" header="0.3" footer="0.3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lastModifiedBy>Gohar.Hayrapetyan</cp:lastModifiedBy>
  <dcterms:created xsi:type="dcterms:W3CDTF">2025-01-21T04:53:39Z</dcterms:created>
  <dcterms:modified xsi:type="dcterms:W3CDTF">2025-09-12T05:32:46Z</dcterms:modified>
  <cp:keywords>https://mul2.gov.am/tasks/1212253/oneclick?token=382fa4a466ff15d8b4f5778c6497eec6</cp:keywords>
</cp:coreProperties>
</file>