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Gavat-Vorosh\"/>
    </mc:Choice>
  </mc:AlternateContent>
  <bookViews>
    <workbookView xWindow="0" yWindow="0" windowWidth="28800" windowHeight="13605" tabRatio="938" activeTab="6"/>
  </bookViews>
  <sheets>
    <sheet name="Հավելված N 1" sheetId="1" r:id="rId1"/>
    <sheet name="Հավելված N 2" sheetId="16" r:id="rId2"/>
    <sheet name="Հավելված N 3 " sheetId="2" r:id="rId3"/>
    <sheet name="Հավելված N 4" sheetId="12" r:id="rId4"/>
    <sheet name="Հավելված N 5" sheetId="17" r:id="rId5"/>
    <sheet name="Հավելված N 6 " sheetId="15" r:id="rId6"/>
    <sheet name="Հավելված N 7" sheetId="14" r:id="rId7"/>
    <sheet name="Հավելված N 8" sheetId="18" r:id="rId8"/>
  </sheets>
  <definedNames>
    <definedName name="_xlnm.Print_Area" localSheetId="5">'Հավելված N 6 '!$A$1:$J$15</definedName>
    <definedName name="_xlnm.Print_Area" localSheetId="6">'Հավելված N 7'!$A$1:$J$4</definedName>
    <definedName name="_xlnm.Print_Area" localSheetId="7">'Հավելված N 8'!$B$1:$J$4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 localSheetId="7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D8" i="17" l="1"/>
  <c r="G10" i="2" l="1"/>
  <c r="G12" i="2"/>
  <c r="G58" i="2"/>
  <c r="I11" i="18" l="1"/>
  <c r="I10" i="18" s="1"/>
  <c r="I16" i="18"/>
  <c r="I15" i="18"/>
  <c r="I14" i="18" s="1"/>
  <c r="I13" i="18" s="1"/>
  <c r="I9" i="18" l="1"/>
  <c r="I8" i="18" s="1"/>
  <c r="J11" i="14"/>
  <c r="J17" i="14"/>
  <c r="J23" i="14"/>
  <c r="J28" i="14"/>
  <c r="J35" i="14"/>
  <c r="J39" i="14"/>
  <c r="J46" i="14"/>
  <c r="J50" i="14"/>
  <c r="J10" i="14" l="1"/>
  <c r="J9" i="14" s="1"/>
  <c r="J34" i="14"/>
  <c r="J33" i="14" s="1"/>
  <c r="J45" i="14"/>
  <c r="J44" i="14" s="1"/>
  <c r="J8" i="14" s="1"/>
  <c r="J27" i="15" l="1"/>
  <c r="J22" i="15"/>
  <c r="J16" i="15"/>
  <c r="J32" i="15" l="1"/>
  <c r="J36" i="15"/>
  <c r="D15" i="17"/>
  <c r="D14" i="17" s="1"/>
  <c r="D12" i="17" s="1"/>
  <c r="D10" i="17" s="1"/>
  <c r="D21" i="17"/>
  <c r="D20" i="17" s="1"/>
  <c r="D18" i="17" s="1"/>
  <c r="D16" i="17" s="1"/>
  <c r="F14" i="16" l="1"/>
  <c r="F12" i="16" s="1"/>
  <c r="G14" i="16"/>
  <c r="G12" i="16" s="1"/>
  <c r="H14" i="16"/>
  <c r="H12" i="16" s="1"/>
  <c r="H10" i="16" s="1"/>
  <c r="H8" i="16" s="1"/>
  <c r="E15" i="16"/>
  <c r="E14" i="16" s="1"/>
  <c r="D15" i="16"/>
  <c r="E18" i="16"/>
  <c r="F18" i="16"/>
  <c r="F16" i="16" s="1"/>
  <c r="H18" i="16"/>
  <c r="H16" i="16" s="1"/>
  <c r="G19" i="16"/>
  <c r="D19" i="16" s="1"/>
  <c r="G18" i="16" l="1"/>
  <c r="G16" i="16" s="1"/>
  <c r="D18" i="16"/>
  <c r="G10" i="16"/>
  <c r="G8" i="16" s="1"/>
  <c r="D14" i="16"/>
  <c r="E12" i="16"/>
  <c r="F10" i="16"/>
  <c r="F8" i="16" s="1"/>
  <c r="E16" i="16"/>
  <c r="D16" i="16" s="1"/>
  <c r="E10" i="16" l="1"/>
  <c r="D12" i="16"/>
  <c r="D10" i="16" l="1"/>
  <c r="E8" i="16"/>
  <c r="D8" i="16" s="1"/>
  <c r="G17" i="12"/>
  <c r="G16" i="12" s="1"/>
  <c r="G15" i="12"/>
  <c r="G14" i="12" s="1"/>
  <c r="G13" i="12"/>
  <c r="G12" i="12" s="1"/>
  <c r="G11" i="12"/>
  <c r="G84" i="2" l="1"/>
  <c r="G83" i="2" s="1"/>
  <c r="G82" i="2" s="1"/>
  <c r="G81" i="2" s="1"/>
  <c r="G80" i="2" s="1"/>
  <c r="G78" i="2" s="1"/>
  <c r="G76" i="2" s="1"/>
  <c r="G75" i="2"/>
  <c r="G74" i="2" s="1"/>
  <c r="G73" i="2" s="1"/>
  <c r="G72" i="2" s="1"/>
  <c r="G71" i="2" s="1"/>
  <c r="G69" i="2" s="1"/>
  <c r="G67" i="2" s="1"/>
  <c r="G57" i="2"/>
  <c r="G56" i="2" s="1"/>
  <c r="G55" i="2" s="1"/>
  <c r="G54" i="2" s="1"/>
  <c r="G53" i="2" s="1"/>
  <c r="G51" i="2" s="1"/>
  <c r="G49" i="2" s="1"/>
  <c r="G48" i="2"/>
  <c r="G47" i="2" s="1"/>
  <c r="G46" i="2" s="1"/>
  <c r="G45" i="2" s="1"/>
  <c r="G44" i="2" s="1"/>
  <c r="G42" i="2" s="1"/>
  <c r="G40" i="2" s="1"/>
  <c r="G10" i="1"/>
  <c r="G9" i="1" s="1"/>
  <c r="G18" i="1"/>
  <c r="G17" i="1" s="1"/>
  <c r="G8" i="1" l="1"/>
  <c r="G65" i="2"/>
  <c r="G63" i="2" s="1"/>
  <c r="G61" i="2" s="1"/>
  <c r="J43" i="15"/>
  <c r="J47" i="15"/>
  <c r="G59" i="2" l="1"/>
  <c r="J42" i="15"/>
  <c r="G103" i="2"/>
  <c r="G111" i="2"/>
  <c r="G110" i="2" s="1"/>
  <c r="G109" i="2" s="1"/>
  <c r="G108" i="2" s="1"/>
  <c r="G106" i="2" s="1"/>
  <c r="G104" i="2" s="1"/>
  <c r="J41" i="15" l="1"/>
  <c r="G102" i="2"/>
  <c r="G101" i="2" s="1"/>
  <c r="G100" i="2" s="1"/>
  <c r="G98" i="2" s="1"/>
  <c r="G96" i="2" s="1"/>
  <c r="G94" i="2" s="1"/>
  <c r="G90" i="2" s="1"/>
  <c r="G88" i="2" s="1"/>
  <c r="G86" i="2" s="1"/>
  <c r="G85" i="2" s="1"/>
  <c r="G92" i="2" l="1"/>
  <c r="J10" i="15"/>
  <c r="J9" i="15" s="1"/>
  <c r="J8" i="15" s="1"/>
  <c r="J7" i="15" s="1"/>
  <c r="G39" i="2" l="1"/>
  <c r="G38" i="2" s="1"/>
  <c r="G37" i="2" s="1"/>
  <c r="G36" i="2" s="1"/>
  <c r="G35" i="2" s="1"/>
  <c r="G33" i="2" s="1"/>
  <c r="G31" i="2" s="1"/>
  <c r="G30" i="2"/>
  <c r="G29" i="2" s="1"/>
  <c r="G28" i="2" s="1"/>
  <c r="G27" i="2" s="1"/>
  <c r="G26" i="2" s="1"/>
  <c r="G24" i="2" s="1"/>
  <c r="G22" i="2" s="1"/>
  <c r="G20" i="2" s="1"/>
  <c r="G18" i="2" l="1"/>
  <c r="G16" i="2" s="1"/>
  <c r="G14" i="2" s="1"/>
  <c r="G8" i="2" s="1"/>
  <c r="G10" i="12"/>
  <c r="G9" i="12" s="1"/>
  <c r="G8" i="12" s="1"/>
</calcChain>
</file>

<file path=xl/sharedStrings.xml><?xml version="1.0" encoding="utf-8"?>
<sst xmlns="http://schemas.openxmlformats.org/spreadsheetml/2006/main" count="444" uniqueCount="209">
  <si>
    <t xml:space="preserve"> Ծրագրային դասիչը</t>
  </si>
  <si>
    <t>Հավելված N 1</t>
  </si>
  <si>
    <t xml:space="preserve"> Գործառական դասիչը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</si>
  <si>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</si>
  <si>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</si>
  <si>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</si>
  <si>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</si>
  <si>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</si>
  <si>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</si>
  <si>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</si>
  <si>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</si>
  <si>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</si>
  <si>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</si>
  <si>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</si>
  <si>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</si>
  <si>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Ծառայությունների մատուցում</t>
  </si>
  <si>
    <t>ՀՀ կրթության, գիտության, մշակույթի և սպորտի նախարարություն</t>
  </si>
  <si>
    <t xml:space="preserve">                                                                                                  ______________ ի    ___Ն որոշման</t>
  </si>
  <si>
    <t xml:space="preserve"> ՀՀ Կրթության, գիտության, մշակույթի և սպորտի նախարարություն </t>
  </si>
  <si>
    <t>Ցուցանիշների փոփոխությունը (ավելացումները նշված են դրական նշանով, իսկ  նվազեցումները՝ փակագծերում)</t>
  </si>
  <si>
    <t xml:space="preserve"> ՀՀ  կրթության , գիտության, մշակույթի և սպորտի նախարարություն</t>
  </si>
  <si>
    <t xml:space="preserve"> ՀՀ կառավարության  2025 թվականի </t>
  </si>
  <si>
    <t xml:space="preserve">                                                                                                   ՀՀ կառավարության  2025 թվականի 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</si>
  <si>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</si>
  <si>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</si>
  <si>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</si>
  <si>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</si>
  <si>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</si>
  <si>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</si>
  <si>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ԸՆԴԱՄԵՆԸ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</si>
  <si>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</si>
  <si>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</si>
  <si>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</si>
  <si>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</si>
  <si>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</si>
  <si>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</si>
  <si>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</si>
  <si>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</si>
  <si>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</si>
  <si>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Ծրագիր</t>
  </si>
  <si>
    <t>ՀՀ  կրթության, գիտության, մշակույթի և սպորտի նախարարություն</t>
  </si>
  <si>
    <t xml:space="preserve"> ՀԱՆԳԻՍՏ, ՄՇԱԿՈՒՅԹ ԵՎ ԿՐՈՆ</t>
  </si>
  <si>
    <t xml:space="preserve"> Հանգստի և սպորտի ծառայություններ</t>
  </si>
  <si>
    <t>08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</si>
  <si>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</si>
  <si>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</si>
  <si>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ԴՐԱՄԱՇՆՈՐՀՆԵՐ</t>
  </si>
  <si>
    <t xml:space="preserve">Ցուցանիշների փոփոխությունը (ավելացումները նշված են դրական նշանով, իսկ նվազեցումները՝ փակագծերում) </t>
  </si>
  <si>
    <t>Միջոցառումները կատարող պետական մարմինների և դրամաշնորհ ստացող տնտեսվարող սուբյեկտների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</si>
  <si>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</si>
  <si>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 5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</si>
  <si>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</si>
  <si>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</si>
  <si>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</si>
  <si>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</si>
  <si>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կրթության, գիտության, մշակույթի և սպորտի նախարարություն </t>
  </si>
  <si>
    <t>01</t>
  </si>
  <si>
    <t xml:space="preserve"> </t>
  </si>
  <si>
    <t>Հավելված N 4</t>
  </si>
  <si>
    <t xml:space="preserve"> ԲԳԿ 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</si>
  <si>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</si>
  <si>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</si>
  <si>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</si>
  <si>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 xml:space="preserve"> Մասսայական սպորտ</t>
  </si>
  <si>
    <t>Մրցույթով ընտրված կազմակերպություն</t>
  </si>
  <si>
    <t xml:space="preserve"> Մասսայական սպորտ </t>
  </si>
  <si>
    <t xml:space="preserve"> Ծառայությունը մատուցողի անվանումը`  Մասնագիտացված կազմակերպություն </t>
  </si>
  <si>
    <t>ՀԱՅԱՍՏԱՆԻ ՀԱՆՐԱՊԵՏՈՒԹՅԱՆ ԿԱՌԱՎԱՐՈՒԹՅԱՆ 2024 ԹՎԱԿԱՆԻ ԴԵԿՏԵՄԲԵՐԻ 27-Ի N 2060-Ն ՈՐՈՇՄԱՆ N 3 ԵՎ N 4  ՀԱՎԵԼՎԱԾՆԵՐՈՒՄ ԿԱՏԱՐՎՈՂ ԼՐԱՑՈՒՄՆԵՐԸ ԵՎ ՓՈՓՈԽՈՒԹՅՈՒՆՆԵՐԸ</t>
  </si>
  <si>
    <t xml:space="preserve">ՀԱՅԱՍՏԱՆԻ ՀԱՆՐԱՊԵՏՈՒԹՅԱՆ ԿԱՌԱՎԱՐՈՒԹՅԱՆ 2024 ԹՎԱԿԱՆԻ ԴԵԿՏԵՄԲԵՐԻ 27-Ի N 2060-Ն ՈՐՈՇՄԱՆ N 5 ՀԱՎԵԼՎԱԾԻ N 7 ԱՂՅՈՒՍԱԿՈՒՄ ԿԱՏԱՐՎՈՂ ԼՐԱՑՈՒՄՆԵՐԸ ԵՎ ՓՈՓՈԽՈՒԹՅՈՒՆՆԵՐԸ </t>
  </si>
  <si>
    <t xml:space="preserve">ՀԱՅԱՍՏԱՆԻ ՀԱՆՐԱՊԵՏՈՒԹՅԱՆ ԿԱՌԱՎԱՐՈՒԹՅԱՆ 2024 ԹՎԱԿԱՆԻ ԴԵԿՏԵՄԲԵՐԻ 27-Ի N 2060-Ն ՈՐՈՇՄԱՆ N 9 ՀԱՎԵԼՎԱԾՈՒՄ  ԿԱՏԱՐՎՈՂ ԼՐԱՑՈՒՄՆԵՐԸ ԵՎ ՓՈՓՈԽՈՒԹՅՈՒՆՆԵՐԸ </t>
  </si>
  <si>
    <t xml:space="preserve">ՀԱՅԱՍՏԱՆԻ ՀԱՆՐԱՊԵՏՈՒԹՅԱՆ ԿԱՌԱՎԱՐՈՒԹՅԱՆ 2024 ԹՎԱԿԱՆԻ ԴԵԿՏԵՄԲԵՐԻ 27-Ի N 2060-Ն ՈՐՈՇՄԱՆ N 9.1 ՀԱՎԵԼՎԱԾՈՒՄ  ԿԱՏԱՐՎՈՂ ԼՐԱՑՈՒՄՆԵՐԸ ԵՎ ՓՈՓՈԽՈՒԹՅՈՒՆՆԵՐԸ 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</si>
  <si>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</si>
  <si>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</si>
  <si>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</si>
  <si>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</si>
  <si>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</si>
  <si>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</si>
  <si>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</si>
  <si>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</si>
  <si>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</si>
  <si>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</si>
  <si>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</si>
  <si>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</si>
  <si>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</si>
  <si>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</si>
  <si>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</si>
  <si>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</si>
  <si>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</si>
  <si>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</si>
  <si>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</si>
  <si>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</si>
  <si>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</si>
  <si>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</si>
  <si>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Տրանսֆերտների տրամադրում </t>
  </si>
  <si>
    <t>1163 - 11019</t>
  </si>
  <si>
    <t>«Հայաստանի Հանրապետության Վարչապետի գավաթ» սիրողական խճուղավազքի մրցաշարի անցկացում</t>
  </si>
  <si>
    <t xml:space="preserve">«Հայաստանի Հանրապետության Վարչապետի գավաթ» սիրողական խճուղավազքի մրցաշարի կազմակերպում և անցկացում </t>
  </si>
  <si>
    <t>1163 - 11020</t>
  </si>
  <si>
    <t>«Հայաստանի Հանրապետության Վարչապետի գավաթ» սիրողական լողի մրցաշարի անցկացում</t>
  </si>
  <si>
    <t>«Հայաստանի Հանրապետության Վարչապետի գավաթ» սիրողական լողի մրցաշարի կազմակերպում և անցկացում</t>
  </si>
  <si>
    <t>1163-11030</t>
  </si>
  <si>
    <t>1163 - 11031</t>
  </si>
  <si>
    <t>1163 - 12001</t>
  </si>
  <si>
    <t>Աջակցություն համայնքներին մարզական հաստատությունների շենքային պայմանների բարելավման համար</t>
  </si>
  <si>
    <t>Համայնքային ենթակայության մարզական հաստատությունների  վերանորոգում և կառուցում</t>
  </si>
  <si>
    <t>Տրանսֆերտների տրամադրում</t>
  </si>
  <si>
    <t>1163 - 32001</t>
  </si>
  <si>
    <t>Մարզական օբյեկտների շինարարություն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</si>
  <si>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</si>
  <si>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Այլ պետական կազմակերպությունների կողմից օգտագործվող ոչ ֆինանսական ակտիվների հետ գործառնություններ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</si>
  <si>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ՎԵՐԱԲԱՇԽՈՒՄԸ, ԼՐԱՑՈՒՄԸ  ԵՎ ՀԱՅԱՍՏԱՆԻ ՀԱՆՐԱՊԵՏՈՒԹՅԱՆ ԿԱՌԱՎԱՐՈՒԹՅԱՆ 2024 ԹՎԱԿԱՆԻ ԴԵԿՏԵՄԲԵՐԻ 27-Ի  N  2060-Ն ՈՐՈՇՄԱՆ  N 5 ՀԱՎԵԼՎԱԾԻ N 1 ԱՂՅՈՒՍԱԿՈՒՄ ԿԱՏԱՐՎՈՂ  ԼՐԱՑՈՒՄՆԵՐԸ ԵՎ ՓՈՓՈԽՈՒԹՅՈՒՆՆԵՐԸ  
</t>
  </si>
  <si>
    <t xml:space="preserve"> «Հայաստանի Հանրապետության Վարչապետի գավաթ» սիրողական խճուղավազքի մրցաշարի անցկացում</t>
  </si>
  <si>
    <t xml:space="preserve"> «Հայաստանի Հանրապետության Վարչապետի գավաթ» սիրողական լողի մրցաշարի անցկացում</t>
  </si>
  <si>
    <t>06</t>
  </si>
  <si>
    <t xml:space="preserve"> Կրթությանը տրամադրվող օժանդակ ծառայություններ</t>
  </si>
  <si>
    <t xml:space="preserve"> Աջակցություն համայնքներին մարզական հաստատությունների շենքային պայմանների բարելավման համար</t>
  </si>
  <si>
    <t xml:space="preserve"> Մարզական օբյեկտների շինարարություն</t>
  </si>
  <si>
    <t xml:space="preserve">  «Հայաստանի Հանրապետության Վարչապետի գավաթ» սիրողական խճուղավազքի մրցաշարի անցկացում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</si>
  <si>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</si>
  <si>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</si>
  <si>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</si>
  <si>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</si>
  <si>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</si>
  <si>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 և միջոցառումները կատարող պետական մարմինների անվանումները</t>
  </si>
  <si>
    <t>Հավելված N 2</t>
  </si>
  <si>
    <t xml:space="preserve">                                   
«ՀԱՅԱՍՏԱՆԻ  ՀԱՆՐԱՊԵՏՈՒԹՅԱՆ 2025 ԹՎԱԿԱՆԻ ՊԵՏԱԿԱՆ ԲՅՈՒՋԵԻ ՄԱՍԻՆ» ՀԱՅԱՍՏԱՆԻ  ՀԱՆՐԱՊԵՏՈՒԹՅԱՆ ՕՐԵՆՔԻ N 1 ՀԱՎԵԼՎԱԾԻ N 3 ԱՂՅՈՒՍԱԿՈՒՄ ԿԱՏԱՐՎՈՂ  ՓՈՓՈԽՈՒԹՅՈՒՆՆԵՐԸ</t>
  </si>
  <si>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</si>
  <si>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</si>
  <si>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</si>
  <si>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</si>
  <si>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 xml:space="preserve">Ցուցանիշների փոփոխությունը (նվազեցումները նշված են փակագծերում) 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</si>
  <si>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</si>
  <si>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</si>
  <si>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</si>
  <si>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</si>
  <si>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</si>
  <si>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</si>
  <si>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</si>
  <si>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ՓՈՓՈԽՈՒԹՅՈՒՆՆԵՐԸ </t>
  </si>
  <si>
    <t xml:space="preserve"> հազար դրամներով </t>
  </si>
  <si>
    <t>այդ  թվում՝</t>
  </si>
  <si>
    <t>Հավելված N 8</t>
  </si>
  <si>
    <t xml:space="preserve">ՀՀ կառավարության 2025 թվականի
-ի  N       -Ն որոշման </t>
  </si>
  <si>
    <t xml:space="preserve">ՀԱՅԱՍՏԱՆԻ ՀԱՆՐԱՊԵՏՈՒԹՅԱՆ ԿԱՌԱՎԱՐՈՒԹՅԱՆ 2024 ԹՎԱԿԱՆԻ ԴԵԿՏԵՄԲԵՐԻ 27-Ի N 2060-Ն ՈՐՈՇՄԱՆ N 10 ՀԱՎԵԼՎԱԾՈՒՄ ԿԱՏԱՐՎՈՂ ՓՈՓՈԽՈՒԹՅՈՒՆՆԵՐԸ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</si>
  <si>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</si>
  <si>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</si>
  <si>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</si>
  <si>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</si>
  <si>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</si>
  <si>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</si>
  <si>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</si>
  <si>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ՄԱՍ II.  ԱՇԽԱՏԱՆՔՆԵՐ</t>
  </si>
  <si>
    <t xml:space="preserve"> դրամ</t>
  </si>
  <si>
    <t xml:space="preserve"> ՄԱՍ III. ԾԱՌԱՅՈՒԹՅՈՒՆՆԵՐ</t>
  </si>
  <si>
    <t xml:space="preserve">                                                                                                Հավելված N 3</t>
  </si>
  <si>
    <t>Հավելված N 6</t>
  </si>
  <si>
    <t>այդ թվում`</t>
  </si>
  <si>
    <t>ՀՀ Շիրակի մարզ</t>
  </si>
  <si>
    <t xml:space="preserve">Արթուր Ալեքսանյանի անվան նոր սպորտային համալիր </t>
  </si>
  <si>
    <t>«Գյումրու մանկապատանեկան համալիր մարզադպրոց» ՊՈԱԿ</t>
  </si>
  <si>
    <t xml:space="preserve"> Բյուջետային գլխավոր կարգադրիչների, ծրագրերի, միջոցառումների և ուղղությունների անվանումները</t>
  </si>
  <si>
    <t xml:space="preserve"> 1163</t>
  </si>
  <si>
    <t xml:space="preserve"> 12001</t>
  </si>
  <si>
    <t xml:space="preserve"> այդ թվում`ըստ ուղղությունների</t>
  </si>
  <si>
    <t xml:space="preserve"> 32001</t>
  </si>
  <si>
    <t xml:space="preserve"> Համայնքային ենթակայության մարզական հաստատությունների  վերանորոգում և կառուցում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</si>
  <si>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</si>
  <si>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>Նախագծանախահաշվային փաստաթղթերի քանակ, հատ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</si>
  <si>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</si>
  <si>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</si>
  <si>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Մարզական հաստատություններ </t>
  </si>
  <si>
    <t xml:space="preserve"> 1163 - 11019 </t>
  </si>
  <si>
    <t xml:space="preserve">  «Հայաստանի Հանրապետության Վարչապետի գավաթ» սիրողական խճուղավազքի մրցաշարի կազմակերպում և անցկացում</t>
  </si>
  <si>
    <t>Մասնակիցների թիվ, մարդ</t>
  </si>
  <si>
    <t xml:space="preserve"> Մասնակիցների ընդհանուր թվից իգական սեռի ներկայացուցիչներ, տոկոս</t>
  </si>
  <si>
    <t xml:space="preserve"> 1163 - 11020</t>
  </si>
  <si>
    <t xml:space="preserve">   «Հայաստանի Հանրապետության Վարչապետի գավաթ» սիրողական լողի մրցաշարի կազմակերպում և անցկացում </t>
  </si>
  <si>
    <t xml:space="preserve"> 1163 - 11030</t>
  </si>
  <si>
    <t xml:space="preserve"> 1163 - 11031</t>
  </si>
  <si>
    <t>Միջոցառումների քանակը, հատ</t>
  </si>
  <si>
    <t xml:space="preserve"> ՀՀ քաղաքաշինության կոմիտե </t>
  </si>
  <si>
    <t>1163-32001</t>
  </si>
  <si>
    <t>Բաժին N 09</t>
  </si>
  <si>
    <t>Խումբ N 06</t>
  </si>
  <si>
    <t>Դաս N 01</t>
  </si>
  <si>
    <t>ՀՀ քաղաքաշինության կոմիտե</t>
  </si>
  <si>
    <t xml:space="preserve"> փորձաքննության ծառայություններ</t>
  </si>
  <si>
    <t>1163-12001</t>
  </si>
  <si>
    <t>45211131-1</t>
  </si>
  <si>
    <t xml:space="preserve">  մարզական օբյեկտների շինարարական աշխատանքներ</t>
  </si>
  <si>
    <t xml:space="preserve"> ՀԲՄ</t>
  </si>
  <si>
    <t>Ցուցանիշների փոփոխությունը (նվազեցումները նշված են փակագծերում)</t>
  </si>
  <si>
    <t xml:space="preserve"> 71241200-5</t>
  </si>
  <si>
    <t xml:space="preserve">  նախագծերի պատրաստում, ծախսերի գնահատում</t>
  </si>
  <si>
    <t xml:space="preserve"> 50531140-5</t>
  </si>
  <si>
    <t xml:space="preserve"> ԱՅԼ ՀԻՄՆԱԿԱԱՆ ՄԻՋՈՑՆԵՐ</t>
  </si>
  <si>
    <t xml:space="preserve"> - Նախագծահետազոտական ծախսեր</t>
  </si>
  <si>
    <t>ԳՀ</t>
  </si>
  <si>
    <t xml:space="preserve">    ______________ ի    ___Ն որոշման</t>
  </si>
  <si>
    <t>ՀՀ կառավարության  2025 թվականի                                                                                               ______________ ի    ___Ն որոշման</t>
  </si>
  <si>
    <t>ՀՀ կառավարության  2025 թվականի                           ______________ ի    ___Ն որոշման</t>
  </si>
  <si>
    <t>Հավելված N7</t>
  </si>
  <si>
    <t>09</t>
  </si>
  <si>
    <t>ԿՐԹՈՒԹՅՈՒՆ</t>
  </si>
  <si>
    <t>«Հայաստանի Հանրապետության Վարչապետի գավաթ»
 դպրոցականների լողի մրցաշարի անցկացում</t>
  </si>
  <si>
    <t>«Հայաստանի Հանրապետության Վարչապետի գավաթ»
 դպրոցականների լողի մրցաշարի  անցկացում</t>
  </si>
  <si>
    <t>Հայաստանի Հանրապետության  վարչապետի հովանու ներքո  «Դպրոցականների վոլեյբոլի լիգա» մարզական խաղերի անցկացում</t>
  </si>
  <si>
    <t xml:space="preserve">«Հայաստանի Հանրապետության Վարչապետի գավաթ»
 դպրոցականների լողի մրցաշարի անցկացում
</t>
  </si>
  <si>
    <t xml:space="preserve">  «Հայաստանի Հանրապետության Վարչապետի գավաթ»
 դպրոցականների լողի մրցաշարի անցկացում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</si>
</sst>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-* #,##0.00_-;\-* #,##0.00_-;_-* &quot;-&quot;??_-;_-@_-"/>
    <numFmt numFmtId="167" formatCode="_-* #,##0.0\ _₽_-;\-* #,##0.0\ _₽_-;_-* &quot;-&quot;?\ _₽_-;_-@_-"/>
    <numFmt numFmtId="168" formatCode="#,##0.0"/>
    <numFmt numFmtId="169" formatCode="#,##0.0_);\(#,##0.0\)"/>
    <numFmt numFmtId="170" formatCode="_-* #,##0.0\ _р_._-;\-* #,##0.0\ _р_._-;_-* &quot;-&quot;?\ _р_._-;_-@_-"/>
    <numFmt numFmtId="171" formatCode="##,##0;\(##,##0\);\-"/>
    <numFmt numFmtId="172" formatCode="0_);\(0\)"/>
  </numFmts>
  <fonts count="71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  <charset val="1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i/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color theme="1"/>
      <name val="GHEA Grapalat"/>
      <family val="3"/>
      <charset val="1"/>
    </font>
    <font>
      <sz val="10"/>
      <color theme="1"/>
      <name val="Arial Armenian"/>
      <family val="2"/>
      <charset val="1"/>
    </font>
    <font>
      <sz val="14"/>
      <color theme="1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2"/>
      <name val="GHEA Grapalat"/>
      <family val="3"/>
      <charset val="1"/>
    </font>
    <font>
      <b/>
      <sz val="12"/>
      <name val="GHEA Grapalat"/>
      <family val="3"/>
      <charset val="1"/>
    </font>
    <font>
      <sz val="11"/>
      <color theme="1"/>
      <name val="Calibri"/>
      <family val="2"/>
      <charset val="204"/>
      <scheme val="minor"/>
    </font>
    <font>
      <b/>
      <u/>
      <sz val="12"/>
      <name val="GHEA Grapalat"/>
      <family val="2"/>
    </font>
    <font>
      <b/>
      <u/>
      <sz val="12"/>
      <name val="GHEA Grapalat"/>
      <family val="3"/>
    </font>
    <font>
      <b/>
      <sz val="12"/>
      <color theme="1"/>
      <name val="GHEA Grapalat"/>
      <family val="3"/>
      <charset val="1"/>
    </font>
    <font>
      <i/>
      <sz val="12"/>
      <color theme="1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9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  <xf numFmtId="0" fontId="38" fillId="0" borderId="0"/>
    <xf numFmtId="165" fontId="40" fillId="0" borderId="0" applyFill="0" applyBorder="0" applyProtection="0">
      <alignment horizontal="right" vertical="top"/>
    </xf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0" borderId="0">
      <alignment horizontal="left" vertical="top" wrapText="1"/>
    </xf>
    <xf numFmtId="164" fontId="21" fillId="0" borderId="0" applyFont="0" applyFill="0" applyBorder="0" applyAlignment="0" applyProtection="0"/>
    <xf numFmtId="0" fontId="1" fillId="0" borderId="0"/>
    <xf numFmtId="0" fontId="49" fillId="0" borderId="0">
      <alignment horizontal="left" vertical="top" wrapText="1"/>
    </xf>
    <xf numFmtId="0" fontId="50" fillId="0" borderId="0"/>
    <xf numFmtId="0" fontId="22" fillId="0" borderId="0"/>
    <xf numFmtId="0" fontId="23" fillId="0" borderId="0"/>
    <xf numFmtId="165" fontId="49" fillId="0" borderId="0" applyBorder="0" applyProtection="0">
      <alignment horizontal="right" vertical="top"/>
    </xf>
    <xf numFmtId="0" fontId="21" fillId="0" borderId="0">
      <alignment horizontal="left" vertical="top" wrapText="1"/>
    </xf>
    <xf numFmtId="0" fontId="2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</cellStyleXfs>
  <cellXfs count="351">
    <xf numFmtId="0" fontId="0" fillId="0" borderId="0" xfId="0">
      <alignment horizontal="left" vertical="top" wrapText="1"/>
    </xf>
    <xf numFmtId="0" fontId="33" fillId="0" borderId="10" xfId="0" applyFont="1" applyBorder="1" applyAlignment="1">
      <alignment vertical="center" wrapText="1"/>
    </xf>
    <xf numFmtId="0" fontId="30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36" fillId="0" borderId="0" xfId="0" applyFont="1">
      <alignment horizontal="left" vertical="top" wrapText="1"/>
    </xf>
    <xf numFmtId="0" fontId="35" fillId="0" borderId="0" xfId="0" applyFont="1">
      <alignment horizontal="left" vertical="top" wrapText="1"/>
    </xf>
    <xf numFmtId="0" fontId="36" fillId="0" borderId="0" xfId="0" applyFont="1" applyAlignment="1"/>
    <xf numFmtId="0" fontId="34" fillId="0" borderId="0" xfId="0" applyFont="1" applyAlignment="1">
      <alignment horizontal="center" vertical="top" wrapText="1"/>
    </xf>
    <xf numFmtId="0" fontId="33" fillId="0" borderId="0" xfId="0" applyFont="1" applyAlignment="1">
      <alignment horizontal="center" wrapText="1"/>
    </xf>
    <xf numFmtId="0" fontId="36" fillId="0" borderId="10" xfId="43" applyFont="1" applyBorder="1" applyAlignment="1">
      <alignment horizontal="center" vertical="center" wrapText="1"/>
    </xf>
    <xf numFmtId="167" fontId="36" fillId="0" borderId="0" xfId="0" applyNumberFormat="1" applyFont="1">
      <alignment horizontal="left" vertical="top" wrapText="1"/>
    </xf>
    <xf numFmtId="0" fontId="37" fillId="0" borderId="0" xfId="0" applyFont="1">
      <alignment horizontal="left" vertical="top" wrapText="1"/>
    </xf>
    <xf numFmtId="0" fontId="30" fillId="0" borderId="10" xfId="0" applyFont="1" applyBorder="1" applyAlignment="1">
      <alignment vertical="center" wrapText="1"/>
    </xf>
    <xf numFmtId="0" fontId="30" fillId="0" borderId="10" xfId="0" applyFont="1" applyBorder="1">
      <alignment horizontal="left" vertical="top" wrapText="1"/>
    </xf>
    <xf numFmtId="49" fontId="28" fillId="0" borderId="10" xfId="0" applyNumberFormat="1" applyFont="1" applyBorder="1" applyAlignment="1">
      <alignment horizontal="left" vertical="center" wrapText="1"/>
    </xf>
    <xf numFmtId="49" fontId="36" fillId="0" borderId="10" xfId="0" applyNumberFormat="1" applyFont="1" applyBorder="1" applyAlignment="1">
      <alignment horizontal="left" vertical="center" wrapText="1"/>
    </xf>
    <xf numFmtId="0" fontId="31" fillId="0" borderId="10" xfId="0" applyFont="1" applyBorder="1">
      <alignment horizontal="left" vertical="top" wrapText="1"/>
    </xf>
    <xf numFmtId="0" fontId="27" fillId="0" borderId="10" xfId="0" applyFont="1" applyBorder="1" applyAlignment="1">
      <alignment horizontal="center" vertical="top" wrapText="1"/>
    </xf>
    <xf numFmtId="0" fontId="35" fillId="0" borderId="10" xfId="0" applyFont="1" applyBorder="1">
      <alignment horizontal="left" vertical="top" wrapText="1"/>
    </xf>
    <xf numFmtId="0" fontId="29" fillId="0" borderId="10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/>
    </xf>
    <xf numFmtId="49" fontId="28" fillId="0" borderId="10" xfId="0" applyNumberFormat="1" applyFont="1" applyBorder="1" applyAlignment="1">
      <alignment vertical="center" wrapText="1"/>
    </xf>
    <xf numFmtId="49" fontId="36" fillId="0" borderId="10" xfId="0" applyNumberFormat="1" applyFont="1" applyBorder="1" applyAlignment="1">
      <alignment vertical="center" wrapText="1"/>
    </xf>
    <xf numFmtId="0" fontId="36" fillId="0" borderId="10" xfId="0" applyFont="1" applyBorder="1" applyAlignment="1">
      <alignment vertical="center"/>
    </xf>
    <xf numFmtId="0" fontId="30" fillId="0" borderId="10" xfId="43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49" fontId="33" fillId="0" borderId="10" xfId="0" applyNumberFormat="1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169" fontId="43" fillId="0" borderId="10" xfId="0" applyNumberFormat="1" applyFont="1" applyBorder="1" applyAlignment="1">
      <alignment horizontal="right" vertical="center" wrapText="1"/>
    </xf>
    <xf numFmtId="169" fontId="43" fillId="0" borderId="10" xfId="53" applyNumberFormat="1" applyFont="1" applyFill="1" applyBorder="1" applyAlignment="1">
      <alignment horizontal="right" vertical="center" wrapText="1"/>
    </xf>
    <xf numFmtId="169" fontId="31" fillId="0" borderId="10" xfId="0" applyNumberFormat="1" applyFont="1" applyBorder="1">
      <alignment horizontal="left" vertical="top" wrapText="1"/>
    </xf>
    <xf numFmtId="169" fontId="43" fillId="0" borderId="10" xfId="0" applyNumberFormat="1" applyFont="1" applyBorder="1" applyAlignment="1">
      <alignment horizontal="right" vertical="top" wrapText="1"/>
    </xf>
    <xf numFmtId="169" fontId="30" fillId="0" borderId="10" xfId="53" applyNumberFormat="1" applyFont="1" applyFill="1" applyBorder="1" applyAlignment="1">
      <alignment horizontal="right" vertical="center" wrapText="1"/>
    </xf>
    <xf numFmtId="169" fontId="43" fillId="0" borderId="14" xfId="60" applyNumberFormat="1" applyFont="1" applyBorder="1" applyAlignment="1">
      <alignment horizontal="right" vertical="center" wrapText="1"/>
    </xf>
    <xf numFmtId="169" fontId="30" fillId="0" borderId="14" xfId="53" applyNumberFormat="1" applyFont="1" applyFill="1" applyBorder="1" applyAlignment="1">
      <alignment horizontal="right" vertical="center" wrapText="1"/>
    </xf>
    <xf numFmtId="169" fontId="45" fillId="0" borderId="14" xfId="0" applyNumberFormat="1" applyFont="1" applyBorder="1" applyAlignment="1">
      <alignment horizontal="right" vertical="center" wrapText="1"/>
    </xf>
    <xf numFmtId="169" fontId="32" fillId="0" borderId="14" xfId="0" applyNumberFormat="1" applyFont="1" applyBorder="1" applyAlignment="1">
      <alignment horizontal="right" vertical="center" wrapText="1"/>
    </xf>
    <xf numFmtId="49" fontId="30" fillId="0" borderId="10" xfId="0" applyNumberFormat="1" applyFont="1" applyBorder="1" applyAlignment="1">
      <alignment horizontal="center" vertical="center" wrapText="1"/>
    </xf>
    <xf numFmtId="0" fontId="39" fillId="33" borderId="0" xfId="96" applyFont="1" applyFill="1">
      <alignment horizontal="left" vertical="top" wrapText="1"/>
    </xf>
    <xf numFmtId="4" fontId="39" fillId="33" borderId="10" xfId="96" applyNumberFormat="1" applyFont="1" applyFill="1" applyBorder="1" applyAlignment="1">
      <alignment horizontal="left" vertical="center" wrapText="1"/>
    </xf>
    <xf numFmtId="0" fontId="39" fillId="33" borderId="10" xfId="97" applyFont="1" applyFill="1" applyBorder="1" applyAlignment="1">
      <alignment vertical="center" wrapText="1"/>
    </xf>
    <xf numFmtId="0" fontId="39" fillId="33" borderId="10" xfId="96" applyFont="1" applyFill="1" applyBorder="1">
      <alignment horizontal="left" vertical="top" wrapText="1"/>
    </xf>
    <xf numFmtId="169" fontId="44" fillId="33" borderId="14" xfId="96" applyNumberFormat="1" applyFont="1" applyFill="1" applyBorder="1" applyAlignment="1">
      <alignment horizontal="center" vertical="center" wrapText="1"/>
    </xf>
    <xf numFmtId="0" fontId="30" fillId="33" borderId="10" xfId="97" applyFont="1" applyFill="1" applyBorder="1" applyAlignment="1">
      <alignment horizontal="center" vertical="center" wrapText="1"/>
    </xf>
    <xf numFmtId="169" fontId="48" fillId="33" borderId="14" xfId="96" applyNumberFormat="1" applyFont="1" applyFill="1" applyBorder="1" applyAlignment="1">
      <alignment horizontal="center" vertical="center" wrapText="1"/>
    </xf>
    <xf numFmtId="165" fontId="44" fillId="33" borderId="14" xfId="97" applyNumberFormat="1" applyFont="1" applyFill="1" applyBorder="1" applyAlignment="1">
      <alignment horizontal="center" vertical="center" wrapText="1"/>
    </xf>
    <xf numFmtId="0" fontId="39" fillId="33" borderId="0" xfId="96" applyFont="1" applyFill="1" applyAlignment="1">
      <alignment horizontal="left" vertical="center" wrapText="1"/>
    </xf>
    <xf numFmtId="165" fontId="39" fillId="33" borderId="0" xfId="96" applyNumberFormat="1" applyFont="1" applyFill="1" applyAlignment="1">
      <alignment horizontal="left" vertical="center" wrapText="1"/>
    </xf>
    <xf numFmtId="0" fontId="39" fillId="33" borderId="0" xfId="97" applyFont="1" applyFill="1"/>
    <xf numFmtId="0" fontId="44" fillId="33" borderId="0" xfId="97" applyFont="1" applyFill="1" applyAlignment="1">
      <alignment horizontal="center" wrapText="1"/>
    </xf>
    <xf numFmtId="0" fontId="44" fillId="33" borderId="14" xfId="97" applyFont="1" applyFill="1" applyBorder="1" applyAlignment="1">
      <alignment vertical="center"/>
    </xf>
    <xf numFmtId="0" fontId="52" fillId="0" borderId="0" xfId="97" applyFont="1" applyAlignment="1">
      <alignment horizontal="left" vertical="top" wrapText="1"/>
    </xf>
    <xf numFmtId="0" fontId="53" fillId="0" borderId="0" xfId="97" applyFont="1"/>
    <xf numFmtId="0" fontId="47" fillId="0" borderId="0" xfId="97" applyFont="1" applyAlignment="1">
      <alignment horizontal="left" vertical="top" wrapText="1"/>
    </xf>
    <xf numFmtId="0" fontId="50" fillId="0" borderId="0" xfId="97" applyAlignment="1">
      <alignment horizontal="left" vertical="top" wrapText="1"/>
    </xf>
    <xf numFmtId="0" fontId="56" fillId="0" borderId="15" xfId="96" applyFont="1" applyBorder="1" applyAlignment="1">
      <alignment horizontal="left" vertical="center" wrapText="1"/>
    </xf>
    <xf numFmtId="0" fontId="51" fillId="0" borderId="17" xfId="96" applyFont="1" applyBorder="1" applyAlignment="1">
      <alignment horizontal="left" vertical="center" wrapText="1"/>
    </xf>
    <xf numFmtId="0" fontId="56" fillId="0" borderId="17" xfId="97" applyFont="1" applyBorder="1" applyAlignment="1">
      <alignment horizontal="center" vertical="center" wrapText="1"/>
    </xf>
    <xf numFmtId="0" fontId="56" fillId="0" borderId="22" xfId="96" applyFont="1" applyBorder="1">
      <alignment horizontal="left" vertical="top" wrapText="1"/>
    </xf>
    <xf numFmtId="0" fontId="58" fillId="0" borderId="0" xfId="96" applyFont="1" applyAlignment="1">
      <alignment horizontal="left" vertical="center" wrapText="1"/>
    </xf>
    <xf numFmtId="0" fontId="56" fillId="0" borderId="0" xfId="97" applyFont="1" applyAlignment="1">
      <alignment horizontal="center" vertical="center" wrapText="1"/>
    </xf>
    <xf numFmtId="0" fontId="56" fillId="0" borderId="22" xfId="97" applyFont="1" applyBorder="1" applyAlignment="1">
      <alignment horizontal="left" vertical="top" wrapText="1"/>
    </xf>
    <xf numFmtId="0" fontId="56" fillId="0" borderId="0" xfId="97" applyFont="1" applyAlignment="1">
      <alignment horizontal="left" vertical="top" wrapText="1"/>
    </xf>
    <xf numFmtId="0" fontId="30" fillId="0" borderId="10" xfId="101" applyFont="1" applyBorder="1">
      <alignment horizontal="left" vertical="top" wrapText="1"/>
    </xf>
    <xf numFmtId="0" fontId="60" fillId="0" borderId="0" xfId="97" applyFont="1" applyAlignment="1">
      <alignment horizontal="left" vertical="top" wrapText="1"/>
    </xf>
    <xf numFmtId="0" fontId="61" fillId="0" borderId="0" xfId="97" applyFont="1"/>
    <xf numFmtId="0" fontId="27" fillId="0" borderId="0" xfId="0" applyFont="1">
      <alignment horizontal="left" vertical="top" wrapText="1"/>
    </xf>
    <xf numFmtId="0" fontId="35" fillId="0" borderId="12" xfId="0" applyFont="1" applyBorder="1">
      <alignment horizontal="left" vertical="top" wrapText="1"/>
    </xf>
    <xf numFmtId="165" fontId="29" fillId="0" borderId="10" xfId="71" applyFont="1" applyBorder="1" applyAlignment="1">
      <alignment horizontal="right" vertical="center"/>
    </xf>
    <xf numFmtId="169" fontId="43" fillId="0" borderId="10" xfId="0" applyNumberFormat="1" applyFont="1" applyBorder="1" applyAlignment="1">
      <alignment vertical="center" wrapText="1"/>
    </xf>
    <xf numFmtId="0" fontId="30" fillId="0" borderId="10" xfId="101" applyFont="1" applyBorder="1" applyAlignment="1">
      <alignment horizontal="left" vertical="center" wrapText="1"/>
    </xf>
    <xf numFmtId="0" fontId="47" fillId="0" borderId="10" xfId="97" applyFont="1" applyBorder="1" applyAlignment="1">
      <alignment horizontal="center" vertical="center" wrapText="1"/>
    </xf>
    <xf numFmtId="0" fontId="35" fillId="0" borderId="19" xfId="0" applyFont="1" applyBorder="1">
      <alignment horizontal="left" vertical="top" wrapText="1"/>
    </xf>
    <xf numFmtId="169" fontId="44" fillId="33" borderId="10" xfId="100" applyNumberFormat="1" applyFont="1" applyFill="1" applyBorder="1" applyAlignment="1">
      <alignment horizontal="center" vertical="center"/>
    </xf>
    <xf numFmtId="165" fontId="30" fillId="0" borderId="10" xfId="71" applyFont="1" applyBorder="1" applyAlignment="1">
      <alignment horizontal="right" vertical="center"/>
    </xf>
    <xf numFmtId="0" fontId="62" fillId="0" borderId="0" xfId="97" applyFont="1" applyAlignment="1">
      <alignment horizontal="center" vertical="top" wrapText="1"/>
    </xf>
    <xf numFmtId="169" fontId="30" fillId="0" borderId="12" xfId="71" applyNumberFormat="1" applyFont="1" applyBorder="1">
      <alignment horizontal="right" vertical="top"/>
    </xf>
    <xf numFmtId="0" fontId="27" fillId="0" borderId="10" xfId="0" applyFont="1" applyBorder="1" applyAlignment="1">
      <alignment horizontal="left" vertical="center" wrapText="1"/>
    </xf>
    <xf numFmtId="0" fontId="27" fillId="0" borderId="10" xfId="0" applyFont="1" applyBorder="1">
      <alignment horizontal="left" vertical="top" wrapText="1"/>
    </xf>
    <xf numFmtId="0" fontId="27" fillId="0" borderId="10" xfId="0" applyFont="1" applyBorder="1" applyAlignment="1">
      <alignment horizontal="center" vertical="center" wrapText="1"/>
    </xf>
    <xf numFmtId="0" fontId="0" fillId="0" borderId="0" xfId="0" applyAlignment="1"/>
    <xf numFmtId="0" fontId="28" fillId="0" borderId="10" xfId="0" applyFont="1" applyBorder="1" applyAlignment="1">
      <alignment horizontal="center" vertical="center" wrapText="1"/>
    </xf>
    <xf numFmtId="0" fontId="28" fillId="0" borderId="0" xfId="0" applyFont="1">
      <alignment horizontal="left" vertical="top" wrapText="1"/>
    </xf>
    <xf numFmtId="0" fontId="28" fillId="0" borderId="10" xfId="0" applyFont="1" applyBorder="1">
      <alignment horizontal="left" vertical="top" wrapText="1"/>
    </xf>
    <xf numFmtId="0" fontId="28" fillId="0" borderId="0" xfId="0" applyFont="1" applyAlignment="1">
      <alignment horizontal="left" wrapText="1"/>
    </xf>
    <xf numFmtId="0" fontId="28" fillId="0" borderId="0" xfId="0" applyFont="1" applyAlignment="1"/>
    <xf numFmtId="0" fontId="28" fillId="33" borderId="10" xfId="0" applyFont="1" applyFill="1" applyBorder="1">
      <alignment horizontal="left" vertical="top" wrapText="1"/>
    </xf>
    <xf numFmtId="0" fontId="28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vertical="top" wrapText="1"/>
    </xf>
    <xf numFmtId="0" fontId="56" fillId="0" borderId="0" xfId="0" applyFont="1">
      <alignment horizontal="left" vertical="top" wrapText="1"/>
    </xf>
    <xf numFmtId="0" fontId="57" fillId="0" borderId="0" xfId="0" applyFont="1" applyAlignment="1"/>
    <xf numFmtId="0" fontId="63" fillId="0" borderId="0" xfId="0" applyFont="1">
      <alignment horizontal="left" vertical="top" wrapText="1"/>
    </xf>
    <xf numFmtId="169" fontId="36" fillId="33" borderId="0" xfId="53" applyNumberFormat="1" applyFont="1" applyFill="1" applyBorder="1" applyAlignment="1">
      <alignment horizontal="center" vertical="center" wrapText="1"/>
    </xf>
    <xf numFmtId="0" fontId="63" fillId="0" borderId="0" xfId="0" applyFont="1" applyAlignment="1"/>
    <xf numFmtId="0" fontId="30" fillId="0" borderId="10" xfId="0" applyFont="1" applyBorder="1" applyAlignment="1">
      <alignment horizontal="center" vertical="center" wrapText="1"/>
    </xf>
    <xf numFmtId="0" fontId="30" fillId="0" borderId="10" xfId="96" applyFont="1" applyBorder="1" applyAlignment="1">
      <alignment vertical="top" wrapText="1"/>
    </xf>
    <xf numFmtId="0" fontId="30" fillId="0" borderId="14" xfId="0" applyFont="1" applyBorder="1" applyAlignment="1">
      <alignment wrapText="1"/>
    </xf>
    <xf numFmtId="0" fontId="36" fillId="0" borderId="10" xfId="0" applyFont="1" applyBorder="1">
      <alignment horizontal="left" vertical="top" wrapText="1"/>
    </xf>
    <xf numFmtId="169" fontId="28" fillId="33" borderId="10" xfId="53" applyNumberFormat="1" applyFont="1" applyFill="1" applyBorder="1" applyAlignment="1">
      <alignment horizontal="right" vertical="center" wrapText="1"/>
    </xf>
    <xf numFmtId="168" fontId="28" fillId="0" borderId="10" xfId="0" applyNumberFormat="1" applyFont="1" applyBorder="1" applyAlignment="1">
      <alignment horizontal="right" vertical="center"/>
    </xf>
    <xf numFmtId="169" fontId="31" fillId="33" borderId="10" xfId="53" applyNumberFormat="1" applyFont="1" applyFill="1" applyBorder="1" applyAlignment="1">
      <alignment horizontal="right" vertical="center" wrapText="1"/>
    </xf>
    <xf numFmtId="169" fontId="43" fillId="33" borderId="10" xfId="53" applyNumberFormat="1" applyFont="1" applyFill="1" applyBorder="1" applyAlignment="1">
      <alignment horizontal="right" vertical="center" wrapText="1"/>
    </xf>
    <xf numFmtId="165" fontId="43" fillId="0" borderId="10" xfId="96" applyNumberFormat="1" applyFont="1" applyBorder="1" applyAlignment="1">
      <alignment horizontal="right" vertical="center" wrapText="1"/>
    </xf>
    <xf numFmtId="165" fontId="31" fillId="0" borderId="10" xfId="96" applyNumberFormat="1" applyFont="1" applyBorder="1" applyAlignment="1">
      <alignment horizontal="right" vertical="center" wrapText="1"/>
    </xf>
    <xf numFmtId="168" fontId="43" fillId="0" borderId="10" xfId="0" applyNumberFormat="1" applyFont="1" applyBorder="1" applyAlignment="1">
      <alignment horizontal="right" vertical="center"/>
    </xf>
    <xf numFmtId="165" fontId="31" fillId="0" borderId="10" xfId="100" applyFont="1" applyBorder="1" applyAlignment="1">
      <alignment horizontal="right" vertical="center"/>
    </xf>
    <xf numFmtId="0" fontId="47" fillId="0" borderId="22" xfId="101" applyFont="1" applyBorder="1">
      <alignment horizontal="left" vertical="top" wrapText="1"/>
    </xf>
    <xf numFmtId="0" fontId="47" fillId="0" borderId="0" xfId="101" applyFont="1">
      <alignment horizontal="left" vertical="top" wrapText="1"/>
    </xf>
    <xf numFmtId="0" fontId="46" fillId="0" borderId="0" xfId="101" applyFont="1">
      <alignment horizontal="left" vertical="top" wrapText="1"/>
    </xf>
    <xf numFmtId="0" fontId="47" fillId="0" borderId="21" xfId="101" applyFont="1" applyBorder="1">
      <alignment horizontal="left" vertical="top" wrapText="1"/>
    </xf>
    <xf numFmtId="0" fontId="47" fillId="0" borderId="19" xfId="101" applyFont="1" applyBorder="1">
      <alignment horizontal="left" vertical="top" wrapText="1"/>
    </xf>
    <xf numFmtId="169" fontId="65" fillId="0" borderId="10" xfId="71" applyNumberFormat="1" applyFont="1" applyBorder="1" applyAlignment="1">
      <alignment horizontal="right" vertical="center"/>
    </xf>
    <xf numFmtId="165" fontId="28" fillId="0" borderId="12" xfId="71" applyFont="1" applyBorder="1" applyAlignment="1">
      <alignment horizontal="right" vertical="center"/>
    </xf>
    <xf numFmtId="169" fontId="30" fillId="0" borderId="10" xfId="71" applyNumberFormat="1" applyFont="1" applyBorder="1" applyAlignment="1">
      <alignment horizontal="right" vertical="center"/>
    </xf>
    <xf numFmtId="2" fontId="35" fillId="0" borderId="0" xfId="0" applyNumberFormat="1" applyFont="1">
      <alignment horizontal="left" vertical="top" wrapText="1"/>
    </xf>
    <xf numFmtId="0" fontId="32" fillId="0" borderId="0" xfId="0" applyFont="1" applyAlignment="1">
      <alignment horizontal="center" vertical="top"/>
    </xf>
    <xf numFmtId="165" fontId="27" fillId="0" borderId="10" xfId="42" applyFont="1" applyBorder="1">
      <alignment horizontal="right" vertical="top"/>
    </xf>
    <xf numFmtId="169" fontId="32" fillId="0" borderId="10" xfId="53" applyNumberFormat="1" applyFont="1" applyFill="1" applyBorder="1" applyAlignment="1">
      <alignment horizontal="right" vertical="center" wrapText="1"/>
    </xf>
    <xf numFmtId="169" fontId="45" fillId="0" borderId="10" xfId="71" applyNumberFormat="1" applyFont="1" applyBorder="1" applyAlignment="1">
      <alignment horizontal="right" vertical="center"/>
    </xf>
    <xf numFmtId="0" fontId="27" fillId="0" borderId="0" xfId="0" applyFont="1" applyAlignment="1"/>
    <xf numFmtId="0" fontId="31" fillId="0" borderId="14" xfId="60" applyFont="1" applyBorder="1" applyAlignment="1">
      <alignment horizontal="left" vertical="center" wrapText="1"/>
    </xf>
    <xf numFmtId="169" fontId="31" fillId="0" borderId="14" xfId="60" applyNumberFormat="1" applyFont="1" applyBorder="1" applyAlignment="1">
      <alignment horizontal="right" vertical="center" wrapText="1"/>
    </xf>
    <xf numFmtId="0" fontId="54" fillId="0" borderId="0" xfId="97" applyFont="1" applyAlignment="1">
      <alignment horizontal="right" vertical="center" wrapText="1"/>
    </xf>
    <xf numFmtId="0" fontId="37" fillId="0" borderId="10" xfId="0" applyFont="1" applyBorder="1">
      <alignment horizontal="left" vertical="top" wrapText="1"/>
    </xf>
    <xf numFmtId="0" fontId="43" fillId="0" borderId="10" xfId="0" applyFont="1" applyBorder="1">
      <alignment horizontal="left" vertical="top" wrapText="1"/>
    </xf>
    <xf numFmtId="0" fontId="29" fillId="0" borderId="10" xfId="0" applyFont="1" applyBorder="1">
      <alignment horizontal="left" vertical="top" wrapText="1"/>
    </xf>
    <xf numFmtId="0" fontId="29" fillId="0" borderId="10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top" wrapText="1"/>
    </xf>
    <xf numFmtId="0" fontId="29" fillId="0" borderId="10" xfId="0" applyFont="1" applyBorder="1" applyAlignment="1">
      <alignment horizontal="center" vertical="center" wrapText="1"/>
    </xf>
    <xf numFmtId="0" fontId="44" fillId="33" borderId="10" xfId="97" applyFont="1" applyFill="1" applyBorder="1" applyAlignment="1">
      <alignment horizontal="center" vertical="center"/>
    </xf>
    <xf numFmtId="0" fontId="39" fillId="33" borderId="10" xfId="96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top" wrapText="1"/>
    </xf>
    <xf numFmtId="0" fontId="27" fillId="0" borderId="0" xfId="0" applyFont="1" applyAlignment="1">
      <alignment horizontal="right" vertical="center"/>
    </xf>
    <xf numFmtId="168" fontId="32" fillId="33" borderId="19" xfId="0" applyNumberFormat="1" applyFont="1" applyFill="1" applyBorder="1" applyAlignment="1">
      <alignment horizontal="right" vertical="center"/>
    </xf>
    <xf numFmtId="0" fontId="27" fillId="33" borderId="0" xfId="103" applyFont="1" applyFill="1"/>
    <xf numFmtId="49" fontId="29" fillId="33" borderId="10" xfId="102" applyNumberFormat="1" applyFont="1" applyFill="1" applyBorder="1" applyAlignment="1">
      <alignment horizontal="center" vertical="center" textRotation="90" wrapText="1"/>
    </xf>
    <xf numFmtId="168" fontId="29" fillId="33" borderId="10" xfId="102" applyNumberFormat="1" applyFont="1" applyFill="1" applyBorder="1" applyAlignment="1">
      <alignment horizontal="center" vertical="center" wrapText="1"/>
    </xf>
    <xf numFmtId="0" fontId="29" fillId="33" borderId="10" xfId="102" applyFont="1" applyFill="1" applyBorder="1" applyAlignment="1">
      <alignment horizontal="center" vertical="center" wrapText="1"/>
    </xf>
    <xf numFmtId="165" fontId="29" fillId="33" borderId="10" xfId="42" applyFont="1" applyFill="1" applyBorder="1" applyAlignment="1">
      <alignment vertical="center"/>
    </xf>
    <xf numFmtId="169" fontId="29" fillId="33" borderId="10" xfId="102" applyNumberFormat="1" applyFont="1" applyFill="1" applyBorder="1" applyAlignment="1">
      <alignment vertical="center" wrapText="1"/>
    </xf>
    <xf numFmtId="170" fontId="27" fillId="33" borderId="0" xfId="103" applyNumberFormat="1" applyFont="1" applyFill="1"/>
    <xf numFmtId="170" fontId="29" fillId="33" borderId="0" xfId="103" applyNumberFormat="1" applyFont="1" applyFill="1"/>
    <xf numFmtId="43" fontId="27" fillId="33" borderId="0" xfId="103" applyNumberFormat="1" applyFont="1" applyFill="1"/>
    <xf numFmtId="0" fontId="27" fillId="33" borderId="10" xfId="102" applyFont="1" applyFill="1" applyBorder="1" applyAlignment="1">
      <alignment horizontal="center" vertical="center" wrapText="1"/>
    </xf>
    <xf numFmtId="0" fontId="67" fillId="33" borderId="10" xfId="102" applyFont="1" applyFill="1" applyBorder="1" applyAlignment="1">
      <alignment horizontal="center" vertical="center" wrapText="1"/>
    </xf>
    <xf numFmtId="165" fontId="27" fillId="0" borderId="10" xfId="102" applyNumberFormat="1" applyFont="1" applyBorder="1" applyAlignment="1">
      <alignment vertical="center" wrapText="1"/>
    </xf>
    <xf numFmtId="0" fontId="28" fillId="33" borderId="0" xfId="104" applyFont="1" applyFill="1"/>
    <xf numFmtId="0" fontId="28" fillId="33" borderId="0" xfId="104" applyFont="1" applyFill="1" applyAlignment="1">
      <alignment horizontal="center"/>
    </xf>
    <xf numFmtId="49" fontId="30" fillId="33" borderId="10" xfId="102" applyNumberFormat="1" applyFont="1" applyFill="1" applyBorder="1" applyAlignment="1">
      <alignment horizontal="center" vertical="center" textRotation="90" wrapText="1"/>
    </xf>
    <xf numFmtId="0" fontId="30" fillId="33" borderId="10" xfId="60" applyFont="1" applyFill="1" applyBorder="1" applyAlignment="1">
      <alignment horizontal="center" vertical="center" wrapText="1"/>
    </xf>
    <xf numFmtId="0" fontId="68" fillId="33" borderId="10" xfId="104" applyFont="1" applyFill="1" applyBorder="1" applyAlignment="1">
      <alignment horizontal="center" vertical="center" wrapText="1"/>
    </xf>
    <xf numFmtId="165" fontId="30" fillId="33" borderId="10" xfId="42" applyFont="1" applyFill="1" applyBorder="1" applyAlignment="1">
      <alignment horizontal="right" vertical="center"/>
    </xf>
    <xf numFmtId="0" fontId="31" fillId="33" borderId="10" xfId="104" applyFont="1" applyFill="1" applyBorder="1" applyAlignment="1">
      <alignment horizontal="center" vertical="center" wrapText="1"/>
    </xf>
    <xf numFmtId="168" fontId="30" fillId="0" borderId="10" xfId="102" applyNumberFormat="1" applyFont="1" applyBorder="1" applyAlignment="1">
      <alignment horizontal="right" vertical="center" wrapText="1"/>
    </xf>
    <xf numFmtId="0" fontId="28" fillId="33" borderId="0" xfId="103" applyFont="1" applyFill="1"/>
    <xf numFmtId="0" fontId="28" fillId="33" borderId="10" xfId="105" applyFont="1" applyFill="1" applyBorder="1" applyAlignment="1">
      <alignment horizontal="center"/>
    </xf>
    <xf numFmtId="0" fontId="69" fillId="34" borderId="0" xfId="97" applyFont="1" applyFill="1" applyAlignment="1">
      <alignment horizontal="center" vertical="center" wrapText="1"/>
    </xf>
    <xf numFmtId="0" fontId="28" fillId="33" borderId="10" xfId="105" applyFont="1" applyFill="1" applyBorder="1" applyAlignment="1">
      <alignment horizontal="center" vertical="center" wrapText="1"/>
    </xf>
    <xf numFmtId="0" fontId="30" fillId="33" borderId="10" xfId="102" applyFont="1" applyFill="1" applyBorder="1" applyAlignment="1">
      <alignment horizontal="center" vertical="center" wrapText="1"/>
    </xf>
    <xf numFmtId="0" fontId="28" fillId="33" borderId="12" xfId="0" applyFont="1" applyFill="1" applyBorder="1" applyAlignment="1"/>
    <xf numFmtId="168" fontId="29" fillId="33" borderId="10" xfId="102" applyNumberFormat="1" applyFont="1" applyFill="1" applyBorder="1" applyAlignment="1">
      <alignment vertical="center" wrapText="1"/>
    </xf>
    <xf numFmtId="168" fontId="27" fillId="33" borderId="10" xfId="102" applyNumberFormat="1" applyFont="1" applyFill="1" applyBorder="1" applyAlignment="1">
      <alignment horizontal="center" vertical="center" wrapText="1"/>
    </xf>
    <xf numFmtId="43" fontId="27" fillId="33" borderId="0" xfId="107" applyFont="1" applyFill="1"/>
    <xf numFmtId="43" fontId="34" fillId="33" borderId="0" xfId="107" applyFont="1" applyFill="1"/>
    <xf numFmtId="0" fontId="29" fillId="0" borderId="10" xfId="102" applyFont="1" applyBorder="1" applyAlignment="1">
      <alignment horizontal="left" vertical="center" wrapText="1"/>
    </xf>
    <xf numFmtId="0" fontId="27" fillId="33" borderId="10" xfId="0" applyFont="1" applyFill="1" applyBorder="1" applyAlignment="1">
      <alignment horizontal="center"/>
    </xf>
    <xf numFmtId="0" fontId="27" fillId="33" borderId="10" xfId="0" applyFont="1" applyFill="1" applyBorder="1" applyAlignment="1"/>
    <xf numFmtId="0" fontId="45" fillId="33" borderId="10" xfId="0" applyFont="1" applyFill="1" applyBorder="1" applyAlignment="1">
      <alignment vertical="center" wrapText="1"/>
    </xf>
    <xf numFmtId="0" fontId="32" fillId="33" borderId="10" xfId="0" applyFont="1" applyFill="1" applyBorder="1" applyAlignment="1">
      <alignment vertical="center" wrapText="1"/>
    </xf>
    <xf numFmtId="169" fontId="27" fillId="33" borderId="10" xfId="102" applyNumberFormat="1" applyFont="1" applyFill="1" applyBorder="1" applyAlignment="1">
      <alignment vertical="center" wrapText="1"/>
    </xf>
    <xf numFmtId="0" fontId="70" fillId="0" borderId="10" xfId="108" applyFont="1" applyBorder="1" applyAlignment="1">
      <alignment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right" vertical="center" wrapText="1"/>
    </xf>
    <xf numFmtId="165" fontId="30" fillId="0" borderId="10" xfId="42" applyFont="1" applyBorder="1" applyAlignment="1">
      <alignment horizontal="right" vertical="center"/>
    </xf>
    <xf numFmtId="0" fontId="44" fillId="33" borderId="0" xfId="96" applyFont="1" applyFill="1">
      <alignment horizontal="left" vertical="top" wrapText="1"/>
    </xf>
    <xf numFmtId="169" fontId="30" fillId="33" borderId="10" xfId="42" applyNumberFormat="1" applyFont="1" applyFill="1" applyBorder="1" applyAlignment="1">
      <alignment horizontal="right" vertical="center"/>
    </xf>
    <xf numFmtId="169" fontId="39" fillId="33" borderId="14" xfId="96" applyNumberFormat="1" applyFont="1" applyFill="1" applyBorder="1" applyAlignment="1">
      <alignment horizontal="right" vertical="center" wrapText="1"/>
    </xf>
    <xf numFmtId="0" fontId="30" fillId="33" borderId="0" xfId="0" applyFont="1" applyFill="1" applyAlignment="1">
      <alignment vertical="center" wrapText="1"/>
    </xf>
    <xf numFmtId="0" fontId="28" fillId="33" borderId="0" xfId="0" applyFont="1" applyFill="1" applyAlignment="1">
      <alignment vertical="center" wrapText="1"/>
    </xf>
    <xf numFmtId="0" fontId="39" fillId="33" borderId="0" xfId="0" applyFont="1" applyFill="1" applyAlignment="1">
      <alignment vertical="center" wrapText="1"/>
    </xf>
    <xf numFmtId="171" fontId="28" fillId="0" borderId="10" xfId="71" applyNumberFormat="1" applyFont="1" applyBorder="1" applyAlignment="1">
      <alignment horizontal="right" vertical="center"/>
    </xf>
    <xf numFmtId="0" fontId="30" fillId="33" borderId="10" xfId="0" applyFont="1" applyFill="1" applyBorder="1" applyAlignment="1">
      <alignment horizontal="center" vertical="center" wrapText="1"/>
    </xf>
    <xf numFmtId="0" fontId="46" fillId="0" borderId="10" xfId="0" applyFont="1" applyBorder="1">
      <alignment horizontal="left" vertical="top" wrapText="1"/>
    </xf>
    <xf numFmtId="0" fontId="56" fillId="0" borderId="10" xfId="97" applyFont="1" applyBorder="1" applyAlignment="1">
      <alignment horizontal="left" vertical="top" wrapText="1"/>
    </xf>
    <xf numFmtId="0" fontId="47" fillId="0" borderId="10" xfId="0" applyFont="1" applyBorder="1" applyAlignment="1">
      <alignment vertical="top" wrapText="1"/>
    </xf>
    <xf numFmtId="0" fontId="56" fillId="0" borderId="10" xfId="97" applyFont="1" applyBorder="1" applyAlignment="1">
      <alignment vertical="top" wrapText="1"/>
    </xf>
    <xf numFmtId="0" fontId="60" fillId="0" borderId="12" xfId="97" applyFont="1" applyBorder="1" applyAlignment="1">
      <alignment horizontal="center" vertical="top" wrapText="1"/>
    </xf>
    <xf numFmtId="0" fontId="47" fillId="0" borderId="12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center" vertical="top" wrapText="1"/>
    </xf>
    <xf numFmtId="0" fontId="28" fillId="0" borderId="12" xfId="0" applyFont="1" applyBorder="1">
      <alignment horizontal="left" vertical="top" wrapText="1"/>
    </xf>
    <xf numFmtId="37" fontId="39" fillId="0" borderId="12" xfId="0" applyNumberFormat="1" applyFont="1" applyBorder="1" applyAlignment="1">
      <alignment vertical="center" wrapText="1"/>
    </xf>
    <xf numFmtId="165" fontId="64" fillId="0" borderId="24" xfId="71" applyFont="1" applyBorder="1" applyAlignment="1">
      <alignment horizontal="right" vertical="center"/>
    </xf>
    <xf numFmtId="0" fontId="47" fillId="0" borderId="10" xfId="101" applyFont="1" applyBorder="1">
      <alignment horizontal="left" vertical="top" wrapText="1"/>
    </xf>
    <xf numFmtId="0" fontId="46" fillId="0" borderId="10" xfId="101" applyFont="1" applyBorder="1" applyAlignment="1">
      <alignment horizontal="left" vertical="center" wrapText="1"/>
    </xf>
    <xf numFmtId="169" fontId="30" fillId="36" borderId="12" xfId="71" applyNumberFormat="1" applyFont="1" applyFill="1" applyBorder="1">
      <alignment horizontal="right" vertical="top"/>
    </xf>
    <xf numFmtId="169" fontId="30" fillId="36" borderId="10" xfId="71" applyNumberFormat="1" applyFont="1" applyFill="1" applyBorder="1">
      <alignment horizontal="right" vertical="top"/>
    </xf>
    <xf numFmtId="169" fontId="65" fillId="36" borderId="10" xfId="71" applyNumberFormat="1" applyFont="1" applyFill="1" applyBorder="1" applyAlignment="1">
      <alignment horizontal="right" vertical="center"/>
    </xf>
    <xf numFmtId="0" fontId="28" fillId="36" borderId="10" xfId="0" applyFont="1" applyFill="1" applyBorder="1" applyAlignment="1">
      <alignment wrapText="1"/>
    </xf>
    <xf numFmtId="169" fontId="30" fillId="35" borderId="10" xfId="107" applyNumberFormat="1" applyFont="1" applyFill="1" applyBorder="1" applyAlignment="1">
      <alignment vertical="top" wrapText="1"/>
    </xf>
    <xf numFmtId="169" fontId="28" fillId="36" borderId="14" xfId="107" applyNumberFormat="1" applyFont="1" applyFill="1" applyBorder="1" applyAlignment="1">
      <alignment horizontal="right" vertical="center" wrapText="1"/>
    </xf>
    <xf numFmtId="0" fontId="28" fillId="33" borderId="0" xfId="0" applyFont="1" applyFill="1" applyAlignment="1"/>
    <xf numFmtId="169" fontId="28" fillId="33" borderId="10" xfId="106" applyNumberFormat="1" applyFont="1" applyFill="1" applyBorder="1" applyAlignment="1">
      <alignment horizontal="center" vertical="center"/>
    </xf>
    <xf numFmtId="37" fontId="28" fillId="33" borderId="10" xfId="105" applyNumberFormat="1" applyFont="1" applyFill="1" applyBorder="1" applyAlignment="1">
      <alignment horizontal="center" vertical="center" wrapText="1"/>
    </xf>
    <xf numFmtId="0" fontId="69" fillId="34" borderId="0" xfId="97" applyFont="1" applyFill="1" applyAlignment="1">
      <alignment vertical="center" wrapText="1"/>
    </xf>
    <xf numFmtId="2" fontId="47" fillId="34" borderId="0" xfId="97" applyNumberFormat="1" applyFont="1" applyFill="1" applyAlignment="1">
      <alignment vertical="center" wrapText="1"/>
    </xf>
    <xf numFmtId="0" fontId="28" fillId="0" borderId="12" xfId="0" applyFont="1" applyBorder="1" applyAlignment="1">
      <alignment horizontal="center" vertical="top" wrapText="1"/>
    </xf>
    <xf numFmtId="165" fontId="28" fillId="0" borderId="10" xfId="42" applyFont="1" applyFill="1" applyBorder="1" applyAlignment="1">
      <alignment horizontal="center" vertical="center"/>
    </xf>
    <xf numFmtId="0" fontId="28" fillId="0" borderId="10" xfId="103" applyFont="1" applyFill="1" applyBorder="1" applyAlignment="1">
      <alignment vertical="top"/>
    </xf>
    <xf numFmtId="169" fontId="28" fillId="0" borderId="10" xfId="107" applyNumberFormat="1" applyFont="1" applyFill="1" applyBorder="1" applyAlignment="1">
      <alignment horizontal="right" vertical="top" wrapText="1"/>
    </xf>
    <xf numFmtId="0" fontId="28" fillId="0" borderId="0" xfId="103" applyFont="1" applyFill="1"/>
    <xf numFmtId="0" fontId="28" fillId="0" borderId="11" xfId="0" applyFont="1" applyFill="1" applyBorder="1" applyAlignment="1">
      <alignment vertical="center"/>
    </xf>
    <xf numFmtId="0" fontId="28" fillId="0" borderId="18" xfId="0" applyFont="1" applyFill="1" applyBorder="1" applyAlignment="1">
      <alignment vertical="center"/>
    </xf>
    <xf numFmtId="0" fontId="28" fillId="0" borderId="14" xfId="0" applyFont="1" applyFill="1" applyBorder="1" applyAlignment="1">
      <alignment vertical="center"/>
    </xf>
    <xf numFmtId="169" fontId="28" fillId="0" borderId="10" xfId="0" applyNumberFormat="1" applyFont="1" applyFill="1" applyBorder="1" applyAlignment="1">
      <alignment horizontal="right" vertical="center" wrapText="1"/>
    </xf>
    <xf numFmtId="0" fontId="28" fillId="0" borderId="0" xfId="0" applyFont="1" applyFill="1" applyAlignment="1">
      <alignment vertical="center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172" fontId="28" fillId="0" borderId="1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left" vertical="center" wrapText="1"/>
    </xf>
    <xf numFmtId="0" fontId="28" fillId="0" borderId="14" xfId="0" applyFont="1" applyFill="1" applyBorder="1" applyAlignment="1">
      <alignment horizontal="center" vertical="center"/>
    </xf>
    <xf numFmtId="0" fontId="29" fillId="0" borderId="14" xfId="43" applyFont="1" applyBorder="1" applyAlignment="1">
      <alignment horizontal="center" vertical="center" wrapText="1"/>
    </xf>
    <xf numFmtId="0" fontId="30" fillId="0" borderId="14" xfId="43" applyFont="1" applyBorder="1" applyAlignment="1">
      <alignment horizontal="center" vertical="center" wrapText="1"/>
    </xf>
    <xf numFmtId="0" fontId="27" fillId="0" borderId="0" xfId="0" applyFont="1" applyAlignment="1">
      <alignment horizontal="right" vertical="top" wrapText="1"/>
    </xf>
    <xf numFmtId="0" fontId="39" fillId="33" borderId="0" xfId="97" applyFont="1" applyFill="1" applyAlignment="1">
      <alignment horizontal="right" vertical="center"/>
    </xf>
    <xf numFmtId="168" fontId="28" fillId="33" borderId="14" xfId="102" applyNumberFormat="1" applyFont="1" applyFill="1" applyBorder="1" applyAlignment="1">
      <alignment horizontal="center" vertical="center" wrapText="1"/>
    </xf>
    <xf numFmtId="0" fontId="54" fillId="0" borderId="0" xfId="97" applyFont="1" applyAlignment="1">
      <alignment horizontal="right" vertical="center" wrapText="1"/>
    </xf>
    <xf numFmtId="0" fontId="51" fillId="0" borderId="19" xfId="97" applyFont="1" applyBorder="1" applyAlignment="1">
      <alignment horizontal="center" vertical="center"/>
    </xf>
    <xf numFmtId="0" fontId="47" fillId="0" borderId="10" xfId="101" applyFont="1" applyBorder="1" applyAlignment="1">
      <alignment horizontal="center" vertical="center" wrapText="1"/>
    </xf>
    <xf numFmtId="0" fontId="51" fillId="0" borderId="0" xfId="97" applyFont="1" applyAlignment="1">
      <alignment horizontal="center" vertical="center"/>
    </xf>
    <xf numFmtId="0" fontId="30" fillId="0" borderId="10" xfId="0" applyFont="1" applyBorder="1">
      <alignment horizontal="left" vertical="top" wrapText="1"/>
    </xf>
    <xf numFmtId="0" fontId="39" fillId="33" borderId="0" xfId="97" applyFont="1" applyFill="1" applyAlignment="1">
      <alignment wrapText="1"/>
    </xf>
    <xf numFmtId="0" fontId="27" fillId="0" borderId="0" xfId="0" applyFont="1" applyAlignment="1">
      <alignment horizontal="right" vertical="top" wrapText="1"/>
    </xf>
    <xf numFmtId="0" fontId="27" fillId="0" borderId="0" xfId="0" applyFont="1" applyAlignment="1">
      <alignment horizontal="right"/>
    </xf>
    <xf numFmtId="0" fontId="29" fillId="0" borderId="10" xfId="0" applyFont="1" applyBorder="1">
      <alignment horizontal="left" vertical="top" wrapText="1"/>
    </xf>
    <xf numFmtId="0" fontId="29" fillId="0" borderId="10" xfId="0" applyFont="1" applyBorder="1" applyAlignment="1">
      <alignment horizontal="left" vertical="center" wrapText="1"/>
    </xf>
    <xf numFmtId="0" fontId="29" fillId="0" borderId="0" xfId="0" applyFont="1" applyAlignment="1">
      <alignment horizontal="center" vertical="top" wrapText="1"/>
    </xf>
    <xf numFmtId="0" fontId="29" fillId="0" borderId="10" xfId="0" applyFont="1" applyBorder="1" applyAlignment="1">
      <alignment horizontal="center" vertical="center" wrapText="1"/>
    </xf>
    <xf numFmtId="49" fontId="29" fillId="33" borderId="11" xfId="102" applyNumberFormat="1" applyFont="1" applyFill="1" applyBorder="1" applyAlignment="1">
      <alignment horizontal="center" vertical="center" wrapText="1"/>
    </xf>
    <xf numFmtId="49" fontId="29" fillId="33" borderId="14" xfId="102" applyNumberFormat="1" applyFont="1" applyFill="1" applyBorder="1" applyAlignment="1">
      <alignment horizontal="center" vertical="center" wrapText="1"/>
    </xf>
    <xf numFmtId="0" fontId="29" fillId="33" borderId="12" xfId="102" applyFont="1" applyFill="1" applyBorder="1" applyAlignment="1">
      <alignment horizontal="center" vertical="center" wrapText="1"/>
    </xf>
    <xf numFmtId="0" fontId="29" fillId="33" borderId="13" xfId="102" applyFont="1" applyFill="1" applyBorder="1" applyAlignment="1">
      <alignment horizontal="center" vertical="center" wrapText="1"/>
    </xf>
    <xf numFmtId="168" fontId="29" fillId="33" borderId="12" xfId="102" applyNumberFormat="1" applyFont="1" applyFill="1" applyBorder="1" applyAlignment="1">
      <alignment horizontal="center" vertical="center" wrapText="1"/>
    </xf>
    <xf numFmtId="168" fontId="29" fillId="33" borderId="13" xfId="102" applyNumberFormat="1" applyFont="1" applyFill="1" applyBorder="1" applyAlignment="1">
      <alignment horizontal="center" vertical="center" wrapText="1"/>
    </xf>
    <xf numFmtId="168" fontId="27" fillId="33" borderId="11" xfId="102" applyNumberFormat="1" applyFont="1" applyFill="1" applyBorder="1" applyAlignment="1">
      <alignment horizontal="center" vertical="center" wrapText="1"/>
    </xf>
    <xf numFmtId="168" fontId="27" fillId="33" borderId="18" xfId="102" applyNumberFormat="1" applyFont="1" applyFill="1" applyBorder="1" applyAlignment="1">
      <alignment horizontal="center" vertical="center" wrapText="1"/>
    </xf>
    <xf numFmtId="168" fontId="27" fillId="33" borderId="14" xfId="102" applyNumberFormat="1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top" wrapText="1"/>
    </xf>
    <xf numFmtId="0" fontId="28" fillId="0" borderId="0" xfId="0" applyFont="1" applyAlignment="1">
      <alignment horizontal="right"/>
    </xf>
    <xf numFmtId="0" fontId="28" fillId="0" borderId="0" xfId="0" applyFont="1" applyAlignment="1">
      <alignment horizontal="right" vertical="center"/>
    </xf>
    <xf numFmtId="0" fontId="30" fillId="0" borderId="0" xfId="0" applyFont="1" applyAlignment="1">
      <alignment horizontal="center" wrapText="1"/>
    </xf>
    <xf numFmtId="0" fontId="30" fillId="0" borderId="15" xfId="43" applyFont="1" applyBorder="1" applyAlignment="1">
      <alignment horizontal="center" vertical="center" wrapText="1"/>
    </xf>
    <xf numFmtId="0" fontId="30" fillId="0" borderId="17" xfId="43" applyFont="1" applyBorder="1" applyAlignment="1">
      <alignment horizontal="center" vertical="center" wrapText="1"/>
    </xf>
    <xf numFmtId="0" fontId="30" fillId="0" borderId="16" xfId="43" applyFont="1" applyBorder="1" applyAlignment="1">
      <alignment horizontal="center" vertical="center" wrapText="1"/>
    </xf>
    <xf numFmtId="0" fontId="30" fillId="0" borderId="12" xfId="43" applyFont="1" applyBorder="1" applyAlignment="1">
      <alignment horizontal="center" vertical="center" wrapText="1"/>
    </xf>
    <xf numFmtId="0" fontId="30" fillId="0" borderId="13" xfId="43" applyFont="1" applyBorder="1" applyAlignment="1">
      <alignment horizontal="center" vertical="center" wrapText="1"/>
    </xf>
    <xf numFmtId="0" fontId="30" fillId="0" borderId="12" xfId="96" applyFont="1" applyBorder="1" applyAlignment="1">
      <alignment horizontal="center" vertical="top" wrapText="1"/>
    </xf>
    <xf numFmtId="0" fontId="30" fillId="0" borderId="13" xfId="96" applyFont="1" applyBorder="1" applyAlignment="1">
      <alignment horizontal="center" vertical="top" wrapText="1"/>
    </xf>
    <xf numFmtId="0" fontId="30" fillId="0" borderId="10" xfId="96" applyFont="1" applyBorder="1" applyAlignment="1">
      <alignment horizontal="center" vertical="top" wrapText="1"/>
    </xf>
    <xf numFmtId="0" fontId="30" fillId="0" borderId="14" xfId="96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wrapText="1"/>
    </xf>
    <xf numFmtId="0" fontId="30" fillId="0" borderId="10" xfId="0" applyFont="1" applyBorder="1" applyAlignment="1">
      <alignment horizontal="center" wrapText="1"/>
    </xf>
    <xf numFmtId="0" fontId="44" fillId="33" borderId="11" xfId="97" applyFont="1" applyFill="1" applyBorder="1" applyAlignment="1">
      <alignment horizontal="left" vertical="center" wrapText="1"/>
    </xf>
    <xf numFmtId="0" fontId="44" fillId="33" borderId="18" xfId="97" applyFont="1" applyFill="1" applyBorder="1" applyAlignment="1">
      <alignment horizontal="left" vertical="center" wrapText="1"/>
    </xf>
    <xf numFmtId="0" fontId="44" fillId="33" borderId="14" xfId="97" applyFont="1" applyFill="1" applyBorder="1" applyAlignment="1">
      <alignment horizontal="left" vertical="center" wrapText="1"/>
    </xf>
    <xf numFmtId="0" fontId="39" fillId="33" borderId="0" xfId="97" applyFont="1" applyFill="1" applyAlignment="1">
      <alignment horizontal="right"/>
    </xf>
    <xf numFmtId="0" fontId="44" fillId="33" borderId="0" xfId="97" applyFont="1" applyFill="1" applyAlignment="1">
      <alignment horizontal="center" vertical="center" wrapText="1"/>
    </xf>
    <xf numFmtId="0" fontId="44" fillId="33" borderId="19" xfId="97" applyFont="1" applyFill="1" applyBorder="1" applyAlignment="1">
      <alignment horizontal="right" wrapText="1"/>
    </xf>
    <xf numFmtId="0" fontId="39" fillId="33" borderId="10" xfId="96" applyFont="1" applyFill="1" applyBorder="1" applyAlignment="1">
      <alignment horizontal="center" vertical="center" wrapText="1"/>
    </xf>
    <xf numFmtId="0" fontId="39" fillId="33" borderId="15" xfId="96" applyFont="1" applyFill="1" applyBorder="1" applyAlignment="1">
      <alignment horizontal="center" vertical="center" wrapText="1"/>
    </xf>
    <xf numFmtId="0" fontId="39" fillId="33" borderId="16" xfId="96" applyFont="1" applyFill="1" applyBorder="1" applyAlignment="1">
      <alignment horizontal="center" vertical="center" wrapText="1"/>
    </xf>
    <xf numFmtId="0" fontId="39" fillId="33" borderId="21" xfId="96" applyFont="1" applyFill="1" applyBorder="1" applyAlignment="1">
      <alignment horizontal="center" vertical="center" wrapText="1"/>
    </xf>
    <xf numFmtId="0" fontId="39" fillId="33" borderId="20" xfId="96" applyFont="1" applyFill="1" applyBorder="1" applyAlignment="1">
      <alignment horizontal="center" vertical="center" wrapText="1"/>
    </xf>
    <xf numFmtId="0" fontId="39" fillId="33" borderId="12" xfId="96" applyFont="1" applyFill="1" applyBorder="1" applyAlignment="1">
      <alignment horizontal="center" vertical="center" wrapText="1"/>
    </xf>
    <xf numFmtId="0" fontId="39" fillId="33" borderId="13" xfId="96" applyFont="1" applyFill="1" applyBorder="1" applyAlignment="1">
      <alignment horizontal="center" vertical="center" wrapText="1"/>
    </xf>
    <xf numFmtId="0" fontId="44" fillId="33" borderId="11" xfId="97" applyFont="1" applyFill="1" applyBorder="1" applyAlignment="1">
      <alignment horizontal="center" vertical="center" wrapText="1"/>
    </xf>
    <xf numFmtId="0" fontId="44" fillId="33" borderId="18" xfId="97" applyFont="1" applyFill="1" applyBorder="1" applyAlignment="1">
      <alignment horizontal="center" vertical="center" wrapText="1"/>
    </xf>
    <xf numFmtId="0" fontId="44" fillId="33" borderId="14" xfId="97" applyFont="1" applyFill="1" applyBorder="1" applyAlignment="1">
      <alignment horizontal="center" vertical="center" wrapText="1"/>
    </xf>
    <xf numFmtId="0" fontId="44" fillId="33" borderId="10" xfId="97" applyFont="1" applyFill="1" applyBorder="1" applyAlignment="1">
      <alignment horizontal="center" vertical="center"/>
    </xf>
    <xf numFmtId="0" fontId="39" fillId="33" borderId="0" xfId="97" applyFont="1" applyFill="1" applyAlignment="1">
      <alignment horizontal="right" vertical="center"/>
    </xf>
    <xf numFmtId="49" fontId="30" fillId="33" borderId="11" xfId="102" applyNumberFormat="1" applyFont="1" applyFill="1" applyBorder="1" applyAlignment="1">
      <alignment horizontal="center" vertical="center" wrapText="1"/>
    </xf>
    <xf numFmtId="49" fontId="30" fillId="33" borderId="14" xfId="102" applyNumberFormat="1" applyFont="1" applyFill="1" applyBorder="1" applyAlignment="1">
      <alignment horizontal="center" vertical="center" wrapText="1"/>
    </xf>
    <xf numFmtId="0" fontId="30" fillId="33" borderId="12" xfId="102" applyFont="1" applyFill="1" applyBorder="1" applyAlignment="1">
      <alignment horizontal="center" vertical="center" wrapText="1"/>
    </xf>
    <xf numFmtId="0" fontId="30" fillId="33" borderId="13" xfId="102" applyFont="1" applyFill="1" applyBorder="1" applyAlignment="1">
      <alignment horizontal="center" vertical="center" wrapText="1"/>
    </xf>
    <xf numFmtId="0" fontId="39" fillId="33" borderId="0" xfId="97" applyFont="1" applyFill="1" applyAlignment="1">
      <alignment horizontal="right" wrapText="1"/>
    </xf>
    <xf numFmtId="0" fontId="56" fillId="0" borderId="12" xfId="97" applyFont="1" applyBorder="1" applyAlignment="1">
      <alignment horizontal="center" vertical="center" wrapText="1"/>
    </xf>
    <xf numFmtId="0" fontId="56" fillId="0" borderId="24" xfId="97" applyFont="1" applyBorder="1" applyAlignment="1">
      <alignment horizontal="center" vertical="center" wrapText="1"/>
    </xf>
    <xf numFmtId="0" fontId="47" fillId="0" borderId="10" xfId="97" applyFont="1" applyBorder="1" applyAlignment="1">
      <alignment horizontal="left" vertical="top" wrapText="1"/>
    </xf>
    <xf numFmtId="0" fontId="56" fillId="0" borderId="12" xfId="97" applyFont="1" applyBorder="1" applyAlignment="1">
      <alignment horizontal="center" vertical="top" wrapText="1"/>
    </xf>
    <xf numFmtId="0" fontId="56" fillId="0" borderId="24" xfId="97" applyFont="1" applyBorder="1" applyAlignment="1">
      <alignment horizontal="center" vertical="top" wrapText="1"/>
    </xf>
    <xf numFmtId="0" fontId="59" fillId="0" borderId="10" xfId="97" applyFont="1" applyBorder="1" applyAlignment="1">
      <alignment horizontal="left" vertical="top" wrapText="1"/>
    </xf>
    <xf numFmtId="0" fontId="59" fillId="33" borderId="10" xfId="101" applyFont="1" applyFill="1" applyBorder="1">
      <alignment horizontal="left" vertical="top" wrapText="1"/>
    </xf>
    <xf numFmtId="0" fontId="56" fillId="0" borderId="13" xfId="97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top" wrapText="1"/>
    </xf>
    <xf numFmtId="0" fontId="47" fillId="0" borderId="13" xfId="0" applyFont="1" applyBorder="1" applyAlignment="1">
      <alignment horizontal="center" vertical="top" wrapText="1"/>
    </xf>
    <xf numFmtId="0" fontId="60" fillId="0" borderId="12" xfId="97" applyFont="1" applyBorder="1" applyAlignment="1">
      <alignment horizontal="center" vertical="top" wrapText="1"/>
    </xf>
    <xf numFmtId="0" fontId="60" fillId="0" borderId="13" xfId="97" applyFont="1" applyBorder="1" applyAlignment="1">
      <alignment horizontal="center" vertical="top" wrapText="1"/>
    </xf>
    <xf numFmtId="0" fontId="46" fillId="0" borderId="0" xfId="0" applyFont="1">
      <alignment horizontal="left" vertical="top" wrapText="1"/>
    </xf>
    <xf numFmtId="0" fontId="56" fillId="0" borderId="13" xfId="97" applyFont="1" applyBorder="1" applyAlignment="1">
      <alignment horizontal="center" vertical="top" wrapText="1"/>
    </xf>
    <xf numFmtId="0" fontId="28" fillId="0" borderId="12" xfId="0" applyFont="1" applyBorder="1" applyAlignment="1">
      <alignment horizontal="center" vertical="top" wrapText="1"/>
    </xf>
    <xf numFmtId="0" fontId="28" fillId="0" borderId="24" xfId="0" applyFont="1" applyBorder="1" applyAlignment="1">
      <alignment horizontal="center" vertical="top" wrapText="1"/>
    </xf>
    <xf numFmtId="0" fontId="30" fillId="0" borderId="10" xfId="0" applyFont="1" applyBorder="1">
      <alignment horizontal="left" vertical="top" wrapText="1"/>
    </xf>
    <xf numFmtId="0" fontId="30" fillId="33" borderId="10" xfId="0" applyFont="1" applyFill="1" applyBorder="1" applyAlignment="1">
      <alignment horizontal="left" vertical="center" wrapText="1"/>
    </xf>
    <xf numFmtId="0" fontId="30" fillId="33" borderId="10" xfId="0" applyFont="1" applyFill="1" applyBorder="1" applyAlignment="1">
      <alignment horizontal="center" vertical="center" wrapText="1"/>
    </xf>
    <xf numFmtId="0" fontId="30" fillId="33" borderId="12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top" wrapText="1"/>
    </xf>
    <xf numFmtId="0" fontId="46" fillId="0" borderId="11" xfId="101" applyFont="1" applyBorder="1">
      <alignment horizontal="left" vertical="top" wrapText="1"/>
    </xf>
    <xf numFmtId="0" fontId="46" fillId="0" borderId="18" xfId="101" applyFont="1" applyBorder="1">
      <alignment horizontal="left" vertical="top" wrapText="1"/>
    </xf>
    <xf numFmtId="0" fontId="46" fillId="0" borderId="14" xfId="101" applyFont="1" applyBorder="1">
      <alignment horizontal="left" vertical="top" wrapText="1"/>
    </xf>
    <xf numFmtId="0" fontId="46" fillId="0" borderId="10" xfId="0" applyFont="1" applyBorder="1">
      <alignment horizontal="left" vertical="top" wrapText="1"/>
    </xf>
    <xf numFmtId="0" fontId="46" fillId="0" borderId="0" xfId="101" applyFont="1">
      <alignment horizontal="left" vertical="top" wrapText="1"/>
    </xf>
    <xf numFmtId="0" fontId="46" fillId="0" borderId="23" xfId="101" applyFont="1" applyBorder="1">
      <alignment horizontal="left" vertical="top" wrapText="1"/>
    </xf>
    <xf numFmtId="0" fontId="46" fillId="36" borderId="10" xfId="101" applyFont="1" applyFill="1" applyBorder="1" applyAlignment="1">
      <alignment horizontal="left" vertical="center"/>
    </xf>
    <xf numFmtId="0" fontId="46" fillId="0" borderId="10" xfId="101" applyFont="1" applyBorder="1" applyAlignment="1">
      <alignment horizontal="left" vertical="center" wrapText="1"/>
    </xf>
    <xf numFmtId="0" fontId="46" fillId="0" borderId="21" xfId="101" applyFont="1" applyBorder="1">
      <alignment horizontal="left" vertical="top" wrapText="1"/>
    </xf>
    <xf numFmtId="0" fontId="46" fillId="0" borderId="19" xfId="101" applyFont="1" applyBorder="1">
      <alignment horizontal="left" vertical="top" wrapText="1"/>
    </xf>
    <xf numFmtId="0" fontId="46" fillId="0" borderId="20" xfId="101" applyFont="1" applyBorder="1">
      <alignment horizontal="left" vertical="top" wrapText="1"/>
    </xf>
    <xf numFmtId="0" fontId="30" fillId="33" borderId="24" xfId="0" applyFont="1" applyFill="1" applyBorder="1" applyAlignment="1">
      <alignment horizontal="center" vertical="center" wrapText="1"/>
    </xf>
    <xf numFmtId="0" fontId="52" fillId="0" borderId="0" xfId="97" applyFont="1" applyAlignment="1">
      <alignment horizontal="right" vertical="top" wrapText="1"/>
    </xf>
    <xf numFmtId="0" fontId="55" fillId="34" borderId="0" xfId="97" applyFont="1" applyFill="1" applyAlignment="1">
      <alignment horizontal="center" vertical="center" wrapText="1"/>
    </xf>
    <xf numFmtId="0" fontId="47" fillId="0" borderId="10" xfId="97" applyFont="1" applyBorder="1" applyAlignment="1">
      <alignment horizontal="center" vertical="center" wrapText="1"/>
    </xf>
    <xf numFmtId="0" fontId="30" fillId="0" borderId="10" xfId="101" applyFont="1" applyBorder="1" applyAlignment="1">
      <alignment horizontal="left" vertical="center" wrapText="1"/>
    </xf>
    <xf numFmtId="0" fontId="46" fillId="0" borderId="22" xfId="97" applyFont="1" applyBorder="1" applyAlignment="1">
      <alignment horizontal="left" vertical="top"/>
    </xf>
    <xf numFmtId="0" fontId="46" fillId="0" borderId="0" xfId="97" applyFont="1" applyAlignment="1">
      <alignment horizontal="left" vertical="top"/>
    </xf>
    <xf numFmtId="0" fontId="30" fillId="36" borderId="10" xfId="101" applyFont="1" applyFill="1" applyBorder="1" applyAlignment="1">
      <alignment horizontal="left" vertical="center"/>
    </xf>
    <xf numFmtId="0" fontId="30" fillId="36" borderId="22" xfId="101" applyFont="1" applyFill="1" applyBorder="1" applyAlignment="1">
      <alignment horizontal="left" vertical="center"/>
    </xf>
    <xf numFmtId="0" fontId="30" fillId="36" borderId="0" xfId="101" applyFont="1" applyFill="1" applyAlignment="1">
      <alignment horizontal="left" vertical="center"/>
    </xf>
    <xf numFmtId="2" fontId="47" fillId="34" borderId="0" xfId="97" applyNumberFormat="1" applyFont="1" applyFill="1" applyAlignment="1">
      <alignment horizontal="right" vertical="center" wrapText="1"/>
    </xf>
    <xf numFmtId="0" fontId="28" fillId="33" borderId="10" xfId="105" applyFont="1" applyFill="1" applyBorder="1" applyAlignment="1">
      <alignment horizontal="center" vertical="center" wrapText="1"/>
    </xf>
    <xf numFmtId="0" fontId="28" fillId="33" borderId="11" xfId="105" applyFont="1" applyFill="1" applyBorder="1" applyAlignment="1">
      <alignment horizontal="center" wrapText="1"/>
    </xf>
    <xf numFmtId="0" fontId="28" fillId="33" borderId="18" xfId="105" applyFont="1" applyFill="1" applyBorder="1" applyAlignment="1">
      <alignment horizontal="center" wrapText="1"/>
    </xf>
    <xf numFmtId="0" fontId="28" fillId="33" borderId="14" xfId="105" applyFont="1" applyFill="1" applyBorder="1" applyAlignment="1">
      <alignment horizontal="center" wrapText="1"/>
    </xf>
    <xf numFmtId="0" fontId="28" fillId="33" borderId="10" xfId="43" applyFont="1" applyFill="1" applyBorder="1" applyAlignment="1">
      <alignment horizontal="center" vertical="center" wrapText="1"/>
    </xf>
    <xf numFmtId="0" fontId="69" fillId="34" borderId="0" xfId="97" applyFont="1" applyFill="1" applyAlignment="1">
      <alignment horizontal="center" vertical="center" wrapText="1"/>
    </xf>
    <xf numFmtId="0" fontId="30" fillId="35" borderId="10" xfId="0" applyFont="1" applyFill="1" applyBorder="1" applyAlignment="1">
      <alignment vertical="top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1" xfId="103" applyFont="1" applyFill="1" applyBorder="1" applyAlignment="1">
      <alignment horizontal="left" vertical="top" wrapText="1"/>
    </xf>
    <xf numFmtId="0" fontId="28" fillId="0" borderId="18" xfId="103" applyFont="1" applyFill="1" applyBorder="1" applyAlignment="1">
      <alignment horizontal="left" vertical="top" wrapText="1"/>
    </xf>
    <xf numFmtId="0" fontId="28" fillId="0" borderId="14" xfId="103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center" wrapText="1"/>
    </xf>
    <xf numFmtId="0" fontId="53" fillId="0" borderId="19" xfId="97" applyFont="1" applyBorder="1" applyAlignment="1">
      <alignment horizontal="center"/>
    </xf>
    <xf numFmtId="0" fontId="28" fillId="36" borderId="11" xfId="0" applyFont="1" applyFill="1" applyBorder="1" applyAlignment="1">
      <alignment horizontal="left" vertical="center" wrapText="1"/>
    </xf>
    <xf numFmtId="0" fontId="28" fillId="36" borderId="18" xfId="0" applyFont="1" applyFill="1" applyBorder="1" applyAlignment="1">
      <alignment horizontal="left" vertical="center" wrapText="1"/>
    </xf>
    <xf numFmtId="0" fontId="28" fillId="36" borderId="14" xfId="0" applyFont="1" applyFill="1" applyBorder="1" applyAlignment="1">
      <alignment horizontal="left" vertical="center" wrapText="1"/>
    </xf>
  </cellXfs>
  <cellStyles count="10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20% — акцент1 2" xfId="75"/>
    <cellStyle name="20% — акцент2 2" xfId="78"/>
    <cellStyle name="20% — акцент3 2" xfId="81"/>
    <cellStyle name="20% — акцент4 2" xfId="84"/>
    <cellStyle name="20% — акцент5 2" xfId="87"/>
    <cellStyle name="20% — акцент6 2" xfId="90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40% — акцент1 2" xfId="76"/>
    <cellStyle name="40% — акцент2 2" xfId="79"/>
    <cellStyle name="40% — акцент3 2" xfId="82"/>
    <cellStyle name="40% — акцент4 2" xfId="85"/>
    <cellStyle name="40% — акцент5 2" xfId="88"/>
    <cellStyle name="40% — акцент6 2" xfId="9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60% — акцент1 2" xfId="77"/>
    <cellStyle name="60% — акцент2 2" xfId="80"/>
    <cellStyle name="60% — акцент3 2" xfId="83"/>
    <cellStyle name="60% — акцент4 2" xfId="86"/>
    <cellStyle name="60% — акцент5 2" xfId="89"/>
    <cellStyle name="60% — акцент6 2" xfId="92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3" xfId="107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0 3" xfId="108"/>
    <cellStyle name="Normal 11 2" xfId="44"/>
    <cellStyle name="Normal 12" xfId="60"/>
    <cellStyle name="Normal 18" xfId="103"/>
    <cellStyle name="Normal 2" xfId="48"/>
    <cellStyle name="Normal 2 2 2" xfId="66"/>
    <cellStyle name="Normal 2 3 2" xfId="98"/>
    <cellStyle name="Normal 2 4" xfId="46"/>
    <cellStyle name="Normal 2 4 2" xfId="102"/>
    <cellStyle name="Normal 2 6" xfId="104"/>
    <cellStyle name="Normal 3" xfId="55"/>
    <cellStyle name="Normal 3 2" xfId="101"/>
    <cellStyle name="Normal 3 3" xfId="99"/>
    <cellStyle name="Normal 4" xfId="56"/>
    <cellStyle name="Normal 4 2" xfId="49"/>
    <cellStyle name="Normal 5" xfId="54"/>
    <cellStyle name="Normal 6" xfId="64"/>
    <cellStyle name="Normal 6 2" xfId="93"/>
    <cellStyle name="Normal 6 5" xfId="95"/>
    <cellStyle name="Normal 8" xfId="43"/>
    <cellStyle name="Normal 8 2" xfId="70"/>
    <cellStyle name="Normal 8 3" xfId="96"/>
    <cellStyle name="Note" xfId="15" builtinId="10" customBuiltin="1"/>
    <cellStyle name="Output" xfId="10" builtinId="21" customBuiltin="1"/>
    <cellStyle name="Percent 2" xfId="67"/>
    <cellStyle name="SN_241" xfId="42"/>
    <cellStyle name="SN_241 2" xfId="100"/>
    <cellStyle name="SN_b" xfId="71"/>
    <cellStyle name="Title" xfId="1" builtinId="15" customBuiltin="1"/>
    <cellStyle name="Total" xfId="17" builtinId="25" customBuiltin="1"/>
    <cellStyle name="Warning Text" xfId="14" builtinId="11" customBuiltin="1"/>
    <cellStyle name="Название 2" xfId="72"/>
    <cellStyle name="Нейтральный 2" xfId="73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3" xfId="97"/>
    <cellStyle name="Обычный 34" xfId="105"/>
    <cellStyle name="Обычный 35" xfId="106"/>
    <cellStyle name="Обычный 6" xfId="57"/>
    <cellStyle name="Обычный 7" xfId="59"/>
    <cellStyle name="Примечание 2" xfId="74"/>
    <cellStyle name="Финансовый 16" xfId="58"/>
    <cellStyle name="Финансовый 2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topLeftCell="A10" zoomScaleNormal="100" zoomScaleSheetLayoutView="115" workbookViewId="0">
      <selection activeCell="D14" sqref="D14"/>
    </sheetView>
  </sheetViews>
  <sheetFormatPr defaultColWidth="9.140625" defaultRowHeight="17.25" x14ac:dyDescent="0.25"/>
  <cols>
    <col min="1" max="1" width="8.42578125" style="6" customWidth="1"/>
    <col min="2" max="2" width="15" style="6" customWidth="1"/>
    <col min="3" max="3" width="20.85546875" style="6" customWidth="1"/>
    <col min="4" max="4" width="43.5703125" style="6" customWidth="1"/>
    <col min="5" max="5" width="38.28515625" style="6" customWidth="1"/>
    <col min="6" max="6" width="45.85546875" style="6" customWidth="1"/>
    <col min="7" max="7" width="31.42578125" style="6" customWidth="1"/>
    <col min="8" max="8" width="9.140625" style="6"/>
    <col min="9" max="9" width="16.5703125" style="6" customWidth="1"/>
    <col min="10" max="10" width="11.42578125" style="6" bestFit="1" customWidth="1"/>
    <col min="11" max="16384" width="9.140625" style="6"/>
  </cols>
  <sheetData>
    <row r="1" spans="1:10" ht="18" customHeight="1" x14ac:dyDescent="0.25">
      <c r="G1" s="228" t="s">
        <v>1</v>
      </c>
    </row>
    <row r="2" spans="1:10" ht="21.6" customHeight="1" x14ac:dyDescent="0.25">
      <c r="F2" s="237" t="s">
        <v>21</v>
      </c>
      <c r="G2" s="237"/>
    </row>
    <row r="3" spans="1:10" ht="21.6" customHeight="1" x14ac:dyDescent="0.3">
      <c r="F3" s="238" t="s">
        <v>198</v>
      </c>
      <c r="G3" s="238"/>
    </row>
    <row r="4" spans="1:10" ht="77.45" customHeight="1" x14ac:dyDescent="0.25">
      <c r="A4" s="241" t="s">
        <v>110</v>
      </c>
      <c r="B4" s="241"/>
      <c r="C4" s="241"/>
      <c r="D4" s="241"/>
      <c r="E4" s="241"/>
      <c r="F4" s="241"/>
      <c r="G4" s="241"/>
    </row>
    <row r="5" spans="1:10" ht="20.45" customHeight="1" x14ac:dyDescent="0.25">
      <c r="A5" s="8"/>
      <c r="B5" s="8"/>
      <c r="C5" s="8"/>
      <c r="D5" s="8"/>
      <c r="E5" s="8"/>
      <c r="F5" s="8"/>
      <c r="G5" s="118" t="s">
        <v>28</v>
      </c>
    </row>
    <row r="6" spans="1:10" ht="105.75" customHeight="1" x14ac:dyDescent="0.25">
      <c r="A6" s="242" t="s">
        <v>24</v>
      </c>
      <c r="B6" s="242" t="s">
        <v>0</v>
      </c>
      <c r="C6" s="242"/>
      <c r="D6" s="242" t="s">
        <v>25</v>
      </c>
      <c r="E6" s="242" t="s">
        <v>26</v>
      </c>
      <c r="F6" s="242" t="s">
        <v>27</v>
      </c>
      <c r="G6" s="226" t="s">
        <v>19</v>
      </c>
    </row>
    <row r="7" spans="1:10" ht="49.9" customHeight="1" x14ac:dyDescent="0.25">
      <c r="A7" s="242"/>
      <c r="B7" s="133" t="s">
        <v>10</v>
      </c>
      <c r="C7" s="133" t="s">
        <v>14</v>
      </c>
      <c r="D7" s="242"/>
      <c r="E7" s="242"/>
      <c r="F7" s="242"/>
      <c r="G7" s="133" t="s">
        <v>3</v>
      </c>
    </row>
    <row r="8" spans="1:10" ht="24.6" customHeight="1" x14ac:dyDescent="0.25">
      <c r="A8" s="239" t="s">
        <v>29</v>
      </c>
      <c r="B8" s="239"/>
      <c r="C8" s="239"/>
      <c r="D8" s="239"/>
      <c r="E8" s="239"/>
      <c r="F8" s="239"/>
      <c r="G8" s="38">
        <f>G17+G9</f>
        <v>0</v>
      </c>
    </row>
    <row r="9" spans="1:10" ht="27.6" customHeight="1" x14ac:dyDescent="0.25">
      <c r="A9" s="239" t="s">
        <v>40</v>
      </c>
      <c r="B9" s="239"/>
      <c r="C9" s="239"/>
      <c r="D9" s="239"/>
      <c r="E9" s="239"/>
      <c r="F9" s="239"/>
      <c r="G9" s="38">
        <f>G10</f>
        <v>0</v>
      </c>
    </row>
    <row r="10" spans="1:10" ht="109.5" customHeight="1" x14ac:dyDescent="0.25">
      <c r="B10" s="20">
        <v>1163</v>
      </c>
      <c r="C10" s="18"/>
      <c r="D10" s="128" t="s">
        <v>60</v>
      </c>
      <c r="E10" s="128" t="s">
        <v>61</v>
      </c>
      <c r="F10" s="128" t="s">
        <v>62</v>
      </c>
      <c r="G10" s="38">
        <f>SUM(G11:G16)</f>
        <v>0</v>
      </c>
    </row>
    <row r="11" spans="1:10" ht="116.25" customHeight="1" x14ac:dyDescent="0.25">
      <c r="B11" s="70"/>
      <c r="C11" s="18" t="s">
        <v>94</v>
      </c>
      <c r="D11" s="81" t="s">
        <v>95</v>
      </c>
      <c r="E11" s="81" t="s">
        <v>96</v>
      </c>
      <c r="F11" s="81" t="s">
        <v>15</v>
      </c>
      <c r="G11" s="119">
        <v>-47517.9</v>
      </c>
    </row>
    <row r="12" spans="1:10" ht="84" customHeight="1" x14ac:dyDescent="0.25">
      <c r="A12" s="75"/>
      <c r="B12" s="19"/>
      <c r="C12" s="18" t="s">
        <v>97</v>
      </c>
      <c r="D12" s="81" t="s">
        <v>98</v>
      </c>
      <c r="E12" s="81" t="s">
        <v>99</v>
      </c>
      <c r="F12" s="81" t="s">
        <v>15</v>
      </c>
      <c r="G12" s="119">
        <v>-20155.2</v>
      </c>
    </row>
    <row r="13" spans="1:10" ht="99.75" customHeight="1" x14ac:dyDescent="0.25">
      <c r="A13" s="75"/>
      <c r="B13" s="19"/>
      <c r="C13" s="82" t="s">
        <v>100</v>
      </c>
      <c r="D13" s="80" t="s">
        <v>204</v>
      </c>
      <c r="E13" s="80" t="s">
        <v>205</v>
      </c>
      <c r="F13" s="80" t="s">
        <v>15</v>
      </c>
      <c r="G13" s="120">
        <v>60780.3</v>
      </c>
    </row>
    <row r="14" spans="1:10" ht="99.75" customHeight="1" x14ac:dyDescent="0.25">
      <c r="A14" s="75"/>
      <c r="B14" s="19"/>
      <c r="C14" s="82" t="s">
        <v>101</v>
      </c>
      <c r="D14" s="80" t="s">
        <v>206</v>
      </c>
      <c r="E14" s="80" t="s">
        <v>206</v>
      </c>
      <c r="F14" s="80" t="s">
        <v>15</v>
      </c>
      <c r="G14" s="120">
        <v>86144.6</v>
      </c>
    </row>
    <row r="15" spans="1:10" ht="99.75" customHeight="1" x14ac:dyDescent="0.25">
      <c r="A15" s="75"/>
      <c r="B15" s="19"/>
      <c r="C15" s="82" t="s">
        <v>102</v>
      </c>
      <c r="D15" s="80" t="s">
        <v>103</v>
      </c>
      <c r="E15" s="80" t="s">
        <v>104</v>
      </c>
      <c r="F15" s="80" t="s">
        <v>105</v>
      </c>
      <c r="G15" s="120">
        <v>-55366.3</v>
      </c>
      <c r="J15" s="117"/>
    </row>
    <row r="16" spans="1:10" ht="99.75" customHeight="1" x14ac:dyDescent="0.25">
      <c r="A16" s="75"/>
      <c r="B16" s="19"/>
      <c r="C16" s="82" t="s">
        <v>106</v>
      </c>
      <c r="D16" s="80" t="s">
        <v>107</v>
      </c>
      <c r="E16" s="80" t="s">
        <v>108</v>
      </c>
      <c r="F16" s="80" t="s">
        <v>109</v>
      </c>
      <c r="G16" s="120">
        <v>-23885.5</v>
      </c>
    </row>
    <row r="17" spans="1:7" s="69" customFormat="1" ht="25.5" customHeight="1" x14ac:dyDescent="0.25">
      <c r="A17" s="240" t="s">
        <v>71</v>
      </c>
      <c r="B17" s="240"/>
      <c r="C17" s="240"/>
      <c r="D17" s="240"/>
      <c r="E17" s="240"/>
      <c r="F17" s="240"/>
      <c r="G17" s="121">
        <f>+G18</f>
        <v>0</v>
      </c>
    </row>
    <row r="18" spans="1:7" s="69" customFormat="1" ht="91.5" customHeight="1" x14ac:dyDescent="0.25">
      <c r="A18" s="80"/>
      <c r="B18" s="133" t="s">
        <v>72</v>
      </c>
      <c r="C18" s="80"/>
      <c r="D18" s="129" t="s">
        <v>73</v>
      </c>
      <c r="E18" s="129" t="s">
        <v>74</v>
      </c>
      <c r="F18" s="129" t="s">
        <v>75</v>
      </c>
      <c r="G18" s="121">
        <f>SUM(G19:G20)</f>
        <v>0</v>
      </c>
    </row>
    <row r="19" spans="1:7" s="122" customFormat="1" ht="138" x14ac:dyDescent="0.3">
      <c r="A19" s="81"/>
      <c r="B19" s="81"/>
      <c r="C19" s="82" t="s">
        <v>76</v>
      </c>
      <c r="D19" s="80" t="s">
        <v>73</v>
      </c>
      <c r="E19" s="80" t="s">
        <v>77</v>
      </c>
      <c r="F19" s="80" t="s">
        <v>15</v>
      </c>
      <c r="G19" s="39">
        <v>146924.9</v>
      </c>
    </row>
    <row r="20" spans="1:7" s="122" customFormat="1" ht="138" x14ac:dyDescent="0.3">
      <c r="A20" s="81"/>
      <c r="B20" s="81"/>
      <c r="C20" s="82" t="s">
        <v>76</v>
      </c>
      <c r="D20" s="80" t="s">
        <v>73</v>
      </c>
      <c r="E20" s="80" t="s">
        <v>77</v>
      </c>
      <c r="F20" s="80" t="s">
        <v>15</v>
      </c>
      <c r="G20" s="39">
        <v>-146924.9</v>
      </c>
    </row>
  </sheetData>
  <mergeCells count="11">
    <mergeCell ref="F2:G2"/>
    <mergeCell ref="F3:G3"/>
    <mergeCell ref="A9:F9"/>
    <mergeCell ref="A17:F17"/>
    <mergeCell ref="A8:F8"/>
    <mergeCell ref="A4:G4"/>
    <mergeCell ref="A6:A7"/>
    <mergeCell ref="B6:C6"/>
    <mergeCell ref="D6:D7"/>
    <mergeCell ref="E6:E7"/>
    <mergeCell ref="F6:F7"/>
  </mergeCells>
  <pageMargins left="0.5" right="0.25" top="1" bottom="0.75" header="0.5" footer="0.5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9"/>
  <sheetViews>
    <sheetView topLeftCell="A10" zoomScaleNormal="100" zoomScaleSheetLayoutView="115" workbookViewId="0">
      <selection activeCell="C27" sqref="C27"/>
    </sheetView>
  </sheetViews>
  <sheetFormatPr defaultColWidth="9.140625" defaultRowHeight="17.25" x14ac:dyDescent="0.25"/>
  <cols>
    <col min="1" max="1" width="13.42578125" style="6" customWidth="1"/>
    <col min="2" max="2" width="15" style="6" customWidth="1"/>
    <col min="3" max="3" width="54.5703125" style="6" customWidth="1"/>
    <col min="4" max="4" width="17.140625" style="6" customWidth="1"/>
    <col min="5" max="5" width="21.140625" style="6" customWidth="1"/>
    <col min="6" max="6" width="24.7109375" style="6" customWidth="1"/>
    <col min="7" max="7" width="20" style="6" customWidth="1"/>
    <col min="8" max="8" width="20.28515625" style="6" customWidth="1"/>
    <col min="9" max="16384" width="9.140625" style="6"/>
  </cols>
  <sheetData>
    <row r="1" spans="1:12" ht="18" customHeight="1" x14ac:dyDescent="0.25">
      <c r="G1" s="136"/>
      <c r="H1" s="137" t="s">
        <v>124</v>
      </c>
    </row>
    <row r="2" spans="1:12" ht="21.6" customHeight="1" x14ac:dyDescent="0.25">
      <c r="F2" s="130"/>
      <c r="G2" s="237" t="s">
        <v>21</v>
      </c>
      <c r="H2" s="237"/>
    </row>
    <row r="3" spans="1:12" ht="21.6" customHeight="1" x14ac:dyDescent="0.3">
      <c r="F3" s="131"/>
      <c r="G3" s="238" t="s">
        <v>7</v>
      </c>
      <c r="H3" s="238"/>
    </row>
    <row r="4" spans="1:12" ht="66" customHeight="1" x14ac:dyDescent="0.25">
      <c r="A4" s="241" t="s">
        <v>125</v>
      </c>
      <c r="B4" s="241"/>
      <c r="C4" s="241"/>
      <c r="D4" s="241"/>
      <c r="E4" s="241"/>
      <c r="F4" s="241"/>
      <c r="G4" s="241"/>
      <c r="H4" s="241"/>
    </row>
    <row r="5" spans="1:12" ht="66" customHeight="1" x14ac:dyDescent="0.25">
      <c r="A5" s="132"/>
      <c r="B5" s="132"/>
      <c r="C5" s="132"/>
      <c r="D5" s="132"/>
      <c r="E5" s="132"/>
      <c r="F5" s="132"/>
      <c r="G5" s="132"/>
      <c r="H5" s="138" t="s">
        <v>126</v>
      </c>
    </row>
    <row r="6" spans="1:12" s="139" customFormat="1" ht="62.25" customHeight="1" x14ac:dyDescent="0.3">
      <c r="A6" s="243" t="s">
        <v>127</v>
      </c>
      <c r="B6" s="244"/>
      <c r="C6" s="245" t="s">
        <v>160</v>
      </c>
      <c r="D6" s="247" t="s">
        <v>129</v>
      </c>
      <c r="E6" s="249" t="s">
        <v>130</v>
      </c>
      <c r="F6" s="250"/>
      <c r="G6" s="250"/>
      <c r="H6" s="251"/>
    </row>
    <row r="7" spans="1:12" s="139" customFormat="1" ht="103.5" x14ac:dyDescent="0.3">
      <c r="A7" s="140" t="s">
        <v>10</v>
      </c>
      <c r="B7" s="140" t="s">
        <v>14</v>
      </c>
      <c r="C7" s="246"/>
      <c r="D7" s="248"/>
      <c r="E7" s="141" t="s">
        <v>131</v>
      </c>
      <c r="F7" s="141" t="s">
        <v>132</v>
      </c>
      <c r="G7" s="141" t="s">
        <v>133</v>
      </c>
      <c r="H7" s="141" t="s">
        <v>134</v>
      </c>
    </row>
    <row r="8" spans="1:12" s="139" customFormat="1" x14ac:dyDescent="0.3">
      <c r="A8" s="140"/>
      <c r="B8" s="140"/>
      <c r="C8" s="142" t="s">
        <v>135</v>
      </c>
      <c r="D8" s="143">
        <f>SUM(E8:H8)</f>
        <v>-79251.8</v>
      </c>
      <c r="E8" s="144">
        <f>+E10</f>
        <v>-55366.3</v>
      </c>
      <c r="F8" s="144">
        <f t="shared" ref="F8:H8" si="0">+F10</f>
        <v>0</v>
      </c>
      <c r="G8" s="144">
        <f t="shared" si="0"/>
        <v>-23885.5</v>
      </c>
      <c r="H8" s="144">
        <f t="shared" si="0"/>
        <v>0</v>
      </c>
      <c r="I8" s="145"/>
      <c r="J8" s="145"/>
    </row>
    <row r="9" spans="1:12" s="139" customFormat="1" x14ac:dyDescent="0.3">
      <c r="A9" s="140"/>
      <c r="B9" s="140"/>
      <c r="C9" s="142" t="s">
        <v>136</v>
      </c>
      <c r="D9" s="165"/>
      <c r="E9" s="144"/>
      <c r="F9" s="144"/>
      <c r="G9" s="144"/>
      <c r="H9" s="144"/>
      <c r="I9" s="146"/>
      <c r="J9" s="147"/>
    </row>
    <row r="10" spans="1:12" s="139" customFormat="1" ht="51.75" x14ac:dyDescent="0.3">
      <c r="A10" s="148"/>
      <c r="B10" s="149"/>
      <c r="C10" s="149" t="s">
        <v>137</v>
      </c>
      <c r="D10" s="143">
        <f>SUM(E10:H10)</f>
        <v>-79251.8</v>
      </c>
      <c r="E10" s="143">
        <f t="shared" ref="E10:H10" si="1">E12+E16</f>
        <v>-55366.3</v>
      </c>
      <c r="F10" s="144">
        <f t="shared" si="1"/>
        <v>0</v>
      </c>
      <c r="G10" s="144">
        <f t="shared" si="1"/>
        <v>-23885.5</v>
      </c>
      <c r="H10" s="144">
        <f t="shared" si="1"/>
        <v>0</v>
      </c>
      <c r="I10" s="145"/>
    </row>
    <row r="11" spans="1:12" s="139" customFormat="1" x14ac:dyDescent="0.3">
      <c r="A11" s="148"/>
      <c r="B11" s="148"/>
      <c r="C11" s="148" t="s">
        <v>156</v>
      </c>
      <c r="D11" s="166"/>
      <c r="E11" s="166"/>
      <c r="F11" s="166"/>
      <c r="G11" s="144"/>
      <c r="H11" s="166"/>
      <c r="K11" s="167"/>
      <c r="L11" s="168"/>
    </row>
    <row r="12" spans="1:12" ht="51.75" x14ac:dyDescent="0.25">
      <c r="A12" s="142">
        <v>1163</v>
      </c>
      <c r="B12" s="142">
        <v>12001</v>
      </c>
      <c r="C12" s="169" t="s">
        <v>103</v>
      </c>
      <c r="D12" s="143">
        <f>SUM(E12:H12)</f>
        <v>-55366.3</v>
      </c>
      <c r="E12" s="143">
        <f t="shared" ref="E12:H12" si="2">E14</f>
        <v>-55366.3</v>
      </c>
      <c r="F12" s="144">
        <f t="shared" si="2"/>
        <v>0</v>
      </c>
      <c r="G12" s="144">
        <f t="shared" si="2"/>
        <v>0</v>
      </c>
      <c r="H12" s="144">
        <f t="shared" si="2"/>
        <v>0</v>
      </c>
    </row>
    <row r="13" spans="1:12" x14ac:dyDescent="0.3">
      <c r="A13" s="142"/>
      <c r="B13" s="142"/>
      <c r="C13" s="170" t="s">
        <v>6</v>
      </c>
      <c r="D13" s="19"/>
      <c r="E13" s="144"/>
      <c r="F13" s="150"/>
      <c r="G13" s="144"/>
      <c r="H13" s="150"/>
    </row>
    <row r="14" spans="1:12" x14ac:dyDescent="0.3">
      <c r="A14" s="171"/>
      <c r="B14" s="171"/>
      <c r="C14" s="172" t="s">
        <v>157</v>
      </c>
      <c r="D14" s="143">
        <f>SUM(E14:H14)</f>
        <v>-55366.3</v>
      </c>
      <c r="E14" s="144">
        <f t="shared" ref="E14:H14" si="3">E15</f>
        <v>-55366.3</v>
      </c>
      <c r="F14" s="144">
        <f t="shared" si="3"/>
        <v>0</v>
      </c>
      <c r="G14" s="144">
        <f t="shared" si="3"/>
        <v>0</v>
      </c>
      <c r="H14" s="144">
        <f t="shared" si="3"/>
        <v>0</v>
      </c>
    </row>
    <row r="15" spans="1:12" ht="34.5" x14ac:dyDescent="0.3">
      <c r="A15" s="170"/>
      <c r="B15" s="170"/>
      <c r="C15" s="173" t="s">
        <v>158</v>
      </c>
      <c r="D15" s="174">
        <f>SUM(E15:H15)</f>
        <v>-55366.3</v>
      </c>
      <c r="E15" s="174">
        <f>'Հավելված N 1'!G15</f>
        <v>-55366.3</v>
      </c>
      <c r="F15" s="150"/>
      <c r="G15" s="144"/>
      <c r="H15" s="150"/>
    </row>
    <row r="16" spans="1:12" x14ac:dyDescent="0.25">
      <c r="A16" s="142">
        <v>1163</v>
      </c>
      <c r="B16" s="142">
        <v>32001</v>
      </c>
      <c r="C16" s="169" t="s">
        <v>107</v>
      </c>
      <c r="D16" s="143">
        <f>SUM(E16:H16)</f>
        <v>-23885.5</v>
      </c>
      <c r="E16" s="144">
        <f t="shared" ref="E16:H16" si="4">E18</f>
        <v>0</v>
      </c>
      <c r="F16" s="144">
        <f t="shared" si="4"/>
        <v>0</v>
      </c>
      <c r="G16" s="144">
        <f t="shared" si="4"/>
        <v>-23885.5</v>
      </c>
      <c r="H16" s="144">
        <f t="shared" si="4"/>
        <v>0</v>
      </c>
    </row>
    <row r="17" spans="1:8" x14ac:dyDescent="0.3">
      <c r="A17" s="142"/>
      <c r="B17" s="142"/>
      <c r="C17" s="170" t="s">
        <v>6</v>
      </c>
      <c r="D17" s="19"/>
      <c r="E17" s="144"/>
      <c r="F17" s="150"/>
      <c r="G17" s="144"/>
      <c r="H17" s="150"/>
    </row>
    <row r="18" spans="1:8" x14ac:dyDescent="0.3">
      <c r="A18" s="171"/>
      <c r="B18" s="171"/>
      <c r="C18" s="172" t="s">
        <v>157</v>
      </c>
      <c r="D18" s="143">
        <f>SUM(E18:H18)</f>
        <v>-23885.5</v>
      </c>
      <c r="E18" s="144">
        <f t="shared" ref="E18:H18" si="5">E19</f>
        <v>0</v>
      </c>
      <c r="F18" s="144">
        <f t="shared" si="5"/>
        <v>0</v>
      </c>
      <c r="G18" s="144">
        <f t="shared" si="5"/>
        <v>-23885.5</v>
      </c>
      <c r="H18" s="144">
        <f t="shared" si="5"/>
        <v>0</v>
      </c>
    </row>
    <row r="19" spans="1:8" ht="34.5" x14ac:dyDescent="0.3">
      <c r="A19" s="170"/>
      <c r="B19" s="170"/>
      <c r="C19" s="175" t="s">
        <v>159</v>
      </c>
      <c r="D19" s="174">
        <f>SUM(E19:H19)</f>
        <v>-23885.5</v>
      </c>
      <c r="E19" s="144"/>
      <c r="F19" s="150"/>
      <c r="G19" s="174">
        <f>'Հավելված N 1'!G16</f>
        <v>-23885.5</v>
      </c>
      <c r="H19" s="150"/>
    </row>
  </sheetData>
  <mergeCells count="7">
    <mergeCell ref="G2:H2"/>
    <mergeCell ref="G3:H3"/>
    <mergeCell ref="A4:H4"/>
    <mergeCell ref="A6:B6"/>
    <mergeCell ref="C6:C7"/>
    <mergeCell ref="D6:D7"/>
    <mergeCell ref="E6:H6"/>
  </mergeCells>
  <pageMargins left="0.5" right="0.25" top="1" bottom="0.75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11"/>
  <sheetViews>
    <sheetView topLeftCell="A31" zoomScaleNormal="100" workbookViewId="0">
      <selection activeCell="F40" sqref="F40"/>
    </sheetView>
  </sheetViews>
  <sheetFormatPr defaultColWidth="9.140625" defaultRowHeight="17.25" x14ac:dyDescent="0.25"/>
  <cols>
    <col min="1" max="1" width="10.140625" style="5" customWidth="1"/>
    <col min="2" max="2" width="9.5703125" style="5" customWidth="1"/>
    <col min="3" max="3" width="7.5703125" style="5" customWidth="1"/>
    <col min="4" max="4" width="12.140625" style="5" customWidth="1"/>
    <col min="5" max="5" width="17.42578125" style="5" customWidth="1"/>
    <col min="6" max="6" width="72.28515625" style="5" customWidth="1"/>
    <col min="7" max="7" width="32.140625" style="5" customWidth="1"/>
    <col min="8" max="8" width="21.42578125" style="5" customWidth="1"/>
    <col min="9" max="16384" width="9.140625" style="5"/>
  </cols>
  <sheetData>
    <row r="1" spans="1:11" s="7" customFormat="1" ht="18" customHeight="1" x14ac:dyDescent="0.3">
      <c r="F1" s="254" t="s">
        <v>154</v>
      </c>
      <c r="G1" s="254"/>
    </row>
    <row r="2" spans="1:11" s="7" customFormat="1" x14ac:dyDescent="0.3">
      <c r="F2" s="253" t="s">
        <v>22</v>
      </c>
      <c r="G2" s="253"/>
    </row>
    <row r="3" spans="1:11" s="7" customFormat="1" x14ac:dyDescent="0.3">
      <c r="F3" s="253" t="s">
        <v>17</v>
      </c>
      <c r="G3" s="253"/>
    </row>
    <row r="4" spans="1:11" s="7" customFormat="1" ht="51" customHeight="1" x14ac:dyDescent="0.3">
      <c r="A4" s="255" t="s">
        <v>67</v>
      </c>
      <c r="B4" s="255"/>
      <c r="C4" s="255"/>
      <c r="D4" s="255"/>
      <c r="E4" s="255"/>
      <c r="F4" s="255"/>
      <c r="G4" s="255"/>
    </row>
    <row r="5" spans="1:11" s="7" customFormat="1" ht="24.6" customHeight="1" x14ac:dyDescent="0.3">
      <c r="A5" s="9"/>
      <c r="B5" s="9"/>
      <c r="C5" s="9"/>
      <c r="D5" s="9"/>
      <c r="E5" s="9"/>
      <c r="F5" s="9"/>
      <c r="G5" s="21" t="s">
        <v>28</v>
      </c>
    </row>
    <row r="6" spans="1:11" ht="86.45" customHeight="1" x14ac:dyDescent="0.25">
      <c r="A6" s="256" t="s">
        <v>2</v>
      </c>
      <c r="B6" s="257"/>
      <c r="C6" s="258"/>
      <c r="D6" s="256" t="s">
        <v>0</v>
      </c>
      <c r="E6" s="258"/>
      <c r="F6" s="259" t="s">
        <v>123</v>
      </c>
      <c r="G6" s="227" t="s">
        <v>19</v>
      </c>
    </row>
    <row r="7" spans="1:11" ht="39" customHeight="1" x14ac:dyDescent="0.25">
      <c r="A7" s="25" t="s">
        <v>8</v>
      </c>
      <c r="B7" s="25" t="s">
        <v>9</v>
      </c>
      <c r="C7" s="25" t="s">
        <v>4</v>
      </c>
      <c r="D7" s="25" t="s">
        <v>10</v>
      </c>
      <c r="E7" s="25" t="s">
        <v>14</v>
      </c>
      <c r="F7" s="260"/>
      <c r="G7" s="26" t="s">
        <v>3</v>
      </c>
    </row>
    <row r="8" spans="1:11" ht="18" customHeight="1" x14ac:dyDescent="0.25">
      <c r="A8" s="10"/>
      <c r="B8" s="10"/>
      <c r="C8" s="10"/>
      <c r="D8" s="10"/>
      <c r="E8" s="10"/>
      <c r="F8" s="2" t="s">
        <v>37</v>
      </c>
      <c r="G8" s="72">
        <f>G10+G85</f>
        <v>0</v>
      </c>
    </row>
    <row r="9" spans="1:11" ht="18" customHeight="1" x14ac:dyDescent="0.25">
      <c r="A9" s="4"/>
      <c r="B9" s="4"/>
      <c r="C9" s="4"/>
      <c r="D9" s="4"/>
      <c r="E9" s="4"/>
      <c r="F9" s="3" t="s">
        <v>6</v>
      </c>
      <c r="G9" s="31"/>
    </row>
    <row r="10" spans="1:11" ht="36" customHeight="1" x14ac:dyDescent="0.25">
      <c r="A10" s="1"/>
      <c r="B10" s="1"/>
      <c r="C10" s="1"/>
      <c r="D10" s="1"/>
      <c r="E10" s="1"/>
      <c r="F10" s="14" t="s">
        <v>18</v>
      </c>
      <c r="G10" s="72">
        <f>G12+G58</f>
        <v>0</v>
      </c>
      <c r="H10" s="11"/>
      <c r="I10" s="11"/>
      <c r="J10" s="11"/>
      <c r="K10" s="11"/>
    </row>
    <row r="11" spans="1:11" ht="18" customHeight="1" x14ac:dyDescent="0.25">
      <c r="A11" s="1"/>
      <c r="B11" s="1"/>
      <c r="C11" s="1"/>
      <c r="D11" s="1"/>
      <c r="E11" s="1"/>
      <c r="F11" s="3" t="s">
        <v>6</v>
      </c>
      <c r="G11" s="32"/>
      <c r="H11" s="11"/>
      <c r="I11" s="11"/>
      <c r="J11" s="11"/>
      <c r="K11" s="11"/>
    </row>
    <row r="12" spans="1:11" s="12" customFormat="1" ht="18" customHeight="1" x14ac:dyDescent="0.25">
      <c r="A12" s="27" t="s">
        <v>43</v>
      </c>
      <c r="B12" s="13"/>
      <c r="C12" s="13"/>
      <c r="D12" s="13"/>
      <c r="E12" s="13"/>
      <c r="F12" s="14" t="s">
        <v>41</v>
      </c>
      <c r="G12" s="31">
        <f>G14</f>
        <v>79251.8</v>
      </c>
    </row>
    <row r="13" spans="1:11" s="12" customFormat="1" ht="18" customHeight="1" x14ac:dyDescent="0.25">
      <c r="A13" s="27"/>
      <c r="B13" s="27"/>
      <c r="C13" s="13"/>
      <c r="D13" s="13"/>
      <c r="E13" s="13"/>
      <c r="F13" s="86" t="s">
        <v>6</v>
      </c>
      <c r="G13" s="32"/>
    </row>
    <row r="14" spans="1:11" s="12" customFormat="1" ht="19.149999999999999" customHeight="1" x14ac:dyDescent="0.25">
      <c r="A14" s="22"/>
      <c r="B14" s="40" t="s">
        <v>56</v>
      </c>
      <c r="C14" s="14"/>
      <c r="D14" s="14"/>
      <c r="E14" s="86"/>
      <c r="F14" s="14" t="s">
        <v>42</v>
      </c>
      <c r="G14" s="34">
        <f>G16</f>
        <v>79251.8</v>
      </c>
    </row>
    <row r="15" spans="1:11" s="12" customFormat="1" ht="18" customHeight="1" x14ac:dyDescent="0.25">
      <c r="A15" s="22"/>
      <c r="B15" s="28"/>
      <c r="C15" s="28"/>
      <c r="D15" s="28"/>
      <c r="E15" s="15"/>
      <c r="F15" s="86" t="s">
        <v>6</v>
      </c>
      <c r="G15" s="33"/>
    </row>
    <row r="16" spans="1:11" s="12" customFormat="1" ht="18" customHeight="1" x14ac:dyDescent="0.25">
      <c r="A16" s="22"/>
      <c r="B16" s="28"/>
      <c r="C16" s="40" t="s">
        <v>56</v>
      </c>
      <c r="D16" s="14"/>
      <c r="E16" s="86"/>
      <c r="F16" s="14" t="s">
        <v>42</v>
      </c>
      <c r="G16" s="34">
        <f>G18</f>
        <v>79251.8</v>
      </c>
    </row>
    <row r="17" spans="1:7" s="12" customFormat="1" ht="18" customHeight="1" x14ac:dyDescent="0.25">
      <c r="A17" s="22"/>
      <c r="B17" s="28"/>
      <c r="C17" s="29"/>
      <c r="D17" s="29"/>
      <c r="E17" s="16"/>
      <c r="F17" s="86" t="s">
        <v>6</v>
      </c>
      <c r="G17" s="35"/>
    </row>
    <row r="18" spans="1:7" s="12" customFormat="1" ht="34.5" x14ac:dyDescent="0.25">
      <c r="A18" s="22"/>
      <c r="B18" s="28"/>
      <c r="C18" s="29"/>
      <c r="D18" s="29"/>
      <c r="E18" s="16"/>
      <c r="F18" s="127" t="s">
        <v>20</v>
      </c>
      <c r="G18" s="34">
        <f>G20</f>
        <v>79251.8</v>
      </c>
    </row>
    <row r="19" spans="1:7" s="12" customFormat="1" ht="18" customHeight="1" x14ac:dyDescent="0.25">
      <c r="A19" s="22"/>
      <c r="B19" s="28"/>
      <c r="C19" s="29"/>
      <c r="D19" s="29"/>
      <c r="E19" s="16"/>
      <c r="F19" s="86" t="s">
        <v>6</v>
      </c>
      <c r="G19" s="35"/>
    </row>
    <row r="20" spans="1:7" s="12" customFormat="1" ht="24" customHeight="1" x14ac:dyDescent="0.25">
      <c r="A20" s="22"/>
      <c r="B20" s="2"/>
      <c r="C20" s="30"/>
      <c r="D20" s="97">
        <v>1163</v>
      </c>
      <c r="E20" s="126"/>
      <c r="F20" s="2" t="s">
        <v>63</v>
      </c>
      <c r="G20" s="31">
        <f>G22+G31+G40+G49</f>
        <v>79251.8</v>
      </c>
    </row>
    <row r="21" spans="1:7" s="12" customFormat="1" ht="18" customHeight="1" x14ac:dyDescent="0.25">
      <c r="A21" s="22"/>
      <c r="B21" s="22"/>
      <c r="C21" s="23"/>
      <c r="D21" s="4"/>
      <c r="E21" s="24"/>
      <c r="F21" s="123" t="s">
        <v>6</v>
      </c>
      <c r="G21" s="35"/>
    </row>
    <row r="22" spans="1:7" s="12" customFormat="1" ht="35.450000000000003" customHeight="1" x14ac:dyDescent="0.25">
      <c r="A22" s="22"/>
      <c r="B22" s="22"/>
      <c r="C22" s="23"/>
      <c r="D22" s="4"/>
      <c r="E22" s="97">
        <v>11019</v>
      </c>
      <c r="F22" s="14" t="s">
        <v>111</v>
      </c>
      <c r="G22" s="36">
        <f>G24</f>
        <v>-47517.9</v>
      </c>
    </row>
    <row r="23" spans="1:7" s="12" customFormat="1" ht="18" customHeight="1" x14ac:dyDescent="0.25">
      <c r="A23" s="22"/>
      <c r="B23" s="22"/>
      <c r="C23" s="23"/>
      <c r="D23" s="4"/>
      <c r="E23" s="24"/>
      <c r="F23" s="86" t="s">
        <v>11</v>
      </c>
      <c r="G23" s="37"/>
    </row>
    <row r="24" spans="1:7" s="12" customFormat="1" ht="34.15" customHeight="1" x14ac:dyDescent="0.25">
      <c r="A24" s="22"/>
      <c r="B24" s="22"/>
      <c r="C24" s="23"/>
      <c r="D24" s="4"/>
      <c r="E24" s="24"/>
      <c r="F24" s="17" t="s">
        <v>20</v>
      </c>
      <c r="G24" s="124">
        <f>G26</f>
        <v>-47517.9</v>
      </c>
    </row>
    <row r="25" spans="1:7" s="12" customFormat="1" ht="38.450000000000003" customHeight="1" x14ac:dyDescent="0.25">
      <c r="A25" s="22"/>
      <c r="B25" s="22"/>
      <c r="C25" s="23"/>
      <c r="D25" s="4"/>
      <c r="E25" s="24"/>
      <c r="F25" s="86" t="s">
        <v>12</v>
      </c>
      <c r="G25" s="37"/>
    </row>
    <row r="26" spans="1:7" s="12" customFormat="1" ht="18" customHeight="1" x14ac:dyDescent="0.25">
      <c r="A26" s="22"/>
      <c r="B26" s="22"/>
      <c r="C26" s="23"/>
      <c r="D26" s="4"/>
      <c r="E26" s="24"/>
      <c r="F26" s="86" t="s">
        <v>5</v>
      </c>
      <c r="G26" s="124">
        <f t="shared" ref="G26:G29" si="0">G27</f>
        <v>-47517.9</v>
      </c>
    </row>
    <row r="27" spans="1:7" s="12" customFormat="1" ht="18" customHeight="1" x14ac:dyDescent="0.25">
      <c r="A27" s="22"/>
      <c r="B27" s="22"/>
      <c r="C27" s="23"/>
      <c r="D27" s="4"/>
      <c r="E27" s="24"/>
      <c r="F27" s="86" t="s">
        <v>13</v>
      </c>
      <c r="G27" s="124">
        <f t="shared" si="0"/>
        <v>-47517.9</v>
      </c>
    </row>
    <row r="28" spans="1:7" s="12" customFormat="1" ht="21.75" customHeight="1" x14ac:dyDescent="0.25">
      <c r="A28" s="22"/>
      <c r="B28" s="22"/>
      <c r="C28" s="23"/>
      <c r="D28" s="4"/>
      <c r="E28" s="24"/>
      <c r="F28" s="86" t="s">
        <v>46</v>
      </c>
      <c r="G28" s="124">
        <f t="shared" si="0"/>
        <v>-47517.9</v>
      </c>
    </row>
    <row r="29" spans="1:7" s="12" customFormat="1" ht="18.600000000000001" customHeight="1" x14ac:dyDescent="0.25">
      <c r="A29" s="22"/>
      <c r="B29" s="22"/>
      <c r="C29" s="23"/>
      <c r="D29" s="4"/>
      <c r="E29" s="24"/>
      <c r="F29" s="86" t="s">
        <v>44</v>
      </c>
      <c r="G29" s="124">
        <f t="shared" si="0"/>
        <v>-47517.9</v>
      </c>
    </row>
    <row r="30" spans="1:7" s="12" customFormat="1" ht="18" customHeight="1" x14ac:dyDescent="0.25">
      <c r="A30" s="22"/>
      <c r="B30" s="22"/>
      <c r="C30" s="23"/>
      <c r="D30" s="4"/>
      <c r="E30" s="24"/>
      <c r="F30" s="86" t="s">
        <v>45</v>
      </c>
      <c r="G30" s="124">
        <f>'Հավելված N 1'!G11</f>
        <v>-47517.9</v>
      </c>
    </row>
    <row r="31" spans="1:7" s="12" customFormat="1" ht="35.450000000000003" customHeight="1" x14ac:dyDescent="0.25">
      <c r="A31" s="22"/>
      <c r="B31" s="22"/>
      <c r="C31" s="23"/>
      <c r="D31" s="4"/>
      <c r="E31" s="97">
        <v>11020</v>
      </c>
      <c r="F31" s="14" t="s">
        <v>112</v>
      </c>
      <c r="G31" s="36">
        <f>G33</f>
        <v>-20155.2</v>
      </c>
    </row>
    <row r="32" spans="1:7" s="12" customFormat="1" ht="18" customHeight="1" x14ac:dyDescent="0.25">
      <c r="A32" s="22"/>
      <c r="B32" s="22"/>
      <c r="C32" s="23"/>
      <c r="D32" s="4"/>
      <c r="E32" s="24"/>
      <c r="F32" s="86" t="s">
        <v>11</v>
      </c>
      <c r="G32" s="37"/>
    </row>
    <row r="33" spans="1:7" s="12" customFormat="1" ht="34.15" customHeight="1" x14ac:dyDescent="0.25">
      <c r="A33" s="22"/>
      <c r="B33" s="22"/>
      <c r="C33" s="23"/>
      <c r="D33" s="4"/>
      <c r="E33" s="24"/>
      <c r="F33" s="17" t="s">
        <v>20</v>
      </c>
      <c r="G33" s="124">
        <f>G35</f>
        <v>-20155.2</v>
      </c>
    </row>
    <row r="34" spans="1:7" s="12" customFormat="1" ht="38.450000000000003" customHeight="1" x14ac:dyDescent="0.25">
      <c r="A34" s="22"/>
      <c r="B34" s="22"/>
      <c r="C34" s="23"/>
      <c r="D34" s="4"/>
      <c r="E34" s="24"/>
      <c r="F34" s="86" t="s">
        <v>12</v>
      </c>
      <c r="G34" s="37"/>
    </row>
    <row r="35" spans="1:7" s="12" customFormat="1" ht="18" customHeight="1" x14ac:dyDescent="0.25">
      <c r="A35" s="22"/>
      <c r="B35" s="22"/>
      <c r="C35" s="23"/>
      <c r="D35" s="4"/>
      <c r="E35" s="24"/>
      <c r="F35" s="86" t="s">
        <v>5</v>
      </c>
      <c r="G35" s="124">
        <f t="shared" ref="G35:G38" si="1">G36</f>
        <v>-20155.2</v>
      </c>
    </row>
    <row r="36" spans="1:7" s="12" customFormat="1" ht="18" customHeight="1" x14ac:dyDescent="0.25">
      <c r="A36" s="22"/>
      <c r="B36" s="22"/>
      <c r="C36" s="23"/>
      <c r="D36" s="4"/>
      <c r="E36" s="24"/>
      <c r="F36" s="86" t="s">
        <v>13</v>
      </c>
      <c r="G36" s="124">
        <f t="shared" si="1"/>
        <v>-20155.2</v>
      </c>
    </row>
    <row r="37" spans="1:7" s="12" customFormat="1" ht="21.75" customHeight="1" x14ac:dyDescent="0.25">
      <c r="A37" s="22"/>
      <c r="B37" s="22"/>
      <c r="C37" s="23"/>
      <c r="D37" s="4"/>
      <c r="E37" s="24"/>
      <c r="F37" s="86" t="s">
        <v>46</v>
      </c>
      <c r="G37" s="124">
        <f t="shared" si="1"/>
        <v>-20155.2</v>
      </c>
    </row>
    <row r="38" spans="1:7" s="12" customFormat="1" ht="18.600000000000001" customHeight="1" x14ac:dyDescent="0.25">
      <c r="A38" s="22"/>
      <c r="B38" s="22"/>
      <c r="C38" s="23"/>
      <c r="D38" s="4"/>
      <c r="E38" s="24"/>
      <c r="F38" s="86" t="s">
        <v>44</v>
      </c>
      <c r="G38" s="124">
        <f t="shared" si="1"/>
        <v>-20155.2</v>
      </c>
    </row>
    <row r="39" spans="1:7" s="12" customFormat="1" ht="18" customHeight="1" x14ac:dyDescent="0.25">
      <c r="A39" s="22"/>
      <c r="B39" s="22"/>
      <c r="C39" s="23"/>
      <c r="D39" s="4"/>
      <c r="E39" s="24"/>
      <c r="F39" s="86" t="s">
        <v>45</v>
      </c>
      <c r="G39" s="124">
        <f>'Հավելված N 1'!G12</f>
        <v>-20155.2</v>
      </c>
    </row>
    <row r="40" spans="1:7" s="12" customFormat="1" ht="35.450000000000003" customHeight="1" x14ac:dyDescent="0.25">
      <c r="A40" s="22"/>
      <c r="B40" s="22"/>
      <c r="C40" s="23"/>
      <c r="D40" s="4"/>
      <c r="E40" s="97">
        <v>11030</v>
      </c>
      <c r="F40" s="2" t="s">
        <v>204</v>
      </c>
      <c r="G40" s="36">
        <f>G42</f>
        <v>60780.3</v>
      </c>
    </row>
    <row r="41" spans="1:7" s="12" customFormat="1" ht="18" customHeight="1" x14ac:dyDescent="0.25">
      <c r="A41" s="22"/>
      <c r="B41" s="22"/>
      <c r="C41" s="23"/>
      <c r="D41" s="4"/>
      <c r="E41" s="24"/>
      <c r="F41" s="86" t="s">
        <v>11</v>
      </c>
      <c r="G41" s="37"/>
    </row>
    <row r="42" spans="1:7" s="12" customFormat="1" ht="34.15" customHeight="1" x14ac:dyDescent="0.25">
      <c r="A42" s="22"/>
      <c r="B42" s="22"/>
      <c r="C42" s="23"/>
      <c r="D42" s="4"/>
      <c r="E42" s="24"/>
      <c r="F42" s="17" t="s">
        <v>20</v>
      </c>
      <c r="G42" s="124">
        <f>G44</f>
        <v>60780.3</v>
      </c>
    </row>
    <row r="43" spans="1:7" s="12" customFormat="1" ht="38.450000000000003" customHeight="1" x14ac:dyDescent="0.25">
      <c r="A43" s="22"/>
      <c r="B43" s="22"/>
      <c r="C43" s="23"/>
      <c r="D43" s="4"/>
      <c r="E43" s="24"/>
      <c r="F43" s="86" t="s">
        <v>12</v>
      </c>
      <c r="G43" s="37"/>
    </row>
    <row r="44" spans="1:7" s="12" customFormat="1" ht="18" customHeight="1" x14ac:dyDescent="0.25">
      <c r="A44" s="22"/>
      <c r="B44" s="22"/>
      <c r="C44" s="23"/>
      <c r="D44" s="4"/>
      <c r="E44" s="24"/>
      <c r="F44" s="86" t="s">
        <v>5</v>
      </c>
      <c r="G44" s="124">
        <f t="shared" ref="G44:G47" si="2">G45</f>
        <v>60780.3</v>
      </c>
    </row>
    <row r="45" spans="1:7" s="12" customFormat="1" ht="18" customHeight="1" x14ac:dyDescent="0.25">
      <c r="A45" s="22"/>
      <c r="B45" s="22"/>
      <c r="C45" s="23"/>
      <c r="D45" s="4"/>
      <c r="E45" s="24"/>
      <c r="F45" s="86" t="s">
        <v>13</v>
      </c>
      <c r="G45" s="124">
        <f t="shared" si="2"/>
        <v>60780.3</v>
      </c>
    </row>
    <row r="46" spans="1:7" s="12" customFormat="1" ht="21.75" customHeight="1" x14ac:dyDescent="0.25">
      <c r="A46" s="22"/>
      <c r="B46" s="22"/>
      <c r="C46" s="23"/>
      <c r="D46" s="4"/>
      <c r="E46" s="24"/>
      <c r="F46" s="86" t="s">
        <v>46</v>
      </c>
      <c r="G46" s="124">
        <f t="shared" si="2"/>
        <v>60780.3</v>
      </c>
    </row>
    <row r="47" spans="1:7" s="12" customFormat="1" ht="18.600000000000001" customHeight="1" x14ac:dyDescent="0.25">
      <c r="A47" s="22"/>
      <c r="B47" s="22"/>
      <c r="C47" s="23"/>
      <c r="D47" s="4"/>
      <c r="E47" s="24"/>
      <c r="F47" s="86" t="s">
        <v>44</v>
      </c>
      <c r="G47" s="124">
        <f t="shared" si="2"/>
        <v>60780.3</v>
      </c>
    </row>
    <row r="48" spans="1:7" s="12" customFormat="1" ht="18" customHeight="1" x14ac:dyDescent="0.25">
      <c r="A48" s="22"/>
      <c r="B48" s="22"/>
      <c r="C48" s="23"/>
      <c r="D48" s="4"/>
      <c r="E48" s="24"/>
      <c r="F48" s="86" t="s">
        <v>45</v>
      </c>
      <c r="G48" s="124">
        <f>'Հավելված N 1'!G13</f>
        <v>60780.3</v>
      </c>
    </row>
    <row r="49" spans="1:7" s="12" customFormat="1" ht="49.5" customHeight="1" x14ac:dyDescent="0.25">
      <c r="A49" s="22"/>
      <c r="B49" s="22"/>
      <c r="C49" s="23"/>
      <c r="D49" s="4"/>
      <c r="E49" s="97">
        <v>11031</v>
      </c>
      <c r="F49" s="2" t="s">
        <v>206</v>
      </c>
      <c r="G49" s="36">
        <f>G51</f>
        <v>86144.6</v>
      </c>
    </row>
    <row r="50" spans="1:7" s="12" customFormat="1" ht="18" customHeight="1" x14ac:dyDescent="0.25">
      <c r="A50" s="22"/>
      <c r="B50" s="22"/>
      <c r="C50" s="23"/>
      <c r="D50" s="4"/>
      <c r="E50" s="24"/>
      <c r="F50" s="86" t="s">
        <v>11</v>
      </c>
      <c r="G50" s="37"/>
    </row>
    <row r="51" spans="1:7" s="12" customFormat="1" ht="34.15" customHeight="1" x14ac:dyDescent="0.25">
      <c r="A51" s="22"/>
      <c r="B51" s="22"/>
      <c r="C51" s="23"/>
      <c r="D51" s="4"/>
      <c r="E51" s="24"/>
      <c r="F51" s="17" t="s">
        <v>20</v>
      </c>
      <c r="G51" s="124">
        <f>G53</f>
        <v>86144.6</v>
      </c>
    </row>
    <row r="52" spans="1:7" s="12" customFormat="1" ht="38.450000000000003" customHeight="1" x14ac:dyDescent="0.25">
      <c r="A52" s="22"/>
      <c r="B52" s="22"/>
      <c r="C52" s="23"/>
      <c r="D52" s="4"/>
      <c r="E52" s="24"/>
      <c r="F52" s="86" t="s">
        <v>12</v>
      </c>
      <c r="G52" s="37"/>
    </row>
    <row r="53" spans="1:7" s="12" customFormat="1" ht="18" customHeight="1" x14ac:dyDescent="0.25">
      <c r="A53" s="22"/>
      <c r="B53" s="22"/>
      <c r="C53" s="23"/>
      <c r="D53" s="4"/>
      <c r="E53" s="24"/>
      <c r="F53" s="86" t="s">
        <v>5</v>
      </c>
      <c r="G53" s="124">
        <f t="shared" ref="G53:G56" si="3">G54</f>
        <v>86144.6</v>
      </c>
    </row>
    <row r="54" spans="1:7" s="12" customFormat="1" ht="18" customHeight="1" x14ac:dyDescent="0.25">
      <c r="A54" s="22"/>
      <c r="B54" s="22"/>
      <c r="C54" s="23"/>
      <c r="D54" s="4"/>
      <c r="E54" s="24"/>
      <c r="F54" s="86" t="s">
        <v>13</v>
      </c>
      <c r="G54" s="124">
        <f t="shared" si="3"/>
        <v>86144.6</v>
      </c>
    </row>
    <row r="55" spans="1:7" s="12" customFormat="1" ht="21.75" customHeight="1" x14ac:dyDescent="0.25">
      <c r="A55" s="22"/>
      <c r="B55" s="22"/>
      <c r="C55" s="23"/>
      <c r="D55" s="4"/>
      <c r="E55" s="24"/>
      <c r="F55" s="86" t="s">
        <v>46</v>
      </c>
      <c r="G55" s="124">
        <f t="shared" si="3"/>
        <v>86144.6</v>
      </c>
    </row>
    <row r="56" spans="1:7" s="12" customFormat="1" ht="18.600000000000001" customHeight="1" x14ac:dyDescent="0.25">
      <c r="A56" s="22"/>
      <c r="B56" s="22"/>
      <c r="C56" s="23"/>
      <c r="D56" s="4"/>
      <c r="E56" s="24"/>
      <c r="F56" s="86" t="s">
        <v>44</v>
      </c>
      <c r="G56" s="124">
        <f t="shared" si="3"/>
        <v>86144.6</v>
      </c>
    </row>
    <row r="57" spans="1:7" s="12" customFormat="1" ht="18" customHeight="1" x14ac:dyDescent="0.25">
      <c r="A57" s="22"/>
      <c r="B57" s="22"/>
      <c r="C57" s="23"/>
      <c r="D57" s="4"/>
      <c r="E57" s="24"/>
      <c r="F57" s="86" t="s">
        <v>45</v>
      </c>
      <c r="G57" s="124">
        <f>'Հավելված N 1'!G14</f>
        <v>86144.6</v>
      </c>
    </row>
    <row r="58" spans="1:7" s="12" customFormat="1" ht="18" customHeight="1" x14ac:dyDescent="0.25">
      <c r="A58" s="27" t="s">
        <v>202</v>
      </c>
      <c r="B58" s="22"/>
      <c r="C58" s="23"/>
      <c r="D58" s="4"/>
      <c r="E58" s="24"/>
      <c r="F58" s="235" t="s">
        <v>203</v>
      </c>
      <c r="G58" s="124">
        <f>G59</f>
        <v>-79251.8</v>
      </c>
    </row>
    <row r="59" spans="1:7" s="12" customFormat="1" ht="19.149999999999999" customHeight="1" x14ac:dyDescent="0.25">
      <c r="A59" s="22"/>
      <c r="B59" s="40" t="s">
        <v>113</v>
      </c>
      <c r="C59" s="14"/>
      <c r="D59" s="14"/>
      <c r="E59" s="86"/>
      <c r="F59" s="14" t="s">
        <v>114</v>
      </c>
      <c r="G59" s="34">
        <f>G61</f>
        <v>-79251.8</v>
      </c>
    </row>
    <row r="60" spans="1:7" s="12" customFormat="1" ht="18" customHeight="1" x14ac:dyDescent="0.25">
      <c r="A60" s="22"/>
      <c r="B60" s="28"/>
      <c r="C60" s="28"/>
      <c r="D60" s="28"/>
      <c r="E60" s="15"/>
      <c r="F60" s="86" t="s">
        <v>6</v>
      </c>
      <c r="G60" s="33"/>
    </row>
    <row r="61" spans="1:7" s="12" customFormat="1" ht="18" customHeight="1" x14ac:dyDescent="0.25">
      <c r="A61" s="22"/>
      <c r="B61" s="28"/>
      <c r="C61" s="40" t="s">
        <v>56</v>
      </c>
      <c r="D61" s="14"/>
      <c r="E61" s="86"/>
      <c r="F61" s="14" t="s">
        <v>114</v>
      </c>
      <c r="G61" s="34">
        <f>G63</f>
        <v>-79251.8</v>
      </c>
    </row>
    <row r="62" spans="1:7" s="12" customFormat="1" ht="18" customHeight="1" x14ac:dyDescent="0.25">
      <c r="A62" s="22"/>
      <c r="B62" s="28"/>
      <c r="C62" s="29"/>
      <c r="D62" s="29"/>
      <c r="E62" s="16"/>
      <c r="F62" s="86" t="s">
        <v>6</v>
      </c>
      <c r="G62" s="35"/>
    </row>
    <row r="63" spans="1:7" s="12" customFormat="1" ht="34.5" x14ac:dyDescent="0.25">
      <c r="A63" s="22"/>
      <c r="B63" s="28"/>
      <c r="C63" s="29"/>
      <c r="D63" s="29"/>
      <c r="E63" s="16"/>
      <c r="F63" s="127" t="s">
        <v>20</v>
      </c>
      <c r="G63" s="34">
        <f>G65</f>
        <v>-79251.8</v>
      </c>
    </row>
    <row r="64" spans="1:7" s="12" customFormat="1" ht="18" customHeight="1" x14ac:dyDescent="0.25">
      <c r="A64" s="22"/>
      <c r="B64" s="28"/>
      <c r="C64" s="29"/>
      <c r="D64" s="29"/>
      <c r="E64" s="16"/>
      <c r="F64" s="86" t="s">
        <v>6</v>
      </c>
      <c r="G64" s="35"/>
    </row>
    <row r="65" spans="1:7" s="12" customFormat="1" ht="24" customHeight="1" x14ac:dyDescent="0.25">
      <c r="A65" s="22"/>
      <c r="B65" s="2"/>
      <c r="C65" s="30"/>
      <c r="D65" s="97">
        <v>1163</v>
      </c>
      <c r="F65" s="2" t="s">
        <v>63</v>
      </c>
      <c r="G65" s="31">
        <f>G67+G76</f>
        <v>-79251.8</v>
      </c>
    </row>
    <row r="66" spans="1:7" s="12" customFormat="1" ht="18" customHeight="1" x14ac:dyDescent="0.25">
      <c r="A66" s="22"/>
      <c r="B66" s="22"/>
      <c r="C66" s="23"/>
      <c r="D66" s="4"/>
      <c r="E66" s="24"/>
      <c r="F66" s="123" t="s">
        <v>6</v>
      </c>
      <c r="G66" s="35"/>
    </row>
    <row r="67" spans="1:7" s="12" customFormat="1" ht="35.450000000000003" customHeight="1" x14ac:dyDescent="0.25">
      <c r="A67" s="22"/>
      <c r="B67" s="22"/>
      <c r="C67" s="23"/>
      <c r="D67" s="4"/>
      <c r="E67" s="97">
        <v>12001</v>
      </c>
      <c r="F67" s="14" t="s">
        <v>115</v>
      </c>
      <c r="G67" s="36">
        <f>G69</f>
        <v>-55366.3</v>
      </c>
    </row>
    <row r="68" spans="1:7" s="12" customFormat="1" ht="18" customHeight="1" x14ac:dyDescent="0.25">
      <c r="A68" s="22"/>
      <c r="B68" s="22"/>
      <c r="C68" s="23"/>
      <c r="D68" s="4"/>
      <c r="E68" s="24"/>
      <c r="F68" s="86" t="s">
        <v>11</v>
      </c>
      <c r="G68" s="37"/>
    </row>
    <row r="69" spans="1:7" s="12" customFormat="1" ht="34.15" customHeight="1" x14ac:dyDescent="0.25">
      <c r="A69" s="22"/>
      <c r="B69" s="22"/>
      <c r="C69" s="23"/>
      <c r="D69" s="4"/>
      <c r="E69" s="24"/>
      <c r="F69" s="17" t="s">
        <v>118</v>
      </c>
      <c r="G69" s="124">
        <f>G71</f>
        <v>-55366.3</v>
      </c>
    </row>
    <row r="70" spans="1:7" s="12" customFormat="1" ht="38.450000000000003" customHeight="1" x14ac:dyDescent="0.25">
      <c r="A70" s="22"/>
      <c r="B70" s="22"/>
      <c r="C70" s="23"/>
      <c r="D70" s="4"/>
      <c r="E70" s="24"/>
      <c r="F70" s="86" t="s">
        <v>12</v>
      </c>
      <c r="G70" s="37"/>
    </row>
    <row r="71" spans="1:7" s="12" customFormat="1" ht="18" customHeight="1" x14ac:dyDescent="0.25">
      <c r="A71" s="22"/>
      <c r="B71" s="22"/>
      <c r="C71" s="23"/>
      <c r="D71" s="4"/>
      <c r="E71" s="24"/>
      <c r="F71" s="86" t="s">
        <v>5</v>
      </c>
      <c r="G71" s="124">
        <f t="shared" ref="G71:G74" si="4">G72</f>
        <v>-55366.3</v>
      </c>
    </row>
    <row r="72" spans="1:7" s="12" customFormat="1" ht="18" customHeight="1" x14ac:dyDescent="0.25">
      <c r="A72" s="22"/>
      <c r="B72" s="22"/>
      <c r="C72" s="23"/>
      <c r="D72" s="4"/>
      <c r="E72" s="24"/>
      <c r="F72" s="86" t="s">
        <v>119</v>
      </c>
      <c r="G72" s="124">
        <f t="shared" si="4"/>
        <v>-55366.3</v>
      </c>
    </row>
    <row r="73" spans="1:7" s="12" customFormat="1" ht="21.75" customHeight="1" x14ac:dyDescent="0.25">
      <c r="A73" s="22"/>
      <c r="B73" s="22"/>
      <c r="C73" s="23"/>
      <c r="D73" s="4"/>
      <c r="E73" s="24"/>
      <c r="F73" s="86" t="s">
        <v>120</v>
      </c>
      <c r="G73" s="124">
        <f t="shared" si="4"/>
        <v>-55366.3</v>
      </c>
    </row>
    <row r="74" spans="1:7" s="12" customFormat="1" ht="18.600000000000001" customHeight="1" x14ac:dyDescent="0.25">
      <c r="A74" s="22"/>
      <c r="B74" s="22"/>
      <c r="C74" s="23"/>
      <c r="D74" s="4"/>
      <c r="E74" s="24"/>
      <c r="F74" s="86" t="s">
        <v>121</v>
      </c>
      <c r="G74" s="124">
        <f t="shared" si="4"/>
        <v>-55366.3</v>
      </c>
    </row>
    <row r="75" spans="1:7" s="12" customFormat="1" ht="18" customHeight="1" x14ac:dyDescent="0.25">
      <c r="A75" s="22"/>
      <c r="B75" s="22"/>
      <c r="C75" s="23"/>
      <c r="D75" s="4"/>
      <c r="E75" s="24"/>
      <c r="F75" s="86" t="s">
        <v>122</v>
      </c>
      <c r="G75" s="124">
        <f>'Հավելված N 1'!G15</f>
        <v>-55366.3</v>
      </c>
    </row>
    <row r="76" spans="1:7" s="12" customFormat="1" ht="35.450000000000003" customHeight="1" x14ac:dyDescent="0.25">
      <c r="A76" s="22"/>
      <c r="B76" s="22"/>
      <c r="C76" s="23"/>
      <c r="D76" s="4"/>
      <c r="E76" s="97">
        <v>32001</v>
      </c>
      <c r="F76" s="14" t="s">
        <v>116</v>
      </c>
      <c r="G76" s="36">
        <f>G78</f>
        <v>-23885.5</v>
      </c>
    </row>
    <row r="77" spans="1:7" s="12" customFormat="1" ht="18" customHeight="1" x14ac:dyDescent="0.25">
      <c r="A77" s="22"/>
      <c r="B77" s="22"/>
      <c r="C77" s="23"/>
      <c r="D77" s="4"/>
      <c r="E77" s="24"/>
      <c r="F77" s="86" t="s">
        <v>11</v>
      </c>
      <c r="G77" s="37"/>
    </row>
    <row r="78" spans="1:7" s="12" customFormat="1" ht="34.15" customHeight="1" x14ac:dyDescent="0.25">
      <c r="A78" s="22"/>
      <c r="B78" s="22"/>
      <c r="C78" s="23"/>
      <c r="D78" s="4"/>
      <c r="E78" s="24"/>
      <c r="F78" s="17" t="s">
        <v>118</v>
      </c>
      <c r="G78" s="124">
        <f>G80</f>
        <v>-23885.5</v>
      </c>
    </row>
    <row r="79" spans="1:7" s="12" customFormat="1" ht="38.450000000000003" customHeight="1" x14ac:dyDescent="0.25">
      <c r="A79" s="22"/>
      <c r="B79" s="22"/>
      <c r="C79" s="23"/>
      <c r="D79" s="4"/>
      <c r="E79" s="24"/>
      <c r="F79" s="86" t="s">
        <v>12</v>
      </c>
      <c r="G79" s="37"/>
    </row>
    <row r="80" spans="1:7" s="12" customFormat="1" ht="18" customHeight="1" x14ac:dyDescent="0.25">
      <c r="A80" s="22"/>
      <c r="B80" s="22"/>
      <c r="C80" s="23"/>
      <c r="D80" s="4"/>
      <c r="E80" s="24"/>
      <c r="F80" s="86" t="s">
        <v>5</v>
      </c>
      <c r="G80" s="124">
        <f t="shared" ref="G80:G83" si="5">G81</f>
        <v>-23885.5</v>
      </c>
    </row>
    <row r="81" spans="1:7" s="12" customFormat="1" ht="18" customHeight="1" x14ac:dyDescent="0.25">
      <c r="A81" s="22"/>
      <c r="B81" s="22"/>
      <c r="C81" s="23"/>
      <c r="D81" s="4"/>
      <c r="E81" s="24"/>
      <c r="F81" s="86" t="s">
        <v>119</v>
      </c>
      <c r="G81" s="124">
        <f t="shared" si="5"/>
        <v>-23885.5</v>
      </c>
    </row>
    <row r="82" spans="1:7" s="12" customFormat="1" ht="21.75" customHeight="1" x14ac:dyDescent="0.25">
      <c r="A82" s="22"/>
      <c r="B82" s="22"/>
      <c r="C82" s="23"/>
      <c r="D82" s="4"/>
      <c r="E82" s="24"/>
      <c r="F82" s="86" t="s">
        <v>120</v>
      </c>
      <c r="G82" s="124">
        <f t="shared" si="5"/>
        <v>-23885.5</v>
      </c>
    </row>
    <row r="83" spans="1:7" s="12" customFormat="1" ht="18.600000000000001" customHeight="1" x14ac:dyDescent="0.25">
      <c r="A83" s="22"/>
      <c r="B83" s="22"/>
      <c r="C83" s="23"/>
      <c r="D83" s="4"/>
      <c r="E83" s="24"/>
      <c r="F83" s="89" t="s">
        <v>195</v>
      </c>
      <c r="G83" s="124">
        <f t="shared" si="5"/>
        <v>-23885.5</v>
      </c>
    </row>
    <row r="84" spans="1:7" s="12" customFormat="1" ht="18" customHeight="1" x14ac:dyDescent="0.25">
      <c r="A84" s="22"/>
      <c r="B84" s="22"/>
      <c r="C84" s="23"/>
      <c r="D84" s="4"/>
      <c r="E84" s="24"/>
      <c r="F84" s="89" t="s">
        <v>196</v>
      </c>
      <c r="G84" s="124">
        <f>'Հավելված N 1'!G16</f>
        <v>-23885.5</v>
      </c>
    </row>
    <row r="85" spans="1:7" s="85" customFormat="1" ht="23.25" customHeight="1" x14ac:dyDescent="0.25">
      <c r="A85" s="3"/>
      <c r="B85" s="3"/>
      <c r="C85" s="3"/>
      <c r="D85" s="84"/>
      <c r="E85" s="84"/>
      <c r="F85" s="2" t="s">
        <v>78</v>
      </c>
      <c r="G85" s="104">
        <f t="shared" ref="G85" si="6">+G86</f>
        <v>0</v>
      </c>
    </row>
    <row r="86" spans="1:7" s="85" customFormat="1" ht="34.5" x14ac:dyDescent="0.25">
      <c r="A86" s="98" t="s">
        <v>79</v>
      </c>
      <c r="B86" s="261"/>
      <c r="C86" s="263"/>
      <c r="D86" s="263"/>
      <c r="E86" s="263"/>
      <c r="F86" s="2" t="s">
        <v>80</v>
      </c>
      <c r="G86" s="32">
        <f t="shared" ref="G86" si="7">+G88</f>
        <v>0</v>
      </c>
    </row>
    <row r="87" spans="1:7" s="87" customFormat="1" x14ac:dyDescent="0.3">
      <c r="A87" s="98"/>
      <c r="B87" s="262"/>
      <c r="C87" s="263"/>
      <c r="D87" s="263"/>
      <c r="E87" s="263"/>
      <c r="F87" s="86" t="s">
        <v>6</v>
      </c>
      <c r="G87" s="105"/>
    </row>
    <row r="88" spans="1:7" s="87" customFormat="1" x14ac:dyDescent="0.3">
      <c r="A88" s="98"/>
      <c r="B88" s="98" t="s">
        <v>81</v>
      </c>
      <c r="C88" s="264"/>
      <c r="D88" s="263"/>
      <c r="E88" s="263"/>
      <c r="F88" s="2" t="s">
        <v>82</v>
      </c>
      <c r="G88" s="32">
        <f t="shared" ref="G88" si="8">+G90</f>
        <v>0</v>
      </c>
    </row>
    <row r="89" spans="1:7" s="88" customFormat="1" x14ac:dyDescent="0.3">
      <c r="A89" s="98"/>
      <c r="B89" s="98"/>
      <c r="C89" s="264"/>
      <c r="D89" s="263"/>
      <c r="E89" s="263"/>
      <c r="F89" s="86" t="s">
        <v>6</v>
      </c>
      <c r="G89" s="105"/>
    </row>
    <row r="90" spans="1:7" s="88" customFormat="1" x14ac:dyDescent="0.3">
      <c r="A90" s="98"/>
      <c r="B90" s="98"/>
      <c r="C90" s="98" t="s">
        <v>81</v>
      </c>
      <c r="D90" s="264"/>
      <c r="E90" s="263"/>
      <c r="F90" s="14" t="s">
        <v>83</v>
      </c>
      <c r="G90" s="32">
        <f t="shared" ref="G90" si="9">+G94</f>
        <v>0</v>
      </c>
    </row>
    <row r="91" spans="1:7" s="88" customFormat="1" x14ac:dyDescent="0.3">
      <c r="A91" s="98"/>
      <c r="B91" s="98"/>
      <c r="C91" s="98"/>
      <c r="D91" s="264"/>
      <c r="E91" s="263"/>
      <c r="F91" s="86" t="s">
        <v>6</v>
      </c>
      <c r="G91" s="106"/>
    </row>
    <row r="92" spans="1:7" s="88" customFormat="1" x14ac:dyDescent="0.3">
      <c r="A92" s="98"/>
      <c r="B92" s="98"/>
      <c r="C92" s="98"/>
      <c r="D92" s="264"/>
      <c r="E92" s="263"/>
      <c r="F92" s="86" t="s">
        <v>84</v>
      </c>
      <c r="G92" s="103">
        <f t="shared" ref="G92" si="10">+G94</f>
        <v>0</v>
      </c>
    </row>
    <row r="93" spans="1:7" s="88" customFormat="1" x14ac:dyDescent="0.3">
      <c r="A93" s="98"/>
      <c r="B93" s="98"/>
      <c r="C93" s="98"/>
      <c r="D93" s="264"/>
      <c r="E93" s="263"/>
      <c r="F93" s="86" t="s">
        <v>6</v>
      </c>
      <c r="G93" s="107"/>
    </row>
    <row r="94" spans="1:7" s="88" customFormat="1" x14ac:dyDescent="0.3">
      <c r="A94" s="98"/>
      <c r="B94" s="98"/>
      <c r="C94" s="98"/>
      <c r="D94" s="98">
        <v>1139</v>
      </c>
      <c r="E94" s="265" t="s">
        <v>83</v>
      </c>
      <c r="F94" s="266"/>
      <c r="G94" s="32">
        <f>+G96+G104</f>
        <v>0</v>
      </c>
    </row>
    <row r="95" spans="1:7" s="88" customFormat="1" x14ac:dyDescent="0.3">
      <c r="A95" s="98"/>
      <c r="B95" s="98"/>
      <c r="C95" s="98"/>
      <c r="D95" s="98"/>
      <c r="E95" s="99"/>
      <c r="F95" s="89" t="s">
        <v>6</v>
      </c>
      <c r="G95" s="108"/>
    </row>
    <row r="96" spans="1:7" s="88" customFormat="1" x14ac:dyDescent="0.3">
      <c r="A96" s="98"/>
      <c r="B96" s="98"/>
      <c r="C96" s="98"/>
      <c r="D96" s="98"/>
      <c r="E96" s="252">
        <v>11001</v>
      </c>
      <c r="F96" s="14" t="s">
        <v>83</v>
      </c>
      <c r="G96" s="35">
        <f t="shared" ref="G96" si="11">+G98</f>
        <v>146924.9</v>
      </c>
    </row>
    <row r="97" spans="1:7" s="88" customFormat="1" x14ac:dyDescent="0.3">
      <c r="A97" s="98"/>
      <c r="B97" s="98"/>
      <c r="C97" s="98"/>
      <c r="D97" s="98"/>
      <c r="E97" s="252"/>
      <c r="F97" s="86" t="s">
        <v>11</v>
      </c>
      <c r="G97" s="102"/>
    </row>
    <row r="98" spans="1:7" s="88" customFormat="1" x14ac:dyDescent="0.3">
      <c r="A98" s="98"/>
      <c r="B98" s="98"/>
      <c r="C98" s="98"/>
      <c r="D98" s="98"/>
      <c r="E98" s="252"/>
      <c r="F98" s="17" t="s">
        <v>84</v>
      </c>
      <c r="G98" s="103">
        <f t="shared" ref="G98" si="12">+G100</f>
        <v>146924.9</v>
      </c>
    </row>
    <row r="99" spans="1:7" s="88" customFormat="1" ht="34.5" x14ac:dyDescent="0.3">
      <c r="A99" s="98"/>
      <c r="B99" s="98"/>
      <c r="C99" s="98"/>
      <c r="D99" s="98"/>
      <c r="E99" s="252"/>
      <c r="F99" s="86" t="s">
        <v>12</v>
      </c>
      <c r="G99" s="102"/>
    </row>
    <row r="100" spans="1:7" s="88" customFormat="1" x14ac:dyDescent="0.3">
      <c r="A100" s="98"/>
      <c r="B100" s="98"/>
      <c r="C100" s="98"/>
      <c r="D100" s="98"/>
      <c r="E100" s="252"/>
      <c r="F100" s="90" t="s">
        <v>5</v>
      </c>
      <c r="G100" s="101">
        <f t="shared" ref="G100:G101" si="13">+G101</f>
        <v>146924.9</v>
      </c>
    </row>
    <row r="101" spans="1:7" s="88" customFormat="1" x14ac:dyDescent="0.3">
      <c r="A101" s="98"/>
      <c r="B101" s="98"/>
      <c r="C101" s="98"/>
      <c r="D101" s="98"/>
      <c r="E101" s="252"/>
      <c r="F101" s="86" t="s">
        <v>13</v>
      </c>
      <c r="G101" s="101">
        <f t="shared" si="13"/>
        <v>146924.9</v>
      </c>
    </row>
    <row r="102" spans="1:7" s="88" customFormat="1" x14ac:dyDescent="0.3">
      <c r="A102" s="98"/>
      <c r="B102" s="98"/>
      <c r="C102" s="98"/>
      <c r="D102" s="98"/>
      <c r="E102" s="252"/>
      <c r="F102" s="91" t="s">
        <v>85</v>
      </c>
      <c r="G102" s="101">
        <f>+G103</f>
        <v>146924.9</v>
      </c>
    </row>
    <row r="103" spans="1:7" s="88" customFormat="1" x14ac:dyDescent="0.3">
      <c r="A103" s="98"/>
      <c r="B103" s="98"/>
      <c r="C103" s="98"/>
      <c r="D103" s="98"/>
      <c r="E103" s="252"/>
      <c r="F103" s="86" t="s">
        <v>86</v>
      </c>
      <c r="G103" s="101">
        <f>'Հավելված N 1'!G19</f>
        <v>146924.9</v>
      </c>
    </row>
    <row r="104" spans="1:7" s="88" customFormat="1" x14ac:dyDescent="0.3">
      <c r="A104" s="100"/>
      <c r="B104" s="100"/>
      <c r="C104" s="100"/>
      <c r="D104" s="100"/>
      <c r="E104" s="252">
        <v>11001</v>
      </c>
      <c r="F104" s="14" t="s">
        <v>83</v>
      </c>
      <c r="G104" s="35">
        <f t="shared" ref="G104" si="14">+G106</f>
        <v>-146924.9</v>
      </c>
    </row>
    <row r="105" spans="1:7" s="88" customFormat="1" x14ac:dyDescent="0.3">
      <c r="A105" s="100"/>
      <c r="B105" s="100"/>
      <c r="C105" s="100"/>
      <c r="D105" s="100"/>
      <c r="E105" s="252"/>
      <c r="F105" s="86" t="s">
        <v>11</v>
      </c>
      <c r="G105" s="102"/>
    </row>
    <row r="106" spans="1:7" s="88" customFormat="1" x14ac:dyDescent="0.3">
      <c r="A106" s="100"/>
      <c r="B106" s="100"/>
      <c r="C106" s="100"/>
      <c r="D106" s="100"/>
      <c r="E106" s="252"/>
      <c r="F106" s="17" t="s">
        <v>84</v>
      </c>
      <c r="G106" s="103">
        <f t="shared" ref="G106" si="15">+G108</f>
        <v>-146924.9</v>
      </c>
    </row>
    <row r="107" spans="1:7" s="88" customFormat="1" ht="34.5" x14ac:dyDescent="0.3">
      <c r="A107" s="100"/>
      <c r="B107" s="100"/>
      <c r="C107" s="100"/>
      <c r="D107" s="100"/>
      <c r="E107" s="252"/>
      <c r="F107" s="86" t="s">
        <v>12</v>
      </c>
      <c r="G107" s="102"/>
    </row>
    <row r="108" spans="1:7" s="88" customFormat="1" x14ac:dyDescent="0.3">
      <c r="A108" s="100"/>
      <c r="B108" s="100"/>
      <c r="C108" s="100"/>
      <c r="D108" s="100"/>
      <c r="E108" s="252"/>
      <c r="F108" s="90" t="s">
        <v>5</v>
      </c>
      <c r="G108" s="101">
        <f t="shared" ref="G108:G109" si="16">+G109</f>
        <v>-146924.9</v>
      </c>
    </row>
    <row r="109" spans="1:7" s="88" customFormat="1" x14ac:dyDescent="0.3">
      <c r="A109" s="100"/>
      <c r="B109" s="100"/>
      <c r="C109" s="100"/>
      <c r="D109" s="100"/>
      <c r="E109" s="252"/>
      <c r="F109" s="86" t="s">
        <v>13</v>
      </c>
      <c r="G109" s="101">
        <f t="shared" si="16"/>
        <v>-146924.9</v>
      </c>
    </row>
    <row r="110" spans="1:7" s="88" customFormat="1" x14ac:dyDescent="0.3">
      <c r="A110" s="100"/>
      <c r="B110" s="100"/>
      <c r="C110" s="100"/>
      <c r="D110" s="100"/>
      <c r="E110" s="252"/>
      <c r="F110" s="91" t="s">
        <v>85</v>
      </c>
      <c r="G110" s="101">
        <f>+G111</f>
        <v>-146924.9</v>
      </c>
    </row>
    <row r="111" spans="1:7" s="88" customFormat="1" x14ac:dyDescent="0.3">
      <c r="A111" s="100"/>
      <c r="B111" s="100"/>
      <c r="C111" s="100"/>
      <c r="D111" s="100"/>
      <c r="E111" s="252"/>
      <c r="F111" s="86" t="s">
        <v>86</v>
      </c>
      <c r="G111" s="101">
        <f>'Հավելված N 1'!G20</f>
        <v>-146924.9</v>
      </c>
    </row>
  </sheetData>
  <mergeCells count="14">
    <mergeCell ref="E104:E111"/>
    <mergeCell ref="F2:G2"/>
    <mergeCell ref="F3:G3"/>
    <mergeCell ref="F1:G1"/>
    <mergeCell ref="A4:G4"/>
    <mergeCell ref="A6:C6"/>
    <mergeCell ref="D6:E6"/>
    <mergeCell ref="F6:F7"/>
    <mergeCell ref="B86:B87"/>
    <mergeCell ref="C86:C89"/>
    <mergeCell ref="D86:D93"/>
    <mergeCell ref="E86:E93"/>
    <mergeCell ref="E94:F94"/>
    <mergeCell ref="E96:E103"/>
  </mergeCells>
  <pageMargins left="0.7" right="0.7" top="0.75" bottom="0.75" header="0.3" footer="0.3"/>
  <pageSetup paperSize="9" scale="50" orientation="portrait" r:id="rId1"/>
  <rowBreaks count="1" manualBreakCount="1">
    <brk id="39" max="16383" man="1"/>
  </rowBreaks>
  <ignoredErrors>
    <ignoredError sqref="A12:D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17"/>
  <sheetViews>
    <sheetView topLeftCell="A7" zoomScaleNormal="100" zoomScaleSheetLayoutView="130" workbookViewId="0">
      <selection activeCell="F22" sqref="F22"/>
    </sheetView>
  </sheetViews>
  <sheetFormatPr defaultColWidth="9.140625" defaultRowHeight="17.25" x14ac:dyDescent="0.25"/>
  <cols>
    <col min="1" max="1" width="11.5703125" style="41" customWidth="1"/>
    <col min="2" max="2" width="16.42578125" style="41" customWidth="1"/>
    <col min="3" max="3" width="8" style="41" customWidth="1"/>
    <col min="4" max="4" width="7.7109375" style="41" customWidth="1"/>
    <col min="5" max="5" width="48.85546875" style="41" customWidth="1"/>
    <col min="6" max="6" width="63.28515625" style="41" customWidth="1"/>
    <col min="7" max="7" width="37.5703125" style="41" customWidth="1"/>
    <col min="8" max="8" width="31.85546875" style="41" customWidth="1"/>
    <col min="9" max="9" width="11.140625" style="41" bestFit="1" customWidth="1"/>
    <col min="10" max="10" width="9.140625" style="41"/>
    <col min="11" max="11" width="12.140625" style="41" customWidth="1"/>
    <col min="12" max="16384" width="9.140625" style="41"/>
  </cols>
  <sheetData>
    <row r="1" spans="1:30" s="51" customFormat="1" ht="24.6" customHeight="1" x14ac:dyDescent="0.3">
      <c r="F1" s="284" t="s">
        <v>58</v>
      </c>
      <c r="G1" s="284"/>
      <c r="AB1" s="270"/>
      <c r="AC1" s="270"/>
      <c r="AD1" s="270"/>
    </row>
    <row r="2" spans="1:30" s="51" customFormat="1" x14ac:dyDescent="0.3">
      <c r="F2" s="270" t="s">
        <v>23</v>
      </c>
      <c r="G2" s="270"/>
      <c r="AA2" s="270"/>
      <c r="AB2" s="270"/>
      <c r="AC2" s="270"/>
      <c r="AD2" s="270"/>
    </row>
    <row r="3" spans="1:30" s="51" customFormat="1" ht="15.95" customHeight="1" x14ac:dyDescent="0.3">
      <c r="F3" s="270" t="s">
        <v>7</v>
      </c>
      <c r="G3" s="270"/>
      <c r="Y3" s="270"/>
      <c r="Z3" s="270"/>
      <c r="AA3" s="270"/>
      <c r="AB3" s="270"/>
      <c r="AC3" s="270"/>
      <c r="AD3" s="270"/>
    </row>
    <row r="4" spans="1:30" s="51" customFormat="1" ht="54" customHeight="1" x14ac:dyDescent="0.3">
      <c r="A4" s="271" t="s">
        <v>68</v>
      </c>
      <c r="B4" s="271"/>
      <c r="C4" s="271"/>
      <c r="D4" s="271"/>
      <c r="E4" s="271"/>
      <c r="F4" s="271"/>
      <c r="G4" s="271"/>
      <c r="H4" s="52"/>
    </row>
    <row r="5" spans="1:30" s="51" customFormat="1" x14ac:dyDescent="0.3">
      <c r="A5" s="272" t="s">
        <v>28</v>
      </c>
      <c r="B5" s="272"/>
      <c r="C5" s="272"/>
      <c r="D5" s="272"/>
      <c r="E5" s="272"/>
      <c r="F5" s="272"/>
      <c r="G5" s="272"/>
      <c r="H5" s="52"/>
    </row>
    <row r="6" spans="1:30" ht="102" customHeight="1" x14ac:dyDescent="0.25">
      <c r="A6" s="273" t="s">
        <v>0</v>
      </c>
      <c r="B6" s="273"/>
      <c r="C6" s="135"/>
      <c r="D6" s="274" t="s">
        <v>49</v>
      </c>
      <c r="E6" s="275"/>
      <c r="F6" s="278" t="s">
        <v>48</v>
      </c>
      <c r="G6" s="135" t="s">
        <v>47</v>
      </c>
    </row>
    <row r="7" spans="1:30" s="49" customFormat="1" x14ac:dyDescent="0.25">
      <c r="A7" s="135" t="s">
        <v>39</v>
      </c>
      <c r="B7" s="135" t="s">
        <v>14</v>
      </c>
      <c r="C7" s="135"/>
      <c r="D7" s="276"/>
      <c r="E7" s="277"/>
      <c r="F7" s="279"/>
      <c r="G7" s="135" t="s">
        <v>3</v>
      </c>
    </row>
    <row r="8" spans="1:30" s="49" customFormat="1" ht="31.7" customHeight="1" x14ac:dyDescent="0.25">
      <c r="A8" s="280" t="s">
        <v>16</v>
      </c>
      <c r="B8" s="281"/>
      <c r="C8" s="281"/>
      <c r="D8" s="281"/>
      <c r="E8" s="281"/>
      <c r="F8" s="282"/>
      <c r="G8" s="76">
        <f>G9</f>
        <v>79251.8</v>
      </c>
      <c r="H8" s="50"/>
    </row>
    <row r="9" spans="1:30" s="49" customFormat="1" ht="40.9" customHeight="1" x14ac:dyDescent="0.25">
      <c r="A9" s="134">
        <v>1163</v>
      </c>
      <c r="B9" s="283" t="s">
        <v>60</v>
      </c>
      <c r="C9" s="283"/>
      <c r="D9" s="283"/>
      <c r="E9" s="283"/>
      <c r="F9" s="53"/>
      <c r="G9" s="48">
        <f>G10+G12+G14+G16</f>
        <v>79251.8</v>
      </c>
      <c r="H9" s="50"/>
    </row>
    <row r="10" spans="1:30" ht="66" customHeight="1" x14ac:dyDescent="0.25">
      <c r="A10" s="44"/>
      <c r="B10" s="134">
        <v>11019</v>
      </c>
      <c r="C10" s="267" t="s">
        <v>117</v>
      </c>
      <c r="D10" s="268"/>
      <c r="E10" s="269"/>
      <c r="F10" s="46" t="s">
        <v>16</v>
      </c>
      <c r="G10" s="45">
        <f>+G11</f>
        <v>-47517.9</v>
      </c>
    </row>
    <row r="11" spans="1:30" ht="28.5" customHeight="1" x14ac:dyDescent="0.25">
      <c r="A11" s="44"/>
      <c r="B11" s="134"/>
      <c r="C11" s="44"/>
      <c r="D11" s="43"/>
      <c r="E11" s="42"/>
      <c r="F11" s="176" t="s">
        <v>64</v>
      </c>
      <c r="G11" s="47">
        <f>'Հավելված N 1'!G11</f>
        <v>-47517.9</v>
      </c>
    </row>
    <row r="12" spans="1:30" ht="66" customHeight="1" x14ac:dyDescent="0.25">
      <c r="A12" s="44"/>
      <c r="B12" s="134">
        <v>11020</v>
      </c>
      <c r="C12" s="267" t="s">
        <v>112</v>
      </c>
      <c r="D12" s="268"/>
      <c r="E12" s="269"/>
      <c r="F12" s="46" t="s">
        <v>16</v>
      </c>
      <c r="G12" s="45">
        <f t="shared" ref="G12" si="0">+G13</f>
        <v>-20155.2</v>
      </c>
    </row>
    <row r="13" spans="1:30" ht="28.5" customHeight="1" x14ac:dyDescent="0.25">
      <c r="A13" s="44"/>
      <c r="B13" s="134"/>
      <c r="C13" s="44"/>
      <c r="D13" s="43"/>
      <c r="E13" s="42"/>
      <c r="F13" s="176" t="s">
        <v>64</v>
      </c>
      <c r="G13" s="47">
        <f>'Հավելված N 1'!G12</f>
        <v>-20155.2</v>
      </c>
    </row>
    <row r="14" spans="1:30" ht="66" customHeight="1" x14ac:dyDescent="0.25">
      <c r="A14" s="44"/>
      <c r="B14" s="134">
        <v>11030</v>
      </c>
      <c r="C14" s="267" t="s">
        <v>204</v>
      </c>
      <c r="D14" s="268"/>
      <c r="E14" s="269"/>
      <c r="F14" s="46" t="s">
        <v>16</v>
      </c>
      <c r="G14" s="45">
        <f t="shared" ref="G14" si="1">+G15</f>
        <v>60780.3</v>
      </c>
    </row>
    <row r="15" spans="1:30" ht="28.5" customHeight="1" x14ac:dyDescent="0.25">
      <c r="A15" s="44"/>
      <c r="B15" s="134"/>
      <c r="C15" s="44"/>
      <c r="D15" s="43"/>
      <c r="E15" s="42"/>
      <c r="F15" s="176" t="s">
        <v>64</v>
      </c>
      <c r="G15" s="47">
        <f>'Հավելված N 1'!G13</f>
        <v>60780.3</v>
      </c>
    </row>
    <row r="16" spans="1:30" ht="66" customHeight="1" x14ac:dyDescent="0.25">
      <c r="A16" s="44"/>
      <c r="B16" s="134">
        <v>11031</v>
      </c>
      <c r="C16" s="267" t="s">
        <v>206</v>
      </c>
      <c r="D16" s="268"/>
      <c r="E16" s="269"/>
      <c r="F16" s="46" t="s">
        <v>16</v>
      </c>
      <c r="G16" s="45">
        <f t="shared" ref="G16" si="2">+G17</f>
        <v>86144.6</v>
      </c>
    </row>
    <row r="17" spans="1:7" ht="28.5" customHeight="1" x14ac:dyDescent="0.25">
      <c r="A17" s="44"/>
      <c r="B17" s="134"/>
      <c r="C17" s="44"/>
      <c r="D17" s="43"/>
      <c r="E17" s="42"/>
      <c r="F17" s="176" t="s">
        <v>64</v>
      </c>
      <c r="G17" s="47">
        <f>'Հավելված N 1'!G14</f>
        <v>86144.6</v>
      </c>
    </row>
  </sheetData>
  <mergeCells count="17">
    <mergeCell ref="AB1:AD1"/>
    <mergeCell ref="AA2:AD2"/>
    <mergeCell ref="F3:G3"/>
    <mergeCell ref="Y3:AD3"/>
    <mergeCell ref="B9:E9"/>
    <mergeCell ref="F1:G1"/>
    <mergeCell ref="C12:E12"/>
    <mergeCell ref="C14:E14"/>
    <mergeCell ref="C16:E16"/>
    <mergeCell ref="C10:E10"/>
    <mergeCell ref="F2:G2"/>
    <mergeCell ref="A4:G4"/>
    <mergeCell ref="A5:G5"/>
    <mergeCell ref="A6:B6"/>
    <mergeCell ref="D6:E7"/>
    <mergeCell ref="F6:F7"/>
    <mergeCell ref="A8:F8"/>
  </mergeCells>
  <pageMargins left="0.7" right="0.7" top="0.75" bottom="0.75" header="0.3" footer="0.3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A21"/>
  <sheetViews>
    <sheetView topLeftCell="A7" zoomScale="120" zoomScaleNormal="120" zoomScaleSheetLayoutView="130" workbookViewId="0">
      <selection activeCell="D9" sqref="D9"/>
    </sheetView>
  </sheetViews>
  <sheetFormatPr defaultColWidth="9.140625" defaultRowHeight="17.25" x14ac:dyDescent="0.25"/>
  <cols>
    <col min="1" max="1" width="10.7109375" style="41" customWidth="1"/>
    <col min="2" max="2" width="16" style="41" customWidth="1"/>
    <col min="3" max="3" width="64.42578125" style="41" customWidth="1"/>
    <col min="4" max="4" width="30.28515625" style="41" customWidth="1"/>
    <col min="5" max="5" width="31.85546875" style="41" customWidth="1"/>
    <col min="6" max="6" width="11.140625" style="41" bestFit="1" customWidth="1"/>
    <col min="7" max="7" width="9.140625" style="41"/>
    <col min="8" max="8" width="12.140625" style="41" customWidth="1"/>
    <col min="9" max="16384" width="9.140625" style="41"/>
  </cols>
  <sheetData>
    <row r="1" spans="1:27" s="51" customFormat="1" ht="24.6" customHeight="1" x14ac:dyDescent="0.3">
      <c r="D1" s="229" t="s">
        <v>50</v>
      </c>
      <c r="Y1" s="270"/>
      <c r="Z1" s="270"/>
      <c r="AA1" s="270"/>
    </row>
    <row r="2" spans="1:27" s="51" customFormat="1" ht="34.5" customHeight="1" x14ac:dyDescent="0.3">
      <c r="C2" s="289" t="s">
        <v>199</v>
      </c>
      <c r="D2" s="289"/>
      <c r="X2" s="270"/>
      <c r="Y2" s="270"/>
      <c r="Z2" s="270"/>
      <c r="AA2" s="270"/>
    </row>
    <row r="3" spans="1:27" s="51" customFormat="1" ht="15.95" customHeight="1" x14ac:dyDescent="0.3">
      <c r="C3" s="236"/>
      <c r="D3" s="236"/>
      <c r="V3" s="270"/>
      <c r="W3" s="270"/>
      <c r="X3" s="270"/>
      <c r="Y3" s="270"/>
      <c r="Z3" s="270"/>
      <c r="AA3" s="270"/>
    </row>
    <row r="4" spans="1:27" s="51" customFormat="1" ht="54.75" customHeight="1" x14ac:dyDescent="0.3">
      <c r="A4" s="271" t="s">
        <v>138</v>
      </c>
      <c r="B4" s="271"/>
      <c r="C4" s="271"/>
      <c r="D4" s="271"/>
      <c r="E4" s="52"/>
    </row>
    <row r="5" spans="1:27" s="151" customFormat="1" x14ac:dyDescent="0.3">
      <c r="D5" s="152" t="s">
        <v>139</v>
      </c>
    </row>
    <row r="6" spans="1:27" s="151" customFormat="1" ht="69" customHeight="1" x14ac:dyDescent="0.3">
      <c r="A6" s="285" t="s">
        <v>127</v>
      </c>
      <c r="B6" s="286"/>
      <c r="C6" s="287" t="s">
        <v>128</v>
      </c>
      <c r="D6" s="230" t="s">
        <v>191</v>
      </c>
    </row>
    <row r="7" spans="1:27" s="151" customFormat="1" ht="88.35" customHeight="1" x14ac:dyDescent="0.3">
      <c r="A7" s="153" t="s">
        <v>10</v>
      </c>
      <c r="B7" s="153" t="s">
        <v>14</v>
      </c>
      <c r="C7" s="288"/>
      <c r="D7" s="154" t="s">
        <v>3</v>
      </c>
    </row>
    <row r="8" spans="1:27" s="151" customFormat="1" ht="34.5" x14ac:dyDescent="0.3">
      <c r="A8" s="153"/>
      <c r="B8" s="153"/>
      <c r="C8" s="155" t="s">
        <v>137</v>
      </c>
      <c r="D8" s="156">
        <f>D10+D16</f>
        <v>-79251.8</v>
      </c>
    </row>
    <row r="9" spans="1:27" s="151" customFormat="1" x14ac:dyDescent="0.3">
      <c r="A9" s="153"/>
      <c r="B9" s="153"/>
      <c r="C9" s="157" t="s">
        <v>140</v>
      </c>
      <c r="D9" s="158"/>
    </row>
    <row r="10" spans="1:27" s="180" customFormat="1" ht="51.75" x14ac:dyDescent="0.25">
      <c r="A10" s="97" t="s">
        <v>161</v>
      </c>
      <c r="B10" s="97" t="s">
        <v>162</v>
      </c>
      <c r="C10" s="14" t="s">
        <v>115</v>
      </c>
      <c r="D10" s="179">
        <f>D12</f>
        <v>-55366.3</v>
      </c>
    </row>
    <row r="11" spans="1:27" x14ac:dyDescent="0.25">
      <c r="A11" s="84"/>
      <c r="B11" s="84"/>
      <c r="C11" s="177" t="s">
        <v>11</v>
      </c>
      <c r="D11" s="178"/>
    </row>
    <row r="12" spans="1:27" x14ac:dyDescent="0.25">
      <c r="A12" s="44"/>
      <c r="B12" s="44"/>
      <c r="C12" s="127" t="s">
        <v>118</v>
      </c>
      <c r="D12" s="181">
        <f>D14</f>
        <v>-55366.3</v>
      </c>
    </row>
    <row r="13" spans="1:27" x14ac:dyDescent="0.25">
      <c r="A13" s="44"/>
      <c r="B13" s="44"/>
      <c r="C13" s="17" t="s">
        <v>163</v>
      </c>
      <c r="D13" s="44"/>
    </row>
    <row r="14" spans="1:27" x14ac:dyDescent="0.25">
      <c r="A14" s="44"/>
      <c r="B14" s="44"/>
      <c r="C14" s="17" t="s">
        <v>157</v>
      </c>
      <c r="D14" s="182">
        <f>D15</f>
        <v>-55366.3</v>
      </c>
    </row>
    <row r="15" spans="1:27" x14ac:dyDescent="0.25">
      <c r="A15" s="44"/>
      <c r="B15" s="44"/>
      <c r="C15" s="17" t="s">
        <v>158</v>
      </c>
      <c r="D15" s="182">
        <f>'Հավելված N 1'!G15</f>
        <v>-55366.3</v>
      </c>
    </row>
    <row r="16" spans="1:27" s="180" customFormat="1" ht="31.5" customHeight="1" x14ac:dyDescent="0.25">
      <c r="A16" s="97" t="s">
        <v>161</v>
      </c>
      <c r="B16" s="97" t="s">
        <v>164</v>
      </c>
      <c r="C16" s="14" t="s">
        <v>116</v>
      </c>
      <c r="D16" s="181">
        <f>D18</f>
        <v>-23885.5</v>
      </c>
    </row>
    <row r="17" spans="1:4" x14ac:dyDescent="0.25">
      <c r="A17" s="84"/>
      <c r="B17" s="84"/>
      <c r="C17" s="177" t="s">
        <v>11</v>
      </c>
      <c r="D17" s="44"/>
    </row>
    <row r="18" spans="1:4" x14ac:dyDescent="0.25">
      <c r="A18" s="84"/>
      <c r="B18" s="84"/>
      <c r="C18" s="127" t="s">
        <v>118</v>
      </c>
      <c r="D18" s="181">
        <f>D20</f>
        <v>-23885.5</v>
      </c>
    </row>
    <row r="19" spans="1:4" x14ac:dyDescent="0.3">
      <c r="A19" s="164"/>
      <c r="B19" s="164"/>
      <c r="C19" s="17" t="s">
        <v>163</v>
      </c>
      <c r="D19" s="44"/>
    </row>
    <row r="20" spans="1:4" x14ac:dyDescent="0.25">
      <c r="A20" s="163"/>
      <c r="B20" s="163"/>
      <c r="C20" s="17" t="s">
        <v>157</v>
      </c>
      <c r="D20" s="182">
        <f>D21</f>
        <v>-23885.5</v>
      </c>
    </row>
    <row r="21" spans="1:4" ht="34.5" x14ac:dyDescent="0.25">
      <c r="A21" s="163"/>
      <c r="B21" s="163"/>
      <c r="C21" s="17" t="s">
        <v>159</v>
      </c>
      <c r="D21" s="182">
        <f>'Հավելված N 1'!G16</f>
        <v>-23885.5</v>
      </c>
    </row>
  </sheetData>
  <mergeCells count="7">
    <mergeCell ref="A6:B6"/>
    <mergeCell ref="C6:C7"/>
    <mergeCell ref="C2:D2"/>
    <mergeCell ref="Y1:AA1"/>
    <mergeCell ref="X2:AA2"/>
    <mergeCell ref="V3:AA3"/>
    <mergeCell ref="A4:D4"/>
  </mergeCells>
  <pageMargins left="0.7" right="0.7" top="0.75" bottom="0.75" header="0.3" footer="0.3"/>
  <pageSetup paperSize="9" scale="9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MB50"/>
  <sheetViews>
    <sheetView topLeftCell="A13" zoomScaleNormal="100" zoomScaleSheetLayoutView="100" zoomScalePageLayoutView="120" workbookViewId="0">
      <selection activeCell="E27" sqref="E27:I27"/>
    </sheetView>
  </sheetViews>
  <sheetFormatPr defaultColWidth="9.140625" defaultRowHeight="13.5" x14ac:dyDescent="0.2"/>
  <cols>
    <col min="1" max="1" width="10.85546875" style="67" customWidth="1"/>
    <col min="2" max="2" width="13.85546875" style="67" customWidth="1"/>
    <col min="3" max="3" width="14.140625" style="67" customWidth="1"/>
    <col min="4" max="4" width="17.5703125" style="67" customWidth="1"/>
    <col min="5" max="5" width="13.42578125" style="67" customWidth="1"/>
    <col min="6" max="6" width="13.28515625" style="67" customWidth="1"/>
    <col min="7" max="7" width="12" style="67" customWidth="1"/>
    <col min="8" max="8" width="19.140625" style="67" customWidth="1"/>
    <col min="9" max="9" width="37.42578125" style="67" customWidth="1"/>
    <col min="10" max="10" width="25.5703125" style="67" customWidth="1"/>
    <col min="11" max="1016" width="9.140625" style="67"/>
    <col min="1017" max="16384" width="9.140625" style="68"/>
  </cols>
  <sheetData>
    <row r="1" spans="1:1016" s="55" customFormat="1" ht="23.25" customHeight="1" x14ac:dyDescent="0.2">
      <c r="A1" s="54"/>
      <c r="D1" s="54"/>
      <c r="E1" s="54"/>
      <c r="F1" s="54"/>
      <c r="G1" s="54"/>
      <c r="H1" s="54"/>
      <c r="I1" s="54"/>
      <c r="J1" s="231" t="s">
        <v>155</v>
      </c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54"/>
      <c r="GA1" s="54"/>
      <c r="GB1" s="54"/>
      <c r="GC1" s="54"/>
      <c r="GD1" s="54"/>
      <c r="GE1" s="54"/>
      <c r="GF1" s="54"/>
      <c r="GG1" s="54"/>
      <c r="GH1" s="54"/>
      <c r="GI1" s="54"/>
      <c r="GJ1" s="54"/>
      <c r="GK1" s="54"/>
      <c r="GL1" s="54"/>
      <c r="GM1" s="54"/>
      <c r="GN1" s="54"/>
      <c r="GO1" s="54"/>
      <c r="GP1" s="54"/>
      <c r="GQ1" s="54"/>
      <c r="GR1" s="54"/>
      <c r="GS1" s="54"/>
      <c r="GT1" s="54"/>
      <c r="GU1" s="54"/>
      <c r="GV1" s="54"/>
      <c r="GW1" s="54"/>
      <c r="GX1" s="54"/>
      <c r="GY1" s="54"/>
      <c r="GZ1" s="54"/>
      <c r="HA1" s="54"/>
      <c r="HB1" s="54"/>
      <c r="HC1" s="54"/>
      <c r="HD1" s="54"/>
      <c r="HE1" s="54"/>
      <c r="HF1" s="54"/>
      <c r="HG1" s="54"/>
      <c r="HH1" s="54"/>
      <c r="HI1" s="54"/>
      <c r="HJ1" s="54"/>
      <c r="HK1" s="54"/>
      <c r="HL1" s="54"/>
      <c r="HM1" s="54"/>
      <c r="HN1" s="54"/>
      <c r="HO1" s="54"/>
      <c r="HP1" s="54"/>
      <c r="HQ1" s="54"/>
      <c r="HR1" s="54"/>
      <c r="HS1" s="54"/>
      <c r="HT1" s="54"/>
      <c r="HU1" s="54"/>
      <c r="HV1" s="54"/>
      <c r="HW1" s="54"/>
      <c r="HX1" s="54"/>
      <c r="HY1" s="54"/>
      <c r="HZ1" s="54"/>
      <c r="IA1" s="54"/>
      <c r="IB1" s="54"/>
      <c r="IC1" s="54"/>
      <c r="ID1" s="54"/>
      <c r="IE1" s="54"/>
      <c r="IF1" s="54"/>
      <c r="IG1" s="54"/>
      <c r="IH1" s="54"/>
      <c r="II1" s="54"/>
      <c r="IJ1" s="54"/>
      <c r="IK1" s="54"/>
      <c r="IL1" s="54"/>
      <c r="IM1" s="54"/>
      <c r="IN1" s="54"/>
      <c r="IO1" s="54"/>
      <c r="IP1" s="54"/>
      <c r="IQ1" s="54"/>
      <c r="IR1" s="54"/>
      <c r="IS1" s="54"/>
      <c r="IT1" s="54"/>
      <c r="IU1" s="54"/>
      <c r="IV1" s="54"/>
      <c r="IW1" s="54"/>
      <c r="IX1" s="54"/>
      <c r="IY1" s="54"/>
      <c r="IZ1" s="54"/>
      <c r="JA1" s="54"/>
      <c r="JB1" s="54"/>
      <c r="JC1" s="54"/>
      <c r="JD1" s="54"/>
      <c r="JE1" s="54"/>
      <c r="JF1" s="54"/>
      <c r="JG1" s="54"/>
      <c r="JH1" s="54"/>
      <c r="JI1" s="54"/>
      <c r="JJ1" s="54"/>
      <c r="JK1" s="54"/>
      <c r="JL1" s="54"/>
      <c r="JM1" s="54"/>
      <c r="JN1" s="54"/>
      <c r="JO1" s="54"/>
      <c r="JP1" s="54"/>
      <c r="JQ1" s="54"/>
      <c r="JR1" s="54"/>
      <c r="JS1" s="54"/>
      <c r="JT1" s="54"/>
      <c r="JU1" s="54"/>
      <c r="JV1" s="54"/>
      <c r="JW1" s="54"/>
      <c r="JX1" s="54"/>
      <c r="JY1" s="54"/>
      <c r="JZ1" s="54"/>
      <c r="KA1" s="54"/>
      <c r="KB1" s="54"/>
      <c r="KC1" s="54"/>
      <c r="KD1" s="54"/>
      <c r="KE1" s="54"/>
      <c r="KF1" s="54"/>
      <c r="KG1" s="54"/>
      <c r="KH1" s="54"/>
      <c r="KI1" s="54"/>
      <c r="KJ1" s="54"/>
      <c r="KK1" s="54"/>
      <c r="KL1" s="54"/>
      <c r="KM1" s="54"/>
      <c r="KN1" s="54"/>
      <c r="KO1" s="54"/>
      <c r="KP1" s="54"/>
      <c r="KQ1" s="54"/>
      <c r="KR1" s="54"/>
      <c r="KS1" s="54"/>
      <c r="KT1" s="54"/>
      <c r="KU1" s="54"/>
      <c r="KV1" s="54"/>
      <c r="KW1" s="54"/>
      <c r="KX1" s="54"/>
      <c r="KY1" s="54"/>
      <c r="KZ1" s="54"/>
      <c r="LA1" s="54"/>
      <c r="LB1" s="54"/>
      <c r="LC1" s="54"/>
      <c r="LD1" s="54"/>
      <c r="LE1" s="54"/>
      <c r="LF1" s="54"/>
      <c r="LG1" s="54"/>
      <c r="LH1" s="54"/>
      <c r="LI1" s="54"/>
      <c r="LJ1" s="54"/>
      <c r="LK1" s="54"/>
      <c r="LL1" s="54"/>
      <c r="LM1" s="54"/>
      <c r="LN1" s="54"/>
      <c r="LO1" s="54"/>
      <c r="LP1" s="54"/>
      <c r="LQ1" s="54"/>
      <c r="LR1" s="54"/>
      <c r="LS1" s="54"/>
      <c r="LT1" s="54"/>
      <c r="LU1" s="54"/>
      <c r="LV1" s="54"/>
      <c r="LW1" s="54"/>
      <c r="LX1" s="54"/>
      <c r="LY1" s="54"/>
      <c r="LZ1" s="54"/>
      <c r="MA1" s="54"/>
      <c r="MB1" s="54"/>
      <c r="MC1" s="54"/>
      <c r="MD1" s="54"/>
      <c r="ME1" s="54"/>
      <c r="MF1" s="54"/>
      <c r="MG1" s="54"/>
      <c r="MH1" s="54"/>
      <c r="MI1" s="54"/>
      <c r="MJ1" s="54"/>
      <c r="MK1" s="54"/>
      <c r="ML1" s="54"/>
      <c r="MM1" s="54"/>
      <c r="MN1" s="54"/>
      <c r="MO1" s="54"/>
      <c r="MP1" s="54"/>
      <c r="MQ1" s="54"/>
      <c r="MR1" s="54"/>
      <c r="MS1" s="54"/>
      <c r="MT1" s="54"/>
      <c r="MU1" s="54"/>
      <c r="MV1" s="54"/>
      <c r="MW1" s="54"/>
      <c r="MX1" s="54"/>
      <c r="MY1" s="54"/>
      <c r="MZ1" s="54"/>
      <c r="NA1" s="54"/>
      <c r="NB1" s="54"/>
      <c r="NC1" s="54"/>
      <c r="ND1" s="54"/>
      <c r="NE1" s="54"/>
      <c r="NF1" s="54"/>
      <c r="NG1" s="54"/>
      <c r="NH1" s="54"/>
      <c r="NI1" s="54"/>
      <c r="NJ1" s="54"/>
      <c r="NK1" s="54"/>
      <c r="NL1" s="54"/>
      <c r="NM1" s="54"/>
      <c r="NN1" s="54"/>
      <c r="NO1" s="54"/>
      <c r="NP1" s="54"/>
      <c r="NQ1" s="54"/>
      <c r="NR1" s="54"/>
      <c r="NS1" s="54"/>
      <c r="NT1" s="54"/>
      <c r="NU1" s="54"/>
      <c r="NV1" s="54"/>
      <c r="NW1" s="54"/>
      <c r="NX1" s="54"/>
      <c r="NY1" s="54"/>
      <c r="NZ1" s="54"/>
      <c r="OA1" s="54"/>
      <c r="OB1" s="54"/>
      <c r="OC1" s="54"/>
      <c r="OD1" s="54"/>
      <c r="OE1" s="54"/>
      <c r="OF1" s="54"/>
      <c r="OG1" s="54"/>
      <c r="OH1" s="54"/>
      <c r="OI1" s="54"/>
      <c r="OJ1" s="54"/>
      <c r="OK1" s="54"/>
      <c r="OL1" s="54"/>
      <c r="OM1" s="54"/>
      <c r="ON1" s="54"/>
      <c r="OO1" s="54"/>
      <c r="OP1" s="54"/>
      <c r="OQ1" s="54"/>
      <c r="OR1" s="54"/>
      <c r="OS1" s="54"/>
      <c r="OT1" s="54"/>
      <c r="OU1" s="54"/>
      <c r="OV1" s="54"/>
      <c r="OW1" s="54"/>
      <c r="OX1" s="54"/>
      <c r="OY1" s="54"/>
      <c r="OZ1" s="54"/>
      <c r="PA1" s="54"/>
      <c r="PB1" s="54"/>
      <c r="PC1" s="54"/>
      <c r="PD1" s="54"/>
      <c r="PE1" s="54"/>
      <c r="PF1" s="54"/>
      <c r="PG1" s="54"/>
      <c r="PH1" s="54"/>
      <c r="PI1" s="54"/>
      <c r="PJ1" s="54"/>
      <c r="PK1" s="54"/>
      <c r="PL1" s="54"/>
      <c r="PM1" s="54"/>
      <c r="PN1" s="54"/>
      <c r="PO1" s="54"/>
      <c r="PP1" s="54"/>
      <c r="PQ1" s="54"/>
      <c r="PR1" s="54"/>
      <c r="PS1" s="54"/>
      <c r="PT1" s="54"/>
      <c r="PU1" s="54"/>
      <c r="PV1" s="54"/>
      <c r="PW1" s="54"/>
      <c r="PX1" s="54"/>
      <c r="PY1" s="54"/>
      <c r="PZ1" s="54"/>
      <c r="QA1" s="54"/>
      <c r="QB1" s="54"/>
      <c r="QC1" s="54"/>
      <c r="QD1" s="54"/>
      <c r="QE1" s="54"/>
      <c r="QF1" s="54"/>
      <c r="QG1" s="54"/>
      <c r="QH1" s="54"/>
      <c r="QI1" s="54"/>
      <c r="QJ1" s="54"/>
      <c r="QK1" s="54"/>
      <c r="QL1" s="54"/>
      <c r="QM1" s="54"/>
      <c r="QN1" s="54"/>
      <c r="QO1" s="54"/>
      <c r="QP1" s="54"/>
      <c r="QQ1" s="54"/>
      <c r="QR1" s="54"/>
      <c r="QS1" s="54"/>
      <c r="QT1" s="54"/>
      <c r="QU1" s="54"/>
      <c r="QV1" s="54"/>
      <c r="QW1" s="54"/>
      <c r="QX1" s="54"/>
      <c r="QY1" s="54"/>
      <c r="QZ1" s="54"/>
      <c r="RA1" s="54"/>
      <c r="RB1" s="54"/>
      <c r="RC1" s="54"/>
      <c r="RD1" s="54"/>
      <c r="RE1" s="54"/>
      <c r="RF1" s="54"/>
      <c r="RG1" s="54"/>
      <c r="RH1" s="54"/>
      <c r="RI1" s="54"/>
      <c r="RJ1" s="54"/>
      <c r="RK1" s="54"/>
      <c r="RL1" s="54"/>
      <c r="RM1" s="54"/>
      <c r="RN1" s="54"/>
      <c r="RO1" s="54"/>
      <c r="RP1" s="54"/>
      <c r="RQ1" s="54"/>
      <c r="RR1" s="54"/>
      <c r="RS1" s="54"/>
      <c r="RT1" s="54"/>
      <c r="RU1" s="54"/>
      <c r="RV1" s="54"/>
      <c r="RW1" s="54"/>
      <c r="RX1" s="54"/>
      <c r="RY1" s="54"/>
      <c r="RZ1" s="54"/>
      <c r="SA1" s="54"/>
      <c r="SB1" s="54"/>
      <c r="SC1" s="54"/>
      <c r="SD1" s="54"/>
      <c r="SE1" s="54"/>
      <c r="SF1" s="54"/>
      <c r="SG1" s="54"/>
      <c r="SH1" s="54"/>
      <c r="SI1" s="54"/>
      <c r="SJ1" s="54"/>
      <c r="SK1" s="54"/>
      <c r="SL1" s="54"/>
      <c r="SM1" s="54"/>
      <c r="SN1" s="54"/>
      <c r="SO1" s="54"/>
      <c r="SP1" s="54"/>
      <c r="SQ1" s="54"/>
      <c r="SR1" s="54"/>
      <c r="SS1" s="54"/>
      <c r="ST1" s="54"/>
      <c r="SU1" s="54"/>
      <c r="SV1" s="54"/>
      <c r="SW1" s="54"/>
      <c r="SX1" s="54"/>
      <c r="SY1" s="54"/>
      <c r="SZ1" s="54"/>
      <c r="TA1" s="54"/>
      <c r="TB1" s="54"/>
      <c r="TC1" s="54"/>
      <c r="TD1" s="54"/>
      <c r="TE1" s="54"/>
      <c r="TF1" s="54"/>
      <c r="TG1" s="54"/>
      <c r="TH1" s="54"/>
      <c r="TI1" s="54"/>
      <c r="TJ1" s="54"/>
      <c r="TK1" s="54"/>
      <c r="TL1" s="54"/>
      <c r="TM1" s="54"/>
      <c r="TN1" s="54"/>
      <c r="TO1" s="54"/>
      <c r="TP1" s="54"/>
      <c r="TQ1" s="54"/>
      <c r="TR1" s="54"/>
      <c r="TS1" s="54"/>
      <c r="TT1" s="54"/>
      <c r="TU1" s="54"/>
      <c r="TV1" s="54"/>
      <c r="TW1" s="54"/>
      <c r="TX1" s="54"/>
      <c r="TY1" s="54"/>
      <c r="TZ1" s="54"/>
      <c r="UA1" s="54"/>
      <c r="UB1" s="54"/>
      <c r="UC1" s="54"/>
      <c r="UD1" s="54"/>
      <c r="UE1" s="54"/>
      <c r="UF1" s="54"/>
      <c r="UG1" s="54"/>
      <c r="UH1" s="54"/>
      <c r="UI1" s="54"/>
      <c r="UJ1" s="54"/>
      <c r="UK1" s="54"/>
      <c r="UL1" s="54"/>
      <c r="UM1" s="54"/>
      <c r="UN1" s="54"/>
      <c r="UO1" s="54"/>
      <c r="UP1" s="54"/>
      <c r="UQ1" s="54"/>
      <c r="UR1" s="54"/>
      <c r="US1" s="54"/>
      <c r="UT1" s="54"/>
      <c r="UU1" s="54"/>
      <c r="UV1" s="54"/>
      <c r="UW1" s="54"/>
      <c r="UX1" s="54"/>
      <c r="UY1" s="54"/>
      <c r="UZ1" s="54"/>
      <c r="VA1" s="54"/>
      <c r="VB1" s="54"/>
      <c r="VC1" s="54"/>
      <c r="VD1" s="54"/>
      <c r="VE1" s="54"/>
      <c r="VF1" s="54"/>
      <c r="VG1" s="54"/>
      <c r="VH1" s="54"/>
      <c r="VI1" s="54"/>
      <c r="VJ1" s="54"/>
      <c r="VK1" s="54"/>
      <c r="VL1" s="54"/>
      <c r="VM1" s="54"/>
      <c r="VN1" s="54"/>
      <c r="VO1" s="54"/>
      <c r="VP1" s="54"/>
      <c r="VQ1" s="54"/>
      <c r="VR1" s="54"/>
      <c r="VS1" s="54"/>
      <c r="VT1" s="54"/>
      <c r="VU1" s="54"/>
      <c r="VV1" s="54"/>
      <c r="VW1" s="54"/>
      <c r="VX1" s="54"/>
      <c r="VY1" s="54"/>
      <c r="VZ1" s="54"/>
      <c r="WA1" s="54"/>
      <c r="WB1" s="54"/>
      <c r="WC1" s="54"/>
      <c r="WD1" s="54"/>
      <c r="WE1" s="54"/>
      <c r="WF1" s="54"/>
      <c r="WG1" s="54"/>
      <c r="WH1" s="54"/>
      <c r="WI1" s="54"/>
      <c r="WJ1" s="54"/>
      <c r="WK1" s="54"/>
      <c r="WL1" s="54"/>
      <c r="WM1" s="54"/>
      <c r="WN1" s="54"/>
      <c r="WO1" s="54"/>
      <c r="WP1" s="54"/>
      <c r="WQ1" s="54"/>
      <c r="WR1" s="54"/>
      <c r="WS1" s="54"/>
      <c r="WT1" s="54"/>
      <c r="WU1" s="54"/>
      <c r="WV1" s="54"/>
      <c r="WW1" s="54"/>
      <c r="WX1" s="54"/>
      <c r="WY1" s="54"/>
      <c r="WZ1" s="54"/>
      <c r="XA1" s="54"/>
      <c r="XB1" s="54"/>
      <c r="XC1" s="54"/>
      <c r="XD1" s="54"/>
      <c r="XE1" s="54"/>
      <c r="XF1" s="54"/>
      <c r="XG1" s="54"/>
      <c r="XH1" s="54"/>
      <c r="XI1" s="54"/>
      <c r="XJ1" s="54"/>
      <c r="XK1" s="54"/>
      <c r="XL1" s="54"/>
      <c r="XM1" s="54"/>
      <c r="XN1" s="54"/>
      <c r="XO1" s="54"/>
      <c r="XP1" s="54"/>
      <c r="XQ1" s="54"/>
      <c r="XR1" s="54"/>
      <c r="XS1" s="54"/>
      <c r="XT1" s="54"/>
      <c r="XU1" s="54"/>
      <c r="XV1" s="54"/>
      <c r="XW1" s="54"/>
      <c r="XX1" s="54"/>
      <c r="XY1" s="54"/>
      <c r="XZ1" s="54"/>
      <c r="YA1" s="54"/>
      <c r="YB1" s="54"/>
      <c r="YC1" s="54"/>
      <c r="YD1" s="54"/>
      <c r="YE1" s="54"/>
      <c r="YF1" s="54"/>
      <c r="YG1" s="54"/>
      <c r="YH1" s="54"/>
      <c r="YI1" s="54"/>
      <c r="YJ1" s="54"/>
      <c r="YK1" s="54"/>
      <c r="YL1" s="54"/>
      <c r="YM1" s="54"/>
      <c r="YN1" s="54"/>
      <c r="YO1" s="54"/>
      <c r="YP1" s="54"/>
      <c r="YQ1" s="54"/>
      <c r="YR1" s="54"/>
      <c r="YS1" s="54"/>
      <c r="YT1" s="54"/>
      <c r="YU1" s="54"/>
      <c r="YV1" s="54"/>
      <c r="YW1" s="54"/>
      <c r="YX1" s="54"/>
      <c r="YY1" s="54"/>
      <c r="YZ1" s="54"/>
      <c r="ZA1" s="54"/>
      <c r="ZB1" s="54"/>
      <c r="ZC1" s="54"/>
      <c r="ZD1" s="54"/>
      <c r="ZE1" s="54"/>
      <c r="ZF1" s="54"/>
      <c r="ZG1" s="54"/>
      <c r="ZH1" s="54"/>
      <c r="ZI1" s="54"/>
      <c r="ZJ1" s="54"/>
      <c r="ZK1" s="54"/>
      <c r="ZL1" s="54"/>
      <c r="ZM1" s="54"/>
      <c r="ZN1" s="54"/>
      <c r="ZO1" s="54"/>
      <c r="ZP1" s="54"/>
      <c r="ZQ1" s="54"/>
      <c r="ZR1" s="54"/>
      <c r="ZS1" s="54"/>
      <c r="ZT1" s="54"/>
      <c r="ZU1" s="54"/>
      <c r="ZV1" s="54"/>
      <c r="ZW1" s="54"/>
      <c r="ZX1" s="54"/>
      <c r="ZY1" s="54"/>
      <c r="ZZ1" s="54"/>
      <c r="AAA1" s="54"/>
      <c r="AAB1" s="54"/>
      <c r="AAC1" s="54"/>
      <c r="AAD1" s="54"/>
      <c r="AAE1" s="54"/>
      <c r="AAF1" s="54"/>
      <c r="AAG1" s="54"/>
      <c r="AAH1" s="54"/>
      <c r="AAI1" s="54"/>
      <c r="AAJ1" s="54"/>
      <c r="AAK1" s="54"/>
      <c r="AAL1" s="54"/>
      <c r="AAM1" s="54"/>
      <c r="AAN1" s="54"/>
      <c r="AAO1" s="54"/>
      <c r="AAP1" s="54"/>
      <c r="AAQ1" s="54"/>
      <c r="AAR1" s="54"/>
      <c r="AAS1" s="54"/>
      <c r="AAT1" s="54"/>
      <c r="AAU1" s="54"/>
      <c r="AAV1" s="54"/>
      <c r="AAW1" s="54"/>
      <c r="AAX1" s="54"/>
      <c r="AAY1" s="54"/>
      <c r="AAZ1" s="54"/>
      <c r="ABA1" s="54"/>
      <c r="ABB1" s="54"/>
      <c r="ABC1" s="54"/>
      <c r="ABD1" s="54"/>
      <c r="ABE1" s="54"/>
      <c r="ABF1" s="54"/>
      <c r="ABG1" s="54"/>
      <c r="ABH1" s="54"/>
      <c r="ABI1" s="54"/>
      <c r="ABJ1" s="54"/>
      <c r="ABK1" s="54"/>
      <c r="ABL1" s="54"/>
      <c r="ABM1" s="54"/>
      <c r="ABN1" s="54"/>
      <c r="ABO1" s="54"/>
      <c r="ABP1" s="54"/>
      <c r="ABQ1" s="54"/>
      <c r="ABR1" s="54"/>
      <c r="ABS1" s="54"/>
      <c r="ABT1" s="54"/>
      <c r="ABU1" s="54"/>
      <c r="ABV1" s="54"/>
      <c r="ABW1" s="54"/>
      <c r="ABX1" s="54"/>
      <c r="ABY1" s="54"/>
      <c r="ABZ1" s="54"/>
      <c r="ACA1" s="54"/>
      <c r="ACB1" s="54"/>
      <c r="ACC1" s="54"/>
      <c r="ACD1" s="54"/>
      <c r="ACE1" s="54"/>
      <c r="ACF1" s="54"/>
      <c r="ACG1" s="54"/>
      <c r="ACH1" s="54"/>
      <c r="ACI1" s="54"/>
      <c r="ACJ1" s="54"/>
      <c r="ACK1" s="54"/>
      <c r="ACL1" s="54"/>
      <c r="ACM1" s="54"/>
      <c r="ACN1" s="54"/>
      <c r="ACO1" s="54"/>
      <c r="ACP1" s="54"/>
      <c r="ACQ1" s="54"/>
      <c r="ACR1" s="54"/>
      <c r="ACS1" s="54"/>
      <c r="ACT1" s="54"/>
      <c r="ACU1" s="54"/>
      <c r="ACV1" s="54"/>
      <c r="ACW1" s="54"/>
      <c r="ACX1" s="54"/>
      <c r="ACY1" s="54"/>
      <c r="ACZ1" s="54"/>
      <c r="ADA1" s="54"/>
      <c r="ADB1" s="54"/>
      <c r="ADC1" s="54"/>
      <c r="ADD1" s="54"/>
      <c r="ADE1" s="54"/>
      <c r="ADF1" s="54"/>
      <c r="ADG1" s="54"/>
      <c r="ADH1" s="54"/>
      <c r="ADI1" s="54"/>
      <c r="ADJ1" s="54"/>
      <c r="ADK1" s="54"/>
      <c r="ADL1" s="54"/>
      <c r="ADM1" s="54"/>
      <c r="ADN1" s="54"/>
      <c r="ADO1" s="54"/>
      <c r="ADP1" s="54"/>
      <c r="ADQ1" s="54"/>
      <c r="ADR1" s="54"/>
      <c r="ADS1" s="54"/>
      <c r="ADT1" s="54"/>
      <c r="ADU1" s="54"/>
      <c r="ADV1" s="54"/>
      <c r="ADW1" s="54"/>
      <c r="ADX1" s="54"/>
      <c r="ADY1" s="54"/>
      <c r="ADZ1" s="54"/>
      <c r="AEA1" s="54"/>
      <c r="AEB1" s="54"/>
      <c r="AEC1" s="54"/>
      <c r="AED1" s="54"/>
      <c r="AEE1" s="54"/>
      <c r="AEF1" s="54"/>
      <c r="AEG1" s="54"/>
      <c r="AEH1" s="54"/>
      <c r="AEI1" s="54"/>
      <c r="AEJ1" s="54"/>
      <c r="AEK1" s="54"/>
      <c r="AEL1" s="54"/>
      <c r="AEM1" s="54"/>
      <c r="AEN1" s="54"/>
      <c r="AEO1" s="54"/>
      <c r="AEP1" s="54"/>
      <c r="AEQ1" s="54"/>
      <c r="AER1" s="54"/>
      <c r="AES1" s="54"/>
      <c r="AET1" s="54"/>
      <c r="AEU1" s="54"/>
      <c r="AEV1" s="54"/>
      <c r="AEW1" s="54"/>
      <c r="AEX1" s="54"/>
      <c r="AEY1" s="54"/>
      <c r="AEZ1" s="54"/>
      <c r="AFA1" s="54"/>
      <c r="AFB1" s="54"/>
      <c r="AFC1" s="54"/>
      <c r="AFD1" s="54"/>
      <c r="AFE1" s="54"/>
      <c r="AFF1" s="54"/>
      <c r="AFG1" s="54"/>
      <c r="AFH1" s="54"/>
      <c r="AFI1" s="54"/>
      <c r="AFJ1" s="54"/>
      <c r="AFK1" s="54"/>
      <c r="AFL1" s="54"/>
      <c r="AFM1" s="54"/>
      <c r="AFN1" s="54"/>
      <c r="AFO1" s="54"/>
      <c r="AFP1" s="54"/>
      <c r="AFQ1" s="54"/>
      <c r="AFR1" s="54"/>
      <c r="AFS1" s="54"/>
      <c r="AFT1" s="54"/>
      <c r="AFU1" s="54"/>
      <c r="AFV1" s="54"/>
      <c r="AFW1" s="54"/>
      <c r="AFX1" s="54"/>
      <c r="AFY1" s="54"/>
      <c r="AFZ1" s="54"/>
      <c r="AGA1" s="54"/>
      <c r="AGB1" s="54"/>
      <c r="AGC1" s="54"/>
      <c r="AGD1" s="54"/>
      <c r="AGE1" s="54"/>
      <c r="AGF1" s="54"/>
      <c r="AGG1" s="54"/>
      <c r="AGH1" s="54"/>
      <c r="AGI1" s="54"/>
      <c r="AGJ1" s="54"/>
      <c r="AGK1" s="54"/>
      <c r="AGL1" s="54"/>
      <c r="AGM1" s="54"/>
      <c r="AGN1" s="54"/>
      <c r="AGO1" s="54"/>
      <c r="AGP1" s="54"/>
      <c r="AGQ1" s="54"/>
      <c r="AGR1" s="54"/>
      <c r="AGS1" s="54"/>
      <c r="AGT1" s="54"/>
      <c r="AGU1" s="54"/>
      <c r="AGV1" s="54"/>
      <c r="AGW1" s="54"/>
      <c r="AGX1" s="54"/>
      <c r="AGY1" s="54"/>
      <c r="AGZ1" s="54"/>
      <c r="AHA1" s="54"/>
      <c r="AHB1" s="54"/>
      <c r="AHC1" s="54"/>
      <c r="AHD1" s="54"/>
      <c r="AHE1" s="54"/>
      <c r="AHF1" s="54"/>
      <c r="AHG1" s="54"/>
      <c r="AHH1" s="54"/>
      <c r="AHI1" s="54"/>
      <c r="AHJ1" s="54"/>
      <c r="AHK1" s="54"/>
      <c r="AHL1" s="54"/>
      <c r="AHM1" s="54"/>
      <c r="AHN1" s="54"/>
      <c r="AHO1" s="54"/>
      <c r="AHP1" s="54"/>
      <c r="AHQ1" s="54"/>
      <c r="AHR1" s="54"/>
      <c r="AHS1" s="54"/>
      <c r="AHT1" s="54"/>
      <c r="AHU1" s="54"/>
      <c r="AHV1" s="54"/>
      <c r="AHW1" s="54"/>
      <c r="AHX1" s="54"/>
      <c r="AHY1" s="54"/>
      <c r="AHZ1" s="54"/>
      <c r="AIA1" s="54"/>
      <c r="AIB1" s="54"/>
      <c r="AIC1" s="54"/>
      <c r="AID1" s="54"/>
      <c r="AIE1" s="54"/>
      <c r="AIF1" s="54"/>
      <c r="AIG1" s="54"/>
      <c r="AIH1" s="54"/>
      <c r="AII1" s="54"/>
      <c r="AIJ1" s="54"/>
      <c r="AIK1" s="54"/>
      <c r="AIL1" s="54"/>
      <c r="AIM1" s="54"/>
      <c r="AIN1" s="54"/>
      <c r="AIO1" s="54"/>
      <c r="AIP1" s="54"/>
      <c r="AIQ1" s="54"/>
      <c r="AIR1" s="54"/>
      <c r="AIS1" s="54"/>
      <c r="AIT1" s="54"/>
      <c r="AIU1" s="54"/>
      <c r="AIV1" s="54"/>
      <c r="AIW1" s="54"/>
      <c r="AIX1" s="54"/>
      <c r="AIY1" s="54"/>
      <c r="AIZ1" s="54"/>
      <c r="AJA1" s="54"/>
      <c r="AJB1" s="54"/>
      <c r="AJC1" s="54"/>
      <c r="AJD1" s="54"/>
      <c r="AJE1" s="54"/>
      <c r="AJF1" s="54"/>
      <c r="AJG1" s="54"/>
      <c r="AJH1" s="54"/>
      <c r="AJI1" s="54"/>
      <c r="AJJ1" s="54"/>
      <c r="AJK1" s="54"/>
      <c r="AJL1" s="54"/>
      <c r="AJM1" s="54"/>
      <c r="AJN1" s="54"/>
      <c r="AJO1" s="54"/>
      <c r="AJP1" s="54"/>
      <c r="AJQ1" s="54"/>
      <c r="AJR1" s="54"/>
      <c r="AJS1" s="54"/>
      <c r="AJT1" s="54"/>
      <c r="AJU1" s="54"/>
      <c r="AJV1" s="54"/>
      <c r="AJW1" s="54"/>
      <c r="AJX1" s="54"/>
      <c r="AJY1" s="54"/>
      <c r="AJZ1" s="54"/>
      <c r="AKA1" s="54"/>
      <c r="AKB1" s="54"/>
      <c r="AKC1" s="54"/>
      <c r="AKD1" s="54"/>
      <c r="AKE1" s="54"/>
      <c r="AKF1" s="54"/>
      <c r="AKG1" s="54"/>
      <c r="AKH1" s="54"/>
      <c r="AKI1" s="54"/>
      <c r="AKJ1" s="54"/>
      <c r="AKK1" s="54"/>
      <c r="AKL1" s="54"/>
      <c r="AKM1" s="54"/>
      <c r="AKN1" s="54"/>
      <c r="AKO1" s="54"/>
      <c r="AKP1" s="54"/>
      <c r="AKQ1" s="54"/>
      <c r="AKR1" s="54"/>
      <c r="AKS1" s="54"/>
      <c r="AKT1" s="54"/>
      <c r="AKU1" s="54"/>
      <c r="AKV1" s="54"/>
      <c r="AKW1" s="54"/>
      <c r="AKX1" s="54"/>
      <c r="AKY1" s="54"/>
      <c r="AKZ1" s="54"/>
      <c r="ALA1" s="54"/>
      <c r="ALB1" s="54"/>
      <c r="ALC1" s="54"/>
      <c r="ALD1" s="54"/>
      <c r="ALE1" s="54"/>
      <c r="ALF1" s="54"/>
      <c r="ALG1" s="54"/>
      <c r="ALH1" s="54"/>
      <c r="ALI1" s="54"/>
      <c r="ALJ1" s="54"/>
      <c r="ALK1" s="54"/>
      <c r="ALL1" s="54"/>
      <c r="ALM1" s="54"/>
      <c r="ALN1" s="54"/>
      <c r="ALO1" s="54"/>
      <c r="ALP1" s="54"/>
      <c r="ALQ1" s="54"/>
      <c r="ALR1" s="54"/>
      <c r="ALS1" s="54"/>
      <c r="ALT1" s="54"/>
      <c r="ALU1" s="54"/>
      <c r="ALV1" s="54"/>
      <c r="ALW1" s="54"/>
      <c r="ALX1" s="54"/>
      <c r="ALY1" s="54"/>
      <c r="ALZ1" s="54"/>
      <c r="AMA1" s="54"/>
      <c r="AMB1" s="54"/>
    </row>
    <row r="2" spans="1:1016" s="55" customFormat="1" ht="41.45" customHeight="1" x14ac:dyDescent="0.2">
      <c r="A2" s="54"/>
      <c r="D2" s="54"/>
      <c r="E2" s="54"/>
      <c r="F2" s="54"/>
      <c r="G2" s="54"/>
      <c r="H2" s="54"/>
      <c r="I2" s="323" t="s">
        <v>200</v>
      </c>
      <c r="J2" s="323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IZ2" s="54"/>
      <c r="JA2" s="54"/>
      <c r="JB2" s="54"/>
      <c r="JC2" s="54"/>
      <c r="JD2" s="54"/>
      <c r="JE2" s="54"/>
      <c r="JF2" s="54"/>
      <c r="JG2" s="54"/>
      <c r="JH2" s="54"/>
      <c r="JI2" s="54"/>
      <c r="JJ2" s="54"/>
      <c r="JK2" s="54"/>
      <c r="JL2" s="54"/>
      <c r="JM2" s="54"/>
      <c r="JN2" s="54"/>
      <c r="JO2" s="54"/>
      <c r="JP2" s="54"/>
      <c r="JQ2" s="54"/>
      <c r="JR2" s="54"/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E2" s="54"/>
      <c r="KF2" s="54"/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R2" s="54"/>
      <c r="KS2" s="54"/>
      <c r="KT2" s="54"/>
      <c r="KU2" s="54"/>
      <c r="KV2" s="54"/>
      <c r="KW2" s="54"/>
      <c r="KX2" s="54"/>
      <c r="KY2" s="54"/>
      <c r="KZ2" s="54"/>
      <c r="LA2" s="54"/>
      <c r="LB2" s="54"/>
      <c r="LC2" s="54"/>
      <c r="LD2" s="54"/>
      <c r="LE2" s="54"/>
      <c r="LF2" s="54"/>
      <c r="LG2" s="54"/>
      <c r="LH2" s="54"/>
      <c r="LI2" s="54"/>
      <c r="LJ2" s="54"/>
      <c r="LK2" s="54"/>
      <c r="LL2" s="54"/>
      <c r="LM2" s="54"/>
      <c r="LN2" s="54"/>
      <c r="LO2" s="54"/>
      <c r="LP2" s="54"/>
      <c r="LQ2" s="54"/>
      <c r="LR2" s="54"/>
      <c r="LS2" s="54"/>
      <c r="LT2" s="54"/>
      <c r="LU2" s="54"/>
      <c r="LV2" s="54"/>
      <c r="LW2" s="54"/>
      <c r="LX2" s="54"/>
      <c r="LY2" s="54"/>
      <c r="LZ2" s="54"/>
      <c r="MA2" s="54"/>
      <c r="MB2" s="54"/>
      <c r="MC2" s="54"/>
      <c r="MD2" s="54"/>
      <c r="ME2" s="54"/>
      <c r="MF2" s="54"/>
      <c r="MG2" s="54"/>
      <c r="MH2" s="54"/>
      <c r="MI2" s="54"/>
      <c r="MJ2" s="54"/>
      <c r="MK2" s="54"/>
      <c r="ML2" s="54"/>
      <c r="MM2" s="54"/>
      <c r="MN2" s="54"/>
      <c r="MO2" s="54"/>
      <c r="MP2" s="54"/>
      <c r="MQ2" s="54"/>
      <c r="MR2" s="54"/>
      <c r="MS2" s="54"/>
      <c r="MT2" s="54"/>
      <c r="MU2" s="54"/>
      <c r="MV2" s="54"/>
      <c r="MW2" s="54"/>
      <c r="MX2" s="54"/>
      <c r="MY2" s="54"/>
      <c r="MZ2" s="54"/>
      <c r="NA2" s="54"/>
      <c r="NB2" s="54"/>
      <c r="NC2" s="54"/>
      <c r="ND2" s="54"/>
      <c r="NE2" s="54"/>
      <c r="NF2" s="54"/>
      <c r="NG2" s="54"/>
      <c r="NH2" s="54"/>
      <c r="NI2" s="54"/>
      <c r="NJ2" s="54"/>
      <c r="NK2" s="54"/>
      <c r="NL2" s="54"/>
      <c r="NM2" s="54"/>
      <c r="NN2" s="54"/>
      <c r="NO2" s="54"/>
      <c r="NP2" s="54"/>
      <c r="NQ2" s="54"/>
      <c r="NR2" s="54"/>
      <c r="NS2" s="54"/>
      <c r="NT2" s="54"/>
      <c r="NU2" s="54"/>
      <c r="NV2" s="54"/>
      <c r="NW2" s="54"/>
      <c r="NX2" s="54"/>
      <c r="NY2" s="54"/>
      <c r="NZ2" s="54"/>
      <c r="OA2" s="54"/>
      <c r="OB2" s="54"/>
      <c r="OC2" s="54"/>
      <c r="OD2" s="54"/>
      <c r="OE2" s="54"/>
      <c r="OF2" s="54"/>
      <c r="OG2" s="54"/>
      <c r="OH2" s="54"/>
      <c r="OI2" s="54"/>
      <c r="OJ2" s="54"/>
      <c r="OK2" s="54"/>
      <c r="OL2" s="54"/>
      <c r="OM2" s="54"/>
      <c r="ON2" s="54"/>
      <c r="OO2" s="54"/>
      <c r="OP2" s="54"/>
      <c r="OQ2" s="54"/>
      <c r="OR2" s="54"/>
      <c r="OS2" s="54"/>
      <c r="OT2" s="54"/>
      <c r="OU2" s="54"/>
      <c r="OV2" s="54"/>
      <c r="OW2" s="54"/>
      <c r="OX2" s="54"/>
      <c r="OY2" s="54"/>
      <c r="OZ2" s="54"/>
      <c r="PA2" s="54"/>
      <c r="PB2" s="54"/>
      <c r="PC2" s="54"/>
      <c r="PD2" s="54"/>
      <c r="PE2" s="54"/>
      <c r="PF2" s="54"/>
      <c r="PG2" s="54"/>
      <c r="PH2" s="54"/>
      <c r="PI2" s="54"/>
      <c r="PJ2" s="54"/>
      <c r="PK2" s="54"/>
      <c r="PL2" s="54"/>
      <c r="PM2" s="54"/>
      <c r="PN2" s="54"/>
      <c r="PO2" s="54"/>
      <c r="PP2" s="54"/>
      <c r="PQ2" s="54"/>
      <c r="PR2" s="54"/>
      <c r="PS2" s="54"/>
      <c r="PT2" s="54"/>
      <c r="PU2" s="54"/>
      <c r="PV2" s="54"/>
      <c r="PW2" s="54"/>
      <c r="PX2" s="54"/>
      <c r="PY2" s="54"/>
      <c r="PZ2" s="54"/>
      <c r="QA2" s="54"/>
      <c r="QB2" s="54"/>
      <c r="QC2" s="54"/>
      <c r="QD2" s="54"/>
      <c r="QE2" s="54"/>
      <c r="QF2" s="54"/>
      <c r="QG2" s="54"/>
      <c r="QH2" s="54"/>
      <c r="QI2" s="54"/>
      <c r="QJ2" s="54"/>
      <c r="QK2" s="54"/>
      <c r="QL2" s="54"/>
      <c r="QM2" s="54"/>
      <c r="QN2" s="54"/>
      <c r="QO2" s="54"/>
      <c r="QP2" s="54"/>
      <c r="QQ2" s="54"/>
      <c r="QR2" s="54"/>
      <c r="QS2" s="54"/>
      <c r="QT2" s="54"/>
      <c r="QU2" s="54"/>
      <c r="QV2" s="54"/>
      <c r="QW2" s="54"/>
      <c r="QX2" s="54"/>
      <c r="QY2" s="54"/>
      <c r="QZ2" s="54"/>
      <c r="RA2" s="54"/>
      <c r="RB2" s="54"/>
      <c r="RC2" s="54"/>
      <c r="RD2" s="54"/>
      <c r="RE2" s="54"/>
      <c r="RF2" s="54"/>
      <c r="RG2" s="54"/>
      <c r="RH2" s="54"/>
      <c r="RI2" s="54"/>
      <c r="RJ2" s="54"/>
      <c r="RK2" s="54"/>
      <c r="RL2" s="54"/>
      <c r="RM2" s="54"/>
      <c r="RN2" s="54"/>
      <c r="RO2" s="54"/>
      <c r="RP2" s="54"/>
      <c r="RQ2" s="54"/>
      <c r="RR2" s="54"/>
      <c r="RS2" s="54"/>
      <c r="RT2" s="54"/>
      <c r="RU2" s="54"/>
      <c r="RV2" s="54"/>
      <c r="RW2" s="54"/>
      <c r="RX2" s="54"/>
      <c r="RY2" s="54"/>
      <c r="RZ2" s="54"/>
      <c r="SA2" s="54"/>
      <c r="SB2" s="54"/>
      <c r="SC2" s="54"/>
      <c r="SD2" s="54"/>
      <c r="SE2" s="54"/>
      <c r="SF2" s="54"/>
      <c r="SG2" s="54"/>
      <c r="SH2" s="54"/>
      <c r="SI2" s="54"/>
      <c r="SJ2" s="54"/>
      <c r="SK2" s="54"/>
      <c r="SL2" s="54"/>
      <c r="SM2" s="54"/>
      <c r="SN2" s="54"/>
      <c r="SO2" s="54"/>
      <c r="SP2" s="54"/>
      <c r="SQ2" s="54"/>
      <c r="SR2" s="54"/>
      <c r="SS2" s="54"/>
      <c r="ST2" s="54"/>
      <c r="SU2" s="54"/>
      <c r="SV2" s="54"/>
      <c r="SW2" s="54"/>
      <c r="SX2" s="54"/>
      <c r="SY2" s="54"/>
      <c r="SZ2" s="54"/>
      <c r="TA2" s="54"/>
      <c r="TB2" s="54"/>
      <c r="TC2" s="54"/>
      <c r="TD2" s="54"/>
      <c r="TE2" s="54"/>
      <c r="TF2" s="54"/>
      <c r="TG2" s="54"/>
      <c r="TH2" s="54"/>
      <c r="TI2" s="54"/>
      <c r="TJ2" s="54"/>
      <c r="TK2" s="54"/>
      <c r="TL2" s="54"/>
      <c r="TM2" s="54"/>
      <c r="TN2" s="54"/>
      <c r="TO2" s="54"/>
      <c r="TP2" s="54"/>
      <c r="TQ2" s="54"/>
      <c r="TR2" s="54"/>
      <c r="TS2" s="54"/>
      <c r="TT2" s="54"/>
      <c r="TU2" s="54"/>
      <c r="TV2" s="54"/>
      <c r="TW2" s="54"/>
      <c r="TX2" s="54"/>
      <c r="TY2" s="54"/>
      <c r="TZ2" s="54"/>
      <c r="UA2" s="54"/>
      <c r="UB2" s="54"/>
      <c r="UC2" s="54"/>
      <c r="UD2" s="54"/>
      <c r="UE2" s="54"/>
      <c r="UF2" s="54"/>
      <c r="UG2" s="54"/>
      <c r="UH2" s="54"/>
      <c r="UI2" s="54"/>
      <c r="UJ2" s="54"/>
      <c r="UK2" s="54"/>
      <c r="UL2" s="54"/>
      <c r="UM2" s="54"/>
      <c r="UN2" s="54"/>
      <c r="UO2" s="54"/>
      <c r="UP2" s="54"/>
      <c r="UQ2" s="54"/>
      <c r="UR2" s="54"/>
      <c r="US2" s="54"/>
      <c r="UT2" s="54"/>
      <c r="UU2" s="54"/>
      <c r="UV2" s="54"/>
      <c r="UW2" s="54"/>
      <c r="UX2" s="54"/>
      <c r="UY2" s="54"/>
      <c r="UZ2" s="54"/>
      <c r="VA2" s="54"/>
      <c r="VB2" s="54"/>
      <c r="VC2" s="54"/>
      <c r="VD2" s="54"/>
      <c r="VE2" s="54"/>
      <c r="VF2" s="54"/>
      <c r="VG2" s="54"/>
      <c r="VH2" s="54"/>
      <c r="VI2" s="54"/>
      <c r="VJ2" s="54"/>
      <c r="VK2" s="54"/>
      <c r="VL2" s="54"/>
      <c r="VM2" s="54"/>
      <c r="VN2" s="54"/>
      <c r="VO2" s="54"/>
      <c r="VP2" s="54"/>
      <c r="VQ2" s="54"/>
      <c r="VR2" s="54"/>
      <c r="VS2" s="54"/>
      <c r="VT2" s="54"/>
      <c r="VU2" s="54"/>
      <c r="VV2" s="54"/>
      <c r="VW2" s="54"/>
      <c r="VX2" s="54"/>
      <c r="VY2" s="54"/>
      <c r="VZ2" s="54"/>
      <c r="WA2" s="54"/>
      <c r="WB2" s="54"/>
      <c r="WC2" s="54"/>
      <c r="WD2" s="54"/>
      <c r="WE2" s="54"/>
      <c r="WF2" s="54"/>
      <c r="WG2" s="54"/>
      <c r="WH2" s="54"/>
      <c r="WI2" s="54"/>
      <c r="WJ2" s="54"/>
      <c r="WK2" s="54"/>
      <c r="WL2" s="54"/>
      <c r="WM2" s="54"/>
      <c r="WN2" s="54"/>
      <c r="WO2" s="54"/>
      <c r="WP2" s="54"/>
      <c r="WQ2" s="54"/>
      <c r="WR2" s="54"/>
      <c r="WS2" s="54"/>
      <c r="WT2" s="54"/>
      <c r="WU2" s="54"/>
      <c r="WV2" s="54"/>
      <c r="WW2" s="54"/>
      <c r="WX2" s="54"/>
      <c r="WY2" s="54"/>
      <c r="WZ2" s="54"/>
      <c r="XA2" s="54"/>
      <c r="XB2" s="54"/>
      <c r="XC2" s="54"/>
      <c r="XD2" s="54"/>
      <c r="XE2" s="54"/>
      <c r="XF2" s="54"/>
      <c r="XG2" s="54"/>
      <c r="XH2" s="54"/>
      <c r="XI2" s="54"/>
      <c r="XJ2" s="54"/>
      <c r="XK2" s="54"/>
      <c r="XL2" s="54"/>
      <c r="XM2" s="54"/>
      <c r="XN2" s="54"/>
      <c r="XO2" s="54"/>
      <c r="XP2" s="54"/>
      <c r="XQ2" s="54"/>
      <c r="XR2" s="54"/>
      <c r="XS2" s="54"/>
      <c r="XT2" s="54"/>
      <c r="XU2" s="54"/>
      <c r="XV2" s="54"/>
      <c r="XW2" s="54"/>
      <c r="XX2" s="54"/>
      <c r="XY2" s="54"/>
      <c r="XZ2" s="54"/>
      <c r="YA2" s="54"/>
      <c r="YB2" s="54"/>
      <c r="YC2" s="54"/>
      <c r="YD2" s="54"/>
      <c r="YE2" s="54"/>
      <c r="YF2" s="54"/>
      <c r="YG2" s="54"/>
      <c r="YH2" s="54"/>
      <c r="YI2" s="54"/>
      <c r="YJ2" s="54"/>
      <c r="YK2" s="54"/>
      <c r="YL2" s="54"/>
      <c r="YM2" s="54"/>
      <c r="YN2" s="54"/>
      <c r="YO2" s="54"/>
      <c r="YP2" s="54"/>
      <c r="YQ2" s="54"/>
      <c r="YR2" s="54"/>
      <c r="YS2" s="54"/>
      <c r="YT2" s="54"/>
      <c r="YU2" s="54"/>
      <c r="YV2" s="54"/>
      <c r="YW2" s="54"/>
      <c r="YX2" s="54"/>
      <c r="YY2" s="54"/>
      <c r="YZ2" s="54"/>
      <c r="ZA2" s="54"/>
      <c r="ZB2" s="54"/>
      <c r="ZC2" s="54"/>
      <c r="ZD2" s="54"/>
      <c r="ZE2" s="54"/>
      <c r="ZF2" s="54"/>
      <c r="ZG2" s="54"/>
      <c r="ZH2" s="54"/>
      <c r="ZI2" s="54"/>
      <c r="ZJ2" s="54"/>
      <c r="ZK2" s="54"/>
      <c r="ZL2" s="54"/>
      <c r="ZM2" s="54"/>
      <c r="ZN2" s="54"/>
      <c r="ZO2" s="54"/>
      <c r="ZP2" s="54"/>
      <c r="ZQ2" s="54"/>
      <c r="ZR2" s="54"/>
      <c r="ZS2" s="54"/>
      <c r="ZT2" s="54"/>
      <c r="ZU2" s="54"/>
      <c r="ZV2" s="54"/>
      <c r="ZW2" s="54"/>
      <c r="ZX2" s="54"/>
      <c r="ZY2" s="54"/>
      <c r="ZZ2" s="54"/>
      <c r="AAA2" s="54"/>
      <c r="AAB2" s="54"/>
      <c r="AAC2" s="54"/>
      <c r="AAD2" s="54"/>
      <c r="AAE2" s="54"/>
      <c r="AAF2" s="54"/>
      <c r="AAG2" s="54"/>
      <c r="AAH2" s="54"/>
      <c r="AAI2" s="54"/>
      <c r="AAJ2" s="54"/>
      <c r="AAK2" s="54"/>
      <c r="AAL2" s="54"/>
      <c r="AAM2" s="54"/>
      <c r="AAN2" s="54"/>
      <c r="AAO2" s="54"/>
      <c r="AAP2" s="54"/>
      <c r="AAQ2" s="54"/>
      <c r="AAR2" s="54"/>
      <c r="AAS2" s="54"/>
      <c r="AAT2" s="54"/>
      <c r="AAU2" s="54"/>
      <c r="AAV2" s="54"/>
      <c r="AAW2" s="54"/>
      <c r="AAX2" s="54"/>
      <c r="AAY2" s="54"/>
      <c r="AAZ2" s="54"/>
      <c r="ABA2" s="54"/>
      <c r="ABB2" s="54"/>
      <c r="ABC2" s="54"/>
      <c r="ABD2" s="54"/>
      <c r="ABE2" s="54"/>
      <c r="ABF2" s="54"/>
      <c r="ABG2" s="54"/>
      <c r="ABH2" s="54"/>
      <c r="ABI2" s="54"/>
      <c r="ABJ2" s="54"/>
      <c r="ABK2" s="54"/>
      <c r="ABL2" s="54"/>
      <c r="ABM2" s="54"/>
      <c r="ABN2" s="54"/>
      <c r="ABO2" s="54"/>
      <c r="ABP2" s="54"/>
      <c r="ABQ2" s="54"/>
      <c r="ABR2" s="54"/>
      <c r="ABS2" s="54"/>
      <c r="ABT2" s="54"/>
      <c r="ABU2" s="54"/>
      <c r="ABV2" s="54"/>
      <c r="ABW2" s="54"/>
      <c r="ABX2" s="54"/>
      <c r="ABY2" s="54"/>
      <c r="ABZ2" s="54"/>
      <c r="ACA2" s="54"/>
      <c r="ACB2" s="54"/>
      <c r="ACC2" s="54"/>
      <c r="ACD2" s="54"/>
      <c r="ACE2" s="54"/>
      <c r="ACF2" s="54"/>
      <c r="ACG2" s="54"/>
      <c r="ACH2" s="54"/>
      <c r="ACI2" s="54"/>
      <c r="ACJ2" s="54"/>
      <c r="ACK2" s="54"/>
      <c r="ACL2" s="54"/>
      <c r="ACM2" s="54"/>
      <c r="ACN2" s="54"/>
      <c r="ACO2" s="54"/>
      <c r="ACP2" s="54"/>
      <c r="ACQ2" s="54"/>
      <c r="ACR2" s="54"/>
      <c r="ACS2" s="54"/>
      <c r="ACT2" s="54"/>
      <c r="ACU2" s="54"/>
      <c r="ACV2" s="54"/>
      <c r="ACW2" s="54"/>
      <c r="ACX2" s="54"/>
      <c r="ACY2" s="54"/>
      <c r="ACZ2" s="54"/>
      <c r="ADA2" s="54"/>
      <c r="ADB2" s="54"/>
      <c r="ADC2" s="54"/>
      <c r="ADD2" s="54"/>
      <c r="ADE2" s="54"/>
      <c r="ADF2" s="54"/>
      <c r="ADG2" s="54"/>
      <c r="ADH2" s="54"/>
      <c r="ADI2" s="54"/>
      <c r="ADJ2" s="54"/>
      <c r="ADK2" s="54"/>
      <c r="ADL2" s="54"/>
      <c r="ADM2" s="54"/>
      <c r="ADN2" s="54"/>
      <c r="ADO2" s="54"/>
      <c r="ADP2" s="54"/>
      <c r="ADQ2" s="54"/>
      <c r="ADR2" s="54"/>
      <c r="ADS2" s="54"/>
      <c r="ADT2" s="54"/>
      <c r="ADU2" s="54"/>
      <c r="ADV2" s="54"/>
      <c r="ADW2" s="54"/>
      <c r="ADX2" s="54"/>
      <c r="ADY2" s="54"/>
      <c r="ADZ2" s="54"/>
      <c r="AEA2" s="54"/>
      <c r="AEB2" s="54"/>
      <c r="AEC2" s="54"/>
      <c r="AED2" s="54"/>
      <c r="AEE2" s="54"/>
      <c r="AEF2" s="54"/>
      <c r="AEG2" s="54"/>
      <c r="AEH2" s="54"/>
      <c r="AEI2" s="54"/>
      <c r="AEJ2" s="54"/>
      <c r="AEK2" s="54"/>
      <c r="AEL2" s="54"/>
      <c r="AEM2" s="54"/>
      <c r="AEN2" s="54"/>
      <c r="AEO2" s="54"/>
      <c r="AEP2" s="54"/>
      <c r="AEQ2" s="54"/>
      <c r="AER2" s="54"/>
      <c r="AES2" s="54"/>
      <c r="AET2" s="54"/>
      <c r="AEU2" s="54"/>
      <c r="AEV2" s="54"/>
      <c r="AEW2" s="54"/>
      <c r="AEX2" s="54"/>
      <c r="AEY2" s="54"/>
      <c r="AEZ2" s="54"/>
      <c r="AFA2" s="54"/>
      <c r="AFB2" s="54"/>
      <c r="AFC2" s="54"/>
      <c r="AFD2" s="54"/>
      <c r="AFE2" s="54"/>
      <c r="AFF2" s="54"/>
      <c r="AFG2" s="54"/>
      <c r="AFH2" s="54"/>
      <c r="AFI2" s="54"/>
      <c r="AFJ2" s="54"/>
      <c r="AFK2" s="54"/>
      <c r="AFL2" s="54"/>
      <c r="AFM2" s="54"/>
      <c r="AFN2" s="54"/>
      <c r="AFO2" s="54"/>
      <c r="AFP2" s="54"/>
      <c r="AFQ2" s="54"/>
      <c r="AFR2" s="54"/>
      <c r="AFS2" s="54"/>
      <c r="AFT2" s="54"/>
      <c r="AFU2" s="54"/>
      <c r="AFV2" s="54"/>
      <c r="AFW2" s="54"/>
      <c r="AFX2" s="54"/>
      <c r="AFY2" s="54"/>
      <c r="AFZ2" s="54"/>
      <c r="AGA2" s="54"/>
      <c r="AGB2" s="54"/>
      <c r="AGC2" s="54"/>
      <c r="AGD2" s="54"/>
      <c r="AGE2" s="54"/>
      <c r="AGF2" s="54"/>
      <c r="AGG2" s="54"/>
      <c r="AGH2" s="54"/>
      <c r="AGI2" s="54"/>
      <c r="AGJ2" s="54"/>
      <c r="AGK2" s="54"/>
      <c r="AGL2" s="54"/>
      <c r="AGM2" s="54"/>
      <c r="AGN2" s="54"/>
      <c r="AGO2" s="54"/>
      <c r="AGP2" s="54"/>
      <c r="AGQ2" s="54"/>
      <c r="AGR2" s="54"/>
      <c r="AGS2" s="54"/>
      <c r="AGT2" s="54"/>
      <c r="AGU2" s="54"/>
      <c r="AGV2" s="54"/>
      <c r="AGW2" s="54"/>
      <c r="AGX2" s="54"/>
      <c r="AGY2" s="54"/>
      <c r="AGZ2" s="54"/>
      <c r="AHA2" s="54"/>
      <c r="AHB2" s="54"/>
      <c r="AHC2" s="54"/>
      <c r="AHD2" s="54"/>
      <c r="AHE2" s="54"/>
      <c r="AHF2" s="54"/>
      <c r="AHG2" s="54"/>
      <c r="AHH2" s="54"/>
      <c r="AHI2" s="54"/>
      <c r="AHJ2" s="54"/>
      <c r="AHK2" s="54"/>
      <c r="AHL2" s="54"/>
      <c r="AHM2" s="54"/>
      <c r="AHN2" s="54"/>
      <c r="AHO2" s="54"/>
      <c r="AHP2" s="54"/>
      <c r="AHQ2" s="54"/>
      <c r="AHR2" s="54"/>
      <c r="AHS2" s="54"/>
      <c r="AHT2" s="54"/>
      <c r="AHU2" s="54"/>
      <c r="AHV2" s="54"/>
      <c r="AHW2" s="54"/>
      <c r="AHX2" s="54"/>
      <c r="AHY2" s="54"/>
      <c r="AHZ2" s="54"/>
      <c r="AIA2" s="54"/>
      <c r="AIB2" s="54"/>
      <c r="AIC2" s="54"/>
      <c r="AID2" s="54"/>
      <c r="AIE2" s="54"/>
      <c r="AIF2" s="54"/>
      <c r="AIG2" s="54"/>
      <c r="AIH2" s="54"/>
      <c r="AII2" s="54"/>
      <c r="AIJ2" s="54"/>
      <c r="AIK2" s="54"/>
      <c r="AIL2" s="54"/>
      <c r="AIM2" s="54"/>
      <c r="AIN2" s="54"/>
      <c r="AIO2" s="54"/>
      <c r="AIP2" s="54"/>
      <c r="AIQ2" s="54"/>
      <c r="AIR2" s="54"/>
      <c r="AIS2" s="54"/>
      <c r="AIT2" s="54"/>
      <c r="AIU2" s="54"/>
      <c r="AIV2" s="54"/>
      <c r="AIW2" s="54"/>
      <c r="AIX2" s="54"/>
      <c r="AIY2" s="54"/>
      <c r="AIZ2" s="54"/>
      <c r="AJA2" s="54"/>
      <c r="AJB2" s="54"/>
      <c r="AJC2" s="54"/>
      <c r="AJD2" s="54"/>
      <c r="AJE2" s="54"/>
      <c r="AJF2" s="54"/>
      <c r="AJG2" s="54"/>
      <c r="AJH2" s="54"/>
      <c r="AJI2" s="54"/>
      <c r="AJJ2" s="54"/>
      <c r="AJK2" s="54"/>
      <c r="AJL2" s="54"/>
      <c r="AJM2" s="54"/>
      <c r="AJN2" s="54"/>
      <c r="AJO2" s="54"/>
      <c r="AJP2" s="54"/>
      <c r="AJQ2" s="54"/>
      <c r="AJR2" s="54"/>
      <c r="AJS2" s="54"/>
      <c r="AJT2" s="54"/>
      <c r="AJU2" s="54"/>
      <c r="AJV2" s="54"/>
      <c r="AJW2" s="54"/>
      <c r="AJX2" s="54"/>
      <c r="AJY2" s="54"/>
      <c r="AJZ2" s="54"/>
      <c r="AKA2" s="54"/>
      <c r="AKB2" s="54"/>
      <c r="AKC2" s="54"/>
      <c r="AKD2" s="54"/>
      <c r="AKE2" s="54"/>
      <c r="AKF2" s="54"/>
      <c r="AKG2" s="54"/>
      <c r="AKH2" s="54"/>
      <c r="AKI2" s="54"/>
      <c r="AKJ2" s="54"/>
      <c r="AKK2" s="54"/>
      <c r="AKL2" s="54"/>
      <c r="AKM2" s="54"/>
      <c r="AKN2" s="54"/>
      <c r="AKO2" s="54"/>
      <c r="AKP2" s="54"/>
      <c r="AKQ2" s="54"/>
      <c r="AKR2" s="54"/>
      <c r="AKS2" s="54"/>
      <c r="AKT2" s="54"/>
      <c r="AKU2" s="54"/>
      <c r="AKV2" s="54"/>
      <c r="AKW2" s="54"/>
      <c r="AKX2" s="54"/>
      <c r="AKY2" s="54"/>
      <c r="AKZ2" s="54"/>
      <c r="ALA2" s="54"/>
      <c r="ALB2" s="54"/>
      <c r="ALC2" s="54"/>
      <c r="ALD2" s="54"/>
      <c r="ALE2" s="54"/>
      <c r="ALF2" s="54"/>
      <c r="ALG2" s="54"/>
      <c r="ALH2" s="54"/>
      <c r="ALI2" s="54"/>
      <c r="ALJ2" s="54"/>
      <c r="ALK2" s="54"/>
      <c r="ALL2" s="54"/>
      <c r="ALM2" s="54"/>
      <c r="ALN2" s="54"/>
      <c r="ALO2" s="54"/>
      <c r="ALP2" s="54"/>
      <c r="ALQ2" s="54"/>
      <c r="ALR2" s="54"/>
      <c r="ALS2" s="54"/>
      <c r="ALT2" s="54"/>
      <c r="ALU2" s="54"/>
      <c r="ALV2" s="54"/>
      <c r="ALW2" s="54"/>
      <c r="ALX2" s="54"/>
      <c r="ALY2" s="54"/>
      <c r="ALZ2" s="54"/>
      <c r="AMA2" s="54"/>
      <c r="AMB2" s="54"/>
    </row>
    <row r="3" spans="1:1016" s="55" customFormat="1" ht="47.25" customHeight="1" x14ac:dyDescent="0.2">
      <c r="A3" s="324" t="s">
        <v>69</v>
      </c>
      <c r="B3" s="324"/>
      <c r="C3" s="324"/>
      <c r="D3" s="324"/>
      <c r="E3" s="324"/>
      <c r="F3" s="324"/>
      <c r="G3" s="324"/>
      <c r="H3" s="324"/>
      <c r="I3" s="324"/>
      <c r="J3" s="32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  <c r="IU3" s="54"/>
      <c r="IV3" s="54"/>
      <c r="IW3" s="54"/>
      <c r="IX3" s="54"/>
      <c r="IY3" s="54"/>
      <c r="IZ3" s="54"/>
      <c r="JA3" s="54"/>
      <c r="JB3" s="54"/>
      <c r="JC3" s="54"/>
      <c r="JD3" s="54"/>
      <c r="JE3" s="54"/>
      <c r="JF3" s="54"/>
      <c r="JG3" s="54"/>
      <c r="JH3" s="54"/>
      <c r="JI3" s="54"/>
      <c r="JJ3" s="54"/>
      <c r="JK3" s="54"/>
      <c r="JL3" s="54"/>
      <c r="JM3" s="54"/>
      <c r="JN3" s="54"/>
      <c r="JO3" s="54"/>
      <c r="JP3" s="54"/>
      <c r="JQ3" s="54"/>
      <c r="JR3" s="54"/>
      <c r="JS3" s="54"/>
      <c r="JT3" s="54"/>
      <c r="JU3" s="54"/>
      <c r="JV3" s="54"/>
      <c r="JW3" s="54"/>
      <c r="JX3" s="54"/>
      <c r="JY3" s="54"/>
      <c r="JZ3" s="54"/>
      <c r="KA3" s="54"/>
      <c r="KB3" s="54"/>
      <c r="KC3" s="54"/>
      <c r="KD3" s="54"/>
      <c r="KE3" s="54"/>
      <c r="KF3" s="54"/>
      <c r="KG3" s="54"/>
      <c r="KH3" s="54"/>
      <c r="KI3" s="54"/>
      <c r="KJ3" s="54"/>
      <c r="KK3" s="54"/>
      <c r="KL3" s="54"/>
      <c r="KM3" s="54"/>
      <c r="KN3" s="54"/>
      <c r="KO3" s="54"/>
      <c r="KP3" s="54"/>
      <c r="KQ3" s="54"/>
      <c r="KR3" s="54"/>
      <c r="KS3" s="54"/>
      <c r="KT3" s="54"/>
      <c r="KU3" s="54"/>
      <c r="KV3" s="54"/>
      <c r="KW3" s="54"/>
      <c r="KX3" s="54"/>
      <c r="KY3" s="54"/>
      <c r="KZ3" s="54"/>
      <c r="LA3" s="54"/>
      <c r="LB3" s="54"/>
      <c r="LC3" s="54"/>
      <c r="LD3" s="54"/>
      <c r="LE3" s="54"/>
      <c r="LF3" s="54"/>
      <c r="LG3" s="54"/>
      <c r="LH3" s="54"/>
      <c r="LI3" s="54"/>
      <c r="LJ3" s="54"/>
      <c r="LK3" s="54"/>
      <c r="LL3" s="54"/>
      <c r="LM3" s="54"/>
      <c r="LN3" s="54"/>
      <c r="LO3" s="54"/>
      <c r="LP3" s="54"/>
      <c r="LQ3" s="54"/>
      <c r="LR3" s="54"/>
      <c r="LS3" s="54"/>
      <c r="LT3" s="54"/>
      <c r="LU3" s="54"/>
      <c r="LV3" s="54"/>
      <c r="LW3" s="54"/>
      <c r="LX3" s="54"/>
      <c r="LY3" s="54"/>
      <c r="LZ3" s="54"/>
      <c r="MA3" s="54"/>
      <c r="MB3" s="54"/>
      <c r="MC3" s="54"/>
      <c r="MD3" s="54"/>
      <c r="ME3" s="54"/>
      <c r="MF3" s="54"/>
      <c r="MG3" s="54"/>
      <c r="MH3" s="54"/>
      <c r="MI3" s="54"/>
      <c r="MJ3" s="54"/>
      <c r="MK3" s="54"/>
      <c r="ML3" s="54"/>
      <c r="MM3" s="54"/>
      <c r="MN3" s="54"/>
      <c r="MO3" s="54"/>
      <c r="MP3" s="54"/>
      <c r="MQ3" s="54"/>
      <c r="MR3" s="54"/>
      <c r="MS3" s="54"/>
      <c r="MT3" s="54"/>
      <c r="MU3" s="54"/>
      <c r="MV3" s="54"/>
      <c r="MW3" s="54"/>
      <c r="MX3" s="54"/>
      <c r="MY3" s="54"/>
      <c r="MZ3" s="54"/>
      <c r="NA3" s="54"/>
      <c r="NB3" s="54"/>
      <c r="NC3" s="54"/>
      <c r="ND3" s="54"/>
      <c r="NE3" s="54"/>
      <c r="NF3" s="54"/>
      <c r="NG3" s="54"/>
      <c r="NH3" s="54"/>
      <c r="NI3" s="54"/>
      <c r="NJ3" s="54"/>
      <c r="NK3" s="54"/>
      <c r="NL3" s="54"/>
      <c r="NM3" s="54"/>
      <c r="NN3" s="54"/>
      <c r="NO3" s="54"/>
      <c r="NP3" s="54"/>
      <c r="NQ3" s="54"/>
      <c r="NR3" s="54"/>
      <c r="NS3" s="54"/>
      <c r="NT3" s="54"/>
      <c r="NU3" s="54"/>
      <c r="NV3" s="54"/>
      <c r="NW3" s="54"/>
      <c r="NX3" s="54"/>
      <c r="NY3" s="54"/>
      <c r="NZ3" s="54"/>
      <c r="OA3" s="54"/>
      <c r="OB3" s="54"/>
      <c r="OC3" s="54"/>
      <c r="OD3" s="54"/>
      <c r="OE3" s="54"/>
      <c r="OF3" s="54"/>
      <c r="OG3" s="54"/>
      <c r="OH3" s="54"/>
      <c r="OI3" s="54"/>
      <c r="OJ3" s="54"/>
      <c r="OK3" s="54"/>
      <c r="OL3" s="54"/>
      <c r="OM3" s="54"/>
      <c r="ON3" s="54"/>
      <c r="OO3" s="54"/>
      <c r="OP3" s="54"/>
      <c r="OQ3" s="54"/>
      <c r="OR3" s="54"/>
      <c r="OS3" s="54"/>
      <c r="OT3" s="54"/>
      <c r="OU3" s="54"/>
      <c r="OV3" s="54"/>
      <c r="OW3" s="54"/>
      <c r="OX3" s="54"/>
      <c r="OY3" s="54"/>
      <c r="OZ3" s="54"/>
      <c r="PA3" s="54"/>
      <c r="PB3" s="54"/>
      <c r="PC3" s="54"/>
      <c r="PD3" s="54"/>
      <c r="PE3" s="54"/>
      <c r="PF3" s="54"/>
      <c r="PG3" s="54"/>
      <c r="PH3" s="54"/>
      <c r="PI3" s="54"/>
      <c r="PJ3" s="54"/>
      <c r="PK3" s="54"/>
      <c r="PL3" s="54"/>
      <c r="PM3" s="54"/>
      <c r="PN3" s="54"/>
      <c r="PO3" s="54"/>
      <c r="PP3" s="54"/>
      <c r="PQ3" s="54"/>
      <c r="PR3" s="54"/>
      <c r="PS3" s="54"/>
      <c r="PT3" s="54"/>
      <c r="PU3" s="54"/>
      <c r="PV3" s="54"/>
      <c r="PW3" s="54"/>
      <c r="PX3" s="54"/>
      <c r="PY3" s="54"/>
      <c r="PZ3" s="54"/>
      <c r="QA3" s="54"/>
      <c r="QB3" s="54"/>
      <c r="QC3" s="54"/>
      <c r="QD3" s="54"/>
      <c r="QE3" s="54"/>
      <c r="QF3" s="54"/>
      <c r="QG3" s="54"/>
      <c r="QH3" s="54"/>
      <c r="QI3" s="54"/>
      <c r="QJ3" s="54"/>
      <c r="QK3" s="54"/>
      <c r="QL3" s="54"/>
      <c r="QM3" s="54"/>
      <c r="QN3" s="54"/>
      <c r="QO3" s="54"/>
      <c r="QP3" s="54"/>
      <c r="QQ3" s="54"/>
      <c r="QR3" s="54"/>
      <c r="QS3" s="54"/>
      <c r="QT3" s="54"/>
      <c r="QU3" s="54"/>
      <c r="QV3" s="54"/>
      <c r="QW3" s="54"/>
      <c r="QX3" s="54"/>
      <c r="QY3" s="54"/>
      <c r="QZ3" s="54"/>
      <c r="RA3" s="54"/>
      <c r="RB3" s="54"/>
      <c r="RC3" s="54"/>
      <c r="RD3" s="54"/>
      <c r="RE3" s="54"/>
      <c r="RF3" s="54"/>
      <c r="RG3" s="54"/>
      <c r="RH3" s="54"/>
      <c r="RI3" s="54"/>
      <c r="RJ3" s="54"/>
      <c r="RK3" s="54"/>
      <c r="RL3" s="54"/>
      <c r="RM3" s="54"/>
      <c r="RN3" s="54"/>
      <c r="RO3" s="54"/>
      <c r="RP3" s="54"/>
      <c r="RQ3" s="54"/>
      <c r="RR3" s="54"/>
      <c r="RS3" s="54"/>
      <c r="RT3" s="54"/>
      <c r="RU3" s="54"/>
      <c r="RV3" s="54"/>
      <c r="RW3" s="54"/>
      <c r="RX3" s="54"/>
      <c r="RY3" s="54"/>
      <c r="RZ3" s="54"/>
      <c r="SA3" s="54"/>
      <c r="SB3" s="54"/>
      <c r="SC3" s="54"/>
      <c r="SD3" s="54"/>
      <c r="SE3" s="54"/>
      <c r="SF3" s="54"/>
      <c r="SG3" s="54"/>
      <c r="SH3" s="54"/>
      <c r="SI3" s="54"/>
      <c r="SJ3" s="54"/>
      <c r="SK3" s="54"/>
      <c r="SL3" s="54"/>
      <c r="SM3" s="54"/>
      <c r="SN3" s="54"/>
      <c r="SO3" s="54"/>
      <c r="SP3" s="54"/>
      <c r="SQ3" s="54"/>
      <c r="SR3" s="54"/>
      <c r="SS3" s="54"/>
      <c r="ST3" s="54"/>
      <c r="SU3" s="54"/>
      <c r="SV3" s="54"/>
      <c r="SW3" s="54"/>
      <c r="SX3" s="54"/>
      <c r="SY3" s="54"/>
      <c r="SZ3" s="54"/>
      <c r="TA3" s="54"/>
      <c r="TB3" s="54"/>
      <c r="TC3" s="54"/>
      <c r="TD3" s="54"/>
      <c r="TE3" s="54"/>
      <c r="TF3" s="54"/>
      <c r="TG3" s="54"/>
      <c r="TH3" s="54"/>
      <c r="TI3" s="54"/>
      <c r="TJ3" s="54"/>
      <c r="TK3" s="54"/>
      <c r="TL3" s="54"/>
      <c r="TM3" s="54"/>
      <c r="TN3" s="54"/>
      <c r="TO3" s="54"/>
      <c r="TP3" s="54"/>
      <c r="TQ3" s="54"/>
      <c r="TR3" s="54"/>
      <c r="TS3" s="54"/>
      <c r="TT3" s="54"/>
      <c r="TU3" s="54"/>
      <c r="TV3" s="54"/>
      <c r="TW3" s="54"/>
      <c r="TX3" s="54"/>
      <c r="TY3" s="54"/>
      <c r="TZ3" s="54"/>
      <c r="UA3" s="54"/>
      <c r="UB3" s="54"/>
      <c r="UC3" s="54"/>
      <c r="UD3" s="54"/>
      <c r="UE3" s="54"/>
      <c r="UF3" s="54"/>
      <c r="UG3" s="54"/>
      <c r="UH3" s="54"/>
      <c r="UI3" s="54"/>
      <c r="UJ3" s="54"/>
      <c r="UK3" s="54"/>
      <c r="UL3" s="54"/>
      <c r="UM3" s="54"/>
      <c r="UN3" s="54"/>
      <c r="UO3" s="54"/>
      <c r="UP3" s="54"/>
      <c r="UQ3" s="54"/>
      <c r="UR3" s="54"/>
      <c r="US3" s="54"/>
      <c r="UT3" s="54"/>
      <c r="UU3" s="54"/>
      <c r="UV3" s="54"/>
      <c r="UW3" s="54"/>
      <c r="UX3" s="54"/>
      <c r="UY3" s="54"/>
      <c r="UZ3" s="54"/>
      <c r="VA3" s="54"/>
      <c r="VB3" s="54"/>
      <c r="VC3" s="54"/>
      <c r="VD3" s="54"/>
      <c r="VE3" s="54"/>
      <c r="VF3" s="54"/>
      <c r="VG3" s="54"/>
      <c r="VH3" s="54"/>
      <c r="VI3" s="54"/>
      <c r="VJ3" s="54"/>
      <c r="VK3" s="54"/>
      <c r="VL3" s="54"/>
      <c r="VM3" s="54"/>
      <c r="VN3" s="54"/>
      <c r="VO3" s="54"/>
      <c r="VP3" s="54"/>
      <c r="VQ3" s="54"/>
      <c r="VR3" s="54"/>
      <c r="VS3" s="54"/>
      <c r="VT3" s="54"/>
      <c r="VU3" s="54"/>
      <c r="VV3" s="54"/>
      <c r="VW3" s="54"/>
      <c r="VX3" s="54"/>
      <c r="VY3" s="54"/>
      <c r="VZ3" s="54"/>
      <c r="WA3" s="54"/>
      <c r="WB3" s="54"/>
      <c r="WC3" s="54"/>
      <c r="WD3" s="54"/>
      <c r="WE3" s="54"/>
      <c r="WF3" s="54"/>
      <c r="WG3" s="54"/>
      <c r="WH3" s="54"/>
      <c r="WI3" s="54"/>
      <c r="WJ3" s="54"/>
      <c r="WK3" s="54"/>
      <c r="WL3" s="54"/>
      <c r="WM3" s="54"/>
      <c r="WN3" s="54"/>
      <c r="WO3" s="54"/>
      <c r="WP3" s="54"/>
      <c r="WQ3" s="54"/>
      <c r="WR3" s="54"/>
      <c r="WS3" s="54"/>
      <c r="WT3" s="54"/>
      <c r="WU3" s="54"/>
      <c r="WV3" s="54"/>
      <c r="WW3" s="54"/>
      <c r="WX3" s="54"/>
      <c r="WY3" s="54"/>
      <c r="WZ3" s="54"/>
      <c r="XA3" s="54"/>
      <c r="XB3" s="54"/>
      <c r="XC3" s="54"/>
      <c r="XD3" s="54"/>
      <c r="XE3" s="54"/>
      <c r="XF3" s="54"/>
      <c r="XG3" s="54"/>
      <c r="XH3" s="54"/>
      <c r="XI3" s="54"/>
      <c r="XJ3" s="54"/>
      <c r="XK3" s="54"/>
      <c r="XL3" s="54"/>
      <c r="XM3" s="54"/>
      <c r="XN3" s="54"/>
      <c r="XO3" s="54"/>
      <c r="XP3" s="54"/>
      <c r="XQ3" s="54"/>
      <c r="XR3" s="54"/>
      <c r="XS3" s="54"/>
      <c r="XT3" s="54"/>
      <c r="XU3" s="54"/>
      <c r="XV3" s="54"/>
      <c r="XW3" s="54"/>
      <c r="XX3" s="54"/>
      <c r="XY3" s="54"/>
      <c r="XZ3" s="54"/>
      <c r="YA3" s="54"/>
      <c r="YB3" s="54"/>
      <c r="YC3" s="54"/>
      <c r="YD3" s="54"/>
      <c r="YE3" s="54"/>
      <c r="YF3" s="54"/>
      <c r="YG3" s="54"/>
      <c r="YH3" s="54"/>
      <c r="YI3" s="54"/>
      <c r="YJ3" s="54"/>
      <c r="YK3" s="54"/>
      <c r="YL3" s="54"/>
      <c r="YM3" s="54"/>
      <c r="YN3" s="54"/>
      <c r="YO3" s="54"/>
      <c r="YP3" s="54"/>
      <c r="YQ3" s="54"/>
      <c r="YR3" s="54"/>
      <c r="YS3" s="54"/>
      <c r="YT3" s="54"/>
      <c r="YU3" s="54"/>
      <c r="YV3" s="54"/>
      <c r="YW3" s="54"/>
      <c r="YX3" s="54"/>
      <c r="YY3" s="54"/>
      <c r="YZ3" s="54"/>
      <c r="ZA3" s="54"/>
      <c r="ZB3" s="54"/>
      <c r="ZC3" s="54"/>
      <c r="ZD3" s="54"/>
      <c r="ZE3" s="54"/>
      <c r="ZF3" s="54"/>
      <c r="ZG3" s="54"/>
      <c r="ZH3" s="54"/>
      <c r="ZI3" s="54"/>
      <c r="ZJ3" s="54"/>
      <c r="ZK3" s="54"/>
      <c r="ZL3" s="54"/>
      <c r="ZM3" s="54"/>
      <c r="ZN3" s="54"/>
      <c r="ZO3" s="54"/>
      <c r="ZP3" s="54"/>
      <c r="ZQ3" s="54"/>
      <c r="ZR3" s="54"/>
      <c r="ZS3" s="54"/>
      <c r="ZT3" s="54"/>
      <c r="ZU3" s="54"/>
      <c r="ZV3" s="54"/>
      <c r="ZW3" s="54"/>
      <c r="ZX3" s="54"/>
      <c r="ZY3" s="54"/>
      <c r="ZZ3" s="54"/>
      <c r="AAA3" s="54"/>
      <c r="AAB3" s="54"/>
      <c r="AAC3" s="54"/>
      <c r="AAD3" s="54"/>
      <c r="AAE3" s="54"/>
      <c r="AAF3" s="54"/>
      <c r="AAG3" s="54"/>
      <c r="AAH3" s="54"/>
      <c r="AAI3" s="54"/>
      <c r="AAJ3" s="54"/>
      <c r="AAK3" s="54"/>
      <c r="AAL3" s="54"/>
      <c r="AAM3" s="54"/>
      <c r="AAN3" s="54"/>
      <c r="AAO3" s="54"/>
      <c r="AAP3" s="54"/>
      <c r="AAQ3" s="54"/>
      <c r="AAR3" s="54"/>
      <c r="AAS3" s="54"/>
      <c r="AAT3" s="54"/>
      <c r="AAU3" s="54"/>
      <c r="AAV3" s="54"/>
      <c r="AAW3" s="54"/>
      <c r="AAX3" s="54"/>
      <c r="AAY3" s="54"/>
      <c r="AAZ3" s="54"/>
      <c r="ABA3" s="54"/>
      <c r="ABB3" s="54"/>
      <c r="ABC3" s="54"/>
      <c r="ABD3" s="54"/>
      <c r="ABE3" s="54"/>
      <c r="ABF3" s="54"/>
      <c r="ABG3" s="54"/>
      <c r="ABH3" s="54"/>
      <c r="ABI3" s="54"/>
      <c r="ABJ3" s="54"/>
      <c r="ABK3" s="54"/>
      <c r="ABL3" s="54"/>
      <c r="ABM3" s="54"/>
      <c r="ABN3" s="54"/>
      <c r="ABO3" s="54"/>
      <c r="ABP3" s="54"/>
      <c r="ABQ3" s="54"/>
      <c r="ABR3" s="54"/>
      <c r="ABS3" s="54"/>
      <c r="ABT3" s="54"/>
      <c r="ABU3" s="54"/>
      <c r="ABV3" s="54"/>
      <c r="ABW3" s="54"/>
      <c r="ABX3" s="54"/>
      <c r="ABY3" s="54"/>
      <c r="ABZ3" s="54"/>
      <c r="ACA3" s="54"/>
      <c r="ACB3" s="54"/>
      <c r="ACC3" s="54"/>
      <c r="ACD3" s="54"/>
      <c r="ACE3" s="54"/>
      <c r="ACF3" s="54"/>
      <c r="ACG3" s="54"/>
      <c r="ACH3" s="54"/>
      <c r="ACI3" s="54"/>
      <c r="ACJ3" s="54"/>
      <c r="ACK3" s="54"/>
      <c r="ACL3" s="54"/>
      <c r="ACM3" s="54"/>
      <c r="ACN3" s="54"/>
      <c r="ACO3" s="54"/>
      <c r="ACP3" s="54"/>
      <c r="ACQ3" s="54"/>
      <c r="ACR3" s="54"/>
      <c r="ACS3" s="54"/>
      <c r="ACT3" s="54"/>
      <c r="ACU3" s="54"/>
      <c r="ACV3" s="54"/>
      <c r="ACW3" s="54"/>
      <c r="ACX3" s="54"/>
      <c r="ACY3" s="54"/>
      <c r="ACZ3" s="54"/>
      <c r="ADA3" s="54"/>
      <c r="ADB3" s="54"/>
      <c r="ADC3" s="54"/>
      <c r="ADD3" s="54"/>
      <c r="ADE3" s="54"/>
      <c r="ADF3" s="54"/>
      <c r="ADG3" s="54"/>
      <c r="ADH3" s="54"/>
      <c r="ADI3" s="54"/>
      <c r="ADJ3" s="54"/>
      <c r="ADK3" s="54"/>
      <c r="ADL3" s="54"/>
      <c r="ADM3" s="54"/>
      <c r="ADN3" s="54"/>
      <c r="ADO3" s="54"/>
      <c r="ADP3" s="54"/>
      <c r="ADQ3" s="54"/>
      <c r="ADR3" s="54"/>
      <c r="ADS3" s="54"/>
      <c r="ADT3" s="54"/>
      <c r="ADU3" s="54"/>
      <c r="ADV3" s="54"/>
      <c r="ADW3" s="54"/>
      <c r="ADX3" s="54"/>
      <c r="ADY3" s="54"/>
      <c r="ADZ3" s="54"/>
      <c r="AEA3" s="54"/>
      <c r="AEB3" s="54"/>
      <c r="AEC3" s="54"/>
      <c r="AED3" s="54"/>
      <c r="AEE3" s="54"/>
      <c r="AEF3" s="54"/>
      <c r="AEG3" s="54"/>
      <c r="AEH3" s="54"/>
      <c r="AEI3" s="54"/>
      <c r="AEJ3" s="54"/>
      <c r="AEK3" s="54"/>
      <c r="AEL3" s="54"/>
      <c r="AEM3" s="54"/>
      <c r="AEN3" s="54"/>
      <c r="AEO3" s="54"/>
      <c r="AEP3" s="54"/>
      <c r="AEQ3" s="54"/>
      <c r="AER3" s="54"/>
      <c r="AES3" s="54"/>
      <c r="AET3" s="54"/>
      <c r="AEU3" s="54"/>
      <c r="AEV3" s="54"/>
      <c r="AEW3" s="54"/>
      <c r="AEX3" s="54"/>
      <c r="AEY3" s="54"/>
      <c r="AEZ3" s="54"/>
      <c r="AFA3" s="54"/>
      <c r="AFB3" s="54"/>
      <c r="AFC3" s="54"/>
      <c r="AFD3" s="54"/>
      <c r="AFE3" s="54"/>
      <c r="AFF3" s="54"/>
      <c r="AFG3" s="54"/>
      <c r="AFH3" s="54"/>
      <c r="AFI3" s="54"/>
      <c r="AFJ3" s="54"/>
      <c r="AFK3" s="54"/>
      <c r="AFL3" s="54"/>
      <c r="AFM3" s="54"/>
      <c r="AFN3" s="54"/>
      <c r="AFO3" s="54"/>
      <c r="AFP3" s="54"/>
      <c r="AFQ3" s="54"/>
      <c r="AFR3" s="54"/>
      <c r="AFS3" s="54"/>
      <c r="AFT3" s="54"/>
      <c r="AFU3" s="54"/>
      <c r="AFV3" s="54"/>
      <c r="AFW3" s="54"/>
      <c r="AFX3" s="54"/>
      <c r="AFY3" s="54"/>
      <c r="AFZ3" s="54"/>
      <c r="AGA3" s="54"/>
      <c r="AGB3" s="54"/>
      <c r="AGC3" s="54"/>
      <c r="AGD3" s="54"/>
      <c r="AGE3" s="54"/>
      <c r="AGF3" s="54"/>
      <c r="AGG3" s="54"/>
      <c r="AGH3" s="54"/>
      <c r="AGI3" s="54"/>
      <c r="AGJ3" s="54"/>
      <c r="AGK3" s="54"/>
      <c r="AGL3" s="54"/>
      <c r="AGM3" s="54"/>
      <c r="AGN3" s="54"/>
      <c r="AGO3" s="54"/>
      <c r="AGP3" s="54"/>
      <c r="AGQ3" s="54"/>
      <c r="AGR3" s="54"/>
      <c r="AGS3" s="54"/>
      <c r="AGT3" s="54"/>
      <c r="AGU3" s="54"/>
      <c r="AGV3" s="54"/>
      <c r="AGW3" s="54"/>
      <c r="AGX3" s="54"/>
      <c r="AGY3" s="54"/>
      <c r="AGZ3" s="54"/>
      <c r="AHA3" s="54"/>
      <c r="AHB3" s="54"/>
      <c r="AHC3" s="54"/>
      <c r="AHD3" s="54"/>
      <c r="AHE3" s="54"/>
      <c r="AHF3" s="54"/>
      <c r="AHG3" s="54"/>
      <c r="AHH3" s="54"/>
      <c r="AHI3" s="54"/>
      <c r="AHJ3" s="54"/>
      <c r="AHK3" s="54"/>
      <c r="AHL3" s="54"/>
      <c r="AHM3" s="54"/>
      <c r="AHN3" s="54"/>
      <c r="AHO3" s="54"/>
      <c r="AHP3" s="54"/>
      <c r="AHQ3" s="54"/>
      <c r="AHR3" s="54"/>
      <c r="AHS3" s="54"/>
      <c r="AHT3" s="54"/>
      <c r="AHU3" s="54"/>
      <c r="AHV3" s="54"/>
      <c r="AHW3" s="54"/>
      <c r="AHX3" s="54"/>
      <c r="AHY3" s="54"/>
      <c r="AHZ3" s="54"/>
      <c r="AIA3" s="54"/>
      <c r="AIB3" s="54"/>
      <c r="AIC3" s="54"/>
      <c r="AID3" s="54"/>
      <c r="AIE3" s="54"/>
      <c r="AIF3" s="54"/>
      <c r="AIG3" s="54"/>
      <c r="AIH3" s="54"/>
      <c r="AII3" s="54"/>
      <c r="AIJ3" s="54"/>
      <c r="AIK3" s="54"/>
      <c r="AIL3" s="54"/>
      <c r="AIM3" s="54"/>
      <c r="AIN3" s="54"/>
      <c r="AIO3" s="54"/>
      <c r="AIP3" s="54"/>
      <c r="AIQ3" s="54"/>
      <c r="AIR3" s="54"/>
      <c r="AIS3" s="54"/>
      <c r="AIT3" s="54"/>
      <c r="AIU3" s="54"/>
      <c r="AIV3" s="54"/>
      <c r="AIW3" s="54"/>
      <c r="AIX3" s="54"/>
      <c r="AIY3" s="54"/>
      <c r="AIZ3" s="54"/>
      <c r="AJA3" s="54"/>
      <c r="AJB3" s="54"/>
      <c r="AJC3" s="54"/>
      <c r="AJD3" s="54"/>
      <c r="AJE3" s="54"/>
      <c r="AJF3" s="54"/>
      <c r="AJG3" s="54"/>
      <c r="AJH3" s="54"/>
      <c r="AJI3" s="54"/>
      <c r="AJJ3" s="54"/>
      <c r="AJK3" s="54"/>
      <c r="AJL3" s="54"/>
      <c r="AJM3" s="54"/>
      <c r="AJN3" s="54"/>
      <c r="AJO3" s="54"/>
      <c r="AJP3" s="54"/>
      <c r="AJQ3" s="54"/>
      <c r="AJR3" s="54"/>
      <c r="AJS3" s="54"/>
      <c r="AJT3" s="54"/>
      <c r="AJU3" s="54"/>
      <c r="AJV3" s="54"/>
      <c r="AJW3" s="54"/>
      <c r="AJX3" s="54"/>
      <c r="AJY3" s="54"/>
      <c r="AJZ3" s="54"/>
      <c r="AKA3" s="54"/>
      <c r="AKB3" s="54"/>
      <c r="AKC3" s="54"/>
      <c r="AKD3" s="54"/>
      <c r="AKE3" s="54"/>
      <c r="AKF3" s="54"/>
      <c r="AKG3" s="54"/>
      <c r="AKH3" s="54"/>
      <c r="AKI3" s="54"/>
      <c r="AKJ3" s="54"/>
      <c r="AKK3" s="54"/>
      <c r="AKL3" s="54"/>
      <c r="AKM3" s="54"/>
      <c r="AKN3" s="54"/>
      <c r="AKO3" s="54"/>
      <c r="AKP3" s="54"/>
      <c r="AKQ3" s="54"/>
      <c r="AKR3" s="54"/>
      <c r="AKS3" s="54"/>
      <c r="AKT3" s="54"/>
      <c r="AKU3" s="54"/>
      <c r="AKV3" s="54"/>
      <c r="AKW3" s="54"/>
      <c r="AKX3" s="54"/>
      <c r="AKY3" s="54"/>
      <c r="AKZ3" s="54"/>
      <c r="ALA3" s="54"/>
      <c r="ALB3" s="54"/>
      <c r="ALC3" s="54"/>
      <c r="ALD3" s="54"/>
      <c r="ALE3" s="54"/>
      <c r="ALF3" s="54"/>
      <c r="ALG3" s="54"/>
      <c r="ALH3" s="54"/>
      <c r="ALI3" s="54"/>
      <c r="ALJ3" s="54"/>
      <c r="ALK3" s="54"/>
      <c r="ALL3" s="54"/>
      <c r="ALM3" s="54"/>
      <c r="ALN3" s="54"/>
      <c r="ALO3" s="54"/>
      <c r="ALP3" s="54"/>
      <c r="ALQ3" s="54"/>
      <c r="ALR3" s="54"/>
      <c r="ALS3" s="54"/>
      <c r="ALT3" s="54"/>
      <c r="ALU3" s="54"/>
      <c r="ALV3" s="54"/>
      <c r="ALW3" s="54"/>
      <c r="ALX3" s="54"/>
      <c r="ALY3" s="54"/>
      <c r="ALZ3" s="54"/>
      <c r="AMA3" s="54"/>
      <c r="AMB3" s="54"/>
    </row>
    <row r="4" spans="1:1016" s="55" customFormat="1" ht="23.25" customHeight="1" x14ac:dyDescent="0.2">
      <c r="A4" s="56"/>
      <c r="B4" s="56"/>
      <c r="C4" s="56"/>
      <c r="D4" s="56"/>
      <c r="E4" s="56"/>
      <c r="F4" s="56"/>
      <c r="G4" s="56"/>
      <c r="H4" s="56"/>
      <c r="I4" s="56"/>
      <c r="J4" s="232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54"/>
      <c r="JR4" s="54"/>
      <c r="JS4" s="54"/>
      <c r="JT4" s="54"/>
      <c r="JU4" s="54"/>
      <c r="JV4" s="54"/>
      <c r="JW4" s="54"/>
      <c r="JX4" s="54"/>
      <c r="JY4" s="54"/>
      <c r="JZ4" s="54"/>
      <c r="KA4" s="54"/>
      <c r="KB4" s="54"/>
      <c r="KC4" s="54"/>
      <c r="KD4" s="54"/>
      <c r="KE4" s="54"/>
      <c r="KF4" s="54"/>
      <c r="KG4" s="54"/>
      <c r="KH4" s="54"/>
      <c r="KI4" s="54"/>
      <c r="KJ4" s="54"/>
      <c r="KK4" s="54"/>
      <c r="KL4" s="54"/>
      <c r="KM4" s="54"/>
      <c r="KN4" s="54"/>
      <c r="KO4" s="54"/>
      <c r="KP4" s="54"/>
      <c r="KQ4" s="54"/>
      <c r="KR4" s="54"/>
      <c r="KS4" s="54"/>
      <c r="KT4" s="54"/>
      <c r="KU4" s="54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54"/>
      <c r="NG4" s="54"/>
      <c r="NH4" s="54"/>
      <c r="NI4" s="54"/>
      <c r="NJ4" s="54"/>
      <c r="NK4" s="54"/>
      <c r="NL4" s="54"/>
      <c r="NM4" s="54"/>
      <c r="NN4" s="54"/>
      <c r="NO4" s="54"/>
      <c r="NP4" s="54"/>
      <c r="NQ4" s="54"/>
      <c r="NR4" s="54"/>
      <c r="NS4" s="54"/>
      <c r="NT4" s="54"/>
      <c r="NU4" s="54"/>
      <c r="NV4" s="54"/>
      <c r="NW4" s="54"/>
      <c r="NX4" s="54"/>
      <c r="NY4" s="54"/>
      <c r="NZ4" s="54"/>
      <c r="OA4" s="54"/>
      <c r="OB4" s="54"/>
      <c r="OC4" s="54"/>
      <c r="OD4" s="54"/>
      <c r="OE4" s="54"/>
      <c r="OF4" s="54"/>
      <c r="OG4" s="54"/>
      <c r="OH4" s="54"/>
      <c r="OI4" s="54"/>
      <c r="OJ4" s="54"/>
      <c r="OK4" s="54"/>
      <c r="OL4" s="54"/>
      <c r="OM4" s="54"/>
      <c r="ON4" s="54"/>
      <c r="OO4" s="54"/>
      <c r="OP4" s="54"/>
      <c r="OQ4" s="54"/>
      <c r="OR4" s="54"/>
      <c r="OS4" s="54"/>
      <c r="OT4" s="54"/>
      <c r="OU4" s="54"/>
      <c r="OV4" s="54"/>
      <c r="OW4" s="54"/>
      <c r="OX4" s="54"/>
      <c r="OY4" s="54"/>
      <c r="OZ4" s="54"/>
      <c r="PA4" s="54"/>
      <c r="PB4" s="54"/>
      <c r="PC4" s="54"/>
      <c r="PD4" s="54"/>
      <c r="PE4" s="54"/>
      <c r="PF4" s="54"/>
      <c r="PG4" s="54"/>
      <c r="PH4" s="54"/>
      <c r="PI4" s="54"/>
      <c r="PJ4" s="54"/>
      <c r="PK4" s="54"/>
      <c r="PL4" s="54"/>
      <c r="PM4" s="54"/>
      <c r="PN4" s="54"/>
      <c r="PO4" s="54"/>
      <c r="PP4" s="54"/>
      <c r="PQ4" s="54"/>
      <c r="PR4" s="54"/>
      <c r="PS4" s="54"/>
      <c r="PT4" s="54"/>
      <c r="PU4" s="54"/>
      <c r="PV4" s="54"/>
      <c r="PW4" s="54"/>
      <c r="PX4" s="54"/>
      <c r="PY4" s="54"/>
      <c r="PZ4" s="54"/>
      <c r="QA4" s="54"/>
      <c r="QB4" s="54"/>
      <c r="QC4" s="54"/>
      <c r="QD4" s="54"/>
      <c r="QE4" s="54"/>
      <c r="QF4" s="54"/>
      <c r="QG4" s="54"/>
      <c r="QH4" s="54"/>
      <c r="QI4" s="54"/>
      <c r="QJ4" s="54"/>
      <c r="QK4" s="54"/>
      <c r="QL4" s="54"/>
      <c r="QM4" s="54"/>
      <c r="QN4" s="54"/>
      <c r="QO4" s="54"/>
      <c r="QP4" s="54"/>
      <c r="QQ4" s="54"/>
      <c r="QR4" s="54"/>
      <c r="QS4" s="54"/>
      <c r="QT4" s="54"/>
      <c r="QU4" s="54"/>
      <c r="QV4" s="54"/>
      <c r="QW4" s="54"/>
      <c r="QX4" s="54"/>
      <c r="QY4" s="54"/>
      <c r="QZ4" s="54"/>
      <c r="RA4" s="54"/>
      <c r="RB4" s="54"/>
      <c r="RC4" s="54"/>
      <c r="RD4" s="54"/>
      <c r="RE4" s="54"/>
      <c r="RF4" s="54"/>
      <c r="RG4" s="54"/>
      <c r="RH4" s="54"/>
      <c r="RI4" s="54"/>
      <c r="RJ4" s="54"/>
      <c r="RK4" s="54"/>
      <c r="RL4" s="54"/>
      <c r="RM4" s="54"/>
      <c r="RN4" s="54"/>
      <c r="RO4" s="54"/>
      <c r="RP4" s="54"/>
      <c r="RQ4" s="54"/>
      <c r="RR4" s="54"/>
      <c r="RS4" s="54"/>
      <c r="RT4" s="54"/>
      <c r="RU4" s="54"/>
      <c r="RV4" s="54"/>
      <c r="RW4" s="54"/>
      <c r="RX4" s="54"/>
      <c r="RY4" s="54"/>
      <c r="RZ4" s="54"/>
      <c r="SA4" s="54"/>
      <c r="SB4" s="54"/>
      <c r="SC4" s="54"/>
      <c r="SD4" s="54"/>
      <c r="SE4" s="54"/>
      <c r="SF4" s="54"/>
      <c r="SG4" s="54"/>
      <c r="SH4" s="54"/>
      <c r="SI4" s="54"/>
      <c r="SJ4" s="54"/>
      <c r="SK4" s="54"/>
      <c r="SL4" s="54"/>
      <c r="SM4" s="54"/>
      <c r="SN4" s="54"/>
      <c r="SO4" s="54"/>
      <c r="SP4" s="54"/>
      <c r="SQ4" s="54"/>
      <c r="SR4" s="54"/>
      <c r="SS4" s="54"/>
      <c r="ST4" s="54"/>
      <c r="SU4" s="54"/>
      <c r="SV4" s="54"/>
      <c r="SW4" s="54"/>
      <c r="SX4" s="54"/>
      <c r="SY4" s="54"/>
      <c r="SZ4" s="54"/>
      <c r="TA4" s="54"/>
      <c r="TB4" s="54"/>
      <c r="TC4" s="54"/>
      <c r="TD4" s="54"/>
      <c r="TE4" s="54"/>
      <c r="TF4" s="54"/>
      <c r="TG4" s="54"/>
      <c r="TH4" s="54"/>
      <c r="TI4" s="54"/>
      <c r="TJ4" s="54"/>
      <c r="TK4" s="54"/>
      <c r="TL4" s="54"/>
      <c r="TM4" s="54"/>
      <c r="TN4" s="54"/>
      <c r="TO4" s="54"/>
      <c r="TP4" s="54"/>
      <c r="TQ4" s="54"/>
      <c r="TR4" s="54"/>
      <c r="TS4" s="54"/>
      <c r="TT4" s="54"/>
      <c r="TU4" s="54"/>
      <c r="TV4" s="54"/>
      <c r="TW4" s="54"/>
      <c r="TX4" s="54"/>
      <c r="TY4" s="54"/>
      <c r="TZ4" s="54"/>
      <c r="UA4" s="54"/>
      <c r="UB4" s="54"/>
      <c r="UC4" s="54"/>
      <c r="UD4" s="54"/>
      <c r="UE4" s="54"/>
      <c r="UF4" s="54"/>
      <c r="UG4" s="54"/>
      <c r="UH4" s="54"/>
      <c r="UI4" s="54"/>
      <c r="UJ4" s="54"/>
      <c r="UK4" s="54"/>
      <c r="UL4" s="54"/>
      <c r="UM4" s="54"/>
      <c r="UN4" s="54"/>
      <c r="UO4" s="54"/>
      <c r="UP4" s="54"/>
      <c r="UQ4" s="54"/>
      <c r="UR4" s="54"/>
      <c r="US4" s="54"/>
      <c r="UT4" s="54"/>
      <c r="UU4" s="54"/>
      <c r="UV4" s="54"/>
      <c r="UW4" s="54"/>
      <c r="UX4" s="54"/>
      <c r="UY4" s="54"/>
      <c r="UZ4" s="54"/>
      <c r="VA4" s="54"/>
      <c r="VB4" s="54"/>
      <c r="VC4" s="54"/>
      <c r="VD4" s="54"/>
      <c r="VE4" s="54"/>
      <c r="VF4" s="54"/>
      <c r="VG4" s="54"/>
      <c r="VH4" s="54"/>
      <c r="VI4" s="54"/>
      <c r="VJ4" s="54"/>
      <c r="VK4" s="54"/>
      <c r="VL4" s="54"/>
      <c r="VM4" s="54"/>
      <c r="VN4" s="54"/>
      <c r="VO4" s="54"/>
      <c r="VP4" s="54"/>
      <c r="VQ4" s="54"/>
      <c r="VR4" s="54"/>
      <c r="VS4" s="54"/>
      <c r="VT4" s="54"/>
      <c r="VU4" s="54"/>
      <c r="VV4" s="54"/>
      <c r="VW4" s="54"/>
      <c r="VX4" s="54"/>
      <c r="VY4" s="54"/>
      <c r="VZ4" s="54"/>
      <c r="WA4" s="54"/>
      <c r="WB4" s="54"/>
      <c r="WC4" s="54"/>
      <c r="WD4" s="54"/>
      <c r="WE4" s="54"/>
      <c r="WF4" s="54"/>
      <c r="WG4" s="54"/>
      <c r="WH4" s="54"/>
      <c r="WI4" s="54"/>
      <c r="WJ4" s="54"/>
      <c r="WK4" s="54"/>
      <c r="WL4" s="54"/>
      <c r="WM4" s="54"/>
      <c r="WN4" s="54"/>
      <c r="WO4" s="54"/>
      <c r="WP4" s="54"/>
      <c r="WQ4" s="54"/>
      <c r="WR4" s="54"/>
      <c r="WS4" s="54"/>
      <c r="WT4" s="54"/>
      <c r="WU4" s="54"/>
      <c r="WV4" s="54"/>
      <c r="WW4" s="54"/>
      <c r="WX4" s="54"/>
      <c r="WY4" s="54"/>
      <c r="WZ4" s="54"/>
      <c r="XA4" s="54"/>
      <c r="XB4" s="54"/>
      <c r="XC4" s="54"/>
      <c r="XD4" s="54"/>
      <c r="XE4" s="54"/>
      <c r="XF4" s="54"/>
      <c r="XG4" s="54"/>
      <c r="XH4" s="54"/>
      <c r="XI4" s="54"/>
      <c r="XJ4" s="54"/>
      <c r="XK4" s="54"/>
      <c r="XL4" s="54"/>
      <c r="XM4" s="54"/>
      <c r="XN4" s="54"/>
      <c r="XO4" s="54"/>
      <c r="XP4" s="54"/>
      <c r="XQ4" s="54"/>
      <c r="XR4" s="54"/>
      <c r="XS4" s="54"/>
      <c r="XT4" s="54"/>
      <c r="XU4" s="54"/>
      <c r="XV4" s="54"/>
      <c r="XW4" s="54"/>
      <c r="XX4" s="54"/>
      <c r="XY4" s="54"/>
      <c r="XZ4" s="54"/>
      <c r="YA4" s="54"/>
      <c r="YB4" s="54"/>
      <c r="YC4" s="54"/>
      <c r="YD4" s="54"/>
      <c r="YE4" s="54"/>
      <c r="YF4" s="54"/>
      <c r="YG4" s="54"/>
      <c r="YH4" s="54"/>
      <c r="YI4" s="54"/>
      <c r="YJ4" s="54"/>
      <c r="YK4" s="54"/>
      <c r="YL4" s="54"/>
      <c r="YM4" s="54"/>
      <c r="YN4" s="54"/>
      <c r="YO4" s="54"/>
      <c r="YP4" s="54"/>
      <c r="YQ4" s="54"/>
      <c r="YR4" s="54"/>
      <c r="YS4" s="54"/>
      <c r="YT4" s="54"/>
      <c r="YU4" s="54"/>
      <c r="YV4" s="54"/>
      <c r="YW4" s="54"/>
      <c r="YX4" s="54"/>
      <c r="YY4" s="54"/>
      <c r="YZ4" s="54"/>
      <c r="ZA4" s="54"/>
      <c r="ZB4" s="54"/>
      <c r="ZC4" s="54"/>
      <c r="ZD4" s="54"/>
      <c r="ZE4" s="54"/>
      <c r="ZF4" s="54"/>
      <c r="ZG4" s="54"/>
      <c r="ZH4" s="54"/>
      <c r="ZI4" s="54"/>
      <c r="ZJ4" s="54"/>
      <c r="ZK4" s="54"/>
      <c r="ZL4" s="54"/>
      <c r="ZM4" s="54"/>
      <c r="ZN4" s="54"/>
      <c r="ZO4" s="54"/>
      <c r="ZP4" s="54"/>
      <c r="ZQ4" s="54"/>
      <c r="ZR4" s="54"/>
      <c r="ZS4" s="54"/>
      <c r="ZT4" s="54"/>
      <c r="ZU4" s="54"/>
      <c r="ZV4" s="54"/>
      <c r="ZW4" s="54"/>
      <c r="ZX4" s="54"/>
      <c r="ZY4" s="54"/>
      <c r="ZZ4" s="54"/>
      <c r="AAA4" s="54"/>
      <c r="AAB4" s="54"/>
      <c r="AAC4" s="54"/>
      <c r="AAD4" s="54"/>
      <c r="AAE4" s="54"/>
      <c r="AAF4" s="54"/>
      <c r="AAG4" s="54"/>
      <c r="AAH4" s="54"/>
      <c r="AAI4" s="54"/>
      <c r="AAJ4" s="54"/>
      <c r="AAK4" s="54"/>
      <c r="AAL4" s="54"/>
      <c r="AAM4" s="54"/>
      <c r="AAN4" s="54"/>
      <c r="AAO4" s="54"/>
      <c r="AAP4" s="54"/>
      <c r="AAQ4" s="54"/>
      <c r="AAR4" s="54"/>
      <c r="AAS4" s="54"/>
      <c r="AAT4" s="54"/>
      <c r="AAU4" s="54"/>
      <c r="AAV4" s="54"/>
      <c r="AAW4" s="54"/>
      <c r="AAX4" s="54"/>
      <c r="AAY4" s="54"/>
      <c r="AAZ4" s="54"/>
      <c r="ABA4" s="54"/>
      <c r="ABB4" s="54"/>
      <c r="ABC4" s="54"/>
      <c r="ABD4" s="54"/>
      <c r="ABE4" s="54"/>
      <c r="ABF4" s="54"/>
      <c r="ABG4" s="54"/>
      <c r="ABH4" s="54"/>
      <c r="ABI4" s="54"/>
      <c r="ABJ4" s="54"/>
      <c r="ABK4" s="54"/>
      <c r="ABL4" s="54"/>
      <c r="ABM4" s="54"/>
      <c r="ABN4" s="54"/>
      <c r="ABO4" s="54"/>
      <c r="ABP4" s="54"/>
      <c r="ABQ4" s="54"/>
      <c r="ABR4" s="54"/>
      <c r="ABS4" s="54"/>
      <c r="ABT4" s="54"/>
      <c r="ABU4" s="54"/>
      <c r="ABV4" s="54"/>
      <c r="ABW4" s="54"/>
      <c r="ABX4" s="54"/>
      <c r="ABY4" s="54"/>
      <c r="ABZ4" s="54"/>
      <c r="ACA4" s="54"/>
      <c r="ACB4" s="54"/>
      <c r="ACC4" s="54"/>
      <c r="ACD4" s="54"/>
      <c r="ACE4" s="54"/>
      <c r="ACF4" s="54"/>
      <c r="ACG4" s="54"/>
      <c r="ACH4" s="54"/>
      <c r="ACI4" s="54"/>
      <c r="ACJ4" s="54"/>
      <c r="ACK4" s="54"/>
      <c r="ACL4" s="54"/>
      <c r="ACM4" s="54"/>
      <c r="ACN4" s="54"/>
      <c r="ACO4" s="54"/>
      <c r="ACP4" s="54"/>
      <c r="ACQ4" s="54"/>
      <c r="ACR4" s="54"/>
      <c r="ACS4" s="54"/>
      <c r="ACT4" s="54"/>
      <c r="ACU4" s="54"/>
      <c r="ACV4" s="54"/>
      <c r="ACW4" s="54"/>
      <c r="ACX4" s="54"/>
      <c r="ACY4" s="54"/>
      <c r="ACZ4" s="54"/>
      <c r="ADA4" s="54"/>
      <c r="ADB4" s="54"/>
      <c r="ADC4" s="54"/>
      <c r="ADD4" s="54"/>
      <c r="ADE4" s="54"/>
      <c r="ADF4" s="54"/>
      <c r="ADG4" s="54"/>
      <c r="ADH4" s="54"/>
      <c r="ADI4" s="54"/>
      <c r="ADJ4" s="54"/>
      <c r="ADK4" s="54"/>
      <c r="ADL4" s="54"/>
      <c r="ADM4" s="54"/>
      <c r="ADN4" s="54"/>
      <c r="ADO4" s="54"/>
      <c r="ADP4" s="54"/>
      <c r="ADQ4" s="54"/>
      <c r="ADR4" s="54"/>
      <c r="ADS4" s="54"/>
      <c r="ADT4" s="54"/>
      <c r="ADU4" s="54"/>
      <c r="ADV4" s="54"/>
      <c r="ADW4" s="54"/>
      <c r="ADX4" s="54"/>
      <c r="ADY4" s="54"/>
      <c r="ADZ4" s="54"/>
      <c r="AEA4" s="54"/>
      <c r="AEB4" s="54"/>
      <c r="AEC4" s="54"/>
      <c r="AED4" s="54"/>
      <c r="AEE4" s="54"/>
      <c r="AEF4" s="54"/>
      <c r="AEG4" s="54"/>
      <c r="AEH4" s="54"/>
      <c r="AEI4" s="54"/>
      <c r="AEJ4" s="54"/>
      <c r="AEK4" s="54"/>
      <c r="AEL4" s="54"/>
      <c r="AEM4" s="54"/>
      <c r="AEN4" s="54"/>
      <c r="AEO4" s="54"/>
      <c r="AEP4" s="54"/>
      <c r="AEQ4" s="54"/>
      <c r="AER4" s="54"/>
      <c r="AES4" s="54"/>
      <c r="AET4" s="54"/>
      <c r="AEU4" s="54"/>
      <c r="AEV4" s="54"/>
      <c r="AEW4" s="54"/>
      <c r="AEX4" s="54"/>
      <c r="AEY4" s="54"/>
      <c r="AEZ4" s="54"/>
      <c r="AFA4" s="54"/>
      <c r="AFB4" s="54"/>
      <c r="AFC4" s="54"/>
      <c r="AFD4" s="54"/>
      <c r="AFE4" s="54"/>
      <c r="AFF4" s="54"/>
      <c r="AFG4" s="54"/>
      <c r="AFH4" s="54"/>
      <c r="AFI4" s="54"/>
      <c r="AFJ4" s="54"/>
      <c r="AFK4" s="54"/>
      <c r="AFL4" s="54"/>
      <c r="AFM4" s="54"/>
      <c r="AFN4" s="54"/>
      <c r="AFO4" s="54"/>
      <c r="AFP4" s="54"/>
      <c r="AFQ4" s="54"/>
      <c r="AFR4" s="54"/>
      <c r="AFS4" s="54"/>
      <c r="AFT4" s="54"/>
      <c r="AFU4" s="54"/>
      <c r="AFV4" s="54"/>
      <c r="AFW4" s="54"/>
      <c r="AFX4" s="54"/>
      <c r="AFY4" s="54"/>
      <c r="AFZ4" s="54"/>
      <c r="AGA4" s="54"/>
      <c r="AGB4" s="54"/>
      <c r="AGC4" s="54"/>
      <c r="AGD4" s="54"/>
      <c r="AGE4" s="54"/>
      <c r="AGF4" s="54"/>
      <c r="AGG4" s="54"/>
      <c r="AGH4" s="54"/>
      <c r="AGI4" s="54"/>
      <c r="AGJ4" s="54"/>
      <c r="AGK4" s="54"/>
      <c r="AGL4" s="54"/>
      <c r="AGM4" s="54"/>
      <c r="AGN4" s="54"/>
      <c r="AGO4" s="54"/>
      <c r="AGP4" s="54"/>
      <c r="AGQ4" s="54"/>
      <c r="AGR4" s="54"/>
      <c r="AGS4" s="54"/>
      <c r="AGT4" s="54"/>
      <c r="AGU4" s="54"/>
      <c r="AGV4" s="54"/>
      <c r="AGW4" s="54"/>
      <c r="AGX4" s="54"/>
      <c r="AGY4" s="54"/>
      <c r="AGZ4" s="54"/>
      <c r="AHA4" s="54"/>
      <c r="AHB4" s="54"/>
      <c r="AHC4" s="54"/>
      <c r="AHD4" s="54"/>
      <c r="AHE4" s="54"/>
      <c r="AHF4" s="54"/>
      <c r="AHG4" s="54"/>
      <c r="AHH4" s="54"/>
      <c r="AHI4" s="54"/>
      <c r="AHJ4" s="54"/>
      <c r="AHK4" s="54"/>
      <c r="AHL4" s="54"/>
      <c r="AHM4" s="54"/>
      <c r="AHN4" s="54"/>
      <c r="AHO4" s="54"/>
      <c r="AHP4" s="54"/>
      <c r="AHQ4" s="54"/>
      <c r="AHR4" s="54"/>
      <c r="AHS4" s="54"/>
      <c r="AHT4" s="54"/>
      <c r="AHU4" s="54"/>
      <c r="AHV4" s="54"/>
      <c r="AHW4" s="54"/>
      <c r="AHX4" s="54"/>
      <c r="AHY4" s="54"/>
      <c r="AHZ4" s="54"/>
      <c r="AIA4" s="54"/>
      <c r="AIB4" s="54"/>
      <c r="AIC4" s="54"/>
      <c r="AID4" s="54"/>
      <c r="AIE4" s="54"/>
      <c r="AIF4" s="54"/>
      <c r="AIG4" s="54"/>
      <c r="AIH4" s="54"/>
      <c r="AII4" s="54"/>
      <c r="AIJ4" s="54"/>
      <c r="AIK4" s="54"/>
      <c r="AIL4" s="54"/>
      <c r="AIM4" s="54"/>
      <c r="AIN4" s="54"/>
      <c r="AIO4" s="54"/>
      <c r="AIP4" s="54"/>
      <c r="AIQ4" s="54"/>
      <c r="AIR4" s="54"/>
      <c r="AIS4" s="54"/>
      <c r="AIT4" s="54"/>
      <c r="AIU4" s="54"/>
      <c r="AIV4" s="54"/>
      <c r="AIW4" s="54"/>
      <c r="AIX4" s="54"/>
      <c r="AIY4" s="54"/>
      <c r="AIZ4" s="54"/>
      <c r="AJA4" s="54"/>
      <c r="AJB4" s="54"/>
      <c r="AJC4" s="54"/>
      <c r="AJD4" s="54"/>
      <c r="AJE4" s="54"/>
      <c r="AJF4" s="54"/>
      <c r="AJG4" s="54"/>
      <c r="AJH4" s="54"/>
      <c r="AJI4" s="54"/>
      <c r="AJJ4" s="54"/>
      <c r="AJK4" s="54"/>
      <c r="AJL4" s="54"/>
      <c r="AJM4" s="54"/>
      <c r="AJN4" s="54"/>
      <c r="AJO4" s="54"/>
      <c r="AJP4" s="54"/>
      <c r="AJQ4" s="54"/>
      <c r="AJR4" s="54"/>
      <c r="AJS4" s="54"/>
      <c r="AJT4" s="54"/>
      <c r="AJU4" s="54"/>
      <c r="AJV4" s="54"/>
      <c r="AJW4" s="54"/>
      <c r="AJX4" s="54"/>
      <c r="AJY4" s="54"/>
      <c r="AJZ4" s="54"/>
      <c r="AKA4" s="54"/>
      <c r="AKB4" s="54"/>
      <c r="AKC4" s="54"/>
      <c r="AKD4" s="54"/>
      <c r="AKE4" s="54"/>
      <c r="AKF4" s="54"/>
      <c r="AKG4" s="54"/>
      <c r="AKH4" s="54"/>
      <c r="AKI4" s="54"/>
      <c r="AKJ4" s="54"/>
      <c r="AKK4" s="54"/>
      <c r="AKL4" s="54"/>
      <c r="AKM4" s="54"/>
      <c r="AKN4" s="54"/>
      <c r="AKO4" s="54"/>
      <c r="AKP4" s="54"/>
      <c r="AKQ4" s="54"/>
      <c r="AKR4" s="54"/>
      <c r="AKS4" s="54"/>
      <c r="AKT4" s="54"/>
      <c r="AKU4" s="54"/>
      <c r="AKV4" s="54"/>
      <c r="AKW4" s="54"/>
      <c r="AKX4" s="54"/>
      <c r="AKY4" s="54"/>
      <c r="AKZ4" s="54"/>
      <c r="ALA4" s="54"/>
      <c r="ALB4" s="54"/>
      <c r="ALC4" s="54"/>
      <c r="ALD4" s="54"/>
      <c r="ALE4" s="54"/>
      <c r="ALF4" s="54"/>
      <c r="ALG4" s="54"/>
      <c r="ALH4" s="54"/>
      <c r="ALI4" s="54"/>
      <c r="ALJ4" s="54"/>
      <c r="ALK4" s="54"/>
      <c r="ALL4" s="54"/>
      <c r="ALM4" s="54"/>
      <c r="ALN4" s="54"/>
      <c r="ALO4" s="54"/>
      <c r="ALP4" s="54"/>
      <c r="ALQ4" s="54"/>
      <c r="ALR4" s="54"/>
      <c r="ALS4" s="54"/>
      <c r="ALT4" s="54"/>
      <c r="ALU4" s="54"/>
      <c r="ALV4" s="54"/>
      <c r="ALW4" s="54"/>
      <c r="ALX4" s="54"/>
      <c r="ALY4" s="54"/>
      <c r="ALZ4" s="54"/>
      <c r="AMA4" s="54"/>
      <c r="AMB4" s="54"/>
    </row>
    <row r="5" spans="1:1016" s="55" customFormat="1" ht="97.5" customHeight="1" x14ac:dyDescent="0.2">
      <c r="A5" s="325" t="s">
        <v>59</v>
      </c>
      <c r="B5" s="325" t="s">
        <v>30</v>
      </c>
      <c r="C5" s="325"/>
      <c r="D5" s="325" t="s">
        <v>31</v>
      </c>
      <c r="E5" s="325"/>
      <c r="F5" s="325"/>
      <c r="G5" s="325"/>
      <c r="H5" s="325" t="s">
        <v>32</v>
      </c>
      <c r="I5" s="325" t="s">
        <v>33</v>
      </c>
      <c r="J5" s="233" t="s">
        <v>19</v>
      </c>
      <c r="K5" s="54"/>
      <c r="L5" s="54" t="s">
        <v>57</v>
      </c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54"/>
      <c r="UR5" s="54"/>
      <c r="US5" s="54"/>
      <c r="UT5" s="54"/>
      <c r="UU5" s="54"/>
      <c r="UV5" s="54"/>
      <c r="UW5" s="54"/>
      <c r="UX5" s="54"/>
      <c r="UY5" s="54"/>
      <c r="UZ5" s="54"/>
      <c r="VA5" s="54"/>
      <c r="VB5" s="54"/>
      <c r="VC5" s="54"/>
      <c r="VD5" s="54"/>
      <c r="VE5" s="54"/>
      <c r="VF5" s="54"/>
      <c r="VG5" s="54"/>
      <c r="VH5" s="54"/>
      <c r="VI5" s="54"/>
      <c r="VJ5" s="54"/>
      <c r="VK5" s="54"/>
      <c r="VL5" s="54"/>
      <c r="VM5" s="54"/>
      <c r="VN5" s="54"/>
      <c r="VO5" s="54"/>
      <c r="VP5" s="54"/>
      <c r="VQ5" s="54"/>
      <c r="VR5" s="54"/>
      <c r="VS5" s="54"/>
      <c r="VT5" s="54"/>
      <c r="VU5" s="54"/>
      <c r="VV5" s="54"/>
      <c r="VW5" s="54"/>
      <c r="VX5" s="54"/>
      <c r="VY5" s="54"/>
      <c r="VZ5" s="54"/>
      <c r="WA5" s="54"/>
      <c r="WB5" s="54"/>
      <c r="WC5" s="54"/>
      <c r="WD5" s="54"/>
      <c r="WE5" s="54"/>
      <c r="WF5" s="54"/>
      <c r="WG5" s="54"/>
      <c r="WH5" s="54"/>
      <c r="WI5" s="54"/>
      <c r="WJ5" s="54"/>
      <c r="WK5" s="54"/>
      <c r="WL5" s="54"/>
      <c r="WM5" s="54"/>
      <c r="WN5" s="54"/>
      <c r="WO5" s="54"/>
      <c r="WP5" s="54"/>
      <c r="WQ5" s="54"/>
      <c r="WR5" s="54"/>
      <c r="WS5" s="54"/>
      <c r="WT5" s="54"/>
      <c r="WU5" s="54"/>
      <c r="WV5" s="54"/>
      <c r="WW5" s="54"/>
      <c r="WX5" s="54"/>
      <c r="WY5" s="54"/>
      <c r="WZ5" s="54"/>
      <c r="XA5" s="54"/>
      <c r="XB5" s="54"/>
      <c r="XC5" s="54"/>
      <c r="XD5" s="54"/>
      <c r="XE5" s="54"/>
      <c r="XF5" s="54"/>
      <c r="XG5" s="54"/>
      <c r="XH5" s="54"/>
      <c r="XI5" s="54"/>
      <c r="XJ5" s="54"/>
      <c r="XK5" s="54"/>
      <c r="XL5" s="54"/>
      <c r="XM5" s="54"/>
      <c r="XN5" s="54"/>
      <c r="XO5" s="54"/>
      <c r="XP5" s="54"/>
      <c r="XQ5" s="54"/>
      <c r="XR5" s="54"/>
      <c r="XS5" s="54"/>
      <c r="XT5" s="54"/>
      <c r="XU5" s="54"/>
      <c r="XV5" s="54"/>
      <c r="XW5" s="54"/>
      <c r="XX5" s="54"/>
      <c r="XY5" s="54"/>
      <c r="XZ5" s="54"/>
      <c r="YA5" s="54"/>
      <c r="YB5" s="54"/>
      <c r="YC5" s="54"/>
      <c r="YD5" s="54"/>
      <c r="YE5" s="54"/>
      <c r="YF5" s="54"/>
      <c r="YG5" s="54"/>
      <c r="YH5" s="54"/>
      <c r="YI5" s="54"/>
      <c r="YJ5" s="54"/>
      <c r="YK5" s="54"/>
      <c r="YL5" s="54"/>
      <c r="YM5" s="54"/>
      <c r="YN5" s="54"/>
      <c r="YO5" s="54"/>
      <c r="YP5" s="54"/>
      <c r="YQ5" s="54"/>
      <c r="YR5" s="54"/>
      <c r="YS5" s="54"/>
      <c r="YT5" s="54"/>
      <c r="YU5" s="54"/>
      <c r="YV5" s="54"/>
      <c r="YW5" s="54"/>
      <c r="YX5" s="54"/>
      <c r="YY5" s="54"/>
      <c r="YZ5" s="54"/>
      <c r="ZA5" s="54"/>
      <c r="ZB5" s="54"/>
      <c r="ZC5" s="54"/>
      <c r="ZD5" s="54"/>
      <c r="ZE5" s="54"/>
      <c r="ZF5" s="54"/>
      <c r="ZG5" s="54"/>
      <c r="ZH5" s="54"/>
      <c r="ZI5" s="54"/>
      <c r="ZJ5" s="54"/>
      <c r="ZK5" s="54"/>
      <c r="ZL5" s="54"/>
      <c r="ZM5" s="54"/>
      <c r="ZN5" s="54"/>
      <c r="ZO5" s="54"/>
      <c r="ZP5" s="54"/>
      <c r="ZQ5" s="54"/>
      <c r="ZR5" s="54"/>
      <c r="ZS5" s="54"/>
      <c r="ZT5" s="54"/>
      <c r="ZU5" s="54"/>
      <c r="ZV5" s="54"/>
      <c r="ZW5" s="54"/>
      <c r="ZX5" s="54"/>
      <c r="ZY5" s="54"/>
      <c r="ZZ5" s="54"/>
      <c r="AAA5" s="54"/>
      <c r="AAB5" s="54"/>
      <c r="AAC5" s="54"/>
      <c r="AAD5" s="54"/>
      <c r="AAE5" s="54"/>
      <c r="AAF5" s="54"/>
      <c r="AAG5" s="54"/>
      <c r="AAH5" s="54"/>
      <c r="AAI5" s="54"/>
      <c r="AAJ5" s="54"/>
      <c r="AAK5" s="54"/>
      <c r="AAL5" s="54"/>
      <c r="AAM5" s="54"/>
      <c r="AAN5" s="54"/>
      <c r="AAO5" s="54"/>
      <c r="AAP5" s="54"/>
      <c r="AAQ5" s="54"/>
      <c r="AAR5" s="54"/>
      <c r="AAS5" s="54"/>
      <c r="AAT5" s="54"/>
      <c r="AAU5" s="54"/>
      <c r="AAV5" s="54"/>
      <c r="AAW5" s="54"/>
      <c r="AAX5" s="54"/>
      <c r="AAY5" s="54"/>
      <c r="AAZ5" s="54"/>
      <c r="ABA5" s="54"/>
      <c r="ABB5" s="54"/>
      <c r="ABC5" s="54"/>
      <c r="ABD5" s="54"/>
      <c r="ABE5" s="54"/>
      <c r="ABF5" s="54"/>
      <c r="ABG5" s="54"/>
      <c r="ABH5" s="54"/>
      <c r="ABI5" s="54"/>
      <c r="ABJ5" s="54"/>
      <c r="ABK5" s="54"/>
      <c r="ABL5" s="54"/>
      <c r="ABM5" s="54"/>
      <c r="ABN5" s="54"/>
      <c r="ABO5" s="54"/>
      <c r="ABP5" s="54"/>
      <c r="ABQ5" s="54"/>
      <c r="ABR5" s="54"/>
      <c r="ABS5" s="54"/>
      <c r="ABT5" s="54"/>
      <c r="ABU5" s="54"/>
      <c r="ABV5" s="54"/>
      <c r="ABW5" s="54"/>
      <c r="ABX5" s="54"/>
      <c r="ABY5" s="54"/>
      <c r="ABZ5" s="54"/>
      <c r="ACA5" s="54"/>
      <c r="ACB5" s="54"/>
      <c r="ACC5" s="54"/>
      <c r="ACD5" s="54"/>
      <c r="ACE5" s="54"/>
      <c r="ACF5" s="54"/>
      <c r="ACG5" s="54"/>
      <c r="ACH5" s="54"/>
      <c r="ACI5" s="54"/>
      <c r="ACJ5" s="54"/>
      <c r="ACK5" s="54"/>
      <c r="ACL5" s="54"/>
      <c r="ACM5" s="54"/>
      <c r="ACN5" s="54"/>
      <c r="ACO5" s="54"/>
      <c r="ACP5" s="54"/>
      <c r="ACQ5" s="54"/>
      <c r="ACR5" s="54"/>
      <c r="ACS5" s="54"/>
      <c r="ACT5" s="54"/>
      <c r="ACU5" s="54"/>
      <c r="ACV5" s="54"/>
      <c r="ACW5" s="54"/>
      <c r="ACX5" s="54"/>
      <c r="ACY5" s="54"/>
      <c r="ACZ5" s="54"/>
      <c r="ADA5" s="54"/>
      <c r="ADB5" s="54"/>
      <c r="ADC5" s="54"/>
      <c r="ADD5" s="54"/>
      <c r="ADE5" s="54"/>
      <c r="ADF5" s="54"/>
      <c r="ADG5" s="54"/>
      <c r="ADH5" s="54"/>
      <c r="ADI5" s="54"/>
      <c r="ADJ5" s="54"/>
      <c r="ADK5" s="54"/>
      <c r="ADL5" s="54"/>
      <c r="ADM5" s="54"/>
      <c r="ADN5" s="54"/>
      <c r="ADO5" s="54"/>
      <c r="ADP5" s="54"/>
      <c r="ADQ5" s="54"/>
      <c r="ADR5" s="54"/>
      <c r="ADS5" s="54"/>
      <c r="ADT5" s="54"/>
      <c r="ADU5" s="54"/>
      <c r="ADV5" s="54"/>
      <c r="ADW5" s="54"/>
      <c r="ADX5" s="54"/>
      <c r="ADY5" s="54"/>
      <c r="ADZ5" s="54"/>
      <c r="AEA5" s="54"/>
      <c r="AEB5" s="54"/>
      <c r="AEC5" s="54"/>
      <c r="AED5" s="54"/>
      <c r="AEE5" s="54"/>
      <c r="AEF5" s="54"/>
      <c r="AEG5" s="54"/>
      <c r="AEH5" s="54"/>
      <c r="AEI5" s="54"/>
      <c r="AEJ5" s="54"/>
      <c r="AEK5" s="54"/>
      <c r="AEL5" s="54"/>
      <c r="AEM5" s="54"/>
      <c r="AEN5" s="54"/>
      <c r="AEO5" s="54"/>
      <c r="AEP5" s="54"/>
      <c r="AEQ5" s="54"/>
      <c r="AER5" s="54"/>
      <c r="AES5" s="54"/>
      <c r="AET5" s="54"/>
      <c r="AEU5" s="54"/>
      <c r="AEV5" s="54"/>
      <c r="AEW5" s="54"/>
      <c r="AEX5" s="54"/>
      <c r="AEY5" s="54"/>
      <c r="AEZ5" s="54"/>
      <c r="AFA5" s="54"/>
      <c r="AFB5" s="54"/>
      <c r="AFC5" s="54"/>
      <c r="AFD5" s="54"/>
      <c r="AFE5" s="54"/>
      <c r="AFF5" s="54"/>
      <c r="AFG5" s="54"/>
      <c r="AFH5" s="54"/>
      <c r="AFI5" s="54"/>
      <c r="AFJ5" s="54"/>
      <c r="AFK5" s="54"/>
      <c r="AFL5" s="54"/>
      <c r="AFM5" s="54"/>
      <c r="AFN5" s="54"/>
      <c r="AFO5" s="54"/>
      <c r="AFP5" s="54"/>
      <c r="AFQ5" s="54"/>
      <c r="AFR5" s="54"/>
      <c r="AFS5" s="54"/>
      <c r="AFT5" s="54"/>
      <c r="AFU5" s="54"/>
      <c r="AFV5" s="54"/>
      <c r="AFW5" s="54"/>
      <c r="AFX5" s="54"/>
      <c r="AFY5" s="54"/>
      <c r="AFZ5" s="54"/>
      <c r="AGA5" s="54"/>
      <c r="AGB5" s="54"/>
      <c r="AGC5" s="54"/>
      <c r="AGD5" s="54"/>
      <c r="AGE5" s="54"/>
      <c r="AGF5" s="54"/>
      <c r="AGG5" s="54"/>
      <c r="AGH5" s="54"/>
      <c r="AGI5" s="54"/>
      <c r="AGJ5" s="54"/>
      <c r="AGK5" s="54"/>
      <c r="AGL5" s="54"/>
      <c r="AGM5" s="54"/>
      <c r="AGN5" s="54"/>
      <c r="AGO5" s="54"/>
      <c r="AGP5" s="54"/>
      <c r="AGQ5" s="54"/>
      <c r="AGR5" s="54"/>
      <c r="AGS5" s="54"/>
      <c r="AGT5" s="54"/>
      <c r="AGU5" s="54"/>
      <c r="AGV5" s="54"/>
      <c r="AGW5" s="54"/>
      <c r="AGX5" s="54"/>
      <c r="AGY5" s="54"/>
      <c r="AGZ5" s="54"/>
      <c r="AHA5" s="54"/>
      <c r="AHB5" s="54"/>
      <c r="AHC5" s="54"/>
      <c r="AHD5" s="54"/>
      <c r="AHE5" s="54"/>
      <c r="AHF5" s="54"/>
      <c r="AHG5" s="54"/>
      <c r="AHH5" s="54"/>
      <c r="AHI5" s="54"/>
      <c r="AHJ5" s="54"/>
      <c r="AHK5" s="54"/>
      <c r="AHL5" s="54"/>
      <c r="AHM5" s="54"/>
      <c r="AHN5" s="54"/>
      <c r="AHO5" s="54"/>
      <c r="AHP5" s="54"/>
      <c r="AHQ5" s="54"/>
      <c r="AHR5" s="54"/>
      <c r="AHS5" s="54"/>
      <c r="AHT5" s="54"/>
      <c r="AHU5" s="54"/>
      <c r="AHV5" s="54"/>
      <c r="AHW5" s="54"/>
      <c r="AHX5" s="54"/>
      <c r="AHY5" s="54"/>
      <c r="AHZ5" s="54"/>
      <c r="AIA5" s="54"/>
      <c r="AIB5" s="54"/>
      <c r="AIC5" s="54"/>
      <c r="AID5" s="54"/>
      <c r="AIE5" s="54"/>
      <c r="AIF5" s="54"/>
      <c r="AIG5" s="54"/>
      <c r="AIH5" s="54"/>
      <c r="AII5" s="54"/>
      <c r="AIJ5" s="54"/>
      <c r="AIK5" s="54"/>
      <c r="AIL5" s="54"/>
      <c r="AIM5" s="54"/>
      <c r="AIN5" s="54"/>
      <c r="AIO5" s="54"/>
      <c r="AIP5" s="54"/>
      <c r="AIQ5" s="54"/>
      <c r="AIR5" s="54"/>
      <c r="AIS5" s="54"/>
      <c r="AIT5" s="54"/>
      <c r="AIU5" s="54"/>
      <c r="AIV5" s="54"/>
      <c r="AIW5" s="54"/>
      <c r="AIX5" s="54"/>
      <c r="AIY5" s="54"/>
      <c r="AIZ5" s="54"/>
      <c r="AJA5" s="54"/>
      <c r="AJB5" s="54"/>
      <c r="AJC5" s="54"/>
      <c r="AJD5" s="54"/>
      <c r="AJE5" s="54"/>
      <c r="AJF5" s="54"/>
      <c r="AJG5" s="54"/>
      <c r="AJH5" s="54"/>
      <c r="AJI5" s="54"/>
      <c r="AJJ5" s="54"/>
      <c r="AJK5" s="54"/>
      <c r="AJL5" s="54"/>
      <c r="AJM5" s="54"/>
      <c r="AJN5" s="54"/>
      <c r="AJO5" s="54"/>
      <c r="AJP5" s="54"/>
      <c r="AJQ5" s="54"/>
      <c r="AJR5" s="54"/>
      <c r="AJS5" s="54"/>
      <c r="AJT5" s="54"/>
      <c r="AJU5" s="54"/>
      <c r="AJV5" s="54"/>
      <c r="AJW5" s="54"/>
      <c r="AJX5" s="54"/>
      <c r="AJY5" s="54"/>
      <c r="AJZ5" s="54"/>
      <c r="AKA5" s="54"/>
      <c r="AKB5" s="54"/>
      <c r="AKC5" s="54"/>
      <c r="AKD5" s="54"/>
      <c r="AKE5" s="54"/>
      <c r="AKF5" s="54"/>
      <c r="AKG5" s="54"/>
      <c r="AKH5" s="54"/>
      <c r="AKI5" s="54"/>
      <c r="AKJ5" s="54"/>
      <c r="AKK5" s="54"/>
      <c r="AKL5" s="54"/>
      <c r="AKM5" s="54"/>
      <c r="AKN5" s="54"/>
      <c r="AKO5" s="54"/>
      <c r="AKP5" s="54"/>
      <c r="AKQ5" s="54"/>
      <c r="AKR5" s="54"/>
      <c r="AKS5" s="54"/>
      <c r="AKT5" s="54"/>
      <c r="AKU5" s="54"/>
      <c r="AKV5" s="54"/>
      <c r="AKW5" s="54"/>
      <c r="AKX5" s="54"/>
      <c r="AKY5" s="54"/>
      <c r="AKZ5" s="54"/>
      <c r="ALA5" s="54"/>
      <c r="ALB5" s="54"/>
      <c r="ALC5" s="54"/>
      <c r="ALD5" s="54"/>
      <c r="ALE5" s="54"/>
      <c r="ALF5" s="54"/>
      <c r="ALG5" s="54"/>
      <c r="ALH5" s="54"/>
      <c r="ALI5" s="54"/>
      <c r="ALJ5" s="54"/>
      <c r="ALK5" s="54"/>
      <c r="ALL5" s="54"/>
      <c r="ALM5" s="54"/>
      <c r="ALN5" s="54"/>
      <c r="ALO5" s="54"/>
      <c r="ALP5" s="54"/>
      <c r="ALQ5" s="54"/>
      <c r="ALR5" s="54"/>
      <c r="ALS5" s="54"/>
      <c r="ALT5" s="54"/>
      <c r="ALU5" s="54"/>
      <c r="ALV5" s="54"/>
      <c r="ALW5" s="54"/>
      <c r="ALX5" s="54"/>
      <c r="ALY5" s="54"/>
      <c r="ALZ5" s="54"/>
      <c r="AMA5" s="54"/>
      <c r="AMB5" s="54"/>
    </row>
    <row r="6" spans="1:1016" s="57" customFormat="1" ht="51.75" customHeight="1" x14ac:dyDescent="0.25">
      <c r="A6" s="325"/>
      <c r="B6" s="74" t="s">
        <v>52</v>
      </c>
      <c r="C6" s="74" t="s">
        <v>53</v>
      </c>
      <c r="D6" s="74" t="s">
        <v>34</v>
      </c>
      <c r="E6" s="74" t="s">
        <v>53</v>
      </c>
      <c r="F6" s="74" t="s">
        <v>54</v>
      </c>
      <c r="G6" s="74" t="s">
        <v>35</v>
      </c>
      <c r="H6" s="325"/>
      <c r="I6" s="325"/>
      <c r="J6" s="74" t="s">
        <v>36</v>
      </c>
    </row>
    <row r="7" spans="1:1016" s="57" customFormat="1" ht="29.25" customHeight="1" x14ac:dyDescent="0.25">
      <c r="A7" s="327" t="s">
        <v>37</v>
      </c>
      <c r="B7" s="328"/>
      <c r="C7" s="328"/>
      <c r="D7" s="328"/>
      <c r="E7" s="328"/>
      <c r="F7" s="328"/>
      <c r="G7" s="328"/>
      <c r="H7" s="328"/>
      <c r="I7" s="328"/>
      <c r="J7" s="79">
        <f>J8+J41</f>
        <v>0</v>
      </c>
    </row>
    <row r="8" spans="1:1016" s="57" customFormat="1" ht="28.5" customHeight="1" x14ac:dyDescent="0.25">
      <c r="A8" s="329" t="s">
        <v>55</v>
      </c>
      <c r="B8" s="329"/>
      <c r="C8" s="329"/>
      <c r="D8" s="329"/>
      <c r="E8" s="329"/>
      <c r="F8" s="329"/>
      <c r="G8" s="329"/>
      <c r="H8" s="329"/>
      <c r="I8" s="329"/>
      <c r="J8" s="201">
        <f>J9</f>
        <v>0</v>
      </c>
    </row>
    <row r="9" spans="1:1016" ht="30.75" customHeight="1" x14ac:dyDescent="0.2">
      <c r="A9" s="66"/>
      <c r="B9" s="73">
        <v>1163</v>
      </c>
      <c r="C9" s="326" t="s">
        <v>65</v>
      </c>
      <c r="D9" s="326"/>
      <c r="E9" s="326"/>
      <c r="F9" s="326"/>
      <c r="G9" s="326"/>
      <c r="H9" s="326"/>
      <c r="I9" s="326"/>
      <c r="J9" s="77">
        <f>J10+J16+J22+J27+J32+J36</f>
        <v>0</v>
      </c>
    </row>
    <row r="10" spans="1:1016" ht="35.25" customHeight="1" x14ac:dyDescent="0.2">
      <c r="A10" s="58"/>
      <c r="B10" s="59"/>
      <c r="C10" s="60"/>
      <c r="D10" s="188" t="s">
        <v>171</v>
      </c>
      <c r="E10" s="314" t="s">
        <v>95</v>
      </c>
      <c r="F10" s="314"/>
      <c r="G10" s="314"/>
      <c r="H10" s="314"/>
      <c r="I10" s="314"/>
      <c r="J10" s="71">
        <f>'Հավելված N 1'!G11</f>
        <v>-47517.9</v>
      </c>
    </row>
    <row r="11" spans="1:1016" ht="45" customHeight="1" x14ac:dyDescent="0.2">
      <c r="A11" s="61"/>
      <c r="B11" s="62"/>
      <c r="C11" s="63"/>
      <c r="D11" s="290"/>
      <c r="E11" s="290"/>
      <c r="F11" s="292" t="s">
        <v>172</v>
      </c>
      <c r="G11" s="292"/>
      <c r="H11" s="292"/>
      <c r="I11" s="292"/>
      <c r="J11" s="292"/>
    </row>
    <row r="12" spans="1:1016" ht="29.25" customHeight="1" x14ac:dyDescent="0.2">
      <c r="A12" s="64"/>
      <c r="B12" s="65"/>
      <c r="C12" s="65"/>
      <c r="D12" s="291"/>
      <c r="E12" s="291"/>
      <c r="F12" s="293"/>
      <c r="G12" s="295" t="s">
        <v>38</v>
      </c>
      <c r="H12" s="295"/>
      <c r="I12" s="295"/>
      <c r="J12" s="295"/>
    </row>
    <row r="13" spans="1:1016" ht="44.45" customHeight="1" x14ac:dyDescent="0.2">
      <c r="A13" s="64"/>
      <c r="B13" s="65"/>
      <c r="C13" s="65"/>
      <c r="D13" s="291"/>
      <c r="E13" s="291"/>
      <c r="F13" s="294"/>
      <c r="G13" s="189"/>
      <c r="H13" s="296" t="s">
        <v>66</v>
      </c>
      <c r="I13" s="296"/>
      <c r="J13" s="296"/>
    </row>
    <row r="14" spans="1:1016" ht="26.25" customHeight="1" x14ac:dyDescent="0.2">
      <c r="A14" s="64"/>
      <c r="B14" s="65"/>
      <c r="C14" s="65"/>
      <c r="D14" s="291"/>
      <c r="E14" s="291"/>
      <c r="F14" s="294"/>
      <c r="G14" s="300"/>
      <c r="H14" s="298"/>
      <c r="I14" s="190" t="s">
        <v>173</v>
      </c>
      <c r="J14" s="186">
        <v>-2000</v>
      </c>
    </row>
    <row r="15" spans="1:1016" ht="38.25" customHeight="1" x14ac:dyDescent="0.2">
      <c r="A15" s="64"/>
      <c r="B15" s="65"/>
      <c r="C15" s="65"/>
      <c r="D15" s="297"/>
      <c r="E15" s="297"/>
      <c r="F15" s="303"/>
      <c r="G15" s="301"/>
      <c r="H15" s="299"/>
      <c r="I15" s="191" t="s">
        <v>174</v>
      </c>
      <c r="J15" s="186">
        <v>-40</v>
      </c>
      <c r="K15" s="78"/>
    </row>
    <row r="16" spans="1:1016" ht="35.25" customHeight="1" x14ac:dyDescent="0.2">
      <c r="A16" s="58"/>
      <c r="B16" s="59"/>
      <c r="C16" s="60"/>
      <c r="D16" s="188" t="s">
        <v>175</v>
      </c>
      <c r="E16" s="302" t="s">
        <v>98</v>
      </c>
      <c r="F16" s="302"/>
      <c r="G16" s="302"/>
      <c r="H16" s="302"/>
      <c r="I16" s="302"/>
      <c r="J16" s="71">
        <f>'Հավելված N 1'!G12</f>
        <v>-20155.2</v>
      </c>
    </row>
    <row r="17" spans="1:11" ht="45" customHeight="1" x14ac:dyDescent="0.2">
      <c r="A17" s="61"/>
      <c r="B17" s="62"/>
      <c r="C17" s="63"/>
      <c r="D17" s="290"/>
      <c r="E17" s="290"/>
      <c r="F17" s="292" t="s">
        <v>176</v>
      </c>
      <c r="G17" s="292"/>
      <c r="H17" s="292"/>
      <c r="I17" s="292"/>
      <c r="J17" s="292"/>
    </row>
    <row r="18" spans="1:11" ht="29.25" customHeight="1" x14ac:dyDescent="0.2">
      <c r="A18" s="64"/>
      <c r="B18" s="65"/>
      <c r="C18" s="65"/>
      <c r="D18" s="291"/>
      <c r="E18" s="291"/>
      <c r="F18" s="293"/>
      <c r="G18" s="295" t="s">
        <v>38</v>
      </c>
      <c r="H18" s="295"/>
      <c r="I18" s="295"/>
      <c r="J18" s="295"/>
    </row>
    <row r="19" spans="1:11" ht="44.45" customHeight="1" x14ac:dyDescent="0.2">
      <c r="A19" s="64"/>
      <c r="B19" s="65"/>
      <c r="C19" s="65"/>
      <c r="D19" s="291"/>
      <c r="E19" s="291"/>
      <c r="F19" s="294"/>
      <c r="G19" s="189"/>
      <c r="H19" s="296" t="s">
        <v>66</v>
      </c>
      <c r="I19" s="296"/>
      <c r="J19" s="296"/>
    </row>
    <row r="20" spans="1:11" ht="26.25" customHeight="1" x14ac:dyDescent="0.2">
      <c r="A20" s="64"/>
      <c r="B20" s="65"/>
      <c r="C20" s="65"/>
      <c r="D20" s="291"/>
      <c r="E20" s="291"/>
      <c r="F20" s="294"/>
      <c r="G20" s="300"/>
      <c r="H20" s="298"/>
      <c r="I20" s="190" t="s">
        <v>173</v>
      </c>
      <c r="J20" s="186">
        <v>-135</v>
      </c>
    </row>
    <row r="21" spans="1:11" ht="38.25" customHeight="1" x14ac:dyDescent="0.2">
      <c r="A21" s="64"/>
      <c r="B21" s="65"/>
      <c r="C21" s="65"/>
      <c r="D21" s="297"/>
      <c r="E21" s="297"/>
      <c r="F21" s="303"/>
      <c r="G21" s="301"/>
      <c r="H21" s="299"/>
      <c r="I21" s="191" t="s">
        <v>174</v>
      </c>
      <c r="J21" s="186">
        <v>-30</v>
      </c>
      <c r="K21" s="78"/>
    </row>
    <row r="22" spans="1:11" ht="35.25" customHeight="1" x14ac:dyDescent="0.2">
      <c r="A22" s="58"/>
      <c r="B22" s="59"/>
      <c r="C22" s="60"/>
      <c r="D22" s="188" t="s">
        <v>177</v>
      </c>
      <c r="E22" s="302" t="s">
        <v>204</v>
      </c>
      <c r="F22" s="302"/>
      <c r="G22" s="302"/>
      <c r="H22" s="302"/>
      <c r="I22" s="302"/>
      <c r="J22" s="71">
        <f>'Հավելված N 1'!G13</f>
        <v>60780.3</v>
      </c>
    </row>
    <row r="23" spans="1:11" ht="45" customHeight="1" x14ac:dyDescent="0.2">
      <c r="A23" s="61"/>
      <c r="B23" s="62"/>
      <c r="C23" s="63"/>
      <c r="D23" s="290"/>
      <c r="E23" s="290"/>
      <c r="F23" s="292" t="s">
        <v>207</v>
      </c>
      <c r="G23" s="292"/>
      <c r="H23" s="292"/>
      <c r="I23" s="292"/>
      <c r="J23" s="292"/>
    </row>
    <row r="24" spans="1:11" ht="29.25" customHeight="1" x14ac:dyDescent="0.2">
      <c r="A24" s="64"/>
      <c r="B24" s="65"/>
      <c r="C24" s="65"/>
      <c r="D24" s="291"/>
      <c r="E24" s="291"/>
      <c r="F24" s="293"/>
      <c r="G24" s="295" t="s">
        <v>38</v>
      </c>
      <c r="H24" s="295"/>
      <c r="I24" s="295"/>
      <c r="J24" s="295"/>
    </row>
    <row r="25" spans="1:11" ht="44.45" customHeight="1" x14ac:dyDescent="0.2">
      <c r="A25" s="64"/>
      <c r="B25" s="65"/>
      <c r="C25" s="65"/>
      <c r="D25" s="291"/>
      <c r="E25" s="291"/>
      <c r="F25" s="294"/>
      <c r="G25" s="189"/>
      <c r="H25" s="296" t="s">
        <v>66</v>
      </c>
      <c r="I25" s="296"/>
      <c r="J25" s="296"/>
    </row>
    <row r="26" spans="1:11" ht="26.25" customHeight="1" x14ac:dyDescent="0.2">
      <c r="A26" s="64"/>
      <c r="B26" s="65"/>
      <c r="C26" s="65"/>
      <c r="D26" s="291"/>
      <c r="E26" s="291"/>
      <c r="F26" s="294"/>
      <c r="G26" s="192"/>
      <c r="H26" s="193"/>
      <c r="I26" s="190" t="s">
        <v>179</v>
      </c>
      <c r="J26" s="186">
        <v>1</v>
      </c>
    </row>
    <row r="27" spans="1:11" ht="35.25" customHeight="1" x14ac:dyDescent="0.2">
      <c r="A27" s="58"/>
      <c r="B27" s="59"/>
      <c r="C27" s="60"/>
      <c r="D27" s="188" t="s">
        <v>178</v>
      </c>
      <c r="E27" s="302" t="s">
        <v>206</v>
      </c>
      <c r="F27" s="302"/>
      <c r="G27" s="302"/>
      <c r="H27" s="302"/>
      <c r="I27" s="302"/>
      <c r="J27" s="71">
        <f>'Հավելված N 1'!G14</f>
        <v>86144.6</v>
      </c>
    </row>
    <row r="28" spans="1:11" ht="45" customHeight="1" x14ac:dyDescent="0.2">
      <c r="A28" s="61"/>
      <c r="B28" s="62"/>
      <c r="C28" s="63"/>
      <c r="D28" s="290"/>
      <c r="E28" s="290"/>
      <c r="F28" s="292" t="s">
        <v>206</v>
      </c>
      <c r="G28" s="292"/>
      <c r="H28" s="292"/>
      <c r="I28" s="292"/>
      <c r="J28" s="292"/>
    </row>
    <row r="29" spans="1:11" ht="29.25" customHeight="1" x14ac:dyDescent="0.2">
      <c r="A29" s="64"/>
      <c r="B29" s="65"/>
      <c r="C29" s="65"/>
      <c r="D29" s="291"/>
      <c r="E29" s="291"/>
      <c r="F29" s="293"/>
      <c r="G29" s="295" t="s">
        <v>38</v>
      </c>
      <c r="H29" s="295"/>
      <c r="I29" s="295"/>
      <c r="J29" s="295"/>
    </row>
    <row r="30" spans="1:11" ht="44.45" customHeight="1" x14ac:dyDescent="0.2">
      <c r="A30" s="64"/>
      <c r="B30" s="65"/>
      <c r="C30" s="65"/>
      <c r="D30" s="291"/>
      <c r="E30" s="291"/>
      <c r="F30" s="294"/>
      <c r="G30" s="189"/>
      <c r="H30" s="296" t="s">
        <v>66</v>
      </c>
      <c r="I30" s="296"/>
      <c r="J30" s="296"/>
    </row>
    <row r="31" spans="1:11" ht="26.25" customHeight="1" x14ac:dyDescent="0.2">
      <c r="A31" s="64"/>
      <c r="B31" s="65"/>
      <c r="C31" s="65"/>
      <c r="D31" s="291"/>
      <c r="E31" s="291"/>
      <c r="F31" s="294"/>
      <c r="G31" s="192"/>
      <c r="H31" s="193"/>
      <c r="I31" s="190" t="s">
        <v>179</v>
      </c>
      <c r="J31" s="186">
        <v>1</v>
      </c>
    </row>
    <row r="32" spans="1:11" s="183" customFormat="1" ht="34.9" customHeight="1" x14ac:dyDescent="0.25">
      <c r="A32" s="64"/>
      <c r="B32" s="65"/>
      <c r="C32" s="65"/>
      <c r="D32" s="187" t="s">
        <v>102</v>
      </c>
      <c r="E32" s="306" t="s">
        <v>103</v>
      </c>
      <c r="F32" s="306"/>
      <c r="G32" s="306"/>
      <c r="H32" s="306"/>
      <c r="I32" s="306"/>
      <c r="J32" s="114">
        <f>'Հավելված N 1'!G15</f>
        <v>-55366.3</v>
      </c>
    </row>
    <row r="33" spans="1:1015" s="184" customFormat="1" ht="18" customHeight="1" x14ac:dyDescent="0.25">
      <c r="A33" s="64"/>
      <c r="B33" s="65"/>
      <c r="C33" s="65"/>
      <c r="D33" s="309"/>
      <c r="E33" s="304"/>
      <c r="F33" s="306" t="s">
        <v>165</v>
      </c>
      <c r="G33" s="306"/>
      <c r="H33" s="306"/>
      <c r="I33" s="306"/>
      <c r="J33" s="306"/>
    </row>
    <row r="34" spans="1:1015" s="184" customFormat="1" ht="17.649999999999999" customHeight="1" x14ac:dyDescent="0.25">
      <c r="A34" s="64"/>
      <c r="B34" s="65"/>
      <c r="C34" s="65"/>
      <c r="D34" s="322"/>
      <c r="E34" s="305"/>
      <c r="F34" s="304"/>
      <c r="G34" s="306" t="s">
        <v>93</v>
      </c>
      <c r="H34" s="306"/>
      <c r="I34" s="306"/>
      <c r="J34" s="306"/>
    </row>
    <row r="35" spans="1:1015" s="184" customFormat="1" ht="36" customHeight="1" x14ac:dyDescent="0.25">
      <c r="A35" s="64"/>
      <c r="B35" s="65"/>
      <c r="C35" s="65"/>
      <c r="D35" s="322"/>
      <c r="E35" s="305"/>
      <c r="F35" s="305"/>
      <c r="G35" s="211"/>
      <c r="H35" s="306" t="s">
        <v>166</v>
      </c>
      <c r="I35" s="306"/>
      <c r="J35" s="306"/>
    </row>
    <row r="36" spans="1:1015" s="183" customFormat="1" ht="34.9" customHeight="1" x14ac:dyDescent="0.25">
      <c r="A36" s="64"/>
      <c r="B36" s="65"/>
      <c r="C36" s="65"/>
      <c r="D36" s="187" t="s">
        <v>106</v>
      </c>
      <c r="E36" s="307" t="s">
        <v>107</v>
      </c>
      <c r="F36" s="307"/>
      <c r="G36" s="307"/>
      <c r="H36" s="307"/>
      <c r="I36" s="307"/>
      <c r="J36" s="114">
        <f>'Հավելված N 1'!G16</f>
        <v>-23885.5</v>
      </c>
    </row>
    <row r="37" spans="1:1015" s="184" customFormat="1" ht="18" customHeight="1" x14ac:dyDescent="0.25">
      <c r="A37" s="64"/>
      <c r="B37" s="65"/>
      <c r="C37" s="65"/>
      <c r="D37" s="308"/>
      <c r="E37" s="308"/>
      <c r="F37" s="306" t="s">
        <v>168</v>
      </c>
      <c r="G37" s="306"/>
      <c r="H37" s="306"/>
      <c r="I37" s="306"/>
      <c r="J37" s="306"/>
    </row>
    <row r="38" spans="1:1015" s="184" customFormat="1" ht="17.649999999999999" customHeight="1" x14ac:dyDescent="0.25">
      <c r="A38" s="64"/>
      <c r="B38" s="65"/>
      <c r="C38" s="65"/>
      <c r="D38" s="308"/>
      <c r="E38" s="308"/>
      <c r="F38" s="310"/>
      <c r="G38" s="306" t="s">
        <v>169</v>
      </c>
      <c r="H38" s="306"/>
      <c r="I38" s="306"/>
      <c r="J38" s="306"/>
    </row>
    <row r="39" spans="1:1015" s="184" customFormat="1" ht="36" customHeight="1" x14ac:dyDescent="0.25">
      <c r="A39" s="64"/>
      <c r="B39" s="65"/>
      <c r="C39" s="65"/>
      <c r="D39" s="308"/>
      <c r="E39" s="308"/>
      <c r="F39" s="310"/>
      <c r="G39" s="310"/>
      <c r="H39" s="306" t="s">
        <v>170</v>
      </c>
      <c r="I39" s="306"/>
      <c r="J39" s="306"/>
    </row>
    <row r="40" spans="1:1015" s="185" customFormat="1" ht="34.5" x14ac:dyDescent="0.25">
      <c r="A40" s="64"/>
      <c r="B40" s="65"/>
      <c r="C40" s="65"/>
      <c r="D40" s="309"/>
      <c r="E40" s="309"/>
      <c r="F40" s="304"/>
      <c r="G40" s="304"/>
      <c r="H40" s="194"/>
      <c r="I40" s="195" t="s">
        <v>167</v>
      </c>
      <c r="J40" s="196">
        <v>-1</v>
      </c>
    </row>
    <row r="41" spans="1:1015" s="83" customFormat="1" ht="33" customHeight="1" x14ac:dyDescent="0.25">
      <c r="A41" s="317" t="s">
        <v>87</v>
      </c>
      <c r="B41" s="317"/>
      <c r="C41" s="317"/>
      <c r="D41" s="317"/>
      <c r="E41" s="317"/>
      <c r="F41" s="317"/>
      <c r="G41" s="317"/>
      <c r="H41" s="317"/>
      <c r="I41" s="317"/>
      <c r="J41" s="202">
        <f t="shared" ref="J41" si="0">J42</f>
        <v>0</v>
      </c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/>
      <c r="CB41" s="92"/>
      <c r="CC41" s="92"/>
      <c r="CD41" s="92"/>
      <c r="CE41" s="92"/>
      <c r="CF41" s="92"/>
      <c r="CG41" s="92"/>
      <c r="CH41" s="92"/>
      <c r="CI41" s="92"/>
      <c r="CJ41" s="92"/>
      <c r="CK41" s="92"/>
      <c r="CL41" s="92"/>
      <c r="CM41" s="92"/>
      <c r="CN41" s="92"/>
      <c r="CO41" s="92"/>
      <c r="CP41" s="92"/>
      <c r="CQ41" s="92"/>
      <c r="CR41" s="92"/>
      <c r="CS41" s="92"/>
      <c r="CT41" s="92"/>
      <c r="CU41" s="92"/>
      <c r="CV41" s="92"/>
      <c r="CW41" s="92"/>
      <c r="CX41" s="92"/>
      <c r="CY41" s="92"/>
      <c r="CZ41" s="92"/>
      <c r="DA41" s="92"/>
      <c r="DB41" s="92"/>
      <c r="DC41" s="92"/>
      <c r="DD41" s="92"/>
      <c r="DE41" s="92"/>
      <c r="DF41" s="92"/>
      <c r="DG41" s="92"/>
      <c r="DH41" s="92"/>
      <c r="DI41" s="92"/>
      <c r="DJ41" s="92"/>
      <c r="DK41" s="92"/>
      <c r="DL41" s="92"/>
      <c r="DM41" s="92"/>
      <c r="DN41" s="92"/>
      <c r="DO41" s="92"/>
      <c r="DP41" s="92"/>
      <c r="DQ41" s="92"/>
      <c r="DR41" s="92"/>
      <c r="DS41" s="92"/>
      <c r="DT41" s="92"/>
      <c r="DU41" s="92"/>
      <c r="DV41" s="92"/>
      <c r="DW41" s="92"/>
      <c r="DX41" s="92"/>
      <c r="DY41" s="92"/>
      <c r="DZ41" s="92"/>
      <c r="EA41" s="92"/>
      <c r="EB41" s="92"/>
      <c r="EC41" s="92"/>
      <c r="ED41" s="92"/>
      <c r="EE41" s="92"/>
      <c r="EF41" s="92"/>
      <c r="EG41" s="92"/>
      <c r="EH41" s="92"/>
      <c r="EI41" s="92"/>
      <c r="EJ41" s="92"/>
      <c r="EK41" s="92"/>
      <c r="EL41" s="92"/>
      <c r="EM41" s="92"/>
      <c r="EN41" s="92"/>
      <c r="EO41" s="92"/>
      <c r="EP41" s="92"/>
      <c r="EQ41" s="92"/>
      <c r="ER41" s="92"/>
      <c r="ES41" s="92"/>
      <c r="ET41" s="92"/>
      <c r="EU41" s="92"/>
      <c r="EV41" s="92"/>
      <c r="EW41" s="92"/>
      <c r="EX41" s="92"/>
      <c r="EY41" s="92"/>
      <c r="EZ41" s="92"/>
      <c r="FA41" s="92"/>
      <c r="FB41" s="92"/>
      <c r="FC41" s="92"/>
      <c r="FD41" s="92"/>
      <c r="FE41" s="92"/>
      <c r="FF41" s="92"/>
      <c r="FG41" s="92"/>
      <c r="FH41" s="92"/>
      <c r="FI41" s="92"/>
      <c r="FJ41" s="92"/>
      <c r="FK41" s="92"/>
      <c r="FL41" s="92"/>
      <c r="FM41" s="92"/>
      <c r="FN41" s="92"/>
      <c r="FO41" s="92"/>
      <c r="FP41" s="92"/>
      <c r="FQ41" s="92"/>
      <c r="FR41" s="92"/>
      <c r="FS41" s="92"/>
      <c r="FT41" s="92"/>
      <c r="FU41" s="92"/>
      <c r="FV41" s="92"/>
      <c r="FW41" s="92"/>
      <c r="FX41" s="92"/>
      <c r="FY41" s="92"/>
      <c r="FZ41" s="92"/>
      <c r="GA41" s="92"/>
      <c r="GB41" s="92"/>
      <c r="GC41" s="92"/>
      <c r="GD41" s="92"/>
      <c r="GE41" s="92"/>
      <c r="GF41" s="92"/>
      <c r="GG41" s="92"/>
      <c r="GH41" s="92"/>
      <c r="GI41" s="92"/>
      <c r="GJ41" s="92"/>
      <c r="GK41" s="92"/>
      <c r="GL41" s="92"/>
      <c r="GM41" s="92"/>
      <c r="GN41" s="92"/>
      <c r="GO41" s="92"/>
      <c r="GP41" s="92"/>
      <c r="GQ41" s="92"/>
      <c r="GR41" s="92"/>
      <c r="GS41" s="92"/>
      <c r="GT41" s="92"/>
      <c r="GU41" s="92"/>
      <c r="GV41" s="92"/>
      <c r="GW41" s="92"/>
      <c r="GX41" s="92"/>
      <c r="GY41" s="92"/>
      <c r="GZ41" s="92"/>
      <c r="HA41" s="92"/>
      <c r="HB41" s="92"/>
      <c r="HC41" s="92"/>
      <c r="HD41" s="92"/>
      <c r="HE41" s="92"/>
      <c r="HF41" s="92"/>
      <c r="HG41" s="92"/>
      <c r="HH41" s="92"/>
      <c r="HI41" s="92"/>
      <c r="HJ41" s="92"/>
      <c r="HK41" s="92"/>
      <c r="HL41" s="92"/>
      <c r="HM41" s="92"/>
      <c r="HN41" s="92"/>
      <c r="HO41" s="92"/>
      <c r="HP41" s="92"/>
      <c r="HQ41" s="92"/>
      <c r="HR41" s="92"/>
      <c r="HS41" s="92"/>
      <c r="HT41" s="92"/>
      <c r="HU41" s="92"/>
      <c r="HV41" s="92"/>
      <c r="HW41" s="92"/>
      <c r="HX41" s="92"/>
      <c r="HY41" s="92"/>
      <c r="HZ41" s="92"/>
      <c r="IA41" s="92"/>
      <c r="IB41" s="92"/>
      <c r="IC41" s="92"/>
      <c r="ID41" s="92"/>
      <c r="IE41" s="92"/>
      <c r="IF41" s="92"/>
      <c r="IG41" s="92"/>
      <c r="IH41" s="92"/>
      <c r="II41" s="92"/>
      <c r="IJ41" s="92"/>
      <c r="IK41" s="92"/>
      <c r="IL41" s="92"/>
      <c r="IM41" s="92"/>
      <c r="IN41" s="92"/>
      <c r="IO41" s="92"/>
      <c r="IP41" s="92"/>
      <c r="IQ41" s="92"/>
      <c r="IR41" s="92"/>
      <c r="IS41" s="92"/>
      <c r="IT41" s="92"/>
      <c r="IU41" s="92"/>
      <c r="IV41" s="92"/>
      <c r="IW41" s="92"/>
      <c r="IX41" s="92"/>
      <c r="IY41" s="92"/>
      <c r="IZ41" s="92"/>
      <c r="JA41" s="92"/>
      <c r="JB41" s="92"/>
      <c r="JC41" s="92"/>
      <c r="JD41" s="92"/>
      <c r="JE41" s="92"/>
      <c r="JF41" s="92"/>
      <c r="JG41" s="92"/>
      <c r="JH41" s="92"/>
      <c r="JI41" s="92"/>
      <c r="JJ41" s="92"/>
      <c r="JK41" s="92"/>
      <c r="JL41" s="92"/>
      <c r="JM41" s="92"/>
      <c r="JN41" s="92"/>
      <c r="JO41" s="92"/>
      <c r="JP41" s="92"/>
      <c r="JQ41" s="92"/>
      <c r="JR41" s="92"/>
      <c r="JS41" s="92"/>
      <c r="JT41" s="92"/>
      <c r="JU41" s="92"/>
      <c r="JV41" s="92"/>
      <c r="JW41" s="92"/>
      <c r="JX41" s="92"/>
      <c r="JY41" s="92"/>
      <c r="JZ41" s="92"/>
      <c r="KA41" s="92"/>
      <c r="KB41" s="92"/>
      <c r="KC41" s="92"/>
      <c r="KD41" s="92"/>
      <c r="KE41" s="92"/>
      <c r="KF41" s="92"/>
      <c r="KG41" s="92"/>
      <c r="KH41" s="92"/>
      <c r="KI41" s="92"/>
      <c r="KJ41" s="92"/>
      <c r="KK41" s="92"/>
      <c r="KL41" s="92"/>
      <c r="KM41" s="92"/>
      <c r="KN41" s="92"/>
      <c r="KO41" s="92"/>
      <c r="KP41" s="92"/>
      <c r="KQ41" s="92"/>
      <c r="KR41" s="92"/>
      <c r="KS41" s="92"/>
      <c r="KT41" s="92"/>
      <c r="KU41" s="92"/>
      <c r="KV41" s="92"/>
      <c r="KW41" s="92"/>
      <c r="KX41" s="92"/>
      <c r="KY41" s="92"/>
      <c r="KZ41" s="92"/>
      <c r="LA41" s="92"/>
      <c r="LB41" s="92"/>
      <c r="LC41" s="92"/>
      <c r="LD41" s="92"/>
      <c r="LE41" s="92"/>
      <c r="LF41" s="92"/>
      <c r="LG41" s="92"/>
      <c r="LH41" s="92"/>
      <c r="LI41" s="92"/>
      <c r="LJ41" s="92"/>
      <c r="LK41" s="92"/>
      <c r="LL41" s="92"/>
      <c r="LM41" s="92"/>
      <c r="LN41" s="92"/>
      <c r="LO41" s="92"/>
      <c r="LP41" s="92"/>
      <c r="LQ41" s="92"/>
      <c r="LR41" s="92"/>
      <c r="LS41" s="92"/>
      <c r="LT41" s="92"/>
      <c r="LU41" s="92"/>
      <c r="LV41" s="92"/>
      <c r="LW41" s="92"/>
      <c r="LX41" s="92"/>
      <c r="LY41" s="92"/>
      <c r="LZ41" s="92"/>
      <c r="MA41" s="92"/>
      <c r="MB41" s="92"/>
      <c r="MC41" s="92"/>
      <c r="MD41" s="92"/>
      <c r="ME41" s="92"/>
      <c r="MF41" s="92"/>
      <c r="MG41" s="92"/>
      <c r="MH41" s="92"/>
      <c r="MI41" s="92"/>
      <c r="MJ41" s="92"/>
      <c r="MK41" s="92"/>
      <c r="ML41" s="92"/>
      <c r="MM41" s="92"/>
      <c r="MN41" s="92"/>
      <c r="MO41" s="92"/>
      <c r="MP41" s="92"/>
      <c r="MQ41" s="92"/>
      <c r="MR41" s="92"/>
      <c r="MS41" s="92"/>
      <c r="MT41" s="92"/>
      <c r="MU41" s="92"/>
      <c r="MV41" s="92"/>
      <c r="MW41" s="92"/>
      <c r="MX41" s="92"/>
      <c r="MY41" s="92"/>
      <c r="MZ41" s="92"/>
      <c r="NA41" s="92"/>
      <c r="NB41" s="92"/>
      <c r="NC41" s="92"/>
      <c r="ND41" s="92"/>
      <c r="NE41" s="92"/>
      <c r="NF41" s="92"/>
      <c r="NG41" s="92"/>
      <c r="NH41" s="92"/>
      <c r="NI41" s="92"/>
      <c r="NJ41" s="92"/>
      <c r="NK41" s="92"/>
      <c r="NL41" s="92"/>
      <c r="NM41" s="92"/>
      <c r="NN41" s="92"/>
      <c r="NO41" s="92"/>
      <c r="NP41" s="92"/>
      <c r="NQ41" s="92"/>
      <c r="NR41" s="92"/>
      <c r="NS41" s="92"/>
      <c r="NT41" s="92"/>
      <c r="NU41" s="92"/>
      <c r="NV41" s="92"/>
      <c r="NW41" s="92"/>
      <c r="NX41" s="92"/>
      <c r="NY41" s="92"/>
      <c r="NZ41" s="92"/>
      <c r="OA41" s="92"/>
      <c r="OB41" s="92"/>
      <c r="OC41" s="92"/>
      <c r="OD41" s="92"/>
      <c r="OE41" s="92"/>
      <c r="OF41" s="92"/>
      <c r="OG41" s="92"/>
      <c r="OH41" s="92"/>
      <c r="OI41" s="92"/>
      <c r="OJ41" s="92"/>
      <c r="OK41" s="92"/>
      <c r="OL41" s="92"/>
      <c r="OM41" s="92"/>
      <c r="ON41" s="92"/>
      <c r="OO41" s="92"/>
      <c r="OP41" s="92"/>
      <c r="OQ41" s="92"/>
      <c r="OR41" s="92"/>
      <c r="OS41" s="92"/>
      <c r="OT41" s="92"/>
      <c r="OU41" s="92"/>
      <c r="OV41" s="92"/>
      <c r="OW41" s="92"/>
      <c r="OX41" s="92"/>
      <c r="OY41" s="92"/>
      <c r="OZ41" s="92"/>
      <c r="PA41" s="92"/>
      <c r="PB41" s="92"/>
      <c r="PC41" s="92"/>
      <c r="PD41" s="92"/>
      <c r="PE41" s="92"/>
      <c r="PF41" s="92"/>
      <c r="PG41" s="92"/>
      <c r="PH41" s="92"/>
      <c r="PI41" s="92"/>
      <c r="PJ41" s="92"/>
      <c r="PK41" s="92"/>
      <c r="PL41" s="92"/>
      <c r="PM41" s="92"/>
      <c r="PN41" s="92"/>
      <c r="PO41" s="92"/>
      <c r="PP41" s="92"/>
      <c r="PQ41" s="92"/>
      <c r="PR41" s="92"/>
      <c r="PS41" s="92"/>
      <c r="PT41" s="92"/>
      <c r="PU41" s="92"/>
      <c r="PV41" s="92"/>
      <c r="PW41" s="92"/>
      <c r="PX41" s="92"/>
      <c r="PY41" s="92"/>
      <c r="PZ41" s="92"/>
      <c r="QA41" s="92"/>
      <c r="QB41" s="92"/>
      <c r="QC41" s="92"/>
      <c r="QD41" s="92"/>
      <c r="QE41" s="92"/>
      <c r="QF41" s="92"/>
      <c r="QG41" s="92"/>
      <c r="QH41" s="92"/>
      <c r="QI41" s="92"/>
      <c r="QJ41" s="92"/>
      <c r="QK41" s="92"/>
      <c r="QL41" s="92"/>
      <c r="QM41" s="92"/>
      <c r="QN41" s="92"/>
      <c r="QO41" s="92"/>
      <c r="QP41" s="92"/>
      <c r="QQ41" s="92"/>
      <c r="QR41" s="92"/>
      <c r="QS41" s="92"/>
      <c r="QT41" s="92"/>
      <c r="QU41" s="92"/>
      <c r="QV41" s="92"/>
      <c r="QW41" s="92"/>
      <c r="QX41" s="92"/>
      <c r="QY41" s="92"/>
      <c r="QZ41" s="92"/>
      <c r="RA41" s="92"/>
      <c r="RB41" s="92"/>
      <c r="RC41" s="92"/>
      <c r="RD41" s="92"/>
      <c r="RE41" s="92"/>
      <c r="RF41" s="92"/>
      <c r="RG41" s="92"/>
      <c r="RH41" s="92"/>
      <c r="RI41" s="92"/>
      <c r="RJ41" s="92"/>
      <c r="RK41" s="92"/>
      <c r="RL41" s="92"/>
      <c r="RM41" s="92"/>
      <c r="RN41" s="92"/>
      <c r="RO41" s="92"/>
      <c r="RP41" s="92"/>
      <c r="RQ41" s="92"/>
      <c r="RR41" s="92"/>
      <c r="RS41" s="92"/>
      <c r="RT41" s="92"/>
      <c r="RU41" s="92"/>
      <c r="RV41" s="92"/>
      <c r="RW41" s="92"/>
      <c r="RX41" s="92"/>
      <c r="RY41" s="92"/>
      <c r="RZ41" s="92"/>
      <c r="SA41" s="92"/>
      <c r="SB41" s="92"/>
      <c r="SC41" s="92"/>
      <c r="SD41" s="92"/>
      <c r="SE41" s="92"/>
      <c r="SF41" s="92"/>
      <c r="SG41" s="92"/>
      <c r="SH41" s="92"/>
      <c r="SI41" s="92"/>
      <c r="SJ41" s="92"/>
      <c r="SK41" s="92"/>
      <c r="SL41" s="92"/>
      <c r="SM41" s="92"/>
      <c r="SN41" s="92"/>
      <c r="SO41" s="92"/>
      <c r="SP41" s="92"/>
      <c r="SQ41" s="92"/>
      <c r="SR41" s="92"/>
      <c r="SS41" s="92"/>
      <c r="ST41" s="92"/>
      <c r="SU41" s="92"/>
      <c r="SV41" s="92"/>
      <c r="SW41" s="92"/>
      <c r="SX41" s="92"/>
      <c r="SY41" s="92"/>
      <c r="SZ41" s="92"/>
      <c r="TA41" s="92"/>
      <c r="TB41" s="92"/>
      <c r="TC41" s="92"/>
      <c r="TD41" s="92"/>
      <c r="TE41" s="92"/>
      <c r="TF41" s="92"/>
      <c r="TG41" s="92"/>
      <c r="TH41" s="92"/>
      <c r="TI41" s="92"/>
      <c r="TJ41" s="92"/>
      <c r="TK41" s="92"/>
      <c r="TL41" s="92"/>
      <c r="TM41" s="92"/>
      <c r="TN41" s="92"/>
      <c r="TO41" s="92"/>
      <c r="TP41" s="92"/>
      <c r="TQ41" s="92"/>
      <c r="TR41" s="92"/>
      <c r="TS41" s="92"/>
      <c r="TT41" s="92"/>
      <c r="TU41" s="92"/>
      <c r="TV41" s="92"/>
      <c r="TW41" s="92"/>
      <c r="TX41" s="92"/>
      <c r="TY41" s="92"/>
      <c r="TZ41" s="92"/>
      <c r="UA41" s="92"/>
      <c r="UB41" s="92"/>
      <c r="UC41" s="92"/>
      <c r="UD41" s="92"/>
      <c r="UE41" s="92"/>
      <c r="UF41" s="92"/>
      <c r="UG41" s="92"/>
      <c r="UH41" s="92"/>
      <c r="UI41" s="92"/>
      <c r="UJ41" s="92"/>
      <c r="UK41" s="92"/>
      <c r="UL41" s="92"/>
      <c r="UM41" s="92"/>
      <c r="UN41" s="92"/>
      <c r="UO41" s="92"/>
      <c r="UP41" s="92"/>
      <c r="UQ41" s="92"/>
      <c r="UR41" s="92"/>
      <c r="US41" s="92"/>
      <c r="UT41" s="92"/>
      <c r="UU41" s="92"/>
      <c r="UV41" s="92"/>
      <c r="UW41" s="92"/>
      <c r="UX41" s="92"/>
      <c r="UY41" s="92"/>
      <c r="UZ41" s="92"/>
      <c r="VA41" s="92"/>
      <c r="VB41" s="92"/>
      <c r="VC41" s="92"/>
      <c r="VD41" s="92"/>
      <c r="VE41" s="92"/>
      <c r="VF41" s="92"/>
      <c r="VG41" s="92"/>
      <c r="VH41" s="92"/>
      <c r="VI41" s="92"/>
      <c r="VJ41" s="92"/>
      <c r="VK41" s="92"/>
      <c r="VL41" s="92"/>
      <c r="VM41" s="92"/>
      <c r="VN41" s="92"/>
      <c r="VO41" s="92"/>
      <c r="VP41" s="92"/>
      <c r="VQ41" s="92"/>
      <c r="VR41" s="92"/>
      <c r="VS41" s="92"/>
      <c r="VT41" s="92"/>
      <c r="VU41" s="92"/>
      <c r="VV41" s="92"/>
      <c r="VW41" s="92"/>
      <c r="VX41" s="92"/>
      <c r="VY41" s="92"/>
      <c r="VZ41" s="92"/>
      <c r="WA41" s="92"/>
      <c r="WB41" s="92"/>
      <c r="WC41" s="92"/>
      <c r="WD41" s="92"/>
      <c r="WE41" s="92"/>
      <c r="WF41" s="92"/>
      <c r="WG41" s="92"/>
      <c r="WH41" s="92"/>
      <c r="WI41" s="92"/>
      <c r="WJ41" s="92"/>
      <c r="WK41" s="92"/>
      <c r="WL41" s="92"/>
      <c r="WM41" s="92"/>
      <c r="WN41" s="92"/>
      <c r="WO41" s="92"/>
      <c r="WP41" s="92"/>
      <c r="WQ41" s="92"/>
      <c r="WR41" s="92"/>
      <c r="WS41" s="92"/>
      <c r="WT41" s="92"/>
      <c r="WU41" s="92"/>
      <c r="WV41" s="92"/>
      <c r="WW41" s="92"/>
      <c r="WX41" s="92"/>
      <c r="WY41" s="92"/>
      <c r="WZ41" s="92"/>
      <c r="XA41" s="92"/>
      <c r="XB41" s="92"/>
      <c r="XC41" s="92"/>
      <c r="XD41" s="92"/>
      <c r="XE41" s="92"/>
      <c r="XF41" s="92"/>
      <c r="XG41" s="92"/>
      <c r="XH41" s="92"/>
      <c r="XI41" s="92"/>
      <c r="XJ41" s="92"/>
      <c r="XK41" s="92"/>
      <c r="XL41" s="92"/>
      <c r="XM41" s="92"/>
      <c r="XN41" s="92"/>
      <c r="XO41" s="92"/>
      <c r="XP41" s="92"/>
      <c r="XQ41" s="92"/>
      <c r="XR41" s="92"/>
      <c r="XS41" s="92"/>
      <c r="XT41" s="92"/>
      <c r="XU41" s="92"/>
      <c r="XV41" s="92"/>
      <c r="XW41" s="92"/>
      <c r="XX41" s="92"/>
      <c r="XY41" s="92"/>
      <c r="XZ41" s="92"/>
      <c r="YA41" s="92"/>
      <c r="YB41" s="92"/>
      <c r="YC41" s="92"/>
      <c r="YD41" s="92"/>
      <c r="YE41" s="92"/>
      <c r="YF41" s="92"/>
      <c r="YG41" s="92"/>
      <c r="YH41" s="92"/>
      <c r="YI41" s="92"/>
      <c r="YJ41" s="92"/>
      <c r="YK41" s="92"/>
      <c r="YL41" s="92"/>
      <c r="YM41" s="92"/>
      <c r="YN41" s="92"/>
      <c r="YO41" s="92"/>
      <c r="YP41" s="92"/>
      <c r="YQ41" s="92"/>
      <c r="YR41" s="92"/>
      <c r="YS41" s="92"/>
      <c r="YT41" s="92"/>
      <c r="YU41" s="92"/>
      <c r="YV41" s="92"/>
      <c r="YW41" s="92"/>
      <c r="YX41" s="92"/>
      <c r="YY41" s="92"/>
      <c r="YZ41" s="92"/>
      <c r="ZA41" s="92"/>
      <c r="ZB41" s="92"/>
      <c r="ZC41" s="92"/>
      <c r="ZD41" s="92"/>
      <c r="ZE41" s="92"/>
      <c r="ZF41" s="92"/>
      <c r="ZG41" s="92"/>
      <c r="ZH41" s="92"/>
      <c r="ZI41" s="92"/>
      <c r="ZJ41" s="92"/>
      <c r="ZK41" s="92"/>
      <c r="ZL41" s="92"/>
      <c r="ZM41" s="92"/>
      <c r="ZN41" s="92"/>
      <c r="ZO41" s="92"/>
      <c r="ZP41" s="92"/>
      <c r="ZQ41" s="92"/>
      <c r="ZR41" s="92"/>
      <c r="ZS41" s="92"/>
      <c r="ZT41" s="92"/>
      <c r="ZU41" s="92"/>
      <c r="ZV41" s="92"/>
      <c r="ZW41" s="92"/>
      <c r="ZX41" s="92"/>
      <c r="ZY41" s="92"/>
      <c r="ZZ41" s="92"/>
      <c r="AAA41" s="92"/>
      <c r="AAB41" s="92"/>
      <c r="AAC41" s="92"/>
      <c r="AAD41" s="92"/>
      <c r="AAE41" s="92"/>
      <c r="AAF41" s="92"/>
      <c r="AAG41" s="92"/>
      <c r="AAH41" s="92"/>
      <c r="AAI41" s="92"/>
      <c r="AAJ41" s="92"/>
      <c r="AAK41" s="92"/>
      <c r="AAL41" s="92"/>
      <c r="AAM41" s="92"/>
      <c r="AAN41" s="92"/>
      <c r="AAO41" s="92"/>
      <c r="AAP41" s="92"/>
      <c r="AAQ41" s="92"/>
      <c r="AAR41" s="92"/>
      <c r="AAS41" s="92"/>
      <c r="AAT41" s="92"/>
      <c r="AAU41" s="92"/>
      <c r="AAV41" s="92"/>
      <c r="AAW41" s="92"/>
      <c r="AAX41" s="92"/>
      <c r="AAY41" s="92"/>
      <c r="AAZ41" s="92"/>
      <c r="ABA41" s="92"/>
      <c r="ABB41" s="92"/>
      <c r="ABC41" s="92"/>
      <c r="ABD41" s="92"/>
      <c r="ABE41" s="92"/>
      <c r="ABF41" s="92"/>
      <c r="ABG41" s="92"/>
      <c r="ABH41" s="92"/>
      <c r="ABI41" s="92"/>
      <c r="ABJ41" s="92"/>
      <c r="ABK41" s="92"/>
      <c r="ABL41" s="92"/>
      <c r="ABM41" s="92"/>
      <c r="ABN41" s="92"/>
      <c r="ABO41" s="92"/>
      <c r="ABP41" s="92"/>
      <c r="ABQ41" s="92"/>
      <c r="ABR41" s="92"/>
      <c r="ABS41" s="92"/>
      <c r="ABT41" s="92"/>
      <c r="ABU41" s="92"/>
      <c r="ABV41" s="92"/>
      <c r="ABW41" s="92"/>
      <c r="ABX41" s="92"/>
      <c r="ABY41" s="92"/>
      <c r="ABZ41" s="92"/>
      <c r="ACA41" s="92"/>
      <c r="ACB41" s="92"/>
      <c r="ACC41" s="92"/>
      <c r="ACD41" s="92"/>
      <c r="ACE41" s="92"/>
      <c r="ACF41" s="92"/>
      <c r="ACG41" s="92"/>
      <c r="ACH41" s="92"/>
      <c r="ACI41" s="92"/>
      <c r="ACJ41" s="92"/>
      <c r="ACK41" s="92"/>
      <c r="ACL41" s="92"/>
      <c r="ACM41" s="92"/>
      <c r="ACN41" s="92"/>
      <c r="ACO41" s="92"/>
      <c r="ACP41" s="92"/>
      <c r="ACQ41" s="92"/>
      <c r="ACR41" s="92"/>
      <c r="ACS41" s="92"/>
      <c r="ACT41" s="92"/>
      <c r="ACU41" s="92"/>
      <c r="ACV41" s="92"/>
      <c r="ACW41" s="92"/>
      <c r="ACX41" s="92"/>
      <c r="ACY41" s="92"/>
      <c r="ACZ41" s="92"/>
      <c r="ADA41" s="92"/>
      <c r="ADB41" s="92"/>
      <c r="ADC41" s="92"/>
      <c r="ADD41" s="92"/>
      <c r="ADE41" s="92"/>
      <c r="ADF41" s="92"/>
      <c r="ADG41" s="92"/>
      <c r="ADH41" s="92"/>
      <c r="ADI41" s="92"/>
      <c r="ADJ41" s="92"/>
      <c r="ADK41" s="92"/>
      <c r="ADL41" s="92"/>
      <c r="ADM41" s="92"/>
      <c r="ADN41" s="92"/>
      <c r="ADO41" s="92"/>
      <c r="ADP41" s="92"/>
      <c r="ADQ41" s="92"/>
      <c r="ADR41" s="92"/>
      <c r="ADS41" s="92"/>
      <c r="ADT41" s="92"/>
      <c r="ADU41" s="92"/>
      <c r="ADV41" s="92"/>
      <c r="ADW41" s="92"/>
      <c r="ADX41" s="92"/>
      <c r="ADY41" s="92"/>
      <c r="ADZ41" s="92"/>
      <c r="AEA41" s="92"/>
      <c r="AEB41" s="92"/>
      <c r="AEC41" s="92"/>
      <c r="AED41" s="92"/>
      <c r="AEE41" s="92"/>
      <c r="AEF41" s="92"/>
      <c r="AEG41" s="92"/>
      <c r="AEH41" s="92"/>
      <c r="AEI41" s="92"/>
      <c r="AEJ41" s="92"/>
      <c r="AEK41" s="92"/>
      <c r="AEL41" s="92"/>
      <c r="AEM41" s="92"/>
      <c r="AEN41" s="92"/>
      <c r="AEO41" s="92"/>
      <c r="AEP41" s="92"/>
      <c r="AEQ41" s="92"/>
      <c r="AER41" s="92"/>
      <c r="AES41" s="92"/>
      <c r="AET41" s="92"/>
      <c r="AEU41" s="92"/>
      <c r="AEV41" s="92"/>
      <c r="AEW41" s="92"/>
      <c r="AEX41" s="92"/>
      <c r="AEY41" s="92"/>
      <c r="AEZ41" s="92"/>
      <c r="AFA41" s="92"/>
      <c r="AFB41" s="92"/>
      <c r="AFC41" s="92"/>
      <c r="AFD41" s="92"/>
      <c r="AFE41" s="92"/>
      <c r="AFF41" s="92"/>
      <c r="AFG41" s="92"/>
      <c r="AFH41" s="92"/>
      <c r="AFI41" s="92"/>
      <c r="AFJ41" s="92"/>
      <c r="AFK41" s="92"/>
      <c r="AFL41" s="92"/>
      <c r="AFM41" s="92"/>
      <c r="AFN41" s="92"/>
      <c r="AFO41" s="92"/>
      <c r="AFP41" s="92"/>
      <c r="AFQ41" s="92"/>
      <c r="AFR41" s="92"/>
      <c r="AFS41" s="92"/>
      <c r="AFT41" s="92"/>
      <c r="AFU41" s="92"/>
      <c r="AFV41" s="92"/>
      <c r="AFW41" s="92"/>
      <c r="AFX41" s="92"/>
      <c r="AFY41" s="92"/>
      <c r="AFZ41" s="92"/>
      <c r="AGA41" s="92"/>
      <c r="AGB41" s="92"/>
      <c r="AGC41" s="92"/>
      <c r="AGD41" s="92"/>
      <c r="AGE41" s="92"/>
      <c r="AGF41" s="92"/>
      <c r="AGG41" s="92"/>
      <c r="AGH41" s="92"/>
      <c r="AGI41" s="92"/>
      <c r="AGJ41" s="92"/>
      <c r="AGK41" s="92"/>
      <c r="AGL41" s="92"/>
      <c r="AGM41" s="92"/>
      <c r="AGN41" s="92"/>
      <c r="AGO41" s="92"/>
      <c r="AGP41" s="92"/>
      <c r="AGQ41" s="92"/>
      <c r="AGR41" s="92"/>
      <c r="AGS41" s="92"/>
      <c r="AGT41" s="92"/>
      <c r="AGU41" s="92"/>
      <c r="AGV41" s="92"/>
      <c r="AGW41" s="92"/>
      <c r="AGX41" s="92"/>
      <c r="AGY41" s="92"/>
      <c r="AGZ41" s="92"/>
      <c r="AHA41" s="92"/>
      <c r="AHB41" s="92"/>
      <c r="AHC41" s="92"/>
      <c r="AHD41" s="92"/>
      <c r="AHE41" s="92"/>
      <c r="AHF41" s="92"/>
      <c r="AHG41" s="92"/>
      <c r="AHH41" s="92"/>
      <c r="AHI41" s="92"/>
      <c r="AHJ41" s="92"/>
      <c r="AHK41" s="92"/>
      <c r="AHL41" s="92"/>
      <c r="AHM41" s="92"/>
      <c r="AHN41" s="92"/>
      <c r="AHO41" s="92"/>
      <c r="AHP41" s="92"/>
      <c r="AHQ41" s="92"/>
      <c r="AHR41" s="92"/>
      <c r="AHS41" s="92"/>
      <c r="AHT41" s="92"/>
      <c r="AHU41" s="92"/>
      <c r="AHV41" s="92"/>
      <c r="AHW41" s="92"/>
      <c r="AHX41" s="92"/>
      <c r="AHY41" s="92"/>
      <c r="AHZ41" s="92"/>
      <c r="AIA41" s="92"/>
      <c r="AIB41" s="92"/>
      <c r="AIC41" s="92"/>
      <c r="AID41" s="92"/>
      <c r="AIE41" s="92"/>
      <c r="AIF41" s="92"/>
      <c r="AIG41" s="92"/>
      <c r="AIH41" s="92"/>
      <c r="AII41" s="92"/>
      <c r="AIJ41" s="92"/>
      <c r="AIK41" s="92"/>
      <c r="AIL41" s="92"/>
      <c r="AIM41" s="92"/>
      <c r="AIN41" s="92"/>
      <c r="AIO41" s="92"/>
      <c r="AIP41" s="92"/>
      <c r="AIQ41" s="92"/>
      <c r="AIR41" s="92"/>
      <c r="AIS41" s="92"/>
      <c r="AIT41" s="92"/>
      <c r="AIU41" s="92"/>
      <c r="AIV41" s="92"/>
      <c r="AIW41" s="92"/>
      <c r="AIX41" s="92"/>
      <c r="AIY41" s="92"/>
      <c r="AIZ41" s="92"/>
      <c r="AJA41" s="92"/>
      <c r="AJB41" s="92"/>
      <c r="AJC41" s="92"/>
      <c r="AJD41" s="92"/>
      <c r="AJE41" s="92"/>
      <c r="AJF41" s="92"/>
      <c r="AJG41" s="92"/>
      <c r="AJH41" s="92"/>
      <c r="AJI41" s="92"/>
      <c r="AJJ41" s="92"/>
      <c r="AJK41" s="92"/>
      <c r="AJL41" s="92"/>
      <c r="AJM41" s="92"/>
      <c r="AJN41" s="92"/>
      <c r="AJO41" s="92"/>
      <c r="AJP41" s="92"/>
      <c r="AJQ41" s="92"/>
      <c r="AJR41" s="92"/>
      <c r="AJS41" s="92"/>
      <c r="AJT41" s="92"/>
      <c r="AJU41" s="92"/>
      <c r="AJV41" s="92"/>
      <c r="AJW41" s="92"/>
      <c r="AJX41" s="92"/>
      <c r="AJY41" s="92"/>
      <c r="AJZ41" s="92"/>
      <c r="AKA41" s="92"/>
      <c r="AKB41" s="92"/>
      <c r="AKC41" s="92"/>
      <c r="AKD41" s="92"/>
      <c r="AKE41" s="92"/>
      <c r="AKF41" s="92"/>
      <c r="AKG41" s="92"/>
      <c r="AKH41" s="92"/>
      <c r="AKI41" s="92"/>
      <c r="AKJ41" s="92"/>
      <c r="AKK41" s="92"/>
      <c r="AKL41" s="92"/>
      <c r="AKM41" s="92"/>
      <c r="AKN41" s="92"/>
      <c r="AKO41" s="92"/>
      <c r="AKP41" s="92"/>
      <c r="AKQ41" s="92"/>
      <c r="AKR41" s="92"/>
      <c r="AKS41" s="92"/>
      <c r="AKT41" s="92"/>
      <c r="AKU41" s="92"/>
      <c r="AKV41" s="92"/>
      <c r="AKW41" s="92"/>
      <c r="AKX41" s="92"/>
      <c r="AKY41" s="92"/>
      <c r="AKZ41" s="92"/>
      <c r="ALA41" s="92"/>
      <c r="ALB41" s="92"/>
      <c r="ALC41" s="92"/>
      <c r="ALD41" s="92"/>
      <c r="ALE41" s="92"/>
      <c r="ALF41" s="92"/>
      <c r="ALG41" s="92"/>
      <c r="ALH41" s="92"/>
      <c r="ALI41" s="92"/>
      <c r="ALJ41" s="92"/>
      <c r="ALK41" s="92"/>
      <c r="ALL41" s="92"/>
      <c r="ALM41" s="92"/>
      <c r="ALN41" s="92"/>
      <c r="ALO41" s="92"/>
      <c r="ALP41" s="92"/>
      <c r="ALQ41" s="92"/>
      <c r="ALR41" s="92"/>
      <c r="ALS41" s="92"/>
      <c r="ALT41" s="92"/>
      <c r="ALU41" s="92"/>
      <c r="ALV41" s="92"/>
      <c r="ALW41" s="92"/>
      <c r="ALX41" s="92"/>
      <c r="ALY41" s="93"/>
      <c r="ALZ41" s="93"/>
      <c r="AMA41" s="93"/>
    </row>
    <row r="42" spans="1:1015" s="83" customFormat="1" ht="29.45" customHeight="1" x14ac:dyDescent="0.25">
      <c r="A42" s="198"/>
      <c r="B42" s="199" t="s">
        <v>88</v>
      </c>
      <c r="C42" s="318" t="s">
        <v>89</v>
      </c>
      <c r="D42" s="318"/>
      <c r="E42" s="318"/>
      <c r="F42" s="318"/>
      <c r="G42" s="318"/>
      <c r="H42" s="318"/>
      <c r="I42" s="318"/>
      <c r="J42" s="116">
        <f>J43+J47</f>
        <v>0</v>
      </c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  <c r="IW42" s="92"/>
      <c r="IX42" s="92"/>
      <c r="IY42" s="92"/>
      <c r="IZ42" s="92"/>
      <c r="JA42" s="92"/>
      <c r="JB42" s="92"/>
      <c r="JC42" s="92"/>
      <c r="JD42" s="92"/>
      <c r="JE42" s="92"/>
      <c r="JF42" s="92"/>
      <c r="JG42" s="92"/>
      <c r="JH42" s="92"/>
      <c r="JI42" s="92"/>
      <c r="JJ42" s="92"/>
      <c r="JK42" s="92"/>
      <c r="JL42" s="92"/>
      <c r="JM42" s="92"/>
      <c r="JN42" s="92"/>
      <c r="JO42" s="92"/>
      <c r="JP42" s="92"/>
      <c r="JQ42" s="92"/>
      <c r="JR42" s="92"/>
      <c r="JS42" s="92"/>
      <c r="JT42" s="92"/>
      <c r="JU42" s="92"/>
      <c r="JV42" s="92"/>
      <c r="JW42" s="92"/>
      <c r="JX42" s="92"/>
      <c r="JY42" s="92"/>
      <c r="JZ42" s="92"/>
      <c r="KA42" s="92"/>
      <c r="KB42" s="92"/>
      <c r="KC42" s="92"/>
      <c r="KD42" s="92"/>
      <c r="KE42" s="92"/>
      <c r="KF42" s="92"/>
      <c r="KG42" s="92"/>
      <c r="KH42" s="92"/>
      <c r="KI42" s="92"/>
      <c r="KJ42" s="92"/>
      <c r="KK42" s="92"/>
      <c r="KL42" s="92"/>
      <c r="KM42" s="92"/>
      <c r="KN42" s="92"/>
      <c r="KO42" s="92"/>
      <c r="KP42" s="92"/>
      <c r="KQ42" s="92"/>
      <c r="KR42" s="92"/>
      <c r="KS42" s="92"/>
      <c r="KT42" s="92"/>
      <c r="KU42" s="92"/>
      <c r="KV42" s="92"/>
      <c r="KW42" s="92"/>
      <c r="KX42" s="92"/>
      <c r="KY42" s="92"/>
      <c r="KZ42" s="92"/>
      <c r="LA42" s="92"/>
      <c r="LB42" s="92"/>
      <c r="LC42" s="92"/>
      <c r="LD42" s="92"/>
      <c r="LE42" s="92"/>
      <c r="LF42" s="92"/>
      <c r="LG42" s="92"/>
      <c r="LH42" s="92"/>
      <c r="LI42" s="92"/>
      <c r="LJ42" s="92"/>
      <c r="LK42" s="92"/>
      <c r="LL42" s="92"/>
      <c r="LM42" s="92"/>
      <c r="LN42" s="92"/>
      <c r="LO42" s="92"/>
      <c r="LP42" s="92"/>
      <c r="LQ42" s="92"/>
      <c r="LR42" s="92"/>
      <c r="LS42" s="92"/>
      <c r="LT42" s="92"/>
      <c r="LU42" s="92"/>
      <c r="LV42" s="92"/>
      <c r="LW42" s="92"/>
      <c r="LX42" s="92"/>
      <c r="LY42" s="92"/>
      <c r="LZ42" s="92"/>
      <c r="MA42" s="92"/>
      <c r="MB42" s="92"/>
      <c r="MC42" s="92"/>
      <c r="MD42" s="92"/>
      <c r="ME42" s="92"/>
      <c r="MF42" s="92"/>
      <c r="MG42" s="92"/>
      <c r="MH42" s="92"/>
      <c r="MI42" s="92"/>
      <c r="MJ42" s="92"/>
      <c r="MK42" s="92"/>
      <c r="ML42" s="92"/>
      <c r="MM42" s="92"/>
      <c r="MN42" s="92"/>
      <c r="MO42" s="92"/>
      <c r="MP42" s="92"/>
      <c r="MQ42" s="92"/>
      <c r="MR42" s="92"/>
      <c r="MS42" s="92"/>
      <c r="MT42" s="92"/>
      <c r="MU42" s="92"/>
      <c r="MV42" s="92"/>
      <c r="MW42" s="92"/>
      <c r="MX42" s="92"/>
      <c r="MY42" s="92"/>
      <c r="MZ42" s="92"/>
      <c r="NA42" s="92"/>
      <c r="NB42" s="92"/>
      <c r="NC42" s="92"/>
      <c r="ND42" s="92"/>
      <c r="NE42" s="92"/>
      <c r="NF42" s="92"/>
      <c r="NG42" s="92"/>
      <c r="NH42" s="92"/>
      <c r="NI42" s="92"/>
      <c r="NJ42" s="92"/>
      <c r="NK42" s="92"/>
      <c r="NL42" s="92"/>
      <c r="NM42" s="92"/>
      <c r="NN42" s="92"/>
      <c r="NO42" s="92"/>
      <c r="NP42" s="92"/>
      <c r="NQ42" s="92"/>
      <c r="NR42" s="92"/>
      <c r="NS42" s="92"/>
      <c r="NT42" s="92"/>
      <c r="NU42" s="92"/>
      <c r="NV42" s="92"/>
      <c r="NW42" s="92"/>
      <c r="NX42" s="92"/>
      <c r="NY42" s="92"/>
      <c r="NZ42" s="92"/>
      <c r="OA42" s="92"/>
      <c r="OB42" s="92"/>
      <c r="OC42" s="92"/>
      <c r="OD42" s="92"/>
      <c r="OE42" s="92"/>
      <c r="OF42" s="92"/>
      <c r="OG42" s="92"/>
      <c r="OH42" s="92"/>
      <c r="OI42" s="92"/>
      <c r="OJ42" s="92"/>
      <c r="OK42" s="92"/>
      <c r="OL42" s="92"/>
      <c r="OM42" s="92"/>
      <c r="ON42" s="92"/>
      <c r="OO42" s="92"/>
      <c r="OP42" s="92"/>
      <c r="OQ42" s="92"/>
      <c r="OR42" s="92"/>
      <c r="OS42" s="92"/>
      <c r="OT42" s="92"/>
      <c r="OU42" s="92"/>
      <c r="OV42" s="92"/>
      <c r="OW42" s="92"/>
      <c r="OX42" s="92"/>
      <c r="OY42" s="92"/>
      <c r="OZ42" s="92"/>
      <c r="PA42" s="92"/>
      <c r="PB42" s="92"/>
      <c r="PC42" s="92"/>
      <c r="PD42" s="92"/>
      <c r="PE42" s="92"/>
      <c r="PF42" s="92"/>
      <c r="PG42" s="92"/>
      <c r="PH42" s="92"/>
      <c r="PI42" s="92"/>
      <c r="PJ42" s="92"/>
      <c r="PK42" s="92"/>
      <c r="PL42" s="92"/>
      <c r="PM42" s="92"/>
      <c r="PN42" s="92"/>
      <c r="PO42" s="92"/>
      <c r="PP42" s="92"/>
      <c r="PQ42" s="92"/>
      <c r="PR42" s="92"/>
      <c r="PS42" s="92"/>
      <c r="PT42" s="92"/>
      <c r="PU42" s="92"/>
      <c r="PV42" s="92"/>
      <c r="PW42" s="92"/>
      <c r="PX42" s="92"/>
      <c r="PY42" s="92"/>
      <c r="PZ42" s="92"/>
      <c r="QA42" s="92"/>
      <c r="QB42" s="92"/>
      <c r="QC42" s="92"/>
      <c r="QD42" s="92"/>
      <c r="QE42" s="92"/>
      <c r="QF42" s="92"/>
      <c r="QG42" s="92"/>
      <c r="QH42" s="92"/>
      <c r="QI42" s="92"/>
      <c r="QJ42" s="92"/>
      <c r="QK42" s="92"/>
      <c r="QL42" s="92"/>
      <c r="QM42" s="92"/>
      <c r="QN42" s="92"/>
      <c r="QO42" s="92"/>
      <c r="QP42" s="92"/>
      <c r="QQ42" s="92"/>
      <c r="QR42" s="92"/>
      <c r="QS42" s="92"/>
      <c r="QT42" s="92"/>
      <c r="QU42" s="92"/>
      <c r="QV42" s="92"/>
      <c r="QW42" s="92"/>
      <c r="QX42" s="92"/>
      <c r="QY42" s="92"/>
      <c r="QZ42" s="92"/>
      <c r="RA42" s="92"/>
      <c r="RB42" s="92"/>
      <c r="RC42" s="92"/>
      <c r="RD42" s="92"/>
      <c r="RE42" s="92"/>
      <c r="RF42" s="92"/>
      <c r="RG42" s="92"/>
      <c r="RH42" s="92"/>
      <c r="RI42" s="92"/>
      <c r="RJ42" s="92"/>
      <c r="RK42" s="92"/>
      <c r="RL42" s="92"/>
      <c r="RM42" s="92"/>
      <c r="RN42" s="92"/>
      <c r="RO42" s="92"/>
      <c r="RP42" s="92"/>
      <c r="RQ42" s="92"/>
      <c r="RR42" s="92"/>
      <c r="RS42" s="92"/>
      <c r="RT42" s="92"/>
      <c r="RU42" s="92"/>
      <c r="RV42" s="92"/>
      <c r="RW42" s="92"/>
      <c r="RX42" s="92"/>
      <c r="RY42" s="92"/>
      <c r="RZ42" s="92"/>
      <c r="SA42" s="92"/>
      <c r="SB42" s="92"/>
      <c r="SC42" s="92"/>
      <c r="SD42" s="92"/>
      <c r="SE42" s="92"/>
      <c r="SF42" s="92"/>
      <c r="SG42" s="92"/>
      <c r="SH42" s="92"/>
      <c r="SI42" s="92"/>
      <c r="SJ42" s="92"/>
      <c r="SK42" s="92"/>
      <c r="SL42" s="92"/>
      <c r="SM42" s="92"/>
      <c r="SN42" s="92"/>
      <c r="SO42" s="92"/>
      <c r="SP42" s="92"/>
      <c r="SQ42" s="92"/>
      <c r="SR42" s="92"/>
      <c r="SS42" s="92"/>
      <c r="ST42" s="92"/>
      <c r="SU42" s="92"/>
      <c r="SV42" s="92"/>
      <c r="SW42" s="92"/>
      <c r="SX42" s="92"/>
      <c r="SY42" s="92"/>
      <c r="SZ42" s="92"/>
      <c r="TA42" s="92"/>
      <c r="TB42" s="92"/>
      <c r="TC42" s="92"/>
      <c r="TD42" s="92"/>
      <c r="TE42" s="92"/>
      <c r="TF42" s="92"/>
      <c r="TG42" s="92"/>
      <c r="TH42" s="92"/>
      <c r="TI42" s="92"/>
      <c r="TJ42" s="92"/>
      <c r="TK42" s="92"/>
      <c r="TL42" s="92"/>
      <c r="TM42" s="92"/>
      <c r="TN42" s="92"/>
      <c r="TO42" s="92"/>
      <c r="TP42" s="92"/>
      <c r="TQ42" s="92"/>
      <c r="TR42" s="92"/>
      <c r="TS42" s="92"/>
      <c r="TT42" s="92"/>
      <c r="TU42" s="92"/>
      <c r="TV42" s="92"/>
      <c r="TW42" s="92"/>
      <c r="TX42" s="92"/>
      <c r="TY42" s="92"/>
      <c r="TZ42" s="92"/>
      <c r="UA42" s="92"/>
      <c r="UB42" s="92"/>
      <c r="UC42" s="92"/>
      <c r="UD42" s="92"/>
      <c r="UE42" s="92"/>
      <c r="UF42" s="92"/>
      <c r="UG42" s="92"/>
      <c r="UH42" s="92"/>
      <c r="UI42" s="92"/>
      <c r="UJ42" s="92"/>
      <c r="UK42" s="92"/>
      <c r="UL42" s="92"/>
      <c r="UM42" s="92"/>
      <c r="UN42" s="92"/>
      <c r="UO42" s="92"/>
      <c r="UP42" s="92"/>
      <c r="UQ42" s="92"/>
      <c r="UR42" s="92"/>
      <c r="US42" s="92"/>
      <c r="UT42" s="92"/>
      <c r="UU42" s="92"/>
      <c r="UV42" s="92"/>
      <c r="UW42" s="92"/>
      <c r="UX42" s="92"/>
      <c r="UY42" s="92"/>
      <c r="UZ42" s="92"/>
      <c r="VA42" s="92"/>
      <c r="VB42" s="92"/>
      <c r="VC42" s="92"/>
      <c r="VD42" s="92"/>
      <c r="VE42" s="92"/>
      <c r="VF42" s="92"/>
      <c r="VG42" s="92"/>
      <c r="VH42" s="92"/>
      <c r="VI42" s="92"/>
      <c r="VJ42" s="92"/>
      <c r="VK42" s="92"/>
      <c r="VL42" s="92"/>
      <c r="VM42" s="92"/>
      <c r="VN42" s="92"/>
      <c r="VO42" s="92"/>
      <c r="VP42" s="92"/>
      <c r="VQ42" s="92"/>
      <c r="VR42" s="92"/>
      <c r="VS42" s="92"/>
      <c r="VT42" s="92"/>
      <c r="VU42" s="92"/>
      <c r="VV42" s="92"/>
      <c r="VW42" s="92"/>
      <c r="VX42" s="92"/>
      <c r="VY42" s="92"/>
      <c r="VZ42" s="92"/>
      <c r="WA42" s="92"/>
      <c r="WB42" s="92"/>
      <c r="WC42" s="92"/>
      <c r="WD42" s="92"/>
      <c r="WE42" s="92"/>
      <c r="WF42" s="92"/>
      <c r="WG42" s="92"/>
      <c r="WH42" s="92"/>
      <c r="WI42" s="92"/>
      <c r="WJ42" s="92"/>
      <c r="WK42" s="92"/>
      <c r="WL42" s="92"/>
      <c r="WM42" s="92"/>
      <c r="WN42" s="92"/>
      <c r="WO42" s="92"/>
      <c r="WP42" s="92"/>
      <c r="WQ42" s="92"/>
      <c r="WR42" s="92"/>
      <c r="WS42" s="92"/>
      <c r="WT42" s="92"/>
      <c r="WU42" s="92"/>
      <c r="WV42" s="92"/>
      <c r="WW42" s="92"/>
      <c r="WX42" s="92"/>
      <c r="WY42" s="92"/>
      <c r="WZ42" s="92"/>
      <c r="XA42" s="92"/>
      <c r="XB42" s="92"/>
      <c r="XC42" s="92"/>
      <c r="XD42" s="92"/>
      <c r="XE42" s="92"/>
      <c r="XF42" s="92"/>
      <c r="XG42" s="92"/>
      <c r="XH42" s="92"/>
      <c r="XI42" s="92"/>
      <c r="XJ42" s="92"/>
      <c r="XK42" s="92"/>
      <c r="XL42" s="92"/>
      <c r="XM42" s="92"/>
      <c r="XN42" s="92"/>
      <c r="XO42" s="92"/>
      <c r="XP42" s="92"/>
      <c r="XQ42" s="92"/>
      <c r="XR42" s="92"/>
      <c r="XS42" s="92"/>
      <c r="XT42" s="92"/>
      <c r="XU42" s="92"/>
      <c r="XV42" s="92"/>
      <c r="XW42" s="92"/>
      <c r="XX42" s="92"/>
      <c r="XY42" s="92"/>
      <c r="XZ42" s="92"/>
      <c r="YA42" s="92"/>
      <c r="YB42" s="92"/>
      <c r="YC42" s="92"/>
      <c r="YD42" s="92"/>
      <c r="YE42" s="92"/>
      <c r="YF42" s="92"/>
      <c r="YG42" s="92"/>
      <c r="YH42" s="92"/>
      <c r="YI42" s="92"/>
      <c r="YJ42" s="92"/>
      <c r="YK42" s="92"/>
      <c r="YL42" s="92"/>
      <c r="YM42" s="92"/>
      <c r="YN42" s="92"/>
      <c r="YO42" s="92"/>
      <c r="YP42" s="92"/>
      <c r="YQ42" s="92"/>
      <c r="YR42" s="92"/>
      <c r="YS42" s="92"/>
      <c r="YT42" s="92"/>
      <c r="YU42" s="92"/>
      <c r="YV42" s="92"/>
      <c r="YW42" s="92"/>
      <c r="YX42" s="92"/>
      <c r="YY42" s="92"/>
      <c r="YZ42" s="92"/>
      <c r="ZA42" s="92"/>
      <c r="ZB42" s="92"/>
      <c r="ZC42" s="92"/>
      <c r="ZD42" s="92"/>
      <c r="ZE42" s="92"/>
      <c r="ZF42" s="92"/>
      <c r="ZG42" s="92"/>
      <c r="ZH42" s="92"/>
      <c r="ZI42" s="92"/>
      <c r="ZJ42" s="92"/>
      <c r="ZK42" s="92"/>
      <c r="ZL42" s="92"/>
      <c r="ZM42" s="92"/>
      <c r="ZN42" s="92"/>
      <c r="ZO42" s="92"/>
      <c r="ZP42" s="92"/>
      <c r="ZQ42" s="92"/>
      <c r="ZR42" s="92"/>
      <c r="ZS42" s="92"/>
      <c r="ZT42" s="92"/>
      <c r="ZU42" s="92"/>
      <c r="ZV42" s="92"/>
      <c r="ZW42" s="92"/>
      <c r="ZX42" s="92"/>
      <c r="ZY42" s="92"/>
      <c r="ZZ42" s="92"/>
      <c r="AAA42" s="92"/>
      <c r="AAB42" s="92"/>
      <c r="AAC42" s="92"/>
      <c r="AAD42" s="92"/>
      <c r="AAE42" s="92"/>
      <c r="AAF42" s="92"/>
      <c r="AAG42" s="92"/>
      <c r="AAH42" s="92"/>
      <c r="AAI42" s="92"/>
      <c r="AAJ42" s="92"/>
      <c r="AAK42" s="92"/>
      <c r="AAL42" s="92"/>
      <c r="AAM42" s="92"/>
      <c r="AAN42" s="92"/>
      <c r="AAO42" s="92"/>
      <c r="AAP42" s="92"/>
      <c r="AAQ42" s="92"/>
      <c r="AAR42" s="92"/>
      <c r="AAS42" s="92"/>
      <c r="AAT42" s="92"/>
      <c r="AAU42" s="92"/>
      <c r="AAV42" s="92"/>
      <c r="AAW42" s="92"/>
      <c r="AAX42" s="92"/>
      <c r="AAY42" s="92"/>
      <c r="AAZ42" s="92"/>
      <c r="ABA42" s="92"/>
      <c r="ABB42" s="92"/>
      <c r="ABC42" s="92"/>
      <c r="ABD42" s="92"/>
      <c r="ABE42" s="92"/>
      <c r="ABF42" s="92"/>
      <c r="ABG42" s="92"/>
      <c r="ABH42" s="92"/>
      <c r="ABI42" s="92"/>
      <c r="ABJ42" s="92"/>
      <c r="ABK42" s="92"/>
      <c r="ABL42" s="92"/>
      <c r="ABM42" s="92"/>
      <c r="ABN42" s="92"/>
      <c r="ABO42" s="92"/>
      <c r="ABP42" s="92"/>
      <c r="ABQ42" s="92"/>
      <c r="ABR42" s="92"/>
      <c r="ABS42" s="92"/>
      <c r="ABT42" s="92"/>
      <c r="ABU42" s="92"/>
      <c r="ABV42" s="92"/>
      <c r="ABW42" s="92"/>
      <c r="ABX42" s="92"/>
      <c r="ABY42" s="92"/>
      <c r="ABZ42" s="92"/>
      <c r="ACA42" s="92"/>
      <c r="ACB42" s="92"/>
      <c r="ACC42" s="92"/>
      <c r="ACD42" s="92"/>
      <c r="ACE42" s="92"/>
      <c r="ACF42" s="92"/>
      <c r="ACG42" s="92"/>
      <c r="ACH42" s="92"/>
      <c r="ACI42" s="92"/>
      <c r="ACJ42" s="92"/>
      <c r="ACK42" s="92"/>
      <c r="ACL42" s="92"/>
      <c r="ACM42" s="92"/>
      <c r="ACN42" s="92"/>
      <c r="ACO42" s="92"/>
      <c r="ACP42" s="92"/>
      <c r="ACQ42" s="92"/>
      <c r="ACR42" s="92"/>
      <c r="ACS42" s="92"/>
      <c r="ACT42" s="92"/>
      <c r="ACU42" s="92"/>
      <c r="ACV42" s="92"/>
      <c r="ACW42" s="92"/>
      <c r="ACX42" s="92"/>
      <c r="ACY42" s="92"/>
      <c r="ACZ42" s="92"/>
      <c r="ADA42" s="92"/>
      <c r="ADB42" s="92"/>
      <c r="ADC42" s="92"/>
      <c r="ADD42" s="92"/>
      <c r="ADE42" s="92"/>
      <c r="ADF42" s="92"/>
      <c r="ADG42" s="92"/>
      <c r="ADH42" s="92"/>
      <c r="ADI42" s="92"/>
      <c r="ADJ42" s="92"/>
      <c r="ADK42" s="92"/>
      <c r="ADL42" s="92"/>
      <c r="ADM42" s="92"/>
      <c r="ADN42" s="92"/>
      <c r="ADO42" s="92"/>
      <c r="ADP42" s="92"/>
      <c r="ADQ42" s="92"/>
      <c r="ADR42" s="92"/>
      <c r="ADS42" s="92"/>
      <c r="ADT42" s="92"/>
      <c r="ADU42" s="92"/>
      <c r="ADV42" s="92"/>
      <c r="ADW42" s="92"/>
      <c r="ADX42" s="92"/>
      <c r="ADY42" s="92"/>
      <c r="ADZ42" s="92"/>
      <c r="AEA42" s="92"/>
      <c r="AEB42" s="92"/>
      <c r="AEC42" s="92"/>
      <c r="AED42" s="92"/>
      <c r="AEE42" s="92"/>
      <c r="AEF42" s="92"/>
      <c r="AEG42" s="92"/>
      <c r="AEH42" s="92"/>
      <c r="AEI42" s="92"/>
      <c r="AEJ42" s="92"/>
      <c r="AEK42" s="92"/>
      <c r="AEL42" s="92"/>
      <c r="AEM42" s="92"/>
      <c r="AEN42" s="92"/>
      <c r="AEO42" s="92"/>
      <c r="AEP42" s="92"/>
      <c r="AEQ42" s="92"/>
      <c r="AER42" s="92"/>
      <c r="AES42" s="92"/>
      <c r="AET42" s="92"/>
      <c r="AEU42" s="92"/>
      <c r="AEV42" s="92"/>
      <c r="AEW42" s="92"/>
      <c r="AEX42" s="92"/>
      <c r="AEY42" s="92"/>
      <c r="AEZ42" s="92"/>
      <c r="AFA42" s="92"/>
      <c r="AFB42" s="92"/>
      <c r="AFC42" s="92"/>
      <c r="AFD42" s="92"/>
      <c r="AFE42" s="92"/>
      <c r="AFF42" s="92"/>
      <c r="AFG42" s="92"/>
      <c r="AFH42" s="92"/>
      <c r="AFI42" s="92"/>
      <c r="AFJ42" s="92"/>
      <c r="AFK42" s="92"/>
      <c r="AFL42" s="92"/>
      <c r="AFM42" s="92"/>
      <c r="AFN42" s="92"/>
      <c r="AFO42" s="92"/>
      <c r="AFP42" s="92"/>
      <c r="AFQ42" s="92"/>
      <c r="AFR42" s="92"/>
      <c r="AFS42" s="92"/>
      <c r="AFT42" s="92"/>
      <c r="AFU42" s="92"/>
      <c r="AFV42" s="92"/>
      <c r="AFW42" s="92"/>
      <c r="AFX42" s="92"/>
      <c r="AFY42" s="92"/>
      <c r="AFZ42" s="92"/>
      <c r="AGA42" s="92"/>
      <c r="AGB42" s="92"/>
      <c r="AGC42" s="92"/>
      <c r="AGD42" s="92"/>
      <c r="AGE42" s="92"/>
      <c r="AGF42" s="92"/>
      <c r="AGG42" s="92"/>
      <c r="AGH42" s="92"/>
      <c r="AGI42" s="92"/>
      <c r="AGJ42" s="92"/>
      <c r="AGK42" s="92"/>
      <c r="AGL42" s="92"/>
      <c r="AGM42" s="92"/>
      <c r="AGN42" s="92"/>
      <c r="AGO42" s="92"/>
      <c r="AGP42" s="92"/>
      <c r="AGQ42" s="92"/>
      <c r="AGR42" s="92"/>
      <c r="AGS42" s="92"/>
      <c r="AGT42" s="92"/>
      <c r="AGU42" s="92"/>
      <c r="AGV42" s="92"/>
      <c r="AGW42" s="92"/>
      <c r="AGX42" s="92"/>
      <c r="AGY42" s="92"/>
      <c r="AGZ42" s="92"/>
      <c r="AHA42" s="92"/>
      <c r="AHB42" s="92"/>
      <c r="AHC42" s="92"/>
      <c r="AHD42" s="92"/>
      <c r="AHE42" s="92"/>
      <c r="AHF42" s="92"/>
      <c r="AHG42" s="92"/>
      <c r="AHH42" s="92"/>
      <c r="AHI42" s="92"/>
      <c r="AHJ42" s="92"/>
      <c r="AHK42" s="92"/>
      <c r="AHL42" s="92"/>
      <c r="AHM42" s="92"/>
      <c r="AHN42" s="92"/>
      <c r="AHO42" s="92"/>
      <c r="AHP42" s="92"/>
      <c r="AHQ42" s="92"/>
      <c r="AHR42" s="92"/>
      <c r="AHS42" s="92"/>
      <c r="AHT42" s="92"/>
      <c r="AHU42" s="92"/>
      <c r="AHV42" s="92"/>
      <c r="AHW42" s="92"/>
      <c r="AHX42" s="92"/>
      <c r="AHY42" s="92"/>
      <c r="AHZ42" s="92"/>
      <c r="AIA42" s="92"/>
      <c r="AIB42" s="92"/>
      <c r="AIC42" s="92"/>
      <c r="AID42" s="92"/>
      <c r="AIE42" s="92"/>
      <c r="AIF42" s="92"/>
      <c r="AIG42" s="92"/>
      <c r="AIH42" s="92"/>
      <c r="AII42" s="92"/>
      <c r="AIJ42" s="92"/>
      <c r="AIK42" s="92"/>
      <c r="AIL42" s="92"/>
      <c r="AIM42" s="92"/>
      <c r="AIN42" s="92"/>
      <c r="AIO42" s="92"/>
      <c r="AIP42" s="92"/>
      <c r="AIQ42" s="92"/>
      <c r="AIR42" s="92"/>
      <c r="AIS42" s="92"/>
      <c r="AIT42" s="92"/>
      <c r="AIU42" s="92"/>
      <c r="AIV42" s="92"/>
      <c r="AIW42" s="92"/>
      <c r="AIX42" s="92"/>
      <c r="AIY42" s="92"/>
      <c r="AIZ42" s="92"/>
      <c r="AJA42" s="92"/>
      <c r="AJB42" s="92"/>
      <c r="AJC42" s="92"/>
      <c r="AJD42" s="92"/>
      <c r="AJE42" s="92"/>
      <c r="AJF42" s="92"/>
      <c r="AJG42" s="92"/>
      <c r="AJH42" s="92"/>
      <c r="AJI42" s="92"/>
      <c r="AJJ42" s="92"/>
      <c r="AJK42" s="92"/>
      <c r="AJL42" s="92"/>
      <c r="AJM42" s="92"/>
      <c r="AJN42" s="92"/>
      <c r="AJO42" s="92"/>
      <c r="AJP42" s="92"/>
      <c r="AJQ42" s="92"/>
      <c r="AJR42" s="92"/>
      <c r="AJS42" s="92"/>
      <c r="AJT42" s="92"/>
      <c r="AJU42" s="92"/>
      <c r="AJV42" s="92"/>
      <c r="AJW42" s="92"/>
      <c r="AJX42" s="92"/>
      <c r="AJY42" s="92"/>
      <c r="AJZ42" s="92"/>
      <c r="AKA42" s="92"/>
      <c r="AKB42" s="92"/>
      <c r="AKC42" s="92"/>
      <c r="AKD42" s="92"/>
      <c r="AKE42" s="92"/>
      <c r="AKF42" s="92"/>
      <c r="AKG42" s="92"/>
      <c r="AKH42" s="92"/>
      <c r="AKI42" s="92"/>
      <c r="AKJ42" s="92"/>
      <c r="AKK42" s="92"/>
      <c r="AKL42" s="92"/>
      <c r="AKM42" s="92"/>
      <c r="AKN42" s="92"/>
      <c r="AKO42" s="92"/>
      <c r="AKP42" s="92"/>
      <c r="AKQ42" s="92"/>
      <c r="AKR42" s="92"/>
      <c r="AKS42" s="92"/>
      <c r="AKT42" s="92"/>
      <c r="AKU42" s="92"/>
      <c r="AKV42" s="92"/>
      <c r="AKW42" s="92"/>
      <c r="AKX42" s="92"/>
      <c r="AKY42" s="92"/>
      <c r="AKZ42" s="92"/>
      <c r="ALA42" s="92"/>
      <c r="ALB42" s="92"/>
      <c r="ALC42" s="92"/>
      <c r="ALD42" s="92"/>
      <c r="ALE42" s="92"/>
      <c r="ALF42" s="92"/>
      <c r="ALG42" s="92"/>
      <c r="ALH42" s="92"/>
      <c r="ALI42" s="92"/>
      <c r="ALJ42" s="92"/>
      <c r="ALK42" s="92"/>
      <c r="ALL42" s="92"/>
      <c r="ALM42" s="92"/>
      <c r="ALN42" s="92"/>
      <c r="ALO42" s="92"/>
      <c r="ALP42" s="92"/>
      <c r="ALQ42" s="92"/>
      <c r="ALR42" s="92"/>
      <c r="ALS42" s="92"/>
      <c r="ALT42" s="92"/>
      <c r="ALU42" s="92"/>
      <c r="ALV42" s="92"/>
      <c r="ALW42" s="92"/>
      <c r="ALX42" s="92"/>
      <c r="ALY42" s="93"/>
      <c r="ALZ42" s="93"/>
      <c r="AMA42" s="93"/>
    </row>
    <row r="43" spans="1:1015" s="94" customFormat="1" ht="22.5" customHeight="1" x14ac:dyDescent="0.2">
      <c r="A43" s="109"/>
      <c r="B43" s="110"/>
      <c r="C43" s="110"/>
      <c r="D43" s="111" t="s">
        <v>90</v>
      </c>
      <c r="E43" s="319" t="s">
        <v>73</v>
      </c>
      <c r="F43" s="320"/>
      <c r="G43" s="320"/>
      <c r="H43" s="320"/>
      <c r="I43" s="321"/>
      <c r="J43" s="197">
        <f>'Հավելված N 1'!G19</f>
        <v>146924.9</v>
      </c>
      <c r="L43" s="95"/>
      <c r="ALW43" s="96"/>
      <c r="ALX43" s="96"/>
      <c r="ALY43" s="96"/>
      <c r="ALZ43" s="96"/>
      <c r="AMA43" s="96"/>
    </row>
    <row r="44" spans="1:1015" s="94" customFormat="1" ht="53.25" customHeight="1" x14ac:dyDescent="0.2">
      <c r="A44" s="109"/>
      <c r="B44" s="110"/>
      <c r="C44" s="110"/>
      <c r="D44" s="110"/>
      <c r="E44" s="110"/>
      <c r="F44" s="319" t="s">
        <v>91</v>
      </c>
      <c r="G44" s="320"/>
      <c r="H44" s="320"/>
      <c r="I44" s="320"/>
      <c r="J44" s="313"/>
      <c r="ALW44" s="96"/>
      <c r="ALX44" s="96"/>
      <c r="ALY44" s="96"/>
      <c r="ALZ44" s="96"/>
      <c r="AMA44" s="96"/>
    </row>
    <row r="45" spans="1:1015" s="94" customFormat="1" ht="21.75" customHeight="1" x14ac:dyDescent="0.2">
      <c r="A45" s="109"/>
      <c r="B45" s="110"/>
      <c r="C45" s="110"/>
      <c r="D45" s="110"/>
      <c r="E45" s="110"/>
      <c r="F45" s="110"/>
      <c r="G45" s="315" t="s">
        <v>38</v>
      </c>
      <c r="H45" s="315"/>
      <c r="I45" s="315"/>
      <c r="J45" s="316"/>
      <c r="ALW45" s="96"/>
      <c r="ALX45" s="96"/>
      <c r="ALY45" s="96"/>
      <c r="ALZ45" s="96"/>
      <c r="AMA45" s="96"/>
    </row>
    <row r="46" spans="1:1015" s="94" customFormat="1" ht="24" customHeight="1" x14ac:dyDescent="0.2">
      <c r="A46" s="109"/>
      <c r="B46" s="110"/>
      <c r="C46" s="110"/>
      <c r="D46" s="110"/>
      <c r="E46" s="110"/>
      <c r="F46" s="110"/>
      <c r="G46" s="110"/>
      <c r="H46" s="315" t="s">
        <v>92</v>
      </c>
      <c r="I46" s="315"/>
      <c r="J46" s="316"/>
      <c r="ALW46" s="96"/>
      <c r="ALX46" s="96"/>
      <c r="ALY46" s="96"/>
      <c r="ALZ46" s="96"/>
      <c r="AMA46" s="96"/>
    </row>
    <row r="47" spans="1:1015" s="94" customFormat="1" ht="22.5" customHeight="1" x14ac:dyDescent="0.2">
      <c r="A47" s="109"/>
      <c r="B47" s="110"/>
      <c r="C47" s="110"/>
      <c r="D47" s="111" t="s">
        <v>90</v>
      </c>
      <c r="E47" s="311" t="s">
        <v>73</v>
      </c>
      <c r="F47" s="312"/>
      <c r="G47" s="312"/>
      <c r="H47" s="312"/>
      <c r="I47" s="313"/>
      <c r="J47" s="115">
        <f>'Հավելված N 1'!G20</f>
        <v>-146924.9</v>
      </c>
      <c r="L47" s="95"/>
      <c r="ALW47" s="96"/>
      <c r="ALX47" s="96"/>
      <c r="ALY47" s="96"/>
      <c r="ALZ47" s="96"/>
      <c r="AMA47" s="96"/>
    </row>
    <row r="48" spans="1:1015" s="94" customFormat="1" ht="53.25" customHeight="1" x14ac:dyDescent="0.2">
      <c r="A48" s="109"/>
      <c r="B48" s="110"/>
      <c r="C48" s="110"/>
      <c r="D48" s="110"/>
      <c r="E48" s="110"/>
      <c r="F48" s="319" t="s">
        <v>91</v>
      </c>
      <c r="G48" s="320"/>
      <c r="H48" s="320"/>
      <c r="I48" s="320"/>
      <c r="J48" s="313"/>
      <c r="ALW48" s="96"/>
      <c r="ALX48" s="96"/>
      <c r="ALY48" s="96"/>
      <c r="ALZ48" s="96"/>
      <c r="AMA48" s="96"/>
    </row>
    <row r="49" spans="1:1015" s="94" customFormat="1" ht="21.75" customHeight="1" x14ac:dyDescent="0.2">
      <c r="A49" s="109"/>
      <c r="B49" s="110"/>
      <c r="C49" s="110"/>
      <c r="D49" s="110"/>
      <c r="E49" s="110"/>
      <c r="F49" s="110"/>
      <c r="G49" s="315" t="s">
        <v>38</v>
      </c>
      <c r="H49" s="315"/>
      <c r="I49" s="315"/>
      <c r="J49" s="316"/>
      <c r="ALW49" s="96"/>
      <c r="ALX49" s="96"/>
      <c r="ALY49" s="96"/>
      <c r="ALZ49" s="96"/>
      <c r="AMA49" s="96"/>
    </row>
    <row r="50" spans="1:1015" s="94" customFormat="1" ht="24" customHeight="1" x14ac:dyDescent="0.2">
      <c r="A50" s="112"/>
      <c r="B50" s="113"/>
      <c r="C50" s="113"/>
      <c r="D50" s="113"/>
      <c r="E50" s="113"/>
      <c r="F50" s="113"/>
      <c r="G50" s="113"/>
      <c r="H50" s="320" t="s">
        <v>92</v>
      </c>
      <c r="I50" s="320"/>
      <c r="J50" s="321"/>
      <c r="ALW50" s="96"/>
      <c r="ALX50" s="96"/>
      <c r="ALY50" s="96"/>
      <c r="ALZ50" s="96"/>
      <c r="AMA50" s="96"/>
    </row>
  </sheetData>
  <mergeCells count="67">
    <mergeCell ref="I2:J2"/>
    <mergeCell ref="F48:J48"/>
    <mergeCell ref="G49:J49"/>
    <mergeCell ref="H50:J50"/>
    <mergeCell ref="A3:J3"/>
    <mergeCell ref="A5:A6"/>
    <mergeCell ref="B5:C5"/>
    <mergeCell ref="D5:G5"/>
    <mergeCell ref="H5:H6"/>
    <mergeCell ref="I5:I6"/>
    <mergeCell ref="C9:I9"/>
    <mergeCell ref="A7:I7"/>
    <mergeCell ref="E32:I32"/>
    <mergeCell ref="E22:I22"/>
    <mergeCell ref="E27:I27"/>
    <mergeCell ref="A8:I8"/>
    <mergeCell ref="E47:I47"/>
    <mergeCell ref="E10:I10"/>
    <mergeCell ref="F11:J11"/>
    <mergeCell ref="G12:J12"/>
    <mergeCell ref="H13:J13"/>
    <mergeCell ref="F12:F15"/>
    <mergeCell ref="E11:E15"/>
    <mergeCell ref="H46:J46"/>
    <mergeCell ref="A41:I41"/>
    <mergeCell ref="C42:I42"/>
    <mergeCell ref="E43:I43"/>
    <mergeCell ref="F44:J44"/>
    <mergeCell ref="G45:J45"/>
    <mergeCell ref="D33:D35"/>
    <mergeCell ref="E33:E35"/>
    <mergeCell ref="F33:J33"/>
    <mergeCell ref="F34:F35"/>
    <mergeCell ref="G34:J34"/>
    <mergeCell ref="H35:J35"/>
    <mergeCell ref="E36:I36"/>
    <mergeCell ref="D37:D40"/>
    <mergeCell ref="E37:E40"/>
    <mergeCell ref="F37:J37"/>
    <mergeCell ref="F38:F40"/>
    <mergeCell ref="G38:J38"/>
    <mergeCell ref="G39:G40"/>
    <mergeCell ref="H39:J39"/>
    <mergeCell ref="D11:D15"/>
    <mergeCell ref="H14:H15"/>
    <mergeCell ref="G14:G15"/>
    <mergeCell ref="E16:I16"/>
    <mergeCell ref="D17:D21"/>
    <mergeCell ref="E17:E21"/>
    <mergeCell ref="F17:J17"/>
    <mergeCell ref="F18:F21"/>
    <mergeCell ref="G18:J18"/>
    <mergeCell ref="H19:J19"/>
    <mergeCell ref="G20:G21"/>
    <mergeCell ref="H20:H21"/>
    <mergeCell ref="D23:D26"/>
    <mergeCell ref="E23:E26"/>
    <mergeCell ref="F23:J23"/>
    <mergeCell ref="F24:F26"/>
    <mergeCell ref="G24:J24"/>
    <mergeCell ref="H25:J25"/>
    <mergeCell ref="D28:D31"/>
    <mergeCell ref="E28:E31"/>
    <mergeCell ref="F28:J28"/>
    <mergeCell ref="F29:F31"/>
    <mergeCell ref="G29:J29"/>
    <mergeCell ref="H30:J30"/>
  </mergeCells>
  <pageMargins left="0.3" right="0.2" top="0.2" bottom="0.75" header="0.2" footer="0.51180555555555496"/>
  <pageSetup paperSize="9" scale="54" firstPageNumber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MB53"/>
  <sheetViews>
    <sheetView tabSelected="1" topLeftCell="A16" zoomScaleNormal="100" zoomScaleSheetLayoutView="100" zoomScalePageLayoutView="120" workbookViewId="0">
      <selection activeCell="M29" sqref="M29"/>
    </sheetView>
  </sheetViews>
  <sheetFormatPr defaultColWidth="9.140625" defaultRowHeight="13.5" x14ac:dyDescent="0.2"/>
  <cols>
    <col min="1" max="1" width="10.85546875" style="67" customWidth="1"/>
    <col min="2" max="2" width="13.85546875" style="67" customWidth="1"/>
    <col min="3" max="3" width="14.140625" style="67" customWidth="1"/>
    <col min="4" max="4" width="17.5703125" style="67" customWidth="1"/>
    <col min="5" max="5" width="12.42578125" style="67" customWidth="1"/>
    <col min="6" max="6" width="13.28515625" style="67" customWidth="1"/>
    <col min="7" max="7" width="12" style="67" customWidth="1"/>
    <col min="8" max="8" width="19.140625" style="67" customWidth="1"/>
    <col min="9" max="9" width="29" style="67" customWidth="1"/>
    <col min="10" max="10" width="32.5703125" style="67" customWidth="1"/>
    <col min="11" max="1016" width="9.140625" style="67"/>
    <col min="1017" max="16384" width="9.140625" style="68"/>
  </cols>
  <sheetData>
    <row r="1" spans="1:1016" s="55" customFormat="1" ht="23.25" customHeight="1" x14ac:dyDescent="0.2">
      <c r="A1" s="54"/>
      <c r="D1" s="54"/>
      <c r="E1" s="54"/>
      <c r="F1" s="54"/>
      <c r="G1" s="54"/>
      <c r="H1" s="54"/>
      <c r="I1" s="54"/>
      <c r="J1" s="231" t="s">
        <v>201</v>
      </c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54"/>
      <c r="GA1" s="54"/>
      <c r="GB1" s="54"/>
      <c r="GC1" s="54"/>
      <c r="GD1" s="54"/>
      <c r="GE1" s="54"/>
      <c r="GF1" s="54"/>
      <c r="GG1" s="54"/>
      <c r="GH1" s="54"/>
      <c r="GI1" s="54"/>
      <c r="GJ1" s="54"/>
      <c r="GK1" s="54"/>
      <c r="GL1" s="54"/>
      <c r="GM1" s="54"/>
      <c r="GN1" s="54"/>
      <c r="GO1" s="54"/>
      <c r="GP1" s="54"/>
      <c r="GQ1" s="54"/>
      <c r="GR1" s="54"/>
      <c r="GS1" s="54"/>
      <c r="GT1" s="54"/>
      <c r="GU1" s="54"/>
      <c r="GV1" s="54"/>
      <c r="GW1" s="54"/>
      <c r="GX1" s="54"/>
      <c r="GY1" s="54"/>
      <c r="GZ1" s="54"/>
      <c r="HA1" s="54"/>
      <c r="HB1" s="54"/>
      <c r="HC1" s="54"/>
      <c r="HD1" s="54"/>
      <c r="HE1" s="54"/>
      <c r="HF1" s="54"/>
      <c r="HG1" s="54"/>
      <c r="HH1" s="54"/>
      <c r="HI1" s="54"/>
      <c r="HJ1" s="54"/>
      <c r="HK1" s="54"/>
      <c r="HL1" s="54"/>
      <c r="HM1" s="54"/>
      <c r="HN1" s="54"/>
      <c r="HO1" s="54"/>
      <c r="HP1" s="54"/>
      <c r="HQ1" s="54"/>
      <c r="HR1" s="54"/>
      <c r="HS1" s="54"/>
      <c r="HT1" s="54"/>
      <c r="HU1" s="54"/>
      <c r="HV1" s="54"/>
      <c r="HW1" s="54"/>
      <c r="HX1" s="54"/>
      <c r="HY1" s="54"/>
      <c r="HZ1" s="54"/>
      <c r="IA1" s="54"/>
      <c r="IB1" s="54"/>
      <c r="IC1" s="54"/>
      <c r="ID1" s="54"/>
      <c r="IE1" s="54"/>
      <c r="IF1" s="54"/>
      <c r="IG1" s="54"/>
      <c r="IH1" s="54"/>
      <c r="II1" s="54"/>
      <c r="IJ1" s="54"/>
      <c r="IK1" s="54"/>
      <c r="IL1" s="54"/>
      <c r="IM1" s="54"/>
      <c r="IN1" s="54"/>
      <c r="IO1" s="54"/>
      <c r="IP1" s="54"/>
      <c r="IQ1" s="54"/>
      <c r="IR1" s="54"/>
      <c r="IS1" s="54"/>
      <c r="IT1" s="54"/>
      <c r="IU1" s="54"/>
      <c r="IV1" s="54"/>
      <c r="IW1" s="54"/>
      <c r="IX1" s="54"/>
      <c r="IY1" s="54"/>
      <c r="IZ1" s="54"/>
      <c r="JA1" s="54"/>
      <c r="JB1" s="54"/>
      <c r="JC1" s="54"/>
      <c r="JD1" s="54"/>
      <c r="JE1" s="54"/>
      <c r="JF1" s="54"/>
      <c r="JG1" s="54"/>
      <c r="JH1" s="54"/>
      <c r="JI1" s="54"/>
      <c r="JJ1" s="54"/>
      <c r="JK1" s="54"/>
      <c r="JL1" s="54"/>
      <c r="JM1" s="54"/>
      <c r="JN1" s="54"/>
      <c r="JO1" s="54"/>
      <c r="JP1" s="54"/>
      <c r="JQ1" s="54"/>
      <c r="JR1" s="54"/>
      <c r="JS1" s="54"/>
      <c r="JT1" s="54"/>
      <c r="JU1" s="54"/>
      <c r="JV1" s="54"/>
      <c r="JW1" s="54"/>
      <c r="JX1" s="54"/>
      <c r="JY1" s="54"/>
      <c r="JZ1" s="54"/>
      <c r="KA1" s="54"/>
      <c r="KB1" s="54"/>
      <c r="KC1" s="54"/>
      <c r="KD1" s="54"/>
      <c r="KE1" s="54"/>
      <c r="KF1" s="54"/>
      <c r="KG1" s="54"/>
      <c r="KH1" s="54"/>
      <c r="KI1" s="54"/>
      <c r="KJ1" s="54"/>
      <c r="KK1" s="54"/>
      <c r="KL1" s="54"/>
      <c r="KM1" s="54"/>
      <c r="KN1" s="54"/>
      <c r="KO1" s="54"/>
      <c r="KP1" s="54"/>
      <c r="KQ1" s="54"/>
      <c r="KR1" s="54"/>
      <c r="KS1" s="54"/>
      <c r="KT1" s="54"/>
      <c r="KU1" s="54"/>
      <c r="KV1" s="54"/>
      <c r="KW1" s="54"/>
      <c r="KX1" s="54"/>
      <c r="KY1" s="54"/>
      <c r="KZ1" s="54"/>
      <c r="LA1" s="54"/>
      <c r="LB1" s="54"/>
      <c r="LC1" s="54"/>
      <c r="LD1" s="54"/>
      <c r="LE1" s="54"/>
      <c r="LF1" s="54"/>
      <c r="LG1" s="54"/>
      <c r="LH1" s="54"/>
      <c r="LI1" s="54"/>
      <c r="LJ1" s="54"/>
      <c r="LK1" s="54"/>
      <c r="LL1" s="54"/>
      <c r="LM1" s="54"/>
      <c r="LN1" s="54"/>
      <c r="LO1" s="54"/>
      <c r="LP1" s="54"/>
      <c r="LQ1" s="54"/>
      <c r="LR1" s="54"/>
      <c r="LS1" s="54"/>
      <c r="LT1" s="54"/>
      <c r="LU1" s="54"/>
      <c r="LV1" s="54"/>
      <c r="LW1" s="54"/>
      <c r="LX1" s="54"/>
      <c r="LY1" s="54"/>
      <c r="LZ1" s="54"/>
      <c r="MA1" s="54"/>
      <c r="MB1" s="54"/>
      <c r="MC1" s="54"/>
      <c r="MD1" s="54"/>
      <c r="ME1" s="54"/>
      <c r="MF1" s="54"/>
      <c r="MG1" s="54"/>
      <c r="MH1" s="54"/>
      <c r="MI1" s="54"/>
      <c r="MJ1" s="54"/>
      <c r="MK1" s="54"/>
      <c r="ML1" s="54"/>
      <c r="MM1" s="54"/>
      <c r="MN1" s="54"/>
      <c r="MO1" s="54"/>
      <c r="MP1" s="54"/>
      <c r="MQ1" s="54"/>
      <c r="MR1" s="54"/>
      <c r="MS1" s="54"/>
      <c r="MT1" s="54"/>
      <c r="MU1" s="54"/>
      <c r="MV1" s="54"/>
      <c r="MW1" s="54"/>
      <c r="MX1" s="54"/>
      <c r="MY1" s="54"/>
      <c r="MZ1" s="54"/>
      <c r="NA1" s="54"/>
      <c r="NB1" s="54"/>
      <c r="NC1" s="54"/>
      <c r="ND1" s="54"/>
      <c r="NE1" s="54"/>
      <c r="NF1" s="54"/>
      <c r="NG1" s="54"/>
      <c r="NH1" s="54"/>
      <c r="NI1" s="54"/>
      <c r="NJ1" s="54"/>
      <c r="NK1" s="54"/>
      <c r="NL1" s="54"/>
      <c r="NM1" s="54"/>
      <c r="NN1" s="54"/>
      <c r="NO1" s="54"/>
      <c r="NP1" s="54"/>
      <c r="NQ1" s="54"/>
      <c r="NR1" s="54"/>
      <c r="NS1" s="54"/>
      <c r="NT1" s="54"/>
      <c r="NU1" s="54"/>
      <c r="NV1" s="54"/>
      <c r="NW1" s="54"/>
      <c r="NX1" s="54"/>
      <c r="NY1" s="54"/>
      <c r="NZ1" s="54"/>
      <c r="OA1" s="54"/>
      <c r="OB1" s="54"/>
      <c r="OC1" s="54"/>
      <c r="OD1" s="54"/>
      <c r="OE1" s="54"/>
      <c r="OF1" s="54"/>
      <c r="OG1" s="54"/>
      <c r="OH1" s="54"/>
      <c r="OI1" s="54"/>
      <c r="OJ1" s="54"/>
      <c r="OK1" s="54"/>
      <c r="OL1" s="54"/>
      <c r="OM1" s="54"/>
      <c r="ON1" s="54"/>
      <c r="OO1" s="54"/>
      <c r="OP1" s="54"/>
      <c r="OQ1" s="54"/>
      <c r="OR1" s="54"/>
      <c r="OS1" s="54"/>
      <c r="OT1" s="54"/>
      <c r="OU1" s="54"/>
      <c r="OV1" s="54"/>
      <c r="OW1" s="54"/>
      <c r="OX1" s="54"/>
      <c r="OY1" s="54"/>
      <c r="OZ1" s="54"/>
      <c r="PA1" s="54"/>
      <c r="PB1" s="54"/>
      <c r="PC1" s="54"/>
      <c r="PD1" s="54"/>
      <c r="PE1" s="54"/>
      <c r="PF1" s="54"/>
      <c r="PG1" s="54"/>
      <c r="PH1" s="54"/>
      <c r="PI1" s="54"/>
      <c r="PJ1" s="54"/>
      <c r="PK1" s="54"/>
      <c r="PL1" s="54"/>
      <c r="PM1" s="54"/>
      <c r="PN1" s="54"/>
      <c r="PO1" s="54"/>
      <c r="PP1" s="54"/>
      <c r="PQ1" s="54"/>
      <c r="PR1" s="54"/>
      <c r="PS1" s="54"/>
      <c r="PT1" s="54"/>
      <c r="PU1" s="54"/>
      <c r="PV1" s="54"/>
      <c r="PW1" s="54"/>
      <c r="PX1" s="54"/>
      <c r="PY1" s="54"/>
      <c r="PZ1" s="54"/>
      <c r="QA1" s="54"/>
      <c r="QB1" s="54"/>
      <c r="QC1" s="54"/>
      <c r="QD1" s="54"/>
      <c r="QE1" s="54"/>
      <c r="QF1" s="54"/>
      <c r="QG1" s="54"/>
      <c r="QH1" s="54"/>
      <c r="QI1" s="54"/>
      <c r="QJ1" s="54"/>
      <c r="QK1" s="54"/>
      <c r="QL1" s="54"/>
      <c r="QM1" s="54"/>
      <c r="QN1" s="54"/>
      <c r="QO1" s="54"/>
      <c r="QP1" s="54"/>
      <c r="QQ1" s="54"/>
      <c r="QR1" s="54"/>
      <c r="QS1" s="54"/>
      <c r="QT1" s="54"/>
      <c r="QU1" s="54"/>
      <c r="QV1" s="54"/>
      <c r="QW1" s="54"/>
      <c r="QX1" s="54"/>
      <c r="QY1" s="54"/>
      <c r="QZ1" s="54"/>
      <c r="RA1" s="54"/>
      <c r="RB1" s="54"/>
      <c r="RC1" s="54"/>
      <c r="RD1" s="54"/>
      <c r="RE1" s="54"/>
      <c r="RF1" s="54"/>
      <c r="RG1" s="54"/>
      <c r="RH1" s="54"/>
      <c r="RI1" s="54"/>
      <c r="RJ1" s="54"/>
      <c r="RK1" s="54"/>
      <c r="RL1" s="54"/>
      <c r="RM1" s="54"/>
      <c r="RN1" s="54"/>
      <c r="RO1" s="54"/>
      <c r="RP1" s="54"/>
      <c r="RQ1" s="54"/>
      <c r="RR1" s="54"/>
      <c r="RS1" s="54"/>
      <c r="RT1" s="54"/>
      <c r="RU1" s="54"/>
      <c r="RV1" s="54"/>
      <c r="RW1" s="54"/>
      <c r="RX1" s="54"/>
      <c r="RY1" s="54"/>
      <c r="RZ1" s="54"/>
      <c r="SA1" s="54"/>
      <c r="SB1" s="54"/>
      <c r="SC1" s="54"/>
      <c r="SD1" s="54"/>
      <c r="SE1" s="54"/>
      <c r="SF1" s="54"/>
      <c r="SG1" s="54"/>
      <c r="SH1" s="54"/>
      <c r="SI1" s="54"/>
      <c r="SJ1" s="54"/>
      <c r="SK1" s="54"/>
      <c r="SL1" s="54"/>
      <c r="SM1" s="54"/>
      <c r="SN1" s="54"/>
      <c r="SO1" s="54"/>
      <c r="SP1" s="54"/>
      <c r="SQ1" s="54"/>
      <c r="SR1" s="54"/>
      <c r="SS1" s="54"/>
      <c r="ST1" s="54"/>
      <c r="SU1" s="54"/>
      <c r="SV1" s="54"/>
      <c r="SW1" s="54"/>
      <c r="SX1" s="54"/>
      <c r="SY1" s="54"/>
      <c r="SZ1" s="54"/>
      <c r="TA1" s="54"/>
      <c r="TB1" s="54"/>
      <c r="TC1" s="54"/>
      <c r="TD1" s="54"/>
      <c r="TE1" s="54"/>
      <c r="TF1" s="54"/>
      <c r="TG1" s="54"/>
      <c r="TH1" s="54"/>
      <c r="TI1" s="54"/>
      <c r="TJ1" s="54"/>
      <c r="TK1" s="54"/>
      <c r="TL1" s="54"/>
      <c r="TM1" s="54"/>
      <c r="TN1" s="54"/>
      <c r="TO1" s="54"/>
      <c r="TP1" s="54"/>
      <c r="TQ1" s="54"/>
      <c r="TR1" s="54"/>
      <c r="TS1" s="54"/>
      <c r="TT1" s="54"/>
      <c r="TU1" s="54"/>
      <c r="TV1" s="54"/>
      <c r="TW1" s="54"/>
      <c r="TX1" s="54"/>
      <c r="TY1" s="54"/>
      <c r="TZ1" s="54"/>
      <c r="UA1" s="54"/>
      <c r="UB1" s="54"/>
      <c r="UC1" s="54"/>
      <c r="UD1" s="54"/>
      <c r="UE1" s="54"/>
      <c r="UF1" s="54"/>
      <c r="UG1" s="54"/>
      <c r="UH1" s="54"/>
      <c r="UI1" s="54"/>
      <c r="UJ1" s="54"/>
      <c r="UK1" s="54"/>
      <c r="UL1" s="54"/>
      <c r="UM1" s="54"/>
      <c r="UN1" s="54"/>
      <c r="UO1" s="54"/>
      <c r="UP1" s="54"/>
      <c r="UQ1" s="54"/>
      <c r="UR1" s="54"/>
      <c r="US1" s="54"/>
      <c r="UT1" s="54"/>
      <c r="UU1" s="54"/>
      <c r="UV1" s="54"/>
      <c r="UW1" s="54"/>
      <c r="UX1" s="54"/>
      <c r="UY1" s="54"/>
      <c r="UZ1" s="54"/>
      <c r="VA1" s="54"/>
      <c r="VB1" s="54"/>
      <c r="VC1" s="54"/>
      <c r="VD1" s="54"/>
      <c r="VE1" s="54"/>
      <c r="VF1" s="54"/>
      <c r="VG1" s="54"/>
      <c r="VH1" s="54"/>
      <c r="VI1" s="54"/>
      <c r="VJ1" s="54"/>
      <c r="VK1" s="54"/>
      <c r="VL1" s="54"/>
      <c r="VM1" s="54"/>
      <c r="VN1" s="54"/>
      <c r="VO1" s="54"/>
      <c r="VP1" s="54"/>
      <c r="VQ1" s="54"/>
      <c r="VR1" s="54"/>
      <c r="VS1" s="54"/>
      <c r="VT1" s="54"/>
      <c r="VU1" s="54"/>
      <c r="VV1" s="54"/>
      <c r="VW1" s="54"/>
      <c r="VX1" s="54"/>
      <c r="VY1" s="54"/>
      <c r="VZ1" s="54"/>
      <c r="WA1" s="54"/>
      <c r="WB1" s="54"/>
      <c r="WC1" s="54"/>
      <c r="WD1" s="54"/>
      <c r="WE1" s="54"/>
      <c r="WF1" s="54"/>
      <c r="WG1" s="54"/>
      <c r="WH1" s="54"/>
      <c r="WI1" s="54"/>
      <c r="WJ1" s="54"/>
      <c r="WK1" s="54"/>
      <c r="WL1" s="54"/>
      <c r="WM1" s="54"/>
      <c r="WN1" s="54"/>
      <c r="WO1" s="54"/>
      <c r="WP1" s="54"/>
      <c r="WQ1" s="54"/>
      <c r="WR1" s="54"/>
      <c r="WS1" s="54"/>
      <c r="WT1" s="54"/>
      <c r="WU1" s="54"/>
      <c r="WV1" s="54"/>
      <c r="WW1" s="54"/>
      <c r="WX1" s="54"/>
      <c r="WY1" s="54"/>
      <c r="WZ1" s="54"/>
      <c r="XA1" s="54"/>
      <c r="XB1" s="54"/>
      <c r="XC1" s="54"/>
      <c r="XD1" s="54"/>
      <c r="XE1" s="54"/>
      <c r="XF1" s="54"/>
      <c r="XG1" s="54"/>
      <c r="XH1" s="54"/>
      <c r="XI1" s="54"/>
      <c r="XJ1" s="54"/>
      <c r="XK1" s="54"/>
      <c r="XL1" s="54"/>
      <c r="XM1" s="54"/>
      <c r="XN1" s="54"/>
      <c r="XO1" s="54"/>
      <c r="XP1" s="54"/>
      <c r="XQ1" s="54"/>
      <c r="XR1" s="54"/>
      <c r="XS1" s="54"/>
      <c r="XT1" s="54"/>
      <c r="XU1" s="54"/>
      <c r="XV1" s="54"/>
      <c r="XW1" s="54"/>
      <c r="XX1" s="54"/>
      <c r="XY1" s="54"/>
      <c r="XZ1" s="54"/>
      <c r="YA1" s="54"/>
      <c r="YB1" s="54"/>
      <c r="YC1" s="54"/>
      <c r="YD1" s="54"/>
      <c r="YE1" s="54"/>
      <c r="YF1" s="54"/>
      <c r="YG1" s="54"/>
      <c r="YH1" s="54"/>
      <c r="YI1" s="54"/>
      <c r="YJ1" s="54"/>
      <c r="YK1" s="54"/>
      <c r="YL1" s="54"/>
      <c r="YM1" s="54"/>
      <c r="YN1" s="54"/>
      <c r="YO1" s="54"/>
      <c r="YP1" s="54"/>
      <c r="YQ1" s="54"/>
      <c r="YR1" s="54"/>
      <c r="YS1" s="54"/>
      <c r="YT1" s="54"/>
      <c r="YU1" s="54"/>
      <c r="YV1" s="54"/>
      <c r="YW1" s="54"/>
      <c r="YX1" s="54"/>
      <c r="YY1" s="54"/>
      <c r="YZ1" s="54"/>
      <c r="ZA1" s="54"/>
      <c r="ZB1" s="54"/>
      <c r="ZC1" s="54"/>
      <c r="ZD1" s="54"/>
      <c r="ZE1" s="54"/>
      <c r="ZF1" s="54"/>
      <c r="ZG1" s="54"/>
      <c r="ZH1" s="54"/>
      <c r="ZI1" s="54"/>
      <c r="ZJ1" s="54"/>
      <c r="ZK1" s="54"/>
      <c r="ZL1" s="54"/>
      <c r="ZM1" s="54"/>
      <c r="ZN1" s="54"/>
      <c r="ZO1" s="54"/>
      <c r="ZP1" s="54"/>
      <c r="ZQ1" s="54"/>
      <c r="ZR1" s="54"/>
      <c r="ZS1" s="54"/>
      <c r="ZT1" s="54"/>
      <c r="ZU1" s="54"/>
      <c r="ZV1" s="54"/>
      <c r="ZW1" s="54"/>
      <c r="ZX1" s="54"/>
      <c r="ZY1" s="54"/>
      <c r="ZZ1" s="54"/>
      <c r="AAA1" s="54"/>
      <c r="AAB1" s="54"/>
      <c r="AAC1" s="54"/>
      <c r="AAD1" s="54"/>
      <c r="AAE1" s="54"/>
      <c r="AAF1" s="54"/>
      <c r="AAG1" s="54"/>
      <c r="AAH1" s="54"/>
      <c r="AAI1" s="54"/>
      <c r="AAJ1" s="54"/>
      <c r="AAK1" s="54"/>
      <c r="AAL1" s="54"/>
      <c r="AAM1" s="54"/>
      <c r="AAN1" s="54"/>
      <c r="AAO1" s="54"/>
      <c r="AAP1" s="54"/>
      <c r="AAQ1" s="54"/>
      <c r="AAR1" s="54"/>
      <c r="AAS1" s="54"/>
      <c r="AAT1" s="54"/>
      <c r="AAU1" s="54"/>
      <c r="AAV1" s="54"/>
      <c r="AAW1" s="54"/>
      <c r="AAX1" s="54"/>
      <c r="AAY1" s="54"/>
      <c r="AAZ1" s="54"/>
      <c r="ABA1" s="54"/>
      <c r="ABB1" s="54"/>
      <c r="ABC1" s="54"/>
      <c r="ABD1" s="54"/>
      <c r="ABE1" s="54"/>
      <c r="ABF1" s="54"/>
      <c r="ABG1" s="54"/>
      <c r="ABH1" s="54"/>
      <c r="ABI1" s="54"/>
      <c r="ABJ1" s="54"/>
      <c r="ABK1" s="54"/>
      <c r="ABL1" s="54"/>
      <c r="ABM1" s="54"/>
      <c r="ABN1" s="54"/>
      <c r="ABO1" s="54"/>
      <c r="ABP1" s="54"/>
      <c r="ABQ1" s="54"/>
      <c r="ABR1" s="54"/>
      <c r="ABS1" s="54"/>
      <c r="ABT1" s="54"/>
      <c r="ABU1" s="54"/>
      <c r="ABV1" s="54"/>
      <c r="ABW1" s="54"/>
      <c r="ABX1" s="54"/>
      <c r="ABY1" s="54"/>
      <c r="ABZ1" s="54"/>
      <c r="ACA1" s="54"/>
      <c r="ACB1" s="54"/>
      <c r="ACC1" s="54"/>
      <c r="ACD1" s="54"/>
      <c r="ACE1" s="54"/>
      <c r="ACF1" s="54"/>
      <c r="ACG1" s="54"/>
      <c r="ACH1" s="54"/>
      <c r="ACI1" s="54"/>
      <c r="ACJ1" s="54"/>
      <c r="ACK1" s="54"/>
      <c r="ACL1" s="54"/>
      <c r="ACM1" s="54"/>
      <c r="ACN1" s="54"/>
      <c r="ACO1" s="54"/>
      <c r="ACP1" s="54"/>
      <c r="ACQ1" s="54"/>
      <c r="ACR1" s="54"/>
      <c r="ACS1" s="54"/>
      <c r="ACT1" s="54"/>
      <c r="ACU1" s="54"/>
      <c r="ACV1" s="54"/>
      <c r="ACW1" s="54"/>
      <c r="ACX1" s="54"/>
      <c r="ACY1" s="54"/>
      <c r="ACZ1" s="54"/>
      <c r="ADA1" s="54"/>
      <c r="ADB1" s="54"/>
      <c r="ADC1" s="54"/>
      <c r="ADD1" s="54"/>
      <c r="ADE1" s="54"/>
      <c r="ADF1" s="54"/>
      <c r="ADG1" s="54"/>
      <c r="ADH1" s="54"/>
      <c r="ADI1" s="54"/>
      <c r="ADJ1" s="54"/>
      <c r="ADK1" s="54"/>
      <c r="ADL1" s="54"/>
      <c r="ADM1" s="54"/>
      <c r="ADN1" s="54"/>
      <c r="ADO1" s="54"/>
      <c r="ADP1" s="54"/>
      <c r="ADQ1" s="54"/>
      <c r="ADR1" s="54"/>
      <c r="ADS1" s="54"/>
      <c r="ADT1" s="54"/>
      <c r="ADU1" s="54"/>
      <c r="ADV1" s="54"/>
      <c r="ADW1" s="54"/>
      <c r="ADX1" s="54"/>
      <c r="ADY1" s="54"/>
      <c r="ADZ1" s="54"/>
      <c r="AEA1" s="54"/>
      <c r="AEB1" s="54"/>
      <c r="AEC1" s="54"/>
      <c r="AED1" s="54"/>
      <c r="AEE1" s="54"/>
      <c r="AEF1" s="54"/>
      <c r="AEG1" s="54"/>
      <c r="AEH1" s="54"/>
      <c r="AEI1" s="54"/>
      <c r="AEJ1" s="54"/>
      <c r="AEK1" s="54"/>
      <c r="AEL1" s="54"/>
      <c r="AEM1" s="54"/>
      <c r="AEN1" s="54"/>
      <c r="AEO1" s="54"/>
      <c r="AEP1" s="54"/>
      <c r="AEQ1" s="54"/>
      <c r="AER1" s="54"/>
      <c r="AES1" s="54"/>
      <c r="AET1" s="54"/>
      <c r="AEU1" s="54"/>
      <c r="AEV1" s="54"/>
      <c r="AEW1" s="54"/>
      <c r="AEX1" s="54"/>
      <c r="AEY1" s="54"/>
      <c r="AEZ1" s="54"/>
      <c r="AFA1" s="54"/>
      <c r="AFB1" s="54"/>
      <c r="AFC1" s="54"/>
      <c r="AFD1" s="54"/>
      <c r="AFE1" s="54"/>
      <c r="AFF1" s="54"/>
      <c r="AFG1" s="54"/>
      <c r="AFH1" s="54"/>
      <c r="AFI1" s="54"/>
      <c r="AFJ1" s="54"/>
      <c r="AFK1" s="54"/>
      <c r="AFL1" s="54"/>
      <c r="AFM1" s="54"/>
      <c r="AFN1" s="54"/>
      <c r="AFO1" s="54"/>
      <c r="AFP1" s="54"/>
      <c r="AFQ1" s="54"/>
      <c r="AFR1" s="54"/>
      <c r="AFS1" s="54"/>
      <c r="AFT1" s="54"/>
      <c r="AFU1" s="54"/>
      <c r="AFV1" s="54"/>
      <c r="AFW1" s="54"/>
      <c r="AFX1" s="54"/>
      <c r="AFY1" s="54"/>
      <c r="AFZ1" s="54"/>
      <c r="AGA1" s="54"/>
      <c r="AGB1" s="54"/>
      <c r="AGC1" s="54"/>
      <c r="AGD1" s="54"/>
      <c r="AGE1" s="54"/>
      <c r="AGF1" s="54"/>
      <c r="AGG1" s="54"/>
      <c r="AGH1" s="54"/>
      <c r="AGI1" s="54"/>
      <c r="AGJ1" s="54"/>
      <c r="AGK1" s="54"/>
      <c r="AGL1" s="54"/>
      <c r="AGM1" s="54"/>
      <c r="AGN1" s="54"/>
      <c r="AGO1" s="54"/>
      <c r="AGP1" s="54"/>
      <c r="AGQ1" s="54"/>
      <c r="AGR1" s="54"/>
      <c r="AGS1" s="54"/>
      <c r="AGT1" s="54"/>
      <c r="AGU1" s="54"/>
      <c r="AGV1" s="54"/>
      <c r="AGW1" s="54"/>
      <c r="AGX1" s="54"/>
      <c r="AGY1" s="54"/>
      <c r="AGZ1" s="54"/>
      <c r="AHA1" s="54"/>
      <c r="AHB1" s="54"/>
      <c r="AHC1" s="54"/>
      <c r="AHD1" s="54"/>
      <c r="AHE1" s="54"/>
      <c r="AHF1" s="54"/>
      <c r="AHG1" s="54"/>
      <c r="AHH1" s="54"/>
      <c r="AHI1" s="54"/>
      <c r="AHJ1" s="54"/>
      <c r="AHK1" s="54"/>
      <c r="AHL1" s="54"/>
      <c r="AHM1" s="54"/>
      <c r="AHN1" s="54"/>
      <c r="AHO1" s="54"/>
      <c r="AHP1" s="54"/>
      <c r="AHQ1" s="54"/>
      <c r="AHR1" s="54"/>
      <c r="AHS1" s="54"/>
      <c r="AHT1" s="54"/>
      <c r="AHU1" s="54"/>
      <c r="AHV1" s="54"/>
      <c r="AHW1" s="54"/>
      <c r="AHX1" s="54"/>
      <c r="AHY1" s="54"/>
      <c r="AHZ1" s="54"/>
      <c r="AIA1" s="54"/>
      <c r="AIB1" s="54"/>
      <c r="AIC1" s="54"/>
      <c r="AID1" s="54"/>
      <c r="AIE1" s="54"/>
      <c r="AIF1" s="54"/>
      <c r="AIG1" s="54"/>
      <c r="AIH1" s="54"/>
      <c r="AII1" s="54"/>
      <c r="AIJ1" s="54"/>
      <c r="AIK1" s="54"/>
      <c r="AIL1" s="54"/>
      <c r="AIM1" s="54"/>
      <c r="AIN1" s="54"/>
      <c r="AIO1" s="54"/>
      <c r="AIP1" s="54"/>
      <c r="AIQ1" s="54"/>
      <c r="AIR1" s="54"/>
      <c r="AIS1" s="54"/>
      <c r="AIT1" s="54"/>
      <c r="AIU1" s="54"/>
      <c r="AIV1" s="54"/>
      <c r="AIW1" s="54"/>
      <c r="AIX1" s="54"/>
      <c r="AIY1" s="54"/>
      <c r="AIZ1" s="54"/>
      <c r="AJA1" s="54"/>
      <c r="AJB1" s="54"/>
      <c r="AJC1" s="54"/>
      <c r="AJD1" s="54"/>
      <c r="AJE1" s="54"/>
      <c r="AJF1" s="54"/>
      <c r="AJG1" s="54"/>
      <c r="AJH1" s="54"/>
      <c r="AJI1" s="54"/>
      <c r="AJJ1" s="54"/>
      <c r="AJK1" s="54"/>
      <c r="AJL1" s="54"/>
      <c r="AJM1" s="54"/>
      <c r="AJN1" s="54"/>
      <c r="AJO1" s="54"/>
      <c r="AJP1" s="54"/>
      <c r="AJQ1" s="54"/>
      <c r="AJR1" s="54"/>
      <c r="AJS1" s="54"/>
      <c r="AJT1" s="54"/>
      <c r="AJU1" s="54"/>
      <c r="AJV1" s="54"/>
      <c r="AJW1" s="54"/>
      <c r="AJX1" s="54"/>
      <c r="AJY1" s="54"/>
      <c r="AJZ1" s="54"/>
      <c r="AKA1" s="54"/>
      <c r="AKB1" s="54"/>
      <c r="AKC1" s="54"/>
      <c r="AKD1" s="54"/>
      <c r="AKE1" s="54"/>
      <c r="AKF1" s="54"/>
      <c r="AKG1" s="54"/>
      <c r="AKH1" s="54"/>
      <c r="AKI1" s="54"/>
      <c r="AKJ1" s="54"/>
      <c r="AKK1" s="54"/>
      <c r="AKL1" s="54"/>
      <c r="AKM1" s="54"/>
      <c r="AKN1" s="54"/>
      <c r="AKO1" s="54"/>
      <c r="AKP1" s="54"/>
      <c r="AKQ1" s="54"/>
      <c r="AKR1" s="54"/>
      <c r="AKS1" s="54"/>
      <c r="AKT1" s="54"/>
      <c r="AKU1" s="54"/>
      <c r="AKV1" s="54"/>
      <c r="AKW1" s="54"/>
      <c r="AKX1" s="54"/>
      <c r="AKY1" s="54"/>
      <c r="AKZ1" s="54"/>
      <c r="ALA1" s="54"/>
      <c r="ALB1" s="54"/>
      <c r="ALC1" s="54"/>
      <c r="ALD1" s="54"/>
      <c r="ALE1" s="54"/>
      <c r="ALF1" s="54"/>
      <c r="ALG1" s="54"/>
      <c r="ALH1" s="54"/>
      <c r="ALI1" s="54"/>
      <c r="ALJ1" s="54"/>
      <c r="ALK1" s="54"/>
      <c r="ALL1" s="54"/>
      <c r="ALM1" s="54"/>
      <c r="ALN1" s="54"/>
      <c r="ALO1" s="54"/>
      <c r="ALP1" s="54"/>
      <c r="ALQ1" s="54"/>
      <c r="ALR1" s="54"/>
      <c r="ALS1" s="54"/>
      <c r="ALT1" s="54"/>
      <c r="ALU1" s="54"/>
      <c r="ALV1" s="54"/>
      <c r="ALW1" s="54"/>
      <c r="ALX1" s="54"/>
      <c r="ALY1" s="54"/>
      <c r="ALZ1" s="54"/>
      <c r="AMA1" s="54"/>
      <c r="AMB1" s="54"/>
    </row>
    <row r="2" spans="1:1016" s="55" customFormat="1" ht="43.5" customHeight="1" x14ac:dyDescent="0.2">
      <c r="A2" s="54"/>
      <c r="D2" s="54"/>
      <c r="E2" s="54"/>
      <c r="F2" s="54"/>
      <c r="G2" s="54"/>
      <c r="H2" s="54"/>
      <c r="I2" s="323" t="s">
        <v>200</v>
      </c>
      <c r="J2" s="323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IZ2" s="54"/>
      <c r="JA2" s="54"/>
      <c r="JB2" s="54"/>
      <c r="JC2" s="54"/>
      <c r="JD2" s="54"/>
      <c r="JE2" s="54"/>
      <c r="JF2" s="54"/>
      <c r="JG2" s="54"/>
      <c r="JH2" s="54"/>
      <c r="JI2" s="54"/>
      <c r="JJ2" s="54"/>
      <c r="JK2" s="54"/>
      <c r="JL2" s="54"/>
      <c r="JM2" s="54"/>
      <c r="JN2" s="54"/>
      <c r="JO2" s="54"/>
      <c r="JP2" s="54"/>
      <c r="JQ2" s="54"/>
      <c r="JR2" s="54"/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E2" s="54"/>
      <c r="KF2" s="54"/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R2" s="54"/>
      <c r="KS2" s="54"/>
      <c r="KT2" s="54"/>
      <c r="KU2" s="54"/>
      <c r="KV2" s="54"/>
      <c r="KW2" s="54"/>
      <c r="KX2" s="54"/>
      <c r="KY2" s="54"/>
      <c r="KZ2" s="54"/>
      <c r="LA2" s="54"/>
      <c r="LB2" s="54"/>
      <c r="LC2" s="54"/>
      <c r="LD2" s="54"/>
      <c r="LE2" s="54"/>
      <c r="LF2" s="54"/>
      <c r="LG2" s="54"/>
      <c r="LH2" s="54"/>
      <c r="LI2" s="54"/>
      <c r="LJ2" s="54"/>
      <c r="LK2" s="54"/>
      <c r="LL2" s="54"/>
      <c r="LM2" s="54"/>
      <c r="LN2" s="54"/>
      <c r="LO2" s="54"/>
      <c r="LP2" s="54"/>
      <c r="LQ2" s="54"/>
      <c r="LR2" s="54"/>
      <c r="LS2" s="54"/>
      <c r="LT2" s="54"/>
      <c r="LU2" s="54"/>
      <c r="LV2" s="54"/>
      <c r="LW2" s="54"/>
      <c r="LX2" s="54"/>
      <c r="LY2" s="54"/>
      <c r="LZ2" s="54"/>
      <c r="MA2" s="54"/>
      <c r="MB2" s="54"/>
      <c r="MC2" s="54"/>
      <c r="MD2" s="54"/>
      <c r="ME2" s="54"/>
      <c r="MF2" s="54"/>
      <c r="MG2" s="54"/>
      <c r="MH2" s="54"/>
      <c r="MI2" s="54"/>
      <c r="MJ2" s="54"/>
      <c r="MK2" s="54"/>
      <c r="ML2" s="54"/>
      <c r="MM2" s="54"/>
      <c r="MN2" s="54"/>
      <c r="MO2" s="54"/>
      <c r="MP2" s="54"/>
      <c r="MQ2" s="54"/>
      <c r="MR2" s="54"/>
      <c r="MS2" s="54"/>
      <c r="MT2" s="54"/>
      <c r="MU2" s="54"/>
      <c r="MV2" s="54"/>
      <c r="MW2" s="54"/>
      <c r="MX2" s="54"/>
      <c r="MY2" s="54"/>
      <c r="MZ2" s="54"/>
      <c r="NA2" s="54"/>
      <c r="NB2" s="54"/>
      <c r="NC2" s="54"/>
      <c r="ND2" s="54"/>
      <c r="NE2" s="54"/>
      <c r="NF2" s="54"/>
      <c r="NG2" s="54"/>
      <c r="NH2" s="54"/>
      <c r="NI2" s="54"/>
      <c r="NJ2" s="54"/>
      <c r="NK2" s="54"/>
      <c r="NL2" s="54"/>
      <c r="NM2" s="54"/>
      <c r="NN2" s="54"/>
      <c r="NO2" s="54"/>
      <c r="NP2" s="54"/>
      <c r="NQ2" s="54"/>
      <c r="NR2" s="54"/>
      <c r="NS2" s="54"/>
      <c r="NT2" s="54"/>
      <c r="NU2" s="54"/>
      <c r="NV2" s="54"/>
      <c r="NW2" s="54"/>
      <c r="NX2" s="54"/>
      <c r="NY2" s="54"/>
      <c r="NZ2" s="54"/>
      <c r="OA2" s="54"/>
      <c r="OB2" s="54"/>
      <c r="OC2" s="54"/>
      <c r="OD2" s="54"/>
      <c r="OE2" s="54"/>
      <c r="OF2" s="54"/>
      <c r="OG2" s="54"/>
      <c r="OH2" s="54"/>
      <c r="OI2" s="54"/>
      <c r="OJ2" s="54"/>
      <c r="OK2" s="54"/>
      <c r="OL2" s="54"/>
      <c r="OM2" s="54"/>
      <c r="ON2" s="54"/>
      <c r="OO2" s="54"/>
      <c r="OP2" s="54"/>
      <c r="OQ2" s="54"/>
      <c r="OR2" s="54"/>
      <c r="OS2" s="54"/>
      <c r="OT2" s="54"/>
      <c r="OU2" s="54"/>
      <c r="OV2" s="54"/>
      <c r="OW2" s="54"/>
      <c r="OX2" s="54"/>
      <c r="OY2" s="54"/>
      <c r="OZ2" s="54"/>
      <c r="PA2" s="54"/>
      <c r="PB2" s="54"/>
      <c r="PC2" s="54"/>
      <c r="PD2" s="54"/>
      <c r="PE2" s="54"/>
      <c r="PF2" s="54"/>
      <c r="PG2" s="54"/>
      <c r="PH2" s="54"/>
      <c r="PI2" s="54"/>
      <c r="PJ2" s="54"/>
      <c r="PK2" s="54"/>
      <c r="PL2" s="54"/>
      <c r="PM2" s="54"/>
      <c r="PN2" s="54"/>
      <c r="PO2" s="54"/>
      <c r="PP2" s="54"/>
      <c r="PQ2" s="54"/>
      <c r="PR2" s="54"/>
      <c r="PS2" s="54"/>
      <c r="PT2" s="54"/>
      <c r="PU2" s="54"/>
      <c r="PV2" s="54"/>
      <c r="PW2" s="54"/>
      <c r="PX2" s="54"/>
      <c r="PY2" s="54"/>
      <c r="PZ2" s="54"/>
      <c r="QA2" s="54"/>
      <c r="QB2" s="54"/>
      <c r="QC2" s="54"/>
      <c r="QD2" s="54"/>
      <c r="QE2" s="54"/>
      <c r="QF2" s="54"/>
      <c r="QG2" s="54"/>
      <c r="QH2" s="54"/>
      <c r="QI2" s="54"/>
      <c r="QJ2" s="54"/>
      <c r="QK2" s="54"/>
      <c r="QL2" s="54"/>
      <c r="QM2" s="54"/>
      <c r="QN2" s="54"/>
      <c r="QO2" s="54"/>
      <c r="QP2" s="54"/>
      <c r="QQ2" s="54"/>
      <c r="QR2" s="54"/>
      <c r="QS2" s="54"/>
      <c r="QT2" s="54"/>
      <c r="QU2" s="54"/>
      <c r="QV2" s="54"/>
      <c r="QW2" s="54"/>
      <c r="QX2" s="54"/>
      <c r="QY2" s="54"/>
      <c r="QZ2" s="54"/>
      <c r="RA2" s="54"/>
      <c r="RB2" s="54"/>
      <c r="RC2" s="54"/>
      <c r="RD2" s="54"/>
      <c r="RE2" s="54"/>
      <c r="RF2" s="54"/>
      <c r="RG2" s="54"/>
      <c r="RH2" s="54"/>
      <c r="RI2" s="54"/>
      <c r="RJ2" s="54"/>
      <c r="RK2" s="54"/>
      <c r="RL2" s="54"/>
      <c r="RM2" s="54"/>
      <c r="RN2" s="54"/>
      <c r="RO2" s="54"/>
      <c r="RP2" s="54"/>
      <c r="RQ2" s="54"/>
      <c r="RR2" s="54"/>
      <c r="RS2" s="54"/>
      <c r="RT2" s="54"/>
      <c r="RU2" s="54"/>
      <c r="RV2" s="54"/>
      <c r="RW2" s="54"/>
      <c r="RX2" s="54"/>
      <c r="RY2" s="54"/>
      <c r="RZ2" s="54"/>
      <c r="SA2" s="54"/>
      <c r="SB2" s="54"/>
      <c r="SC2" s="54"/>
      <c r="SD2" s="54"/>
      <c r="SE2" s="54"/>
      <c r="SF2" s="54"/>
      <c r="SG2" s="54"/>
      <c r="SH2" s="54"/>
      <c r="SI2" s="54"/>
      <c r="SJ2" s="54"/>
      <c r="SK2" s="54"/>
      <c r="SL2" s="54"/>
      <c r="SM2" s="54"/>
      <c r="SN2" s="54"/>
      <c r="SO2" s="54"/>
      <c r="SP2" s="54"/>
      <c r="SQ2" s="54"/>
      <c r="SR2" s="54"/>
      <c r="SS2" s="54"/>
      <c r="ST2" s="54"/>
      <c r="SU2" s="54"/>
      <c r="SV2" s="54"/>
      <c r="SW2" s="54"/>
      <c r="SX2" s="54"/>
      <c r="SY2" s="54"/>
      <c r="SZ2" s="54"/>
      <c r="TA2" s="54"/>
      <c r="TB2" s="54"/>
      <c r="TC2" s="54"/>
      <c r="TD2" s="54"/>
      <c r="TE2" s="54"/>
      <c r="TF2" s="54"/>
      <c r="TG2" s="54"/>
      <c r="TH2" s="54"/>
      <c r="TI2" s="54"/>
      <c r="TJ2" s="54"/>
      <c r="TK2" s="54"/>
      <c r="TL2" s="54"/>
      <c r="TM2" s="54"/>
      <c r="TN2" s="54"/>
      <c r="TO2" s="54"/>
      <c r="TP2" s="54"/>
      <c r="TQ2" s="54"/>
      <c r="TR2" s="54"/>
      <c r="TS2" s="54"/>
      <c r="TT2" s="54"/>
      <c r="TU2" s="54"/>
      <c r="TV2" s="54"/>
      <c r="TW2" s="54"/>
      <c r="TX2" s="54"/>
      <c r="TY2" s="54"/>
      <c r="TZ2" s="54"/>
      <c r="UA2" s="54"/>
      <c r="UB2" s="54"/>
      <c r="UC2" s="54"/>
      <c r="UD2" s="54"/>
      <c r="UE2" s="54"/>
      <c r="UF2" s="54"/>
      <c r="UG2" s="54"/>
      <c r="UH2" s="54"/>
      <c r="UI2" s="54"/>
      <c r="UJ2" s="54"/>
      <c r="UK2" s="54"/>
      <c r="UL2" s="54"/>
      <c r="UM2" s="54"/>
      <c r="UN2" s="54"/>
      <c r="UO2" s="54"/>
      <c r="UP2" s="54"/>
      <c r="UQ2" s="54"/>
      <c r="UR2" s="54"/>
      <c r="US2" s="54"/>
      <c r="UT2" s="54"/>
      <c r="UU2" s="54"/>
      <c r="UV2" s="54"/>
      <c r="UW2" s="54"/>
      <c r="UX2" s="54"/>
      <c r="UY2" s="54"/>
      <c r="UZ2" s="54"/>
      <c r="VA2" s="54"/>
      <c r="VB2" s="54"/>
      <c r="VC2" s="54"/>
      <c r="VD2" s="54"/>
      <c r="VE2" s="54"/>
      <c r="VF2" s="54"/>
      <c r="VG2" s="54"/>
      <c r="VH2" s="54"/>
      <c r="VI2" s="54"/>
      <c r="VJ2" s="54"/>
      <c r="VK2" s="54"/>
      <c r="VL2" s="54"/>
      <c r="VM2" s="54"/>
      <c r="VN2" s="54"/>
      <c r="VO2" s="54"/>
      <c r="VP2" s="54"/>
      <c r="VQ2" s="54"/>
      <c r="VR2" s="54"/>
      <c r="VS2" s="54"/>
      <c r="VT2" s="54"/>
      <c r="VU2" s="54"/>
      <c r="VV2" s="54"/>
      <c r="VW2" s="54"/>
      <c r="VX2" s="54"/>
      <c r="VY2" s="54"/>
      <c r="VZ2" s="54"/>
      <c r="WA2" s="54"/>
      <c r="WB2" s="54"/>
      <c r="WC2" s="54"/>
      <c r="WD2" s="54"/>
      <c r="WE2" s="54"/>
      <c r="WF2" s="54"/>
      <c r="WG2" s="54"/>
      <c r="WH2" s="54"/>
      <c r="WI2" s="54"/>
      <c r="WJ2" s="54"/>
      <c r="WK2" s="54"/>
      <c r="WL2" s="54"/>
      <c r="WM2" s="54"/>
      <c r="WN2" s="54"/>
      <c r="WO2" s="54"/>
      <c r="WP2" s="54"/>
      <c r="WQ2" s="54"/>
      <c r="WR2" s="54"/>
      <c r="WS2" s="54"/>
      <c r="WT2" s="54"/>
      <c r="WU2" s="54"/>
      <c r="WV2" s="54"/>
      <c r="WW2" s="54"/>
      <c r="WX2" s="54"/>
      <c r="WY2" s="54"/>
      <c r="WZ2" s="54"/>
      <c r="XA2" s="54"/>
      <c r="XB2" s="54"/>
      <c r="XC2" s="54"/>
      <c r="XD2" s="54"/>
      <c r="XE2" s="54"/>
      <c r="XF2" s="54"/>
      <c r="XG2" s="54"/>
      <c r="XH2" s="54"/>
      <c r="XI2" s="54"/>
      <c r="XJ2" s="54"/>
      <c r="XK2" s="54"/>
      <c r="XL2" s="54"/>
      <c r="XM2" s="54"/>
      <c r="XN2" s="54"/>
      <c r="XO2" s="54"/>
      <c r="XP2" s="54"/>
      <c r="XQ2" s="54"/>
      <c r="XR2" s="54"/>
      <c r="XS2" s="54"/>
      <c r="XT2" s="54"/>
      <c r="XU2" s="54"/>
      <c r="XV2" s="54"/>
      <c r="XW2" s="54"/>
      <c r="XX2" s="54"/>
      <c r="XY2" s="54"/>
      <c r="XZ2" s="54"/>
      <c r="YA2" s="54"/>
      <c r="YB2" s="54"/>
      <c r="YC2" s="54"/>
      <c r="YD2" s="54"/>
      <c r="YE2" s="54"/>
      <c r="YF2" s="54"/>
      <c r="YG2" s="54"/>
      <c r="YH2" s="54"/>
      <c r="YI2" s="54"/>
      <c r="YJ2" s="54"/>
      <c r="YK2" s="54"/>
      <c r="YL2" s="54"/>
      <c r="YM2" s="54"/>
      <c r="YN2" s="54"/>
      <c r="YO2" s="54"/>
      <c r="YP2" s="54"/>
      <c r="YQ2" s="54"/>
      <c r="YR2" s="54"/>
      <c r="YS2" s="54"/>
      <c r="YT2" s="54"/>
      <c r="YU2" s="54"/>
      <c r="YV2" s="54"/>
      <c r="YW2" s="54"/>
      <c r="YX2" s="54"/>
      <c r="YY2" s="54"/>
      <c r="YZ2" s="54"/>
      <c r="ZA2" s="54"/>
      <c r="ZB2" s="54"/>
      <c r="ZC2" s="54"/>
      <c r="ZD2" s="54"/>
      <c r="ZE2" s="54"/>
      <c r="ZF2" s="54"/>
      <c r="ZG2" s="54"/>
      <c r="ZH2" s="54"/>
      <c r="ZI2" s="54"/>
      <c r="ZJ2" s="54"/>
      <c r="ZK2" s="54"/>
      <c r="ZL2" s="54"/>
      <c r="ZM2" s="54"/>
      <c r="ZN2" s="54"/>
      <c r="ZO2" s="54"/>
      <c r="ZP2" s="54"/>
      <c r="ZQ2" s="54"/>
      <c r="ZR2" s="54"/>
      <c r="ZS2" s="54"/>
      <c r="ZT2" s="54"/>
      <c r="ZU2" s="54"/>
      <c r="ZV2" s="54"/>
      <c r="ZW2" s="54"/>
      <c r="ZX2" s="54"/>
      <c r="ZY2" s="54"/>
      <c r="ZZ2" s="54"/>
      <c r="AAA2" s="54"/>
      <c r="AAB2" s="54"/>
      <c r="AAC2" s="54"/>
      <c r="AAD2" s="54"/>
      <c r="AAE2" s="54"/>
      <c r="AAF2" s="54"/>
      <c r="AAG2" s="54"/>
      <c r="AAH2" s="54"/>
      <c r="AAI2" s="54"/>
      <c r="AAJ2" s="54"/>
      <c r="AAK2" s="54"/>
      <c r="AAL2" s="54"/>
      <c r="AAM2" s="54"/>
      <c r="AAN2" s="54"/>
      <c r="AAO2" s="54"/>
      <c r="AAP2" s="54"/>
      <c r="AAQ2" s="54"/>
      <c r="AAR2" s="54"/>
      <c r="AAS2" s="54"/>
      <c r="AAT2" s="54"/>
      <c r="AAU2" s="54"/>
      <c r="AAV2" s="54"/>
      <c r="AAW2" s="54"/>
      <c r="AAX2" s="54"/>
      <c r="AAY2" s="54"/>
      <c r="AAZ2" s="54"/>
      <c r="ABA2" s="54"/>
      <c r="ABB2" s="54"/>
      <c r="ABC2" s="54"/>
      <c r="ABD2" s="54"/>
      <c r="ABE2" s="54"/>
      <c r="ABF2" s="54"/>
      <c r="ABG2" s="54"/>
      <c r="ABH2" s="54"/>
      <c r="ABI2" s="54"/>
      <c r="ABJ2" s="54"/>
      <c r="ABK2" s="54"/>
      <c r="ABL2" s="54"/>
      <c r="ABM2" s="54"/>
      <c r="ABN2" s="54"/>
      <c r="ABO2" s="54"/>
      <c r="ABP2" s="54"/>
      <c r="ABQ2" s="54"/>
      <c r="ABR2" s="54"/>
      <c r="ABS2" s="54"/>
      <c r="ABT2" s="54"/>
      <c r="ABU2" s="54"/>
      <c r="ABV2" s="54"/>
      <c r="ABW2" s="54"/>
      <c r="ABX2" s="54"/>
      <c r="ABY2" s="54"/>
      <c r="ABZ2" s="54"/>
      <c r="ACA2" s="54"/>
      <c r="ACB2" s="54"/>
      <c r="ACC2" s="54"/>
      <c r="ACD2" s="54"/>
      <c r="ACE2" s="54"/>
      <c r="ACF2" s="54"/>
      <c r="ACG2" s="54"/>
      <c r="ACH2" s="54"/>
      <c r="ACI2" s="54"/>
      <c r="ACJ2" s="54"/>
      <c r="ACK2" s="54"/>
      <c r="ACL2" s="54"/>
      <c r="ACM2" s="54"/>
      <c r="ACN2" s="54"/>
      <c r="ACO2" s="54"/>
      <c r="ACP2" s="54"/>
      <c r="ACQ2" s="54"/>
      <c r="ACR2" s="54"/>
      <c r="ACS2" s="54"/>
      <c r="ACT2" s="54"/>
      <c r="ACU2" s="54"/>
      <c r="ACV2" s="54"/>
      <c r="ACW2" s="54"/>
      <c r="ACX2" s="54"/>
      <c r="ACY2" s="54"/>
      <c r="ACZ2" s="54"/>
      <c r="ADA2" s="54"/>
      <c r="ADB2" s="54"/>
      <c r="ADC2" s="54"/>
      <c r="ADD2" s="54"/>
      <c r="ADE2" s="54"/>
      <c r="ADF2" s="54"/>
      <c r="ADG2" s="54"/>
      <c r="ADH2" s="54"/>
      <c r="ADI2" s="54"/>
      <c r="ADJ2" s="54"/>
      <c r="ADK2" s="54"/>
      <c r="ADL2" s="54"/>
      <c r="ADM2" s="54"/>
      <c r="ADN2" s="54"/>
      <c r="ADO2" s="54"/>
      <c r="ADP2" s="54"/>
      <c r="ADQ2" s="54"/>
      <c r="ADR2" s="54"/>
      <c r="ADS2" s="54"/>
      <c r="ADT2" s="54"/>
      <c r="ADU2" s="54"/>
      <c r="ADV2" s="54"/>
      <c r="ADW2" s="54"/>
      <c r="ADX2" s="54"/>
      <c r="ADY2" s="54"/>
      <c r="ADZ2" s="54"/>
      <c r="AEA2" s="54"/>
      <c r="AEB2" s="54"/>
      <c r="AEC2" s="54"/>
      <c r="AED2" s="54"/>
      <c r="AEE2" s="54"/>
      <c r="AEF2" s="54"/>
      <c r="AEG2" s="54"/>
      <c r="AEH2" s="54"/>
      <c r="AEI2" s="54"/>
      <c r="AEJ2" s="54"/>
      <c r="AEK2" s="54"/>
      <c r="AEL2" s="54"/>
      <c r="AEM2" s="54"/>
      <c r="AEN2" s="54"/>
      <c r="AEO2" s="54"/>
      <c r="AEP2" s="54"/>
      <c r="AEQ2" s="54"/>
      <c r="AER2" s="54"/>
      <c r="AES2" s="54"/>
      <c r="AET2" s="54"/>
      <c r="AEU2" s="54"/>
      <c r="AEV2" s="54"/>
      <c r="AEW2" s="54"/>
      <c r="AEX2" s="54"/>
      <c r="AEY2" s="54"/>
      <c r="AEZ2" s="54"/>
      <c r="AFA2" s="54"/>
      <c r="AFB2" s="54"/>
      <c r="AFC2" s="54"/>
      <c r="AFD2" s="54"/>
      <c r="AFE2" s="54"/>
      <c r="AFF2" s="54"/>
      <c r="AFG2" s="54"/>
      <c r="AFH2" s="54"/>
      <c r="AFI2" s="54"/>
      <c r="AFJ2" s="54"/>
      <c r="AFK2" s="54"/>
      <c r="AFL2" s="54"/>
      <c r="AFM2" s="54"/>
      <c r="AFN2" s="54"/>
      <c r="AFO2" s="54"/>
      <c r="AFP2" s="54"/>
      <c r="AFQ2" s="54"/>
      <c r="AFR2" s="54"/>
      <c r="AFS2" s="54"/>
      <c r="AFT2" s="54"/>
      <c r="AFU2" s="54"/>
      <c r="AFV2" s="54"/>
      <c r="AFW2" s="54"/>
      <c r="AFX2" s="54"/>
      <c r="AFY2" s="54"/>
      <c r="AFZ2" s="54"/>
      <c r="AGA2" s="54"/>
      <c r="AGB2" s="54"/>
      <c r="AGC2" s="54"/>
      <c r="AGD2" s="54"/>
      <c r="AGE2" s="54"/>
      <c r="AGF2" s="54"/>
      <c r="AGG2" s="54"/>
      <c r="AGH2" s="54"/>
      <c r="AGI2" s="54"/>
      <c r="AGJ2" s="54"/>
      <c r="AGK2" s="54"/>
      <c r="AGL2" s="54"/>
      <c r="AGM2" s="54"/>
      <c r="AGN2" s="54"/>
      <c r="AGO2" s="54"/>
      <c r="AGP2" s="54"/>
      <c r="AGQ2" s="54"/>
      <c r="AGR2" s="54"/>
      <c r="AGS2" s="54"/>
      <c r="AGT2" s="54"/>
      <c r="AGU2" s="54"/>
      <c r="AGV2" s="54"/>
      <c r="AGW2" s="54"/>
      <c r="AGX2" s="54"/>
      <c r="AGY2" s="54"/>
      <c r="AGZ2" s="54"/>
      <c r="AHA2" s="54"/>
      <c r="AHB2" s="54"/>
      <c r="AHC2" s="54"/>
      <c r="AHD2" s="54"/>
      <c r="AHE2" s="54"/>
      <c r="AHF2" s="54"/>
      <c r="AHG2" s="54"/>
      <c r="AHH2" s="54"/>
      <c r="AHI2" s="54"/>
      <c r="AHJ2" s="54"/>
      <c r="AHK2" s="54"/>
      <c r="AHL2" s="54"/>
      <c r="AHM2" s="54"/>
      <c r="AHN2" s="54"/>
      <c r="AHO2" s="54"/>
      <c r="AHP2" s="54"/>
      <c r="AHQ2" s="54"/>
      <c r="AHR2" s="54"/>
      <c r="AHS2" s="54"/>
      <c r="AHT2" s="54"/>
      <c r="AHU2" s="54"/>
      <c r="AHV2" s="54"/>
      <c r="AHW2" s="54"/>
      <c r="AHX2" s="54"/>
      <c r="AHY2" s="54"/>
      <c r="AHZ2" s="54"/>
      <c r="AIA2" s="54"/>
      <c r="AIB2" s="54"/>
      <c r="AIC2" s="54"/>
      <c r="AID2" s="54"/>
      <c r="AIE2" s="54"/>
      <c r="AIF2" s="54"/>
      <c r="AIG2" s="54"/>
      <c r="AIH2" s="54"/>
      <c r="AII2" s="54"/>
      <c r="AIJ2" s="54"/>
      <c r="AIK2" s="54"/>
      <c r="AIL2" s="54"/>
      <c r="AIM2" s="54"/>
      <c r="AIN2" s="54"/>
      <c r="AIO2" s="54"/>
      <c r="AIP2" s="54"/>
      <c r="AIQ2" s="54"/>
      <c r="AIR2" s="54"/>
      <c r="AIS2" s="54"/>
      <c r="AIT2" s="54"/>
      <c r="AIU2" s="54"/>
      <c r="AIV2" s="54"/>
      <c r="AIW2" s="54"/>
      <c r="AIX2" s="54"/>
      <c r="AIY2" s="54"/>
      <c r="AIZ2" s="54"/>
      <c r="AJA2" s="54"/>
      <c r="AJB2" s="54"/>
      <c r="AJC2" s="54"/>
      <c r="AJD2" s="54"/>
      <c r="AJE2" s="54"/>
      <c r="AJF2" s="54"/>
      <c r="AJG2" s="54"/>
      <c r="AJH2" s="54"/>
      <c r="AJI2" s="54"/>
      <c r="AJJ2" s="54"/>
      <c r="AJK2" s="54"/>
      <c r="AJL2" s="54"/>
      <c r="AJM2" s="54"/>
      <c r="AJN2" s="54"/>
      <c r="AJO2" s="54"/>
      <c r="AJP2" s="54"/>
      <c r="AJQ2" s="54"/>
      <c r="AJR2" s="54"/>
      <c r="AJS2" s="54"/>
      <c r="AJT2" s="54"/>
      <c r="AJU2" s="54"/>
      <c r="AJV2" s="54"/>
      <c r="AJW2" s="54"/>
      <c r="AJX2" s="54"/>
      <c r="AJY2" s="54"/>
      <c r="AJZ2" s="54"/>
      <c r="AKA2" s="54"/>
      <c r="AKB2" s="54"/>
      <c r="AKC2" s="54"/>
      <c r="AKD2" s="54"/>
      <c r="AKE2" s="54"/>
      <c r="AKF2" s="54"/>
      <c r="AKG2" s="54"/>
      <c r="AKH2" s="54"/>
      <c r="AKI2" s="54"/>
      <c r="AKJ2" s="54"/>
      <c r="AKK2" s="54"/>
      <c r="AKL2" s="54"/>
      <c r="AKM2" s="54"/>
      <c r="AKN2" s="54"/>
      <c r="AKO2" s="54"/>
      <c r="AKP2" s="54"/>
      <c r="AKQ2" s="54"/>
      <c r="AKR2" s="54"/>
      <c r="AKS2" s="54"/>
      <c r="AKT2" s="54"/>
      <c r="AKU2" s="54"/>
      <c r="AKV2" s="54"/>
      <c r="AKW2" s="54"/>
      <c r="AKX2" s="54"/>
      <c r="AKY2" s="54"/>
      <c r="AKZ2" s="54"/>
      <c r="ALA2" s="54"/>
      <c r="ALB2" s="54"/>
      <c r="ALC2" s="54"/>
      <c r="ALD2" s="54"/>
      <c r="ALE2" s="54"/>
      <c r="ALF2" s="54"/>
      <c r="ALG2" s="54"/>
      <c r="ALH2" s="54"/>
      <c r="ALI2" s="54"/>
      <c r="ALJ2" s="54"/>
      <c r="ALK2" s="54"/>
      <c r="ALL2" s="54"/>
      <c r="ALM2" s="54"/>
      <c r="ALN2" s="54"/>
      <c r="ALO2" s="54"/>
      <c r="ALP2" s="54"/>
      <c r="ALQ2" s="54"/>
      <c r="ALR2" s="54"/>
      <c r="ALS2" s="54"/>
      <c r="ALT2" s="54"/>
      <c r="ALU2" s="54"/>
      <c r="ALV2" s="54"/>
      <c r="ALW2" s="54"/>
      <c r="ALX2" s="54"/>
      <c r="ALY2" s="54"/>
      <c r="ALZ2" s="54"/>
      <c r="AMA2" s="54"/>
      <c r="AMB2" s="54"/>
    </row>
    <row r="3" spans="1:1016" s="55" customFormat="1" ht="47.25" customHeight="1" x14ac:dyDescent="0.2">
      <c r="A3" s="324" t="s">
        <v>70</v>
      </c>
      <c r="B3" s="324"/>
      <c r="C3" s="324"/>
      <c r="D3" s="324"/>
      <c r="E3" s="324"/>
      <c r="F3" s="324"/>
      <c r="G3" s="324"/>
      <c r="H3" s="324"/>
      <c r="I3" s="324"/>
      <c r="J3" s="32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  <c r="IU3" s="54"/>
      <c r="IV3" s="54"/>
      <c r="IW3" s="54"/>
      <c r="IX3" s="54"/>
      <c r="IY3" s="54"/>
      <c r="IZ3" s="54"/>
      <c r="JA3" s="54"/>
      <c r="JB3" s="54"/>
      <c r="JC3" s="54"/>
      <c r="JD3" s="54"/>
      <c r="JE3" s="54"/>
      <c r="JF3" s="54"/>
      <c r="JG3" s="54"/>
      <c r="JH3" s="54"/>
      <c r="JI3" s="54"/>
      <c r="JJ3" s="54"/>
      <c r="JK3" s="54"/>
      <c r="JL3" s="54"/>
      <c r="JM3" s="54"/>
      <c r="JN3" s="54"/>
      <c r="JO3" s="54"/>
      <c r="JP3" s="54"/>
      <c r="JQ3" s="54"/>
      <c r="JR3" s="54"/>
      <c r="JS3" s="54"/>
      <c r="JT3" s="54"/>
      <c r="JU3" s="54"/>
      <c r="JV3" s="54"/>
      <c r="JW3" s="54"/>
      <c r="JX3" s="54"/>
      <c r="JY3" s="54"/>
      <c r="JZ3" s="54"/>
      <c r="KA3" s="54"/>
      <c r="KB3" s="54"/>
      <c r="KC3" s="54"/>
      <c r="KD3" s="54"/>
      <c r="KE3" s="54"/>
      <c r="KF3" s="54"/>
      <c r="KG3" s="54"/>
      <c r="KH3" s="54"/>
      <c r="KI3" s="54"/>
      <c r="KJ3" s="54"/>
      <c r="KK3" s="54"/>
      <c r="KL3" s="54"/>
      <c r="KM3" s="54"/>
      <c r="KN3" s="54"/>
      <c r="KO3" s="54"/>
      <c r="KP3" s="54"/>
      <c r="KQ3" s="54"/>
      <c r="KR3" s="54"/>
      <c r="KS3" s="54"/>
      <c r="KT3" s="54"/>
      <c r="KU3" s="54"/>
      <c r="KV3" s="54"/>
      <c r="KW3" s="54"/>
      <c r="KX3" s="54"/>
      <c r="KY3" s="54"/>
      <c r="KZ3" s="54"/>
      <c r="LA3" s="54"/>
      <c r="LB3" s="54"/>
      <c r="LC3" s="54"/>
      <c r="LD3" s="54"/>
      <c r="LE3" s="54"/>
      <c r="LF3" s="54"/>
      <c r="LG3" s="54"/>
      <c r="LH3" s="54"/>
      <c r="LI3" s="54"/>
      <c r="LJ3" s="54"/>
      <c r="LK3" s="54"/>
      <c r="LL3" s="54"/>
      <c r="LM3" s="54"/>
      <c r="LN3" s="54"/>
      <c r="LO3" s="54"/>
      <c r="LP3" s="54"/>
      <c r="LQ3" s="54"/>
      <c r="LR3" s="54"/>
      <c r="LS3" s="54"/>
      <c r="LT3" s="54"/>
      <c r="LU3" s="54"/>
      <c r="LV3" s="54"/>
      <c r="LW3" s="54"/>
      <c r="LX3" s="54"/>
      <c r="LY3" s="54"/>
      <c r="LZ3" s="54"/>
      <c r="MA3" s="54"/>
      <c r="MB3" s="54"/>
      <c r="MC3" s="54"/>
      <c r="MD3" s="54"/>
      <c r="ME3" s="54"/>
      <c r="MF3" s="54"/>
      <c r="MG3" s="54"/>
      <c r="MH3" s="54"/>
      <c r="MI3" s="54"/>
      <c r="MJ3" s="54"/>
      <c r="MK3" s="54"/>
      <c r="ML3" s="54"/>
      <c r="MM3" s="54"/>
      <c r="MN3" s="54"/>
      <c r="MO3" s="54"/>
      <c r="MP3" s="54"/>
      <c r="MQ3" s="54"/>
      <c r="MR3" s="54"/>
      <c r="MS3" s="54"/>
      <c r="MT3" s="54"/>
      <c r="MU3" s="54"/>
      <c r="MV3" s="54"/>
      <c r="MW3" s="54"/>
      <c r="MX3" s="54"/>
      <c r="MY3" s="54"/>
      <c r="MZ3" s="54"/>
      <c r="NA3" s="54"/>
      <c r="NB3" s="54"/>
      <c r="NC3" s="54"/>
      <c r="ND3" s="54"/>
      <c r="NE3" s="54"/>
      <c r="NF3" s="54"/>
      <c r="NG3" s="54"/>
      <c r="NH3" s="54"/>
      <c r="NI3" s="54"/>
      <c r="NJ3" s="54"/>
      <c r="NK3" s="54"/>
      <c r="NL3" s="54"/>
      <c r="NM3" s="54"/>
      <c r="NN3" s="54"/>
      <c r="NO3" s="54"/>
      <c r="NP3" s="54"/>
      <c r="NQ3" s="54"/>
      <c r="NR3" s="54"/>
      <c r="NS3" s="54"/>
      <c r="NT3" s="54"/>
      <c r="NU3" s="54"/>
      <c r="NV3" s="54"/>
      <c r="NW3" s="54"/>
      <c r="NX3" s="54"/>
      <c r="NY3" s="54"/>
      <c r="NZ3" s="54"/>
      <c r="OA3" s="54"/>
      <c r="OB3" s="54"/>
      <c r="OC3" s="54"/>
      <c r="OD3" s="54"/>
      <c r="OE3" s="54"/>
      <c r="OF3" s="54"/>
      <c r="OG3" s="54"/>
      <c r="OH3" s="54"/>
      <c r="OI3" s="54"/>
      <c r="OJ3" s="54"/>
      <c r="OK3" s="54"/>
      <c r="OL3" s="54"/>
      <c r="OM3" s="54"/>
      <c r="ON3" s="54"/>
      <c r="OO3" s="54"/>
      <c r="OP3" s="54"/>
      <c r="OQ3" s="54"/>
      <c r="OR3" s="54"/>
      <c r="OS3" s="54"/>
      <c r="OT3" s="54"/>
      <c r="OU3" s="54"/>
      <c r="OV3" s="54"/>
      <c r="OW3" s="54"/>
      <c r="OX3" s="54"/>
      <c r="OY3" s="54"/>
      <c r="OZ3" s="54"/>
      <c r="PA3" s="54"/>
      <c r="PB3" s="54"/>
      <c r="PC3" s="54"/>
      <c r="PD3" s="54"/>
      <c r="PE3" s="54"/>
      <c r="PF3" s="54"/>
      <c r="PG3" s="54"/>
      <c r="PH3" s="54"/>
      <c r="PI3" s="54"/>
      <c r="PJ3" s="54"/>
      <c r="PK3" s="54"/>
      <c r="PL3" s="54"/>
      <c r="PM3" s="54"/>
      <c r="PN3" s="54"/>
      <c r="PO3" s="54"/>
      <c r="PP3" s="54"/>
      <c r="PQ3" s="54"/>
      <c r="PR3" s="54"/>
      <c r="PS3" s="54"/>
      <c r="PT3" s="54"/>
      <c r="PU3" s="54"/>
      <c r="PV3" s="54"/>
      <c r="PW3" s="54"/>
      <c r="PX3" s="54"/>
      <c r="PY3" s="54"/>
      <c r="PZ3" s="54"/>
      <c r="QA3" s="54"/>
      <c r="QB3" s="54"/>
      <c r="QC3" s="54"/>
      <c r="QD3" s="54"/>
      <c r="QE3" s="54"/>
      <c r="QF3" s="54"/>
      <c r="QG3" s="54"/>
      <c r="QH3" s="54"/>
      <c r="QI3" s="54"/>
      <c r="QJ3" s="54"/>
      <c r="QK3" s="54"/>
      <c r="QL3" s="54"/>
      <c r="QM3" s="54"/>
      <c r="QN3" s="54"/>
      <c r="QO3" s="54"/>
      <c r="QP3" s="54"/>
      <c r="QQ3" s="54"/>
      <c r="QR3" s="54"/>
      <c r="QS3" s="54"/>
      <c r="QT3" s="54"/>
      <c r="QU3" s="54"/>
      <c r="QV3" s="54"/>
      <c r="QW3" s="54"/>
      <c r="QX3" s="54"/>
      <c r="QY3" s="54"/>
      <c r="QZ3" s="54"/>
      <c r="RA3" s="54"/>
      <c r="RB3" s="54"/>
      <c r="RC3" s="54"/>
      <c r="RD3" s="54"/>
      <c r="RE3" s="54"/>
      <c r="RF3" s="54"/>
      <c r="RG3" s="54"/>
      <c r="RH3" s="54"/>
      <c r="RI3" s="54"/>
      <c r="RJ3" s="54"/>
      <c r="RK3" s="54"/>
      <c r="RL3" s="54"/>
      <c r="RM3" s="54"/>
      <c r="RN3" s="54"/>
      <c r="RO3" s="54"/>
      <c r="RP3" s="54"/>
      <c r="RQ3" s="54"/>
      <c r="RR3" s="54"/>
      <c r="RS3" s="54"/>
      <c r="RT3" s="54"/>
      <c r="RU3" s="54"/>
      <c r="RV3" s="54"/>
      <c r="RW3" s="54"/>
      <c r="RX3" s="54"/>
      <c r="RY3" s="54"/>
      <c r="RZ3" s="54"/>
      <c r="SA3" s="54"/>
      <c r="SB3" s="54"/>
      <c r="SC3" s="54"/>
      <c r="SD3" s="54"/>
      <c r="SE3" s="54"/>
      <c r="SF3" s="54"/>
      <c r="SG3" s="54"/>
      <c r="SH3" s="54"/>
      <c r="SI3" s="54"/>
      <c r="SJ3" s="54"/>
      <c r="SK3" s="54"/>
      <c r="SL3" s="54"/>
      <c r="SM3" s="54"/>
      <c r="SN3" s="54"/>
      <c r="SO3" s="54"/>
      <c r="SP3" s="54"/>
      <c r="SQ3" s="54"/>
      <c r="SR3" s="54"/>
      <c r="SS3" s="54"/>
      <c r="ST3" s="54"/>
      <c r="SU3" s="54"/>
      <c r="SV3" s="54"/>
      <c r="SW3" s="54"/>
      <c r="SX3" s="54"/>
      <c r="SY3" s="54"/>
      <c r="SZ3" s="54"/>
      <c r="TA3" s="54"/>
      <c r="TB3" s="54"/>
      <c r="TC3" s="54"/>
      <c r="TD3" s="54"/>
      <c r="TE3" s="54"/>
      <c r="TF3" s="54"/>
      <c r="TG3" s="54"/>
      <c r="TH3" s="54"/>
      <c r="TI3" s="54"/>
      <c r="TJ3" s="54"/>
      <c r="TK3" s="54"/>
      <c r="TL3" s="54"/>
      <c r="TM3" s="54"/>
      <c r="TN3" s="54"/>
      <c r="TO3" s="54"/>
      <c r="TP3" s="54"/>
      <c r="TQ3" s="54"/>
      <c r="TR3" s="54"/>
      <c r="TS3" s="54"/>
      <c r="TT3" s="54"/>
      <c r="TU3" s="54"/>
      <c r="TV3" s="54"/>
      <c r="TW3" s="54"/>
      <c r="TX3" s="54"/>
      <c r="TY3" s="54"/>
      <c r="TZ3" s="54"/>
      <c r="UA3" s="54"/>
      <c r="UB3" s="54"/>
      <c r="UC3" s="54"/>
      <c r="UD3" s="54"/>
      <c r="UE3" s="54"/>
      <c r="UF3" s="54"/>
      <c r="UG3" s="54"/>
      <c r="UH3" s="54"/>
      <c r="UI3" s="54"/>
      <c r="UJ3" s="54"/>
      <c r="UK3" s="54"/>
      <c r="UL3" s="54"/>
      <c r="UM3" s="54"/>
      <c r="UN3" s="54"/>
      <c r="UO3" s="54"/>
      <c r="UP3" s="54"/>
      <c r="UQ3" s="54"/>
      <c r="UR3" s="54"/>
      <c r="US3" s="54"/>
      <c r="UT3" s="54"/>
      <c r="UU3" s="54"/>
      <c r="UV3" s="54"/>
      <c r="UW3" s="54"/>
      <c r="UX3" s="54"/>
      <c r="UY3" s="54"/>
      <c r="UZ3" s="54"/>
      <c r="VA3" s="54"/>
      <c r="VB3" s="54"/>
      <c r="VC3" s="54"/>
      <c r="VD3" s="54"/>
      <c r="VE3" s="54"/>
      <c r="VF3" s="54"/>
      <c r="VG3" s="54"/>
      <c r="VH3" s="54"/>
      <c r="VI3" s="54"/>
      <c r="VJ3" s="54"/>
      <c r="VK3" s="54"/>
      <c r="VL3" s="54"/>
      <c r="VM3" s="54"/>
      <c r="VN3" s="54"/>
      <c r="VO3" s="54"/>
      <c r="VP3" s="54"/>
      <c r="VQ3" s="54"/>
      <c r="VR3" s="54"/>
      <c r="VS3" s="54"/>
      <c r="VT3" s="54"/>
      <c r="VU3" s="54"/>
      <c r="VV3" s="54"/>
      <c r="VW3" s="54"/>
      <c r="VX3" s="54"/>
      <c r="VY3" s="54"/>
      <c r="VZ3" s="54"/>
      <c r="WA3" s="54"/>
      <c r="WB3" s="54"/>
      <c r="WC3" s="54"/>
      <c r="WD3" s="54"/>
      <c r="WE3" s="54"/>
      <c r="WF3" s="54"/>
      <c r="WG3" s="54"/>
      <c r="WH3" s="54"/>
      <c r="WI3" s="54"/>
      <c r="WJ3" s="54"/>
      <c r="WK3" s="54"/>
      <c r="WL3" s="54"/>
      <c r="WM3" s="54"/>
      <c r="WN3" s="54"/>
      <c r="WO3" s="54"/>
      <c r="WP3" s="54"/>
      <c r="WQ3" s="54"/>
      <c r="WR3" s="54"/>
      <c r="WS3" s="54"/>
      <c r="WT3" s="54"/>
      <c r="WU3" s="54"/>
      <c r="WV3" s="54"/>
      <c r="WW3" s="54"/>
      <c r="WX3" s="54"/>
      <c r="WY3" s="54"/>
      <c r="WZ3" s="54"/>
      <c r="XA3" s="54"/>
      <c r="XB3" s="54"/>
      <c r="XC3" s="54"/>
      <c r="XD3" s="54"/>
      <c r="XE3" s="54"/>
      <c r="XF3" s="54"/>
      <c r="XG3" s="54"/>
      <c r="XH3" s="54"/>
      <c r="XI3" s="54"/>
      <c r="XJ3" s="54"/>
      <c r="XK3" s="54"/>
      <c r="XL3" s="54"/>
      <c r="XM3" s="54"/>
      <c r="XN3" s="54"/>
      <c r="XO3" s="54"/>
      <c r="XP3" s="54"/>
      <c r="XQ3" s="54"/>
      <c r="XR3" s="54"/>
      <c r="XS3" s="54"/>
      <c r="XT3" s="54"/>
      <c r="XU3" s="54"/>
      <c r="XV3" s="54"/>
      <c r="XW3" s="54"/>
      <c r="XX3" s="54"/>
      <c r="XY3" s="54"/>
      <c r="XZ3" s="54"/>
      <c r="YA3" s="54"/>
      <c r="YB3" s="54"/>
      <c r="YC3" s="54"/>
      <c r="YD3" s="54"/>
      <c r="YE3" s="54"/>
      <c r="YF3" s="54"/>
      <c r="YG3" s="54"/>
      <c r="YH3" s="54"/>
      <c r="YI3" s="54"/>
      <c r="YJ3" s="54"/>
      <c r="YK3" s="54"/>
      <c r="YL3" s="54"/>
      <c r="YM3" s="54"/>
      <c r="YN3" s="54"/>
      <c r="YO3" s="54"/>
      <c r="YP3" s="54"/>
      <c r="YQ3" s="54"/>
      <c r="YR3" s="54"/>
      <c r="YS3" s="54"/>
      <c r="YT3" s="54"/>
      <c r="YU3" s="54"/>
      <c r="YV3" s="54"/>
      <c r="YW3" s="54"/>
      <c r="YX3" s="54"/>
      <c r="YY3" s="54"/>
      <c r="YZ3" s="54"/>
      <c r="ZA3" s="54"/>
      <c r="ZB3" s="54"/>
      <c r="ZC3" s="54"/>
      <c r="ZD3" s="54"/>
      <c r="ZE3" s="54"/>
      <c r="ZF3" s="54"/>
      <c r="ZG3" s="54"/>
      <c r="ZH3" s="54"/>
      <c r="ZI3" s="54"/>
      <c r="ZJ3" s="54"/>
      <c r="ZK3" s="54"/>
      <c r="ZL3" s="54"/>
      <c r="ZM3" s="54"/>
      <c r="ZN3" s="54"/>
      <c r="ZO3" s="54"/>
      <c r="ZP3" s="54"/>
      <c r="ZQ3" s="54"/>
      <c r="ZR3" s="54"/>
      <c r="ZS3" s="54"/>
      <c r="ZT3" s="54"/>
      <c r="ZU3" s="54"/>
      <c r="ZV3" s="54"/>
      <c r="ZW3" s="54"/>
      <c r="ZX3" s="54"/>
      <c r="ZY3" s="54"/>
      <c r="ZZ3" s="54"/>
      <c r="AAA3" s="54"/>
      <c r="AAB3" s="54"/>
      <c r="AAC3" s="54"/>
      <c r="AAD3" s="54"/>
      <c r="AAE3" s="54"/>
      <c r="AAF3" s="54"/>
      <c r="AAG3" s="54"/>
      <c r="AAH3" s="54"/>
      <c r="AAI3" s="54"/>
      <c r="AAJ3" s="54"/>
      <c r="AAK3" s="54"/>
      <c r="AAL3" s="54"/>
      <c r="AAM3" s="54"/>
      <c r="AAN3" s="54"/>
      <c r="AAO3" s="54"/>
      <c r="AAP3" s="54"/>
      <c r="AAQ3" s="54"/>
      <c r="AAR3" s="54"/>
      <c r="AAS3" s="54"/>
      <c r="AAT3" s="54"/>
      <c r="AAU3" s="54"/>
      <c r="AAV3" s="54"/>
      <c r="AAW3" s="54"/>
      <c r="AAX3" s="54"/>
      <c r="AAY3" s="54"/>
      <c r="AAZ3" s="54"/>
      <c r="ABA3" s="54"/>
      <c r="ABB3" s="54"/>
      <c r="ABC3" s="54"/>
      <c r="ABD3" s="54"/>
      <c r="ABE3" s="54"/>
      <c r="ABF3" s="54"/>
      <c r="ABG3" s="54"/>
      <c r="ABH3" s="54"/>
      <c r="ABI3" s="54"/>
      <c r="ABJ3" s="54"/>
      <c r="ABK3" s="54"/>
      <c r="ABL3" s="54"/>
      <c r="ABM3" s="54"/>
      <c r="ABN3" s="54"/>
      <c r="ABO3" s="54"/>
      <c r="ABP3" s="54"/>
      <c r="ABQ3" s="54"/>
      <c r="ABR3" s="54"/>
      <c r="ABS3" s="54"/>
      <c r="ABT3" s="54"/>
      <c r="ABU3" s="54"/>
      <c r="ABV3" s="54"/>
      <c r="ABW3" s="54"/>
      <c r="ABX3" s="54"/>
      <c r="ABY3" s="54"/>
      <c r="ABZ3" s="54"/>
      <c r="ACA3" s="54"/>
      <c r="ACB3" s="54"/>
      <c r="ACC3" s="54"/>
      <c r="ACD3" s="54"/>
      <c r="ACE3" s="54"/>
      <c r="ACF3" s="54"/>
      <c r="ACG3" s="54"/>
      <c r="ACH3" s="54"/>
      <c r="ACI3" s="54"/>
      <c r="ACJ3" s="54"/>
      <c r="ACK3" s="54"/>
      <c r="ACL3" s="54"/>
      <c r="ACM3" s="54"/>
      <c r="ACN3" s="54"/>
      <c r="ACO3" s="54"/>
      <c r="ACP3" s="54"/>
      <c r="ACQ3" s="54"/>
      <c r="ACR3" s="54"/>
      <c r="ACS3" s="54"/>
      <c r="ACT3" s="54"/>
      <c r="ACU3" s="54"/>
      <c r="ACV3" s="54"/>
      <c r="ACW3" s="54"/>
      <c r="ACX3" s="54"/>
      <c r="ACY3" s="54"/>
      <c r="ACZ3" s="54"/>
      <c r="ADA3" s="54"/>
      <c r="ADB3" s="54"/>
      <c r="ADC3" s="54"/>
      <c r="ADD3" s="54"/>
      <c r="ADE3" s="54"/>
      <c r="ADF3" s="54"/>
      <c r="ADG3" s="54"/>
      <c r="ADH3" s="54"/>
      <c r="ADI3" s="54"/>
      <c r="ADJ3" s="54"/>
      <c r="ADK3" s="54"/>
      <c r="ADL3" s="54"/>
      <c r="ADM3" s="54"/>
      <c r="ADN3" s="54"/>
      <c r="ADO3" s="54"/>
      <c r="ADP3" s="54"/>
      <c r="ADQ3" s="54"/>
      <c r="ADR3" s="54"/>
      <c r="ADS3" s="54"/>
      <c r="ADT3" s="54"/>
      <c r="ADU3" s="54"/>
      <c r="ADV3" s="54"/>
      <c r="ADW3" s="54"/>
      <c r="ADX3" s="54"/>
      <c r="ADY3" s="54"/>
      <c r="ADZ3" s="54"/>
      <c r="AEA3" s="54"/>
      <c r="AEB3" s="54"/>
      <c r="AEC3" s="54"/>
      <c r="AED3" s="54"/>
      <c r="AEE3" s="54"/>
      <c r="AEF3" s="54"/>
      <c r="AEG3" s="54"/>
      <c r="AEH3" s="54"/>
      <c r="AEI3" s="54"/>
      <c r="AEJ3" s="54"/>
      <c r="AEK3" s="54"/>
      <c r="AEL3" s="54"/>
      <c r="AEM3" s="54"/>
      <c r="AEN3" s="54"/>
      <c r="AEO3" s="54"/>
      <c r="AEP3" s="54"/>
      <c r="AEQ3" s="54"/>
      <c r="AER3" s="54"/>
      <c r="AES3" s="54"/>
      <c r="AET3" s="54"/>
      <c r="AEU3" s="54"/>
      <c r="AEV3" s="54"/>
      <c r="AEW3" s="54"/>
      <c r="AEX3" s="54"/>
      <c r="AEY3" s="54"/>
      <c r="AEZ3" s="54"/>
      <c r="AFA3" s="54"/>
      <c r="AFB3" s="54"/>
      <c r="AFC3" s="54"/>
      <c r="AFD3" s="54"/>
      <c r="AFE3" s="54"/>
      <c r="AFF3" s="54"/>
      <c r="AFG3" s="54"/>
      <c r="AFH3" s="54"/>
      <c r="AFI3" s="54"/>
      <c r="AFJ3" s="54"/>
      <c r="AFK3" s="54"/>
      <c r="AFL3" s="54"/>
      <c r="AFM3" s="54"/>
      <c r="AFN3" s="54"/>
      <c r="AFO3" s="54"/>
      <c r="AFP3" s="54"/>
      <c r="AFQ3" s="54"/>
      <c r="AFR3" s="54"/>
      <c r="AFS3" s="54"/>
      <c r="AFT3" s="54"/>
      <c r="AFU3" s="54"/>
      <c r="AFV3" s="54"/>
      <c r="AFW3" s="54"/>
      <c r="AFX3" s="54"/>
      <c r="AFY3" s="54"/>
      <c r="AFZ3" s="54"/>
      <c r="AGA3" s="54"/>
      <c r="AGB3" s="54"/>
      <c r="AGC3" s="54"/>
      <c r="AGD3" s="54"/>
      <c r="AGE3" s="54"/>
      <c r="AGF3" s="54"/>
      <c r="AGG3" s="54"/>
      <c r="AGH3" s="54"/>
      <c r="AGI3" s="54"/>
      <c r="AGJ3" s="54"/>
      <c r="AGK3" s="54"/>
      <c r="AGL3" s="54"/>
      <c r="AGM3" s="54"/>
      <c r="AGN3" s="54"/>
      <c r="AGO3" s="54"/>
      <c r="AGP3" s="54"/>
      <c r="AGQ3" s="54"/>
      <c r="AGR3" s="54"/>
      <c r="AGS3" s="54"/>
      <c r="AGT3" s="54"/>
      <c r="AGU3" s="54"/>
      <c r="AGV3" s="54"/>
      <c r="AGW3" s="54"/>
      <c r="AGX3" s="54"/>
      <c r="AGY3" s="54"/>
      <c r="AGZ3" s="54"/>
      <c r="AHA3" s="54"/>
      <c r="AHB3" s="54"/>
      <c r="AHC3" s="54"/>
      <c r="AHD3" s="54"/>
      <c r="AHE3" s="54"/>
      <c r="AHF3" s="54"/>
      <c r="AHG3" s="54"/>
      <c r="AHH3" s="54"/>
      <c r="AHI3" s="54"/>
      <c r="AHJ3" s="54"/>
      <c r="AHK3" s="54"/>
      <c r="AHL3" s="54"/>
      <c r="AHM3" s="54"/>
      <c r="AHN3" s="54"/>
      <c r="AHO3" s="54"/>
      <c r="AHP3" s="54"/>
      <c r="AHQ3" s="54"/>
      <c r="AHR3" s="54"/>
      <c r="AHS3" s="54"/>
      <c r="AHT3" s="54"/>
      <c r="AHU3" s="54"/>
      <c r="AHV3" s="54"/>
      <c r="AHW3" s="54"/>
      <c r="AHX3" s="54"/>
      <c r="AHY3" s="54"/>
      <c r="AHZ3" s="54"/>
      <c r="AIA3" s="54"/>
      <c r="AIB3" s="54"/>
      <c r="AIC3" s="54"/>
      <c r="AID3" s="54"/>
      <c r="AIE3" s="54"/>
      <c r="AIF3" s="54"/>
      <c r="AIG3" s="54"/>
      <c r="AIH3" s="54"/>
      <c r="AII3" s="54"/>
      <c r="AIJ3" s="54"/>
      <c r="AIK3" s="54"/>
      <c r="AIL3" s="54"/>
      <c r="AIM3" s="54"/>
      <c r="AIN3" s="54"/>
      <c r="AIO3" s="54"/>
      <c r="AIP3" s="54"/>
      <c r="AIQ3" s="54"/>
      <c r="AIR3" s="54"/>
      <c r="AIS3" s="54"/>
      <c r="AIT3" s="54"/>
      <c r="AIU3" s="54"/>
      <c r="AIV3" s="54"/>
      <c r="AIW3" s="54"/>
      <c r="AIX3" s="54"/>
      <c r="AIY3" s="54"/>
      <c r="AIZ3" s="54"/>
      <c r="AJA3" s="54"/>
      <c r="AJB3" s="54"/>
      <c r="AJC3" s="54"/>
      <c r="AJD3" s="54"/>
      <c r="AJE3" s="54"/>
      <c r="AJF3" s="54"/>
      <c r="AJG3" s="54"/>
      <c r="AJH3" s="54"/>
      <c r="AJI3" s="54"/>
      <c r="AJJ3" s="54"/>
      <c r="AJK3" s="54"/>
      <c r="AJL3" s="54"/>
      <c r="AJM3" s="54"/>
      <c r="AJN3" s="54"/>
      <c r="AJO3" s="54"/>
      <c r="AJP3" s="54"/>
      <c r="AJQ3" s="54"/>
      <c r="AJR3" s="54"/>
      <c r="AJS3" s="54"/>
      <c r="AJT3" s="54"/>
      <c r="AJU3" s="54"/>
      <c r="AJV3" s="54"/>
      <c r="AJW3" s="54"/>
      <c r="AJX3" s="54"/>
      <c r="AJY3" s="54"/>
      <c r="AJZ3" s="54"/>
      <c r="AKA3" s="54"/>
      <c r="AKB3" s="54"/>
      <c r="AKC3" s="54"/>
      <c r="AKD3" s="54"/>
      <c r="AKE3" s="54"/>
      <c r="AKF3" s="54"/>
      <c r="AKG3" s="54"/>
      <c r="AKH3" s="54"/>
      <c r="AKI3" s="54"/>
      <c r="AKJ3" s="54"/>
      <c r="AKK3" s="54"/>
      <c r="AKL3" s="54"/>
      <c r="AKM3" s="54"/>
      <c r="AKN3" s="54"/>
      <c r="AKO3" s="54"/>
      <c r="AKP3" s="54"/>
      <c r="AKQ3" s="54"/>
      <c r="AKR3" s="54"/>
      <c r="AKS3" s="54"/>
      <c r="AKT3" s="54"/>
      <c r="AKU3" s="54"/>
      <c r="AKV3" s="54"/>
      <c r="AKW3" s="54"/>
      <c r="AKX3" s="54"/>
      <c r="AKY3" s="54"/>
      <c r="AKZ3" s="54"/>
      <c r="ALA3" s="54"/>
      <c r="ALB3" s="54"/>
      <c r="ALC3" s="54"/>
      <c r="ALD3" s="54"/>
      <c r="ALE3" s="54"/>
      <c r="ALF3" s="54"/>
      <c r="ALG3" s="54"/>
      <c r="ALH3" s="54"/>
      <c r="ALI3" s="54"/>
      <c r="ALJ3" s="54"/>
      <c r="ALK3" s="54"/>
      <c r="ALL3" s="54"/>
      <c r="ALM3" s="54"/>
      <c r="ALN3" s="54"/>
      <c r="ALO3" s="54"/>
      <c r="ALP3" s="54"/>
      <c r="ALQ3" s="54"/>
      <c r="ALR3" s="54"/>
      <c r="ALS3" s="54"/>
      <c r="ALT3" s="54"/>
      <c r="ALU3" s="54"/>
      <c r="ALV3" s="54"/>
      <c r="ALW3" s="54"/>
      <c r="ALX3" s="54"/>
      <c r="ALY3" s="54"/>
      <c r="ALZ3" s="54"/>
      <c r="AMA3" s="54"/>
      <c r="AMB3" s="54"/>
    </row>
    <row r="4" spans="1:1016" s="55" customFormat="1" ht="23.25" customHeight="1" x14ac:dyDescent="0.2">
      <c r="A4" s="56"/>
      <c r="B4" s="56"/>
      <c r="C4" s="56"/>
      <c r="D4" s="56"/>
      <c r="E4" s="56"/>
      <c r="F4" s="56"/>
      <c r="G4" s="56"/>
      <c r="H4" s="56"/>
      <c r="I4" s="56"/>
      <c r="J4" s="23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54"/>
      <c r="JR4" s="54"/>
      <c r="JS4" s="54"/>
      <c r="JT4" s="54"/>
      <c r="JU4" s="54"/>
      <c r="JV4" s="54"/>
      <c r="JW4" s="54"/>
      <c r="JX4" s="54"/>
      <c r="JY4" s="54"/>
      <c r="JZ4" s="54"/>
      <c r="KA4" s="54"/>
      <c r="KB4" s="54"/>
      <c r="KC4" s="54"/>
      <c r="KD4" s="54"/>
      <c r="KE4" s="54"/>
      <c r="KF4" s="54"/>
      <c r="KG4" s="54"/>
      <c r="KH4" s="54"/>
      <c r="KI4" s="54"/>
      <c r="KJ4" s="54"/>
      <c r="KK4" s="54"/>
      <c r="KL4" s="54"/>
      <c r="KM4" s="54"/>
      <c r="KN4" s="54"/>
      <c r="KO4" s="54"/>
      <c r="KP4" s="54"/>
      <c r="KQ4" s="54"/>
      <c r="KR4" s="54"/>
      <c r="KS4" s="54"/>
      <c r="KT4" s="54"/>
      <c r="KU4" s="54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54"/>
      <c r="NG4" s="54"/>
      <c r="NH4" s="54"/>
      <c r="NI4" s="54"/>
      <c r="NJ4" s="54"/>
      <c r="NK4" s="54"/>
      <c r="NL4" s="54"/>
      <c r="NM4" s="54"/>
      <c r="NN4" s="54"/>
      <c r="NO4" s="54"/>
      <c r="NP4" s="54"/>
      <c r="NQ4" s="54"/>
      <c r="NR4" s="54"/>
      <c r="NS4" s="54"/>
      <c r="NT4" s="54"/>
      <c r="NU4" s="54"/>
      <c r="NV4" s="54"/>
      <c r="NW4" s="54"/>
      <c r="NX4" s="54"/>
      <c r="NY4" s="54"/>
      <c r="NZ4" s="54"/>
      <c r="OA4" s="54"/>
      <c r="OB4" s="54"/>
      <c r="OC4" s="54"/>
      <c r="OD4" s="54"/>
      <c r="OE4" s="54"/>
      <c r="OF4" s="54"/>
      <c r="OG4" s="54"/>
      <c r="OH4" s="54"/>
      <c r="OI4" s="54"/>
      <c r="OJ4" s="54"/>
      <c r="OK4" s="54"/>
      <c r="OL4" s="54"/>
      <c r="OM4" s="54"/>
      <c r="ON4" s="54"/>
      <c r="OO4" s="54"/>
      <c r="OP4" s="54"/>
      <c r="OQ4" s="54"/>
      <c r="OR4" s="54"/>
      <c r="OS4" s="54"/>
      <c r="OT4" s="54"/>
      <c r="OU4" s="54"/>
      <c r="OV4" s="54"/>
      <c r="OW4" s="54"/>
      <c r="OX4" s="54"/>
      <c r="OY4" s="54"/>
      <c r="OZ4" s="54"/>
      <c r="PA4" s="54"/>
      <c r="PB4" s="54"/>
      <c r="PC4" s="54"/>
      <c r="PD4" s="54"/>
      <c r="PE4" s="54"/>
      <c r="PF4" s="54"/>
      <c r="PG4" s="54"/>
      <c r="PH4" s="54"/>
      <c r="PI4" s="54"/>
      <c r="PJ4" s="54"/>
      <c r="PK4" s="54"/>
      <c r="PL4" s="54"/>
      <c r="PM4" s="54"/>
      <c r="PN4" s="54"/>
      <c r="PO4" s="54"/>
      <c r="PP4" s="54"/>
      <c r="PQ4" s="54"/>
      <c r="PR4" s="54"/>
      <c r="PS4" s="54"/>
      <c r="PT4" s="54"/>
      <c r="PU4" s="54"/>
      <c r="PV4" s="54"/>
      <c r="PW4" s="54"/>
      <c r="PX4" s="54"/>
      <c r="PY4" s="54"/>
      <c r="PZ4" s="54"/>
      <c r="QA4" s="54"/>
      <c r="QB4" s="54"/>
      <c r="QC4" s="54"/>
      <c r="QD4" s="54"/>
      <c r="QE4" s="54"/>
      <c r="QF4" s="54"/>
      <c r="QG4" s="54"/>
      <c r="QH4" s="54"/>
      <c r="QI4" s="54"/>
      <c r="QJ4" s="54"/>
      <c r="QK4" s="54"/>
      <c r="QL4" s="54"/>
      <c r="QM4" s="54"/>
      <c r="QN4" s="54"/>
      <c r="QO4" s="54"/>
      <c r="QP4" s="54"/>
      <c r="QQ4" s="54"/>
      <c r="QR4" s="54"/>
      <c r="QS4" s="54"/>
      <c r="QT4" s="54"/>
      <c r="QU4" s="54"/>
      <c r="QV4" s="54"/>
      <c r="QW4" s="54"/>
      <c r="QX4" s="54"/>
      <c r="QY4" s="54"/>
      <c r="QZ4" s="54"/>
      <c r="RA4" s="54"/>
      <c r="RB4" s="54"/>
      <c r="RC4" s="54"/>
      <c r="RD4" s="54"/>
      <c r="RE4" s="54"/>
      <c r="RF4" s="54"/>
      <c r="RG4" s="54"/>
      <c r="RH4" s="54"/>
      <c r="RI4" s="54"/>
      <c r="RJ4" s="54"/>
      <c r="RK4" s="54"/>
      <c r="RL4" s="54"/>
      <c r="RM4" s="54"/>
      <c r="RN4" s="54"/>
      <c r="RO4" s="54"/>
      <c r="RP4" s="54"/>
      <c r="RQ4" s="54"/>
      <c r="RR4" s="54"/>
      <c r="RS4" s="54"/>
      <c r="RT4" s="54"/>
      <c r="RU4" s="54"/>
      <c r="RV4" s="54"/>
      <c r="RW4" s="54"/>
      <c r="RX4" s="54"/>
      <c r="RY4" s="54"/>
      <c r="RZ4" s="54"/>
      <c r="SA4" s="54"/>
      <c r="SB4" s="54"/>
      <c r="SC4" s="54"/>
      <c r="SD4" s="54"/>
      <c r="SE4" s="54"/>
      <c r="SF4" s="54"/>
      <c r="SG4" s="54"/>
      <c r="SH4" s="54"/>
      <c r="SI4" s="54"/>
      <c r="SJ4" s="54"/>
      <c r="SK4" s="54"/>
      <c r="SL4" s="54"/>
      <c r="SM4" s="54"/>
      <c r="SN4" s="54"/>
      <c r="SO4" s="54"/>
      <c r="SP4" s="54"/>
      <c r="SQ4" s="54"/>
      <c r="SR4" s="54"/>
      <c r="SS4" s="54"/>
      <c r="ST4" s="54"/>
      <c r="SU4" s="54"/>
      <c r="SV4" s="54"/>
      <c r="SW4" s="54"/>
      <c r="SX4" s="54"/>
      <c r="SY4" s="54"/>
      <c r="SZ4" s="54"/>
      <c r="TA4" s="54"/>
      <c r="TB4" s="54"/>
      <c r="TC4" s="54"/>
      <c r="TD4" s="54"/>
      <c r="TE4" s="54"/>
      <c r="TF4" s="54"/>
      <c r="TG4" s="54"/>
      <c r="TH4" s="54"/>
      <c r="TI4" s="54"/>
      <c r="TJ4" s="54"/>
      <c r="TK4" s="54"/>
      <c r="TL4" s="54"/>
      <c r="TM4" s="54"/>
      <c r="TN4" s="54"/>
      <c r="TO4" s="54"/>
      <c r="TP4" s="54"/>
      <c r="TQ4" s="54"/>
      <c r="TR4" s="54"/>
      <c r="TS4" s="54"/>
      <c r="TT4" s="54"/>
      <c r="TU4" s="54"/>
      <c r="TV4" s="54"/>
      <c r="TW4" s="54"/>
      <c r="TX4" s="54"/>
      <c r="TY4" s="54"/>
      <c r="TZ4" s="54"/>
      <c r="UA4" s="54"/>
      <c r="UB4" s="54"/>
      <c r="UC4" s="54"/>
      <c r="UD4" s="54"/>
      <c r="UE4" s="54"/>
      <c r="UF4" s="54"/>
      <c r="UG4" s="54"/>
      <c r="UH4" s="54"/>
      <c r="UI4" s="54"/>
      <c r="UJ4" s="54"/>
      <c r="UK4" s="54"/>
      <c r="UL4" s="54"/>
      <c r="UM4" s="54"/>
      <c r="UN4" s="54"/>
      <c r="UO4" s="54"/>
      <c r="UP4" s="54"/>
      <c r="UQ4" s="54"/>
      <c r="UR4" s="54"/>
      <c r="US4" s="54"/>
      <c r="UT4" s="54"/>
      <c r="UU4" s="54"/>
      <c r="UV4" s="54"/>
      <c r="UW4" s="54"/>
      <c r="UX4" s="54"/>
      <c r="UY4" s="54"/>
      <c r="UZ4" s="54"/>
      <c r="VA4" s="54"/>
      <c r="VB4" s="54"/>
      <c r="VC4" s="54"/>
      <c r="VD4" s="54"/>
      <c r="VE4" s="54"/>
      <c r="VF4" s="54"/>
      <c r="VG4" s="54"/>
      <c r="VH4" s="54"/>
      <c r="VI4" s="54"/>
      <c r="VJ4" s="54"/>
      <c r="VK4" s="54"/>
      <c r="VL4" s="54"/>
      <c r="VM4" s="54"/>
      <c r="VN4" s="54"/>
      <c r="VO4" s="54"/>
      <c r="VP4" s="54"/>
      <c r="VQ4" s="54"/>
      <c r="VR4" s="54"/>
      <c r="VS4" s="54"/>
      <c r="VT4" s="54"/>
      <c r="VU4" s="54"/>
      <c r="VV4" s="54"/>
      <c r="VW4" s="54"/>
      <c r="VX4" s="54"/>
      <c r="VY4" s="54"/>
      <c r="VZ4" s="54"/>
      <c r="WA4" s="54"/>
      <c r="WB4" s="54"/>
      <c r="WC4" s="54"/>
      <c r="WD4" s="54"/>
      <c r="WE4" s="54"/>
      <c r="WF4" s="54"/>
      <c r="WG4" s="54"/>
      <c r="WH4" s="54"/>
      <c r="WI4" s="54"/>
      <c r="WJ4" s="54"/>
      <c r="WK4" s="54"/>
      <c r="WL4" s="54"/>
      <c r="WM4" s="54"/>
      <c r="WN4" s="54"/>
      <c r="WO4" s="54"/>
      <c r="WP4" s="54"/>
      <c r="WQ4" s="54"/>
      <c r="WR4" s="54"/>
      <c r="WS4" s="54"/>
      <c r="WT4" s="54"/>
      <c r="WU4" s="54"/>
      <c r="WV4" s="54"/>
      <c r="WW4" s="54"/>
      <c r="WX4" s="54"/>
      <c r="WY4" s="54"/>
      <c r="WZ4" s="54"/>
      <c r="XA4" s="54"/>
      <c r="XB4" s="54"/>
      <c r="XC4" s="54"/>
      <c r="XD4" s="54"/>
      <c r="XE4" s="54"/>
      <c r="XF4" s="54"/>
      <c r="XG4" s="54"/>
      <c r="XH4" s="54"/>
      <c r="XI4" s="54"/>
      <c r="XJ4" s="54"/>
      <c r="XK4" s="54"/>
      <c r="XL4" s="54"/>
      <c r="XM4" s="54"/>
      <c r="XN4" s="54"/>
      <c r="XO4" s="54"/>
      <c r="XP4" s="54"/>
      <c r="XQ4" s="54"/>
      <c r="XR4" s="54"/>
      <c r="XS4" s="54"/>
      <c r="XT4" s="54"/>
      <c r="XU4" s="54"/>
      <c r="XV4" s="54"/>
      <c r="XW4" s="54"/>
      <c r="XX4" s="54"/>
      <c r="XY4" s="54"/>
      <c r="XZ4" s="54"/>
      <c r="YA4" s="54"/>
      <c r="YB4" s="54"/>
      <c r="YC4" s="54"/>
      <c r="YD4" s="54"/>
      <c r="YE4" s="54"/>
      <c r="YF4" s="54"/>
      <c r="YG4" s="54"/>
      <c r="YH4" s="54"/>
      <c r="YI4" s="54"/>
      <c r="YJ4" s="54"/>
      <c r="YK4" s="54"/>
      <c r="YL4" s="54"/>
      <c r="YM4" s="54"/>
      <c r="YN4" s="54"/>
      <c r="YO4" s="54"/>
      <c r="YP4" s="54"/>
      <c r="YQ4" s="54"/>
      <c r="YR4" s="54"/>
      <c r="YS4" s="54"/>
      <c r="YT4" s="54"/>
      <c r="YU4" s="54"/>
      <c r="YV4" s="54"/>
      <c r="YW4" s="54"/>
      <c r="YX4" s="54"/>
      <c r="YY4" s="54"/>
      <c r="YZ4" s="54"/>
      <c r="ZA4" s="54"/>
      <c r="ZB4" s="54"/>
      <c r="ZC4" s="54"/>
      <c r="ZD4" s="54"/>
      <c r="ZE4" s="54"/>
      <c r="ZF4" s="54"/>
      <c r="ZG4" s="54"/>
      <c r="ZH4" s="54"/>
      <c r="ZI4" s="54"/>
      <c r="ZJ4" s="54"/>
      <c r="ZK4" s="54"/>
      <c r="ZL4" s="54"/>
      <c r="ZM4" s="54"/>
      <c r="ZN4" s="54"/>
      <c r="ZO4" s="54"/>
      <c r="ZP4" s="54"/>
      <c r="ZQ4" s="54"/>
      <c r="ZR4" s="54"/>
      <c r="ZS4" s="54"/>
      <c r="ZT4" s="54"/>
      <c r="ZU4" s="54"/>
      <c r="ZV4" s="54"/>
      <c r="ZW4" s="54"/>
      <c r="ZX4" s="54"/>
      <c r="ZY4" s="54"/>
      <c r="ZZ4" s="54"/>
      <c r="AAA4" s="54"/>
      <c r="AAB4" s="54"/>
      <c r="AAC4" s="54"/>
      <c r="AAD4" s="54"/>
      <c r="AAE4" s="54"/>
      <c r="AAF4" s="54"/>
      <c r="AAG4" s="54"/>
      <c r="AAH4" s="54"/>
      <c r="AAI4" s="54"/>
      <c r="AAJ4" s="54"/>
      <c r="AAK4" s="54"/>
      <c r="AAL4" s="54"/>
      <c r="AAM4" s="54"/>
      <c r="AAN4" s="54"/>
      <c r="AAO4" s="54"/>
      <c r="AAP4" s="54"/>
      <c r="AAQ4" s="54"/>
      <c r="AAR4" s="54"/>
      <c r="AAS4" s="54"/>
      <c r="AAT4" s="54"/>
      <c r="AAU4" s="54"/>
      <c r="AAV4" s="54"/>
      <c r="AAW4" s="54"/>
      <c r="AAX4" s="54"/>
      <c r="AAY4" s="54"/>
      <c r="AAZ4" s="54"/>
      <c r="ABA4" s="54"/>
      <c r="ABB4" s="54"/>
      <c r="ABC4" s="54"/>
      <c r="ABD4" s="54"/>
      <c r="ABE4" s="54"/>
      <c r="ABF4" s="54"/>
      <c r="ABG4" s="54"/>
      <c r="ABH4" s="54"/>
      <c r="ABI4" s="54"/>
      <c r="ABJ4" s="54"/>
      <c r="ABK4" s="54"/>
      <c r="ABL4" s="54"/>
      <c r="ABM4" s="54"/>
      <c r="ABN4" s="54"/>
      <c r="ABO4" s="54"/>
      <c r="ABP4" s="54"/>
      <c r="ABQ4" s="54"/>
      <c r="ABR4" s="54"/>
      <c r="ABS4" s="54"/>
      <c r="ABT4" s="54"/>
      <c r="ABU4" s="54"/>
      <c r="ABV4" s="54"/>
      <c r="ABW4" s="54"/>
      <c r="ABX4" s="54"/>
      <c r="ABY4" s="54"/>
      <c r="ABZ4" s="54"/>
      <c r="ACA4" s="54"/>
      <c r="ACB4" s="54"/>
      <c r="ACC4" s="54"/>
      <c r="ACD4" s="54"/>
      <c r="ACE4" s="54"/>
      <c r="ACF4" s="54"/>
      <c r="ACG4" s="54"/>
      <c r="ACH4" s="54"/>
      <c r="ACI4" s="54"/>
      <c r="ACJ4" s="54"/>
      <c r="ACK4" s="54"/>
      <c r="ACL4" s="54"/>
      <c r="ACM4" s="54"/>
      <c r="ACN4" s="54"/>
      <c r="ACO4" s="54"/>
      <c r="ACP4" s="54"/>
      <c r="ACQ4" s="54"/>
      <c r="ACR4" s="54"/>
      <c r="ACS4" s="54"/>
      <c r="ACT4" s="54"/>
      <c r="ACU4" s="54"/>
      <c r="ACV4" s="54"/>
      <c r="ACW4" s="54"/>
      <c r="ACX4" s="54"/>
      <c r="ACY4" s="54"/>
      <c r="ACZ4" s="54"/>
      <c r="ADA4" s="54"/>
      <c r="ADB4" s="54"/>
      <c r="ADC4" s="54"/>
      <c r="ADD4" s="54"/>
      <c r="ADE4" s="54"/>
      <c r="ADF4" s="54"/>
      <c r="ADG4" s="54"/>
      <c r="ADH4" s="54"/>
      <c r="ADI4" s="54"/>
      <c r="ADJ4" s="54"/>
      <c r="ADK4" s="54"/>
      <c r="ADL4" s="54"/>
      <c r="ADM4" s="54"/>
      <c r="ADN4" s="54"/>
      <c r="ADO4" s="54"/>
      <c r="ADP4" s="54"/>
      <c r="ADQ4" s="54"/>
      <c r="ADR4" s="54"/>
      <c r="ADS4" s="54"/>
      <c r="ADT4" s="54"/>
      <c r="ADU4" s="54"/>
      <c r="ADV4" s="54"/>
      <c r="ADW4" s="54"/>
      <c r="ADX4" s="54"/>
      <c r="ADY4" s="54"/>
      <c r="ADZ4" s="54"/>
      <c r="AEA4" s="54"/>
      <c r="AEB4" s="54"/>
      <c r="AEC4" s="54"/>
      <c r="AED4" s="54"/>
      <c r="AEE4" s="54"/>
      <c r="AEF4" s="54"/>
      <c r="AEG4" s="54"/>
      <c r="AEH4" s="54"/>
      <c r="AEI4" s="54"/>
      <c r="AEJ4" s="54"/>
      <c r="AEK4" s="54"/>
      <c r="AEL4" s="54"/>
      <c r="AEM4" s="54"/>
      <c r="AEN4" s="54"/>
      <c r="AEO4" s="54"/>
      <c r="AEP4" s="54"/>
      <c r="AEQ4" s="54"/>
      <c r="AER4" s="54"/>
      <c r="AES4" s="54"/>
      <c r="AET4" s="54"/>
      <c r="AEU4" s="54"/>
      <c r="AEV4" s="54"/>
      <c r="AEW4" s="54"/>
      <c r="AEX4" s="54"/>
      <c r="AEY4" s="54"/>
      <c r="AEZ4" s="54"/>
      <c r="AFA4" s="54"/>
      <c r="AFB4" s="54"/>
      <c r="AFC4" s="54"/>
      <c r="AFD4" s="54"/>
      <c r="AFE4" s="54"/>
      <c r="AFF4" s="54"/>
      <c r="AFG4" s="54"/>
      <c r="AFH4" s="54"/>
      <c r="AFI4" s="54"/>
      <c r="AFJ4" s="54"/>
      <c r="AFK4" s="54"/>
      <c r="AFL4" s="54"/>
      <c r="AFM4" s="54"/>
      <c r="AFN4" s="54"/>
      <c r="AFO4" s="54"/>
      <c r="AFP4" s="54"/>
      <c r="AFQ4" s="54"/>
      <c r="AFR4" s="54"/>
      <c r="AFS4" s="54"/>
      <c r="AFT4" s="54"/>
      <c r="AFU4" s="54"/>
      <c r="AFV4" s="54"/>
      <c r="AFW4" s="54"/>
      <c r="AFX4" s="54"/>
      <c r="AFY4" s="54"/>
      <c r="AFZ4" s="54"/>
      <c r="AGA4" s="54"/>
      <c r="AGB4" s="54"/>
      <c r="AGC4" s="54"/>
      <c r="AGD4" s="54"/>
      <c r="AGE4" s="54"/>
      <c r="AGF4" s="54"/>
      <c r="AGG4" s="54"/>
      <c r="AGH4" s="54"/>
      <c r="AGI4" s="54"/>
      <c r="AGJ4" s="54"/>
      <c r="AGK4" s="54"/>
      <c r="AGL4" s="54"/>
      <c r="AGM4" s="54"/>
      <c r="AGN4" s="54"/>
      <c r="AGO4" s="54"/>
      <c r="AGP4" s="54"/>
      <c r="AGQ4" s="54"/>
      <c r="AGR4" s="54"/>
      <c r="AGS4" s="54"/>
      <c r="AGT4" s="54"/>
      <c r="AGU4" s="54"/>
      <c r="AGV4" s="54"/>
      <c r="AGW4" s="54"/>
      <c r="AGX4" s="54"/>
      <c r="AGY4" s="54"/>
      <c r="AGZ4" s="54"/>
      <c r="AHA4" s="54"/>
      <c r="AHB4" s="54"/>
      <c r="AHC4" s="54"/>
      <c r="AHD4" s="54"/>
      <c r="AHE4" s="54"/>
      <c r="AHF4" s="54"/>
      <c r="AHG4" s="54"/>
      <c r="AHH4" s="54"/>
      <c r="AHI4" s="54"/>
      <c r="AHJ4" s="54"/>
      <c r="AHK4" s="54"/>
      <c r="AHL4" s="54"/>
      <c r="AHM4" s="54"/>
      <c r="AHN4" s="54"/>
      <c r="AHO4" s="54"/>
      <c r="AHP4" s="54"/>
      <c r="AHQ4" s="54"/>
      <c r="AHR4" s="54"/>
      <c r="AHS4" s="54"/>
      <c r="AHT4" s="54"/>
      <c r="AHU4" s="54"/>
      <c r="AHV4" s="54"/>
      <c r="AHW4" s="54"/>
      <c r="AHX4" s="54"/>
      <c r="AHY4" s="54"/>
      <c r="AHZ4" s="54"/>
      <c r="AIA4" s="54"/>
      <c r="AIB4" s="54"/>
      <c r="AIC4" s="54"/>
      <c r="AID4" s="54"/>
      <c r="AIE4" s="54"/>
      <c r="AIF4" s="54"/>
      <c r="AIG4" s="54"/>
      <c r="AIH4" s="54"/>
      <c r="AII4" s="54"/>
      <c r="AIJ4" s="54"/>
      <c r="AIK4" s="54"/>
      <c r="AIL4" s="54"/>
      <c r="AIM4" s="54"/>
      <c r="AIN4" s="54"/>
      <c r="AIO4" s="54"/>
      <c r="AIP4" s="54"/>
      <c r="AIQ4" s="54"/>
      <c r="AIR4" s="54"/>
      <c r="AIS4" s="54"/>
      <c r="AIT4" s="54"/>
      <c r="AIU4" s="54"/>
      <c r="AIV4" s="54"/>
      <c r="AIW4" s="54"/>
      <c r="AIX4" s="54"/>
      <c r="AIY4" s="54"/>
      <c r="AIZ4" s="54"/>
      <c r="AJA4" s="54"/>
      <c r="AJB4" s="54"/>
      <c r="AJC4" s="54"/>
      <c r="AJD4" s="54"/>
      <c r="AJE4" s="54"/>
      <c r="AJF4" s="54"/>
      <c r="AJG4" s="54"/>
      <c r="AJH4" s="54"/>
      <c r="AJI4" s="54"/>
      <c r="AJJ4" s="54"/>
      <c r="AJK4" s="54"/>
      <c r="AJL4" s="54"/>
      <c r="AJM4" s="54"/>
      <c r="AJN4" s="54"/>
      <c r="AJO4" s="54"/>
      <c r="AJP4" s="54"/>
      <c r="AJQ4" s="54"/>
      <c r="AJR4" s="54"/>
      <c r="AJS4" s="54"/>
      <c r="AJT4" s="54"/>
      <c r="AJU4" s="54"/>
      <c r="AJV4" s="54"/>
      <c r="AJW4" s="54"/>
      <c r="AJX4" s="54"/>
      <c r="AJY4" s="54"/>
      <c r="AJZ4" s="54"/>
      <c r="AKA4" s="54"/>
      <c r="AKB4" s="54"/>
      <c r="AKC4" s="54"/>
      <c r="AKD4" s="54"/>
      <c r="AKE4" s="54"/>
      <c r="AKF4" s="54"/>
      <c r="AKG4" s="54"/>
      <c r="AKH4" s="54"/>
      <c r="AKI4" s="54"/>
      <c r="AKJ4" s="54"/>
      <c r="AKK4" s="54"/>
      <c r="AKL4" s="54"/>
      <c r="AKM4" s="54"/>
      <c r="AKN4" s="54"/>
      <c r="AKO4" s="54"/>
      <c r="AKP4" s="54"/>
      <c r="AKQ4" s="54"/>
      <c r="AKR4" s="54"/>
      <c r="AKS4" s="54"/>
      <c r="AKT4" s="54"/>
      <c r="AKU4" s="54"/>
      <c r="AKV4" s="54"/>
      <c r="AKW4" s="54"/>
      <c r="AKX4" s="54"/>
      <c r="AKY4" s="54"/>
      <c r="AKZ4" s="54"/>
      <c r="ALA4" s="54"/>
      <c r="ALB4" s="54"/>
      <c r="ALC4" s="54"/>
      <c r="ALD4" s="54"/>
      <c r="ALE4" s="54"/>
      <c r="ALF4" s="54"/>
      <c r="ALG4" s="54"/>
      <c r="ALH4" s="54"/>
      <c r="ALI4" s="54"/>
      <c r="ALJ4" s="54"/>
      <c r="ALK4" s="54"/>
      <c r="ALL4" s="54"/>
      <c r="ALM4" s="54"/>
      <c r="ALN4" s="54"/>
      <c r="ALO4" s="54"/>
      <c r="ALP4" s="54"/>
      <c r="ALQ4" s="54"/>
      <c r="ALR4" s="54"/>
      <c r="ALS4" s="54"/>
      <c r="ALT4" s="54"/>
      <c r="ALU4" s="54"/>
      <c r="ALV4" s="54"/>
      <c r="ALW4" s="54"/>
      <c r="ALX4" s="54"/>
      <c r="ALY4" s="54"/>
      <c r="ALZ4" s="54"/>
      <c r="AMA4" s="54"/>
      <c r="AMB4" s="54"/>
    </row>
    <row r="6" spans="1:1016" s="55" customFormat="1" ht="88.5" customHeight="1" x14ac:dyDescent="0.2">
      <c r="A6" s="325" t="s">
        <v>51</v>
      </c>
      <c r="B6" s="325" t="s">
        <v>30</v>
      </c>
      <c r="C6" s="325"/>
      <c r="D6" s="325" t="s">
        <v>31</v>
      </c>
      <c r="E6" s="325"/>
      <c r="F6" s="325"/>
      <c r="G6" s="325"/>
      <c r="H6" s="325" t="s">
        <v>32</v>
      </c>
      <c r="I6" s="325" t="s">
        <v>33</v>
      </c>
      <c r="J6" s="233" t="s">
        <v>19</v>
      </c>
      <c r="K6" s="54"/>
      <c r="L6" s="54" t="s">
        <v>57</v>
      </c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  <c r="JO6" s="54"/>
      <c r="JP6" s="54"/>
      <c r="JQ6" s="54"/>
      <c r="JR6" s="54"/>
      <c r="JS6" s="54"/>
      <c r="JT6" s="54"/>
      <c r="JU6" s="54"/>
      <c r="JV6" s="54"/>
      <c r="JW6" s="54"/>
      <c r="JX6" s="54"/>
      <c r="JY6" s="54"/>
      <c r="JZ6" s="54"/>
      <c r="KA6" s="54"/>
      <c r="KB6" s="54"/>
      <c r="KC6" s="54"/>
      <c r="KD6" s="54"/>
      <c r="KE6" s="54"/>
      <c r="KF6" s="54"/>
      <c r="KG6" s="54"/>
      <c r="KH6" s="54"/>
      <c r="KI6" s="54"/>
      <c r="KJ6" s="54"/>
      <c r="KK6" s="54"/>
      <c r="KL6" s="54"/>
      <c r="KM6" s="54"/>
      <c r="KN6" s="54"/>
      <c r="KO6" s="54"/>
      <c r="KP6" s="54"/>
      <c r="KQ6" s="54"/>
      <c r="KR6" s="54"/>
      <c r="KS6" s="54"/>
      <c r="KT6" s="54"/>
      <c r="KU6" s="54"/>
      <c r="KV6" s="54"/>
      <c r="KW6" s="54"/>
      <c r="KX6" s="54"/>
      <c r="KY6" s="54"/>
      <c r="KZ6" s="54"/>
      <c r="LA6" s="54"/>
      <c r="LB6" s="54"/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/>
      <c r="MZ6" s="54"/>
      <c r="NA6" s="54"/>
      <c r="NB6" s="54"/>
      <c r="NC6" s="54"/>
      <c r="ND6" s="54"/>
      <c r="NE6" s="54"/>
      <c r="NF6" s="54"/>
      <c r="NG6" s="54"/>
      <c r="NH6" s="54"/>
      <c r="NI6" s="54"/>
      <c r="NJ6" s="54"/>
      <c r="NK6" s="54"/>
      <c r="NL6" s="54"/>
      <c r="NM6" s="54"/>
      <c r="NN6" s="54"/>
      <c r="NO6" s="54"/>
      <c r="NP6" s="54"/>
      <c r="NQ6" s="54"/>
      <c r="NR6" s="54"/>
      <c r="NS6" s="54"/>
      <c r="NT6" s="54"/>
      <c r="NU6" s="54"/>
      <c r="NV6" s="54"/>
      <c r="NW6" s="54"/>
      <c r="NX6" s="54"/>
      <c r="NY6" s="54"/>
      <c r="NZ6" s="54"/>
      <c r="OA6" s="54"/>
      <c r="OB6" s="54"/>
      <c r="OC6" s="54"/>
      <c r="OD6" s="54"/>
      <c r="OE6" s="54"/>
      <c r="OF6" s="54"/>
      <c r="OG6" s="54"/>
      <c r="OH6" s="54"/>
      <c r="OI6" s="54"/>
      <c r="OJ6" s="54"/>
      <c r="OK6" s="54"/>
      <c r="OL6" s="54"/>
      <c r="OM6" s="54"/>
      <c r="ON6" s="54"/>
      <c r="OO6" s="54"/>
      <c r="OP6" s="54"/>
      <c r="OQ6" s="54"/>
      <c r="OR6" s="54"/>
      <c r="OS6" s="54"/>
      <c r="OT6" s="54"/>
      <c r="OU6" s="54"/>
      <c r="OV6" s="54"/>
      <c r="OW6" s="54"/>
      <c r="OX6" s="54"/>
      <c r="OY6" s="54"/>
      <c r="OZ6" s="54"/>
      <c r="PA6" s="54"/>
      <c r="PB6" s="54"/>
      <c r="PC6" s="54"/>
      <c r="PD6" s="54"/>
      <c r="PE6" s="54"/>
      <c r="PF6" s="54"/>
      <c r="PG6" s="54"/>
      <c r="PH6" s="54"/>
      <c r="PI6" s="54"/>
      <c r="PJ6" s="54"/>
      <c r="PK6" s="54"/>
      <c r="PL6" s="54"/>
      <c r="PM6" s="54"/>
      <c r="PN6" s="54"/>
      <c r="PO6" s="54"/>
      <c r="PP6" s="54"/>
      <c r="PQ6" s="54"/>
      <c r="PR6" s="54"/>
      <c r="PS6" s="54"/>
      <c r="PT6" s="54"/>
      <c r="PU6" s="54"/>
      <c r="PV6" s="54"/>
      <c r="PW6" s="54"/>
      <c r="PX6" s="54"/>
      <c r="PY6" s="54"/>
      <c r="PZ6" s="54"/>
      <c r="QA6" s="54"/>
      <c r="QB6" s="54"/>
      <c r="QC6" s="54"/>
      <c r="QD6" s="54"/>
      <c r="QE6" s="54"/>
      <c r="QF6" s="54"/>
      <c r="QG6" s="54"/>
      <c r="QH6" s="54"/>
      <c r="QI6" s="54"/>
      <c r="QJ6" s="54"/>
      <c r="QK6" s="54"/>
      <c r="QL6" s="54"/>
      <c r="QM6" s="54"/>
      <c r="QN6" s="54"/>
      <c r="QO6" s="54"/>
      <c r="QP6" s="54"/>
      <c r="QQ6" s="54"/>
      <c r="QR6" s="54"/>
      <c r="QS6" s="54"/>
      <c r="QT6" s="54"/>
      <c r="QU6" s="54"/>
      <c r="QV6" s="54"/>
      <c r="QW6" s="54"/>
      <c r="QX6" s="54"/>
      <c r="QY6" s="54"/>
      <c r="QZ6" s="54"/>
      <c r="RA6" s="54"/>
      <c r="RB6" s="54"/>
      <c r="RC6" s="54"/>
      <c r="RD6" s="54"/>
      <c r="RE6" s="54"/>
      <c r="RF6" s="54"/>
      <c r="RG6" s="54"/>
      <c r="RH6" s="54"/>
      <c r="RI6" s="54"/>
      <c r="RJ6" s="54"/>
      <c r="RK6" s="54"/>
      <c r="RL6" s="54"/>
      <c r="RM6" s="54"/>
      <c r="RN6" s="54"/>
      <c r="RO6" s="54"/>
      <c r="RP6" s="54"/>
      <c r="RQ6" s="54"/>
      <c r="RR6" s="54"/>
      <c r="RS6" s="54"/>
      <c r="RT6" s="54"/>
      <c r="RU6" s="54"/>
      <c r="RV6" s="54"/>
      <c r="RW6" s="54"/>
      <c r="RX6" s="54"/>
      <c r="RY6" s="54"/>
      <c r="RZ6" s="54"/>
      <c r="SA6" s="54"/>
      <c r="SB6" s="54"/>
      <c r="SC6" s="54"/>
      <c r="SD6" s="54"/>
      <c r="SE6" s="54"/>
      <c r="SF6" s="54"/>
      <c r="SG6" s="54"/>
      <c r="SH6" s="54"/>
      <c r="SI6" s="54"/>
      <c r="SJ6" s="54"/>
      <c r="SK6" s="54"/>
      <c r="SL6" s="54"/>
      <c r="SM6" s="54"/>
      <c r="SN6" s="54"/>
      <c r="SO6" s="54"/>
      <c r="SP6" s="54"/>
      <c r="SQ6" s="54"/>
      <c r="SR6" s="54"/>
      <c r="SS6" s="54"/>
      <c r="ST6" s="54"/>
      <c r="SU6" s="54"/>
      <c r="SV6" s="54"/>
      <c r="SW6" s="54"/>
      <c r="SX6" s="54"/>
      <c r="SY6" s="54"/>
      <c r="SZ6" s="54"/>
      <c r="TA6" s="54"/>
      <c r="TB6" s="54"/>
      <c r="TC6" s="54"/>
      <c r="TD6" s="54"/>
      <c r="TE6" s="54"/>
      <c r="TF6" s="54"/>
      <c r="TG6" s="54"/>
      <c r="TH6" s="54"/>
      <c r="TI6" s="54"/>
      <c r="TJ6" s="54"/>
      <c r="TK6" s="54"/>
      <c r="TL6" s="54"/>
      <c r="TM6" s="54"/>
      <c r="TN6" s="54"/>
      <c r="TO6" s="54"/>
      <c r="TP6" s="54"/>
      <c r="TQ6" s="54"/>
      <c r="TR6" s="54"/>
      <c r="TS6" s="54"/>
      <c r="TT6" s="54"/>
      <c r="TU6" s="54"/>
      <c r="TV6" s="54"/>
      <c r="TW6" s="54"/>
      <c r="TX6" s="54"/>
      <c r="TY6" s="54"/>
      <c r="TZ6" s="54"/>
      <c r="UA6" s="54"/>
      <c r="UB6" s="54"/>
      <c r="UC6" s="54"/>
      <c r="UD6" s="54"/>
      <c r="UE6" s="54"/>
      <c r="UF6" s="54"/>
      <c r="UG6" s="54"/>
      <c r="UH6" s="54"/>
      <c r="UI6" s="54"/>
      <c r="UJ6" s="54"/>
      <c r="UK6" s="54"/>
      <c r="UL6" s="54"/>
      <c r="UM6" s="54"/>
      <c r="UN6" s="54"/>
      <c r="UO6" s="54"/>
      <c r="UP6" s="54"/>
      <c r="UQ6" s="54"/>
      <c r="UR6" s="54"/>
      <c r="US6" s="54"/>
      <c r="UT6" s="54"/>
      <c r="UU6" s="54"/>
      <c r="UV6" s="54"/>
      <c r="UW6" s="54"/>
      <c r="UX6" s="54"/>
      <c r="UY6" s="54"/>
      <c r="UZ6" s="54"/>
      <c r="VA6" s="54"/>
      <c r="VB6" s="54"/>
      <c r="VC6" s="54"/>
      <c r="VD6" s="54"/>
      <c r="VE6" s="54"/>
      <c r="VF6" s="54"/>
      <c r="VG6" s="54"/>
      <c r="VH6" s="54"/>
      <c r="VI6" s="54"/>
      <c r="VJ6" s="54"/>
      <c r="VK6" s="54"/>
      <c r="VL6" s="54"/>
      <c r="VM6" s="54"/>
      <c r="VN6" s="54"/>
      <c r="VO6" s="54"/>
      <c r="VP6" s="54"/>
      <c r="VQ6" s="54"/>
      <c r="VR6" s="54"/>
      <c r="VS6" s="54"/>
      <c r="VT6" s="54"/>
      <c r="VU6" s="54"/>
      <c r="VV6" s="54"/>
      <c r="VW6" s="54"/>
      <c r="VX6" s="54"/>
      <c r="VY6" s="54"/>
      <c r="VZ6" s="54"/>
      <c r="WA6" s="54"/>
      <c r="WB6" s="54"/>
      <c r="WC6" s="54"/>
      <c r="WD6" s="54"/>
      <c r="WE6" s="54"/>
      <c r="WF6" s="54"/>
      <c r="WG6" s="54"/>
      <c r="WH6" s="54"/>
      <c r="WI6" s="54"/>
      <c r="WJ6" s="54"/>
      <c r="WK6" s="54"/>
      <c r="WL6" s="54"/>
      <c r="WM6" s="54"/>
      <c r="WN6" s="54"/>
      <c r="WO6" s="54"/>
      <c r="WP6" s="54"/>
      <c r="WQ6" s="54"/>
      <c r="WR6" s="54"/>
      <c r="WS6" s="54"/>
      <c r="WT6" s="54"/>
      <c r="WU6" s="54"/>
      <c r="WV6" s="54"/>
      <c r="WW6" s="54"/>
      <c r="WX6" s="54"/>
      <c r="WY6" s="54"/>
      <c r="WZ6" s="54"/>
      <c r="XA6" s="54"/>
      <c r="XB6" s="54"/>
      <c r="XC6" s="54"/>
      <c r="XD6" s="54"/>
      <c r="XE6" s="54"/>
      <c r="XF6" s="54"/>
      <c r="XG6" s="54"/>
      <c r="XH6" s="54"/>
      <c r="XI6" s="54"/>
      <c r="XJ6" s="54"/>
      <c r="XK6" s="54"/>
      <c r="XL6" s="54"/>
      <c r="XM6" s="54"/>
      <c r="XN6" s="54"/>
      <c r="XO6" s="54"/>
      <c r="XP6" s="54"/>
      <c r="XQ6" s="54"/>
      <c r="XR6" s="54"/>
      <c r="XS6" s="54"/>
      <c r="XT6" s="54"/>
      <c r="XU6" s="54"/>
      <c r="XV6" s="54"/>
      <c r="XW6" s="54"/>
      <c r="XX6" s="54"/>
      <c r="XY6" s="54"/>
      <c r="XZ6" s="54"/>
      <c r="YA6" s="54"/>
      <c r="YB6" s="54"/>
      <c r="YC6" s="54"/>
      <c r="YD6" s="54"/>
      <c r="YE6" s="54"/>
      <c r="YF6" s="54"/>
      <c r="YG6" s="54"/>
      <c r="YH6" s="54"/>
      <c r="YI6" s="54"/>
      <c r="YJ6" s="54"/>
      <c r="YK6" s="54"/>
      <c r="YL6" s="54"/>
      <c r="YM6" s="54"/>
      <c r="YN6" s="54"/>
      <c r="YO6" s="54"/>
      <c r="YP6" s="54"/>
      <c r="YQ6" s="54"/>
      <c r="YR6" s="54"/>
      <c r="YS6" s="54"/>
      <c r="YT6" s="54"/>
      <c r="YU6" s="54"/>
      <c r="YV6" s="54"/>
      <c r="YW6" s="54"/>
      <c r="YX6" s="54"/>
      <c r="YY6" s="54"/>
      <c r="YZ6" s="54"/>
      <c r="ZA6" s="54"/>
      <c r="ZB6" s="54"/>
      <c r="ZC6" s="54"/>
      <c r="ZD6" s="54"/>
      <c r="ZE6" s="54"/>
      <c r="ZF6" s="54"/>
      <c r="ZG6" s="54"/>
      <c r="ZH6" s="54"/>
      <c r="ZI6" s="54"/>
      <c r="ZJ6" s="54"/>
      <c r="ZK6" s="54"/>
      <c r="ZL6" s="54"/>
      <c r="ZM6" s="54"/>
      <c r="ZN6" s="54"/>
      <c r="ZO6" s="54"/>
      <c r="ZP6" s="54"/>
      <c r="ZQ6" s="54"/>
      <c r="ZR6" s="54"/>
      <c r="ZS6" s="54"/>
      <c r="ZT6" s="54"/>
      <c r="ZU6" s="54"/>
      <c r="ZV6" s="54"/>
      <c r="ZW6" s="54"/>
      <c r="ZX6" s="54"/>
      <c r="ZY6" s="54"/>
      <c r="ZZ6" s="54"/>
      <c r="AAA6" s="54"/>
      <c r="AAB6" s="54"/>
      <c r="AAC6" s="54"/>
      <c r="AAD6" s="54"/>
      <c r="AAE6" s="54"/>
      <c r="AAF6" s="54"/>
      <c r="AAG6" s="54"/>
      <c r="AAH6" s="54"/>
      <c r="AAI6" s="54"/>
      <c r="AAJ6" s="54"/>
      <c r="AAK6" s="54"/>
      <c r="AAL6" s="54"/>
      <c r="AAM6" s="54"/>
      <c r="AAN6" s="54"/>
      <c r="AAO6" s="54"/>
      <c r="AAP6" s="54"/>
      <c r="AAQ6" s="54"/>
      <c r="AAR6" s="54"/>
      <c r="AAS6" s="54"/>
      <c r="AAT6" s="54"/>
      <c r="AAU6" s="54"/>
      <c r="AAV6" s="54"/>
      <c r="AAW6" s="54"/>
      <c r="AAX6" s="54"/>
      <c r="AAY6" s="54"/>
      <c r="AAZ6" s="54"/>
      <c r="ABA6" s="54"/>
      <c r="ABB6" s="54"/>
      <c r="ABC6" s="54"/>
      <c r="ABD6" s="54"/>
      <c r="ABE6" s="54"/>
      <c r="ABF6" s="54"/>
      <c r="ABG6" s="54"/>
      <c r="ABH6" s="54"/>
      <c r="ABI6" s="54"/>
      <c r="ABJ6" s="54"/>
      <c r="ABK6" s="54"/>
      <c r="ABL6" s="54"/>
      <c r="ABM6" s="54"/>
      <c r="ABN6" s="54"/>
      <c r="ABO6" s="54"/>
      <c r="ABP6" s="54"/>
      <c r="ABQ6" s="54"/>
      <c r="ABR6" s="54"/>
      <c r="ABS6" s="54"/>
      <c r="ABT6" s="54"/>
      <c r="ABU6" s="54"/>
      <c r="ABV6" s="54"/>
      <c r="ABW6" s="54"/>
      <c r="ABX6" s="54"/>
      <c r="ABY6" s="54"/>
      <c r="ABZ6" s="54"/>
      <c r="ACA6" s="54"/>
      <c r="ACB6" s="54"/>
      <c r="ACC6" s="54"/>
      <c r="ACD6" s="54"/>
      <c r="ACE6" s="54"/>
      <c r="ACF6" s="54"/>
      <c r="ACG6" s="54"/>
      <c r="ACH6" s="54"/>
      <c r="ACI6" s="54"/>
      <c r="ACJ6" s="54"/>
      <c r="ACK6" s="54"/>
      <c r="ACL6" s="54"/>
      <c r="ACM6" s="54"/>
      <c r="ACN6" s="54"/>
      <c r="ACO6" s="54"/>
      <c r="ACP6" s="54"/>
      <c r="ACQ6" s="54"/>
      <c r="ACR6" s="54"/>
      <c r="ACS6" s="54"/>
      <c r="ACT6" s="54"/>
      <c r="ACU6" s="54"/>
      <c r="ACV6" s="54"/>
      <c r="ACW6" s="54"/>
      <c r="ACX6" s="54"/>
      <c r="ACY6" s="54"/>
      <c r="ACZ6" s="54"/>
      <c r="ADA6" s="54"/>
      <c r="ADB6" s="54"/>
      <c r="ADC6" s="54"/>
      <c r="ADD6" s="54"/>
      <c r="ADE6" s="54"/>
      <c r="ADF6" s="54"/>
      <c r="ADG6" s="54"/>
      <c r="ADH6" s="54"/>
      <c r="ADI6" s="54"/>
      <c r="ADJ6" s="54"/>
      <c r="ADK6" s="54"/>
      <c r="ADL6" s="54"/>
      <c r="ADM6" s="54"/>
      <c r="ADN6" s="54"/>
      <c r="ADO6" s="54"/>
      <c r="ADP6" s="54"/>
      <c r="ADQ6" s="54"/>
      <c r="ADR6" s="54"/>
      <c r="ADS6" s="54"/>
      <c r="ADT6" s="54"/>
      <c r="ADU6" s="54"/>
      <c r="ADV6" s="54"/>
      <c r="ADW6" s="54"/>
      <c r="ADX6" s="54"/>
      <c r="ADY6" s="54"/>
      <c r="ADZ6" s="54"/>
      <c r="AEA6" s="54"/>
      <c r="AEB6" s="54"/>
      <c r="AEC6" s="54"/>
      <c r="AED6" s="54"/>
      <c r="AEE6" s="54"/>
      <c r="AEF6" s="54"/>
      <c r="AEG6" s="54"/>
      <c r="AEH6" s="54"/>
      <c r="AEI6" s="54"/>
      <c r="AEJ6" s="54"/>
      <c r="AEK6" s="54"/>
      <c r="AEL6" s="54"/>
      <c r="AEM6" s="54"/>
      <c r="AEN6" s="54"/>
      <c r="AEO6" s="54"/>
      <c r="AEP6" s="54"/>
      <c r="AEQ6" s="54"/>
      <c r="AER6" s="54"/>
      <c r="AES6" s="54"/>
      <c r="AET6" s="54"/>
      <c r="AEU6" s="54"/>
      <c r="AEV6" s="54"/>
      <c r="AEW6" s="54"/>
      <c r="AEX6" s="54"/>
      <c r="AEY6" s="54"/>
      <c r="AEZ6" s="54"/>
      <c r="AFA6" s="54"/>
      <c r="AFB6" s="54"/>
      <c r="AFC6" s="54"/>
      <c r="AFD6" s="54"/>
      <c r="AFE6" s="54"/>
      <c r="AFF6" s="54"/>
      <c r="AFG6" s="54"/>
      <c r="AFH6" s="54"/>
      <c r="AFI6" s="54"/>
      <c r="AFJ6" s="54"/>
      <c r="AFK6" s="54"/>
      <c r="AFL6" s="54"/>
      <c r="AFM6" s="54"/>
      <c r="AFN6" s="54"/>
      <c r="AFO6" s="54"/>
      <c r="AFP6" s="54"/>
      <c r="AFQ6" s="54"/>
      <c r="AFR6" s="54"/>
      <c r="AFS6" s="54"/>
      <c r="AFT6" s="54"/>
      <c r="AFU6" s="54"/>
      <c r="AFV6" s="54"/>
      <c r="AFW6" s="54"/>
      <c r="AFX6" s="54"/>
      <c r="AFY6" s="54"/>
      <c r="AFZ6" s="54"/>
      <c r="AGA6" s="54"/>
      <c r="AGB6" s="54"/>
      <c r="AGC6" s="54"/>
      <c r="AGD6" s="54"/>
      <c r="AGE6" s="54"/>
      <c r="AGF6" s="54"/>
      <c r="AGG6" s="54"/>
      <c r="AGH6" s="54"/>
      <c r="AGI6" s="54"/>
      <c r="AGJ6" s="54"/>
      <c r="AGK6" s="54"/>
      <c r="AGL6" s="54"/>
      <c r="AGM6" s="54"/>
      <c r="AGN6" s="54"/>
      <c r="AGO6" s="54"/>
      <c r="AGP6" s="54"/>
      <c r="AGQ6" s="54"/>
      <c r="AGR6" s="54"/>
      <c r="AGS6" s="54"/>
      <c r="AGT6" s="54"/>
      <c r="AGU6" s="54"/>
      <c r="AGV6" s="54"/>
      <c r="AGW6" s="54"/>
      <c r="AGX6" s="54"/>
      <c r="AGY6" s="54"/>
      <c r="AGZ6" s="54"/>
      <c r="AHA6" s="54"/>
      <c r="AHB6" s="54"/>
      <c r="AHC6" s="54"/>
      <c r="AHD6" s="54"/>
      <c r="AHE6" s="54"/>
      <c r="AHF6" s="54"/>
      <c r="AHG6" s="54"/>
      <c r="AHH6" s="54"/>
      <c r="AHI6" s="54"/>
      <c r="AHJ6" s="54"/>
      <c r="AHK6" s="54"/>
      <c r="AHL6" s="54"/>
      <c r="AHM6" s="54"/>
      <c r="AHN6" s="54"/>
      <c r="AHO6" s="54"/>
      <c r="AHP6" s="54"/>
      <c r="AHQ6" s="54"/>
      <c r="AHR6" s="54"/>
      <c r="AHS6" s="54"/>
      <c r="AHT6" s="54"/>
      <c r="AHU6" s="54"/>
      <c r="AHV6" s="54"/>
      <c r="AHW6" s="54"/>
      <c r="AHX6" s="54"/>
      <c r="AHY6" s="54"/>
      <c r="AHZ6" s="54"/>
      <c r="AIA6" s="54"/>
      <c r="AIB6" s="54"/>
      <c r="AIC6" s="54"/>
      <c r="AID6" s="54"/>
      <c r="AIE6" s="54"/>
      <c r="AIF6" s="54"/>
      <c r="AIG6" s="54"/>
      <c r="AIH6" s="54"/>
      <c r="AII6" s="54"/>
      <c r="AIJ6" s="54"/>
      <c r="AIK6" s="54"/>
      <c r="AIL6" s="54"/>
      <c r="AIM6" s="54"/>
      <c r="AIN6" s="54"/>
      <c r="AIO6" s="54"/>
      <c r="AIP6" s="54"/>
      <c r="AIQ6" s="54"/>
      <c r="AIR6" s="54"/>
      <c r="AIS6" s="54"/>
      <c r="AIT6" s="54"/>
      <c r="AIU6" s="54"/>
      <c r="AIV6" s="54"/>
      <c r="AIW6" s="54"/>
      <c r="AIX6" s="54"/>
      <c r="AIY6" s="54"/>
      <c r="AIZ6" s="54"/>
      <c r="AJA6" s="54"/>
      <c r="AJB6" s="54"/>
      <c r="AJC6" s="54"/>
      <c r="AJD6" s="54"/>
      <c r="AJE6" s="54"/>
      <c r="AJF6" s="54"/>
      <c r="AJG6" s="54"/>
      <c r="AJH6" s="54"/>
      <c r="AJI6" s="54"/>
      <c r="AJJ6" s="54"/>
      <c r="AJK6" s="54"/>
      <c r="AJL6" s="54"/>
      <c r="AJM6" s="54"/>
      <c r="AJN6" s="54"/>
      <c r="AJO6" s="54"/>
      <c r="AJP6" s="54"/>
      <c r="AJQ6" s="54"/>
      <c r="AJR6" s="54"/>
      <c r="AJS6" s="54"/>
      <c r="AJT6" s="54"/>
      <c r="AJU6" s="54"/>
      <c r="AJV6" s="54"/>
      <c r="AJW6" s="54"/>
      <c r="AJX6" s="54"/>
      <c r="AJY6" s="54"/>
      <c r="AJZ6" s="54"/>
      <c r="AKA6" s="54"/>
      <c r="AKB6" s="54"/>
      <c r="AKC6" s="54"/>
      <c r="AKD6" s="54"/>
      <c r="AKE6" s="54"/>
      <c r="AKF6" s="54"/>
      <c r="AKG6" s="54"/>
      <c r="AKH6" s="54"/>
      <c r="AKI6" s="54"/>
      <c r="AKJ6" s="54"/>
      <c r="AKK6" s="54"/>
      <c r="AKL6" s="54"/>
      <c r="AKM6" s="54"/>
      <c r="AKN6" s="54"/>
      <c r="AKO6" s="54"/>
      <c r="AKP6" s="54"/>
      <c r="AKQ6" s="54"/>
      <c r="AKR6" s="54"/>
      <c r="AKS6" s="54"/>
      <c r="AKT6" s="54"/>
      <c r="AKU6" s="54"/>
      <c r="AKV6" s="54"/>
      <c r="AKW6" s="54"/>
      <c r="AKX6" s="54"/>
      <c r="AKY6" s="54"/>
      <c r="AKZ6" s="54"/>
      <c r="ALA6" s="54"/>
      <c r="ALB6" s="54"/>
      <c r="ALC6" s="54"/>
      <c r="ALD6" s="54"/>
      <c r="ALE6" s="54"/>
      <c r="ALF6" s="54"/>
      <c r="ALG6" s="54"/>
      <c r="ALH6" s="54"/>
      <c r="ALI6" s="54"/>
      <c r="ALJ6" s="54"/>
      <c r="ALK6" s="54"/>
      <c r="ALL6" s="54"/>
      <c r="ALM6" s="54"/>
      <c r="ALN6" s="54"/>
      <c r="ALO6" s="54"/>
      <c r="ALP6" s="54"/>
      <c r="ALQ6" s="54"/>
      <c r="ALR6" s="54"/>
      <c r="ALS6" s="54"/>
      <c r="ALT6" s="54"/>
      <c r="ALU6" s="54"/>
      <c r="ALV6" s="54"/>
      <c r="ALW6" s="54"/>
      <c r="ALX6" s="54"/>
      <c r="ALY6" s="54"/>
      <c r="ALZ6" s="54"/>
      <c r="AMA6" s="54"/>
      <c r="AMB6" s="54"/>
    </row>
    <row r="7" spans="1:1016" s="57" customFormat="1" ht="51.75" customHeight="1" x14ac:dyDescent="0.25">
      <c r="A7" s="325"/>
      <c r="B7" s="74" t="s">
        <v>52</v>
      </c>
      <c r="C7" s="74" t="s">
        <v>53</v>
      </c>
      <c r="D7" s="74" t="s">
        <v>34</v>
      </c>
      <c r="E7" s="74" t="s">
        <v>53</v>
      </c>
      <c r="F7" s="74" t="s">
        <v>54</v>
      </c>
      <c r="G7" s="74" t="s">
        <v>35</v>
      </c>
      <c r="H7" s="325"/>
      <c r="I7" s="325"/>
      <c r="J7" s="74" t="s">
        <v>36</v>
      </c>
    </row>
    <row r="8" spans="1:1016" s="57" customFormat="1" ht="18" customHeight="1" x14ac:dyDescent="0.25">
      <c r="A8" s="327" t="s">
        <v>37</v>
      </c>
      <c r="B8" s="328"/>
      <c r="C8" s="328"/>
      <c r="D8" s="328"/>
      <c r="E8" s="328"/>
      <c r="F8" s="328"/>
      <c r="G8" s="328"/>
      <c r="H8" s="328"/>
      <c r="I8" s="328"/>
      <c r="J8" s="79">
        <f>J9+J44+J33</f>
        <v>0</v>
      </c>
    </row>
    <row r="9" spans="1:1016" s="57" customFormat="1" ht="28.5" customHeight="1" x14ac:dyDescent="0.25">
      <c r="A9" s="330" t="s">
        <v>55</v>
      </c>
      <c r="B9" s="331"/>
      <c r="C9" s="331"/>
      <c r="D9" s="331"/>
      <c r="E9" s="331"/>
      <c r="F9" s="331"/>
      <c r="G9" s="331"/>
      <c r="H9" s="331"/>
      <c r="I9" s="331"/>
      <c r="J9" s="200">
        <f>J10</f>
        <v>79251.8</v>
      </c>
    </row>
    <row r="10" spans="1:1016" ht="30.75" customHeight="1" x14ac:dyDescent="0.2">
      <c r="A10" s="66"/>
      <c r="B10" s="73">
        <v>1163</v>
      </c>
      <c r="C10" s="326" t="s">
        <v>65</v>
      </c>
      <c r="D10" s="326"/>
      <c r="E10" s="326"/>
      <c r="F10" s="326"/>
      <c r="G10" s="326"/>
      <c r="H10" s="326"/>
      <c r="I10" s="326"/>
      <c r="J10" s="79">
        <f>J11+J17+J23+J28</f>
        <v>79251.8</v>
      </c>
    </row>
    <row r="11" spans="1:1016" ht="35.25" customHeight="1" x14ac:dyDescent="0.2">
      <c r="A11" s="58"/>
      <c r="B11" s="59"/>
      <c r="C11" s="60"/>
      <c r="D11" s="188" t="s">
        <v>171</v>
      </c>
      <c r="E11" s="314" t="s">
        <v>95</v>
      </c>
      <c r="F11" s="314"/>
      <c r="G11" s="314"/>
      <c r="H11" s="314"/>
      <c r="I11" s="314"/>
      <c r="J11" s="79">
        <f>'Հավելված N 1'!G11</f>
        <v>-47517.9</v>
      </c>
    </row>
    <row r="12" spans="1:1016" ht="45" customHeight="1" x14ac:dyDescent="0.2">
      <c r="A12" s="61"/>
      <c r="B12" s="62"/>
      <c r="C12" s="63"/>
      <c r="D12" s="290"/>
      <c r="E12" s="290"/>
      <c r="F12" s="292" t="s">
        <v>172</v>
      </c>
      <c r="G12" s="292"/>
      <c r="H12" s="292"/>
      <c r="I12" s="292"/>
      <c r="J12" s="292"/>
    </row>
    <row r="13" spans="1:1016" ht="29.25" customHeight="1" x14ac:dyDescent="0.2">
      <c r="A13" s="64"/>
      <c r="B13" s="65"/>
      <c r="C13" s="65"/>
      <c r="D13" s="291"/>
      <c r="E13" s="291"/>
      <c r="F13" s="293"/>
      <c r="G13" s="295" t="s">
        <v>38</v>
      </c>
      <c r="H13" s="295"/>
      <c r="I13" s="295"/>
      <c r="J13" s="295"/>
    </row>
    <row r="14" spans="1:1016" ht="44.45" customHeight="1" x14ac:dyDescent="0.2">
      <c r="A14" s="64"/>
      <c r="B14" s="65"/>
      <c r="C14" s="65"/>
      <c r="D14" s="291"/>
      <c r="E14" s="291"/>
      <c r="F14" s="294"/>
      <c r="G14" s="189"/>
      <c r="H14" s="296" t="s">
        <v>66</v>
      </c>
      <c r="I14" s="296"/>
      <c r="J14" s="296"/>
    </row>
    <row r="15" spans="1:1016" ht="26.25" customHeight="1" x14ac:dyDescent="0.2">
      <c r="A15" s="64"/>
      <c r="B15" s="65"/>
      <c r="C15" s="65"/>
      <c r="D15" s="291"/>
      <c r="E15" s="291"/>
      <c r="F15" s="294"/>
      <c r="G15" s="300"/>
      <c r="H15" s="298"/>
      <c r="I15" s="190" t="s">
        <v>173</v>
      </c>
      <c r="J15" s="186">
        <v>-2000</v>
      </c>
    </row>
    <row r="16" spans="1:1016" ht="38.25" customHeight="1" x14ac:dyDescent="0.2">
      <c r="A16" s="64"/>
      <c r="B16" s="65"/>
      <c r="C16" s="65"/>
      <c r="D16" s="297"/>
      <c r="E16" s="297"/>
      <c r="F16" s="303"/>
      <c r="G16" s="301"/>
      <c r="H16" s="299"/>
      <c r="I16" s="191" t="s">
        <v>174</v>
      </c>
      <c r="J16" s="186">
        <v>-40</v>
      </c>
      <c r="K16" s="78"/>
    </row>
    <row r="17" spans="1:11" ht="35.25" customHeight="1" x14ac:dyDescent="0.2">
      <c r="A17" s="58"/>
      <c r="B17" s="59"/>
      <c r="C17" s="60"/>
      <c r="D17" s="188" t="s">
        <v>175</v>
      </c>
      <c r="E17" s="302" t="s">
        <v>98</v>
      </c>
      <c r="F17" s="302"/>
      <c r="G17" s="302"/>
      <c r="H17" s="302"/>
      <c r="I17" s="302"/>
      <c r="J17" s="71">
        <f>'Հավելված N 1'!G12</f>
        <v>-20155.2</v>
      </c>
    </row>
    <row r="18" spans="1:11" ht="45" customHeight="1" x14ac:dyDescent="0.2">
      <c r="A18" s="61"/>
      <c r="B18" s="62"/>
      <c r="C18" s="63"/>
      <c r="D18" s="290"/>
      <c r="E18" s="290"/>
      <c r="F18" s="292" t="s">
        <v>176</v>
      </c>
      <c r="G18" s="292"/>
      <c r="H18" s="292"/>
      <c r="I18" s="292"/>
      <c r="J18" s="292"/>
    </row>
    <row r="19" spans="1:11" ht="29.25" customHeight="1" x14ac:dyDescent="0.2">
      <c r="A19" s="64"/>
      <c r="B19" s="65"/>
      <c r="C19" s="65"/>
      <c r="D19" s="291"/>
      <c r="E19" s="291"/>
      <c r="F19" s="293"/>
      <c r="G19" s="295" t="s">
        <v>38</v>
      </c>
      <c r="H19" s="295"/>
      <c r="I19" s="295"/>
      <c r="J19" s="295"/>
    </row>
    <row r="20" spans="1:11" ht="44.45" customHeight="1" x14ac:dyDescent="0.2">
      <c r="A20" s="64"/>
      <c r="B20" s="65"/>
      <c r="C20" s="65"/>
      <c r="D20" s="291"/>
      <c r="E20" s="291"/>
      <c r="F20" s="294"/>
      <c r="G20" s="189"/>
      <c r="H20" s="296" t="s">
        <v>66</v>
      </c>
      <c r="I20" s="296"/>
      <c r="J20" s="296"/>
    </row>
    <row r="21" spans="1:11" ht="26.25" customHeight="1" x14ac:dyDescent="0.2">
      <c r="A21" s="64"/>
      <c r="B21" s="65"/>
      <c r="C21" s="65"/>
      <c r="D21" s="291"/>
      <c r="E21" s="291"/>
      <c r="F21" s="294"/>
      <c r="G21" s="300"/>
      <c r="H21" s="298"/>
      <c r="I21" s="190" t="s">
        <v>173</v>
      </c>
      <c r="J21" s="186">
        <v>-135</v>
      </c>
    </row>
    <row r="22" spans="1:11" ht="38.25" customHeight="1" x14ac:dyDescent="0.2">
      <c r="A22" s="64"/>
      <c r="B22" s="65"/>
      <c r="C22" s="65"/>
      <c r="D22" s="297"/>
      <c r="E22" s="297"/>
      <c r="F22" s="303"/>
      <c r="G22" s="301"/>
      <c r="H22" s="299"/>
      <c r="I22" s="191" t="s">
        <v>174</v>
      </c>
      <c r="J22" s="186">
        <v>-30</v>
      </c>
      <c r="K22" s="78"/>
    </row>
    <row r="23" spans="1:11" ht="35.25" customHeight="1" x14ac:dyDescent="0.2">
      <c r="A23" s="58"/>
      <c r="B23" s="59"/>
      <c r="C23" s="60"/>
      <c r="D23" s="188" t="s">
        <v>177</v>
      </c>
      <c r="E23" s="302" t="s">
        <v>204</v>
      </c>
      <c r="F23" s="302"/>
      <c r="G23" s="302"/>
      <c r="H23" s="302"/>
      <c r="I23" s="302"/>
      <c r="J23" s="71">
        <f>'Հավելված N 1'!G13</f>
        <v>60780.3</v>
      </c>
    </row>
    <row r="24" spans="1:11" ht="45" customHeight="1" x14ac:dyDescent="0.2">
      <c r="A24" s="61"/>
      <c r="B24" s="62"/>
      <c r="C24" s="63"/>
      <c r="D24" s="290"/>
      <c r="E24" s="290"/>
      <c r="F24" s="292" t="s">
        <v>208</v>
      </c>
      <c r="G24" s="292"/>
      <c r="H24" s="292"/>
      <c r="I24" s="292"/>
      <c r="J24" s="292"/>
    </row>
    <row r="25" spans="1:11" ht="29.25" customHeight="1" x14ac:dyDescent="0.2">
      <c r="A25" s="64"/>
      <c r="B25" s="65"/>
      <c r="C25" s="65"/>
      <c r="D25" s="291"/>
      <c r="E25" s="291"/>
      <c r="F25" s="293"/>
      <c r="G25" s="295" t="s">
        <v>38</v>
      </c>
      <c r="H25" s="295"/>
      <c r="I25" s="295"/>
      <c r="J25" s="295"/>
    </row>
    <row r="26" spans="1:11" ht="44.45" customHeight="1" x14ac:dyDescent="0.2">
      <c r="A26" s="64"/>
      <c r="B26" s="65"/>
      <c r="C26" s="65"/>
      <c r="D26" s="291"/>
      <c r="E26" s="291"/>
      <c r="F26" s="294"/>
      <c r="G26" s="189"/>
      <c r="H26" s="296" t="s">
        <v>66</v>
      </c>
      <c r="I26" s="296"/>
      <c r="J26" s="296"/>
    </row>
    <row r="27" spans="1:11" ht="26.25" customHeight="1" x14ac:dyDescent="0.2">
      <c r="A27" s="64"/>
      <c r="B27" s="65"/>
      <c r="C27" s="65"/>
      <c r="D27" s="291"/>
      <c r="E27" s="291"/>
      <c r="F27" s="294"/>
      <c r="G27" s="192"/>
      <c r="H27" s="193"/>
      <c r="I27" s="190" t="s">
        <v>179</v>
      </c>
      <c r="J27" s="186">
        <v>1</v>
      </c>
    </row>
    <row r="28" spans="1:11" ht="35.25" customHeight="1" x14ac:dyDescent="0.2">
      <c r="A28" s="58"/>
      <c r="B28" s="59"/>
      <c r="C28" s="60"/>
      <c r="D28" s="188" t="s">
        <v>178</v>
      </c>
      <c r="E28" s="302" t="s">
        <v>206</v>
      </c>
      <c r="F28" s="302"/>
      <c r="G28" s="302"/>
      <c r="H28" s="302"/>
      <c r="I28" s="302"/>
      <c r="J28" s="71">
        <f>'Հավելված N 1'!G14</f>
        <v>86144.6</v>
      </c>
    </row>
    <row r="29" spans="1:11" ht="45" customHeight="1" x14ac:dyDescent="0.2">
      <c r="A29" s="61"/>
      <c r="B29" s="62"/>
      <c r="C29" s="63"/>
      <c r="D29" s="290"/>
      <c r="E29" s="290"/>
      <c r="F29" s="292" t="s">
        <v>206</v>
      </c>
      <c r="G29" s="292"/>
      <c r="H29" s="292"/>
      <c r="I29" s="292"/>
      <c r="J29" s="292"/>
    </row>
    <row r="30" spans="1:11" ht="29.25" customHeight="1" x14ac:dyDescent="0.2">
      <c r="A30" s="64"/>
      <c r="B30" s="65"/>
      <c r="C30" s="65"/>
      <c r="D30" s="291"/>
      <c r="E30" s="291"/>
      <c r="F30" s="293"/>
      <c r="G30" s="295" t="s">
        <v>38</v>
      </c>
      <c r="H30" s="295"/>
      <c r="I30" s="295"/>
      <c r="J30" s="295"/>
    </row>
    <row r="31" spans="1:11" ht="44.45" customHeight="1" x14ac:dyDescent="0.2">
      <c r="A31" s="64"/>
      <c r="B31" s="65"/>
      <c r="C31" s="65"/>
      <c r="D31" s="291"/>
      <c r="E31" s="291"/>
      <c r="F31" s="294"/>
      <c r="G31" s="189"/>
      <c r="H31" s="296" t="s">
        <v>66</v>
      </c>
      <c r="I31" s="296"/>
      <c r="J31" s="296"/>
    </row>
    <row r="32" spans="1:11" ht="36.75" customHeight="1" x14ac:dyDescent="0.2">
      <c r="A32" s="64"/>
      <c r="B32" s="65"/>
      <c r="C32" s="65"/>
      <c r="D32" s="291"/>
      <c r="E32" s="291"/>
      <c r="F32" s="294"/>
      <c r="G32" s="192"/>
      <c r="H32" s="193"/>
      <c r="I32" s="190" t="s">
        <v>179</v>
      </c>
      <c r="J32" s="186">
        <v>1</v>
      </c>
    </row>
    <row r="33" spans="1:1015" s="57" customFormat="1" ht="28.5" customHeight="1" x14ac:dyDescent="0.25">
      <c r="A33" s="330" t="s">
        <v>180</v>
      </c>
      <c r="B33" s="331"/>
      <c r="C33" s="331"/>
      <c r="D33" s="331"/>
      <c r="E33" s="331"/>
      <c r="F33" s="331"/>
      <c r="G33" s="331"/>
      <c r="H33" s="331"/>
      <c r="I33" s="331"/>
      <c r="J33" s="200">
        <f>J34</f>
        <v>-79251.8</v>
      </c>
    </row>
    <row r="34" spans="1:1015" ht="30.75" customHeight="1" x14ac:dyDescent="0.2">
      <c r="A34" s="66"/>
      <c r="B34" s="73">
        <v>1163</v>
      </c>
      <c r="C34" s="326" t="s">
        <v>65</v>
      </c>
      <c r="D34" s="326"/>
      <c r="E34" s="326"/>
      <c r="F34" s="326"/>
      <c r="G34" s="326"/>
      <c r="H34" s="326"/>
      <c r="I34" s="326"/>
      <c r="J34" s="114">
        <f>J35+J39</f>
        <v>-79251.8</v>
      </c>
    </row>
    <row r="35" spans="1:1015" s="183" customFormat="1" ht="34.9" customHeight="1" x14ac:dyDescent="0.25">
      <c r="A35" s="64"/>
      <c r="B35" s="65"/>
      <c r="C35" s="65"/>
      <c r="D35" s="187" t="s">
        <v>102</v>
      </c>
      <c r="E35" s="306" t="s">
        <v>103</v>
      </c>
      <c r="F35" s="306"/>
      <c r="G35" s="306"/>
      <c r="H35" s="306"/>
      <c r="I35" s="306"/>
      <c r="J35" s="114">
        <f>'Հավելված N 1'!G15</f>
        <v>-55366.3</v>
      </c>
    </row>
    <row r="36" spans="1:1015" s="184" customFormat="1" ht="18" customHeight="1" x14ac:dyDescent="0.25">
      <c r="A36" s="64"/>
      <c r="B36" s="65"/>
      <c r="C36" s="65"/>
      <c r="D36" s="309"/>
      <c r="E36" s="304"/>
      <c r="F36" s="306" t="s">
        <v>165</v>
      </c>
      <c r="G36" s="306"/>
      <c r="H36" s="306"/>
      <c r="I36" s="306"/>
      <c r="J36" s="306"/>
    </row>
    <row r="37" spans="1:1015" s="184" customFormat="1" ht="17.649999999999999" customHeight="1" x14ac:dyDescent="0.25">
      <c r="A37" s="64"/>
      <c r="B37" s="65"/>
      <c r="C37" s="65"/>
      <c r="D37" s="322"/>
      <c r="E37" s="305"/>
      <c r="F37" s="304"/>
      <c r="G37" s="306" t="s">
        <v>93</v>
      </c>
      <c r="H37" s="306"/>
      <c r="I37" s="306"/>
      <c r="J37" s="306"/>
    </row>
    <row r="38" spans="1:1015" s="184" customFormat="1" ht="36" customHeight="1" x14ac:dyDescent="0.25">
      <c r="A38" s="64"/>
      <c r="B38" s="65"/>
      <c r="C38" s="65"/>
      <c r="D38" s="322"/>
      <c r="E38" s="305"/>
      <c r="F38" s="305"/>
      <c r="G38" s="211"/>
      <c r="H38" s="306" t="s">
        <v>166</v>
      </c>
      <c r="I38" s="306"/>
      <c r="J38" s="306"/>
    </row>
    <row r="39" spans="1:1015" s="183" customFormat="1" ht="34.9" customHeight="1" x14ac:dyDescent="0.25">
      <c r="A39" s="64"/>
      <c r="B39" s="65"/>
      <c r="C39" s="65"/>
      <c r="D39" s="187" t="s">
        <v>106</v>
      </c>
      <c r="E39" s="307" t="s">
        <v>107</v>
      </c>
      <c r="F39" s="307"/>
      <c r="G39" s="307"/>
      <c r="H39" s="307"/>
      <c r="I39" s="307"/>
      <c r="J39" s="114">
        <f>'Հավելված N 1'!G16</f>
        <v>-23885.5</v>
      </c>
    </row>
    <row r="40" spans="1:1015" s="184" customFormat="1" ht="18" customHeight="1" x14ac:dyDescent="0.25">
      <c r="A40" s="64"/>
      <c r="B40" s="65"/>
      <c r="C40" s="65"/>
      <c r="D40" s="308"/>
      <c r="E40" s="308"/>
      <c r="F40" s="306" t="s">
        <v>168</v>
      </c>
      <c r="G40" s="306"/>
      <c r="H40" s="306"/>
      <c r="I40" s="306"/>
      <c r="J40" s="306"/>
    </row>
    <row r="41" spans="1:1015" s="184" customFormat="1" ht="17.649999999999999" customHeight="1" x14ac:dyDescent="0.25">
      <c r="A41" s="64"/>
      <c r="B41" s="65"/>
      <c r="C41" s="65"/>
      <c r="D41" s="308"/>
      <c r="E41" s="308"/>
      <c r="F41" s="310"/>
      <c r="G41" s="306" t="s">
        <v>169</v>
      </c>
      <c r="H41" s="306"/>
      <c r="I41" s="306"/>
      <c r="J41" s="306"/>
    </row>
    <row r="42" spans="1:1015" s="184" customFormat="1" ht="36" customHeight="1" x14ac:dyDescent="0.25">
      <c r="A42" s="64"/>
      <c r="B42" s="65"/>
      <c r="C42" s="65"/>
      <c r="D42" s="308"/>
      <c r="E42" s="308"/>
      <c r="F42" s="310"/>
      <c r="G42" s="310"/>
      <c r="H42" s="306" t="s">
        <v>170</v>
      </c>
      <c r="I42" s="306"/>
      <c r="J42" s="306"/>
    </row>
    <row r="43" spans="1:1015" s="185" customFormat="1" ht="51.75" x14ac:dyDescent="0.25">
      <c r="A43" s="64"/>
      <c r="B43" s="65"/>
      <c r="C43" s="65"/>
      <c r="D43" s="309"/>
      <c r="E43" s="309"/>
      <c r="F43" s="304"/>
      <c r="G43" s="304"/>
      <c r="H43" s="194"/>
      <c r="I43" s="195" t="s">
        <v>167</v>
      </c>
      <c r="J43" s="196">
        <v>-1</v>
      </c>
    </row>
    <row r="44" spans="1:1015" s="83" customFormat="1" ht="33" customHeight="1" x14ac:dyDescent="0.25">
      <c r="A44" s="317" t="s">
        <v>87</v>
      </c>
      <c r="B44" s="317"/>
      <c r="C44" s="317"/>
      <c r="D44" s="317"/>
      <c r="E44" s="317"/>
      <c r="F44" s="317"/>
      <c r="G44" s="317"/>
      <c r="H44" s="317"/>
      <c r="I44" s="317"/>
      <c r="J44" s="202">
        <f t="shared" ref="J44" si="0">J45</f>
        <v>0</v>
      </c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  <c r="CH44" s="92"/>
      <c r="CI44" s="92"/>
      <c r="CJ44" s="92"/>
      <c r="CK44" s="92"/>
      <c r="CL44" s="92"/>
      <c r="CM44" s="92"/>
      <c r="CN44" s="92"/>
      <c r="CO44" s="92"/>
      <c r="CP44" s="92"/>
      <c r="CQ44" s="92"/>
      <c r="CR44" s="92"/>
      <c r="CS44" s="92"/>
      <c r="CT44" s="92"/>
      <c r="CU44" s="92"/>
      <c r="CV44" s="92"/>
      <c r="CW44" s="92"/>
      <c r="CX44" s="92"/>
      <c r="CY44" s="92"/>
      <c r="CZ44" s="92"/>
      <c r="DA44" s="92"/>
      <c r="DB44" s="92"/>
      <c r="DC44" s="92"/>
      <c r="DD44" s="92"/>
      <c r="DE44" s="92"/>
      <c r="DF44" s="92"/>
      <c r="DG44" s="92"/>
      <c r="DH44" s="92"/>
      <c r="DI44" s="92"/>
      <c r="DJ44" s="92"/>
      <c r="DK44" s="92"/>
      <c r="DL44" s="92"/>
      <c r="DM44" s="92"/>
      <c r="DN44" s="92"/>
      <c r="DO44" s="92"/>
      <c r="DP44" s="92"/>
      <c r="DQ44" s="92"/>
      <c r="DR44" s="92"/>
      <c r="DS44" s="92"/>
      <c r="DT44" s="92"/>
      <c r="DU44" s="92"/>
      <c r="DV44" s="92"/>
      <c r="DW44" s="92"/>
      <c r="DX44" s="92"/>
      <c r="DY44" s="92"/>
      <c r="DZ44" s="92"/>
      <c r="EA44" s="92"/>
      <c r="EB44" s="92"/>
      <c r="EC44" s="92"/>
      <c r="ED44" s="92"/>
      <c r="EE44" s="92"/>
      <c r="EF44" s="92"/>
      <c r="EG44" s="92"/>
      <c r="EH44" s="92"/>
      <c r="EI44" s="92"/>
      <c r="EJ44" s="92"/>
      <c r="EK44" s="92"/>
      <c r="EL44" s="92"/>
      <c r="EM44" s="92"/>
      <c r="EN44" s="92"/>
      <c r="EO44" s="92"/>
      <c r="EP44" s="92"/>
      <c r="EQ44" s="92"/>
      <c r="ER44" s="92"/>
      <c r="ES44" s="92"/>
      <c r="ET44" s="92"/>
      <c r="EU44" s="92"/>
      <c r="EV44" s="92"/>
      <c r="EW44" s="92"/>
      <c r="EX44" s="92"/>
      <c r="EY44" s="92"/>
      <c r="EZ44" s="92"/>
      <c r="FA44" s="92"/>
      <c r="FB44" s="92"/>
      <c r="FC44" s="92"/>
      <c r="FD44" s="92"/>
      <c r="FE44" s="92"/>
      <c r="FF44" s="92"/>
      <c r="FG44" s="92"/>
      <c r="FH44" s="92"/>
      <c r="FI44" s="92"/>
      <c r="FJ44" s="92"/>
      <c r="FK44" s="92"/>
      <c r="FL44" s="92"/>
      <c r="FM44" s="92"/>
      <c r="FN44" s="92"/>
      <c r="FO44" s="92"/>
      <c r="FP44" s="92"/>
      <c r="FQ44" s="92"/>
      <c r="FR44" s="92"/>
      <c r="FS44" s="92"/>
      <c r="FT44" s="92"/>
      <c r="FU44" s="92"/>
      <c r="FV44" s="92"/>
      <c r="FW44" s="92"/>
      <c r="FX44" s="92"/>
      <c r="FY44" s="92"/>
      <c r="FZ44" s="92"/>
      <c r="GA44" s="92"/>
      <c r="GB44" s="92"/>
      <c r="GC44" s="92"/>
      <c r="GD44" s="92"/>
      <c r="GE44" s="92"/>
      <c r="GF44" s="92"/>
      <c r="GG44" s="92"/>
      <c r="GH44" s="92"/>
      <c r="GI44" s="92"/>
      <c r="GJ44" s="92"/>
      <c r="GK44" s="92"/>
      <c r="GL44" s="92"/>
      <c r="GM44" s="92"/>
      <c r="GN44" s="92"/>
      <c r="GO44" s="92"/>
      <c r="GP44" s="92"/>
      <c r="GQ44" s="92"/>
      <c r="GR44" s="92"/>
      <c r="GS44" s="92"/>
      <c r="GT44" s="92"/>
      <c r="GU44" s="92"/>
      <c r="GV44" s="92"/>
      <c r="GW44" s="92"/>
      <c r="GX44" s="92"/>
      <c r="GY44" s="92"/>
      <c r="GZ44" s="92"/>
      <c r="HA44" s="92"/>
      <c r="HB44" s="92"/>
      <c r="HC44" s="92"/>
      <c r="HD44" s="92"/>
      <c r="HE44" s="92"/>
      <c r="HF44" s="92"/>
      <c r="HG44" s="92"/>
      <c r="HH44" s="92"/>
      <c r="HI44" s="92"/>
      <c r="HJ44" s="92"/>
      <c r="HK44" s="92"/>
      <c r="HL44" s="92"/>
      <c r="HM44" s="92"/>
      <c r="HN44" s="92"/>
      <c r="HO44" s="92"/>
      <c r="HP44" s="92"/>
      <c r="HQ44" s="92"/>
      <c r="HR44" s="92"/>
      <c r="HS44" s="92"/>
      <c r="HT44" s="92"/>
      <c r="HU44" s="92"/>
      <c r="HV44" s="92"/>
      <c r="HW44" s="92"/>
      <c r="HX44" s="92"/>
      <c r="HY44" s="92"/>
      <c r="HZ44" s="92"/>
      <c r="IA44" s="92"/>
      <c r="IB44" s="92"/>
      <c r="IC44" s="92"/>
      <c r="ID44" s="92"/>
      <c r="IE44" s="92"/>
      <c r="IF44" s="92"/>
      <c r="IG44" s="92"/>
      <c r="IH44" s="92"/>
      <c r="II44" s="92"/>
      <c r="IJ44" s="92"/>
      <c r="IK44" s="92"/>
      <c r="IL44" s="92"/>
      <c r="IM44" s="92"/>
      <c r="IN44" s="92"/>
      <c r="IO44" s="92"/>
      <c r="IP44" s="92"/>
      <c r="IQ44" s="92"/>
      <c r="IR44" s="92"/>
      <c r="IS44" s="92"/>
      <c r="IT44" s="92"/>
      <c r="IU44" s="92"/>
      <c r="IV44" s="92"/>
      <c r="IW44" s="92"/>
      <c r="IX44" s="92"/>
      <c r="IY44" s="92"/>
      <c r="IZ44" s="92"/>
      <c r="JA44" s="92"/>
      <c r="JB44" s="92"/>
      <c r="JC44" s="92"/>
      <c r="JD44" s="92"/>
      <c r="JE44" s="92"/>
      <c r="JF44" s="92"/>
      <c r="JG44" s="92"/>
      <c r="JH44" s="92"/>
      <c r="JI44" s="92"/>
      <c r="JJ44" s="92"/>
      <c r="JK44" s="92"/>
      <c r="JL44" s="92"/>
      <c r="JM44" s="92"/>
      <c r="JN44" s="92"/>
      <c r="JO44" s="92"/>
      <c r="JP44" s="92"/>
      <c r="JQ44" s="92"/>
      <c r="JR44" s="92"/>
      <c r="JS44" s="92"/>
      <c r="JT44" s="92"/>
      <c r="JU44" s="92"/>
      <c r="JV44" s="92"/>
      <c r="JW44" s="92"/>
      <c r="JX44" s="92"/>
      <c r="JY44" s="92"/>
      <c r="JZ44" s="92"/>
      <c r="KA44" s="92"/>
      <c r="KB44" s="92"/>
      <c r="KC44" s="92"/>
      <c r="KD44" s="92"/>
      <c r="KE44" s="92"/>
      <c r="KF44" s="92"/>
      <c r="KG44" s="92"/>
      <c r="KH44" s="92"/>
      <c r="KI44" s="92"/>
      <c r="KJ44" s="92"/>
      <c r="KK44" s="92"/>
      <c r="KL44" s="92"/>
      <c r="KM44" s="92"/>
      <c r="KN44" s="92"/>
      <c r="KO44" s="92"/>
      <c r="KP44" s="92"/>
      <c r="KQ44" s="92"/>
      <c r="KR44" s="92"/>
      <c r="KS44" s="92"/>
      <c r="KT44" s="92"/>
      <c r="KU44" s="92"/>
      <c r="KV44" s="92"/>
      <c r="KW44" s="92"/>
      <c r="KX44" s="92"/>
      <c r="KY44" s="92"/>
      <c r="KZ44" s="92"/>
      <c r="LA44" s="92"/>
      <c r="LB44" s="92"/>
      <c r="LC44" s="92"/>
      <c r="LD44" s="92"/>
      <c r="LE44" s="92"/>
      <c r="LF44" s="92"/>
      <c r="LG44" s="92"/>
      <c r="LH44" s="92"/>
      <c r="LI44" s="92"/>
      <c r="LJ44" s="92"/>
      <c r="LK44" s="92"/>
      <c r="LL44" s="92"/>
      <c r="LM44" s="92"/>
      <c r="LN44" s="92"/>
      <c r="LO44" s="92"/>
      <c r="LP44" s="92"/>
      <c r="LQ44" s="92"/>
      <c r="LR44" s="92"/>
      <c r="LS44" s="92"/>
      <c r="LT44" s="92"/>
      <c r="LU44" s="92"/>
      <c r="LV44" s="92"/>
      <c r="LW44" s="92"/>
      <c r="LX44" s="92"/>
      <c r="LY44" s="92"/>
      <c r="LZ44" s="92"/>
      <c r="MA44" s="92"/>
      <c r="MB44" s="92"/>
      <c r="MC44" s="92"/>
      <c r="MD44" s="92"/>
      <c r="ME44" s="92"/>
      <c r="MF44" s="92"/>
      <c r="MG44" s="92"/>
      <c r="MH44" s="92"/>
      <c r="MI44" s="92"/>
      <c r="MJ44" s="92"/>
      <c r="MK44" s="92"/>
      <c r="ML44" s="92"/>
      <c r="MM44" s="92"/>
      <c r="MN44" s="92"/>
      <c r="MO44" s="92"/>
      <c r="MP44" s="92"/>
      <c r="MQ44" s="92"/>
      <c r="MR44" s="92"/>
      <c r="MS44" s="92"/>
      <c r="MT44" s="92"/>
      <c r="MU44" s="92"/>
      <c r="MV44" s="92"/>
      <c r="MW44" s="92"/>
      <c r="MX44" s="92"/>
      <c r="MY44" s="92"/>
      <c r="MZ44" s="92"/>
      <c r="NA44" s="92"/>
      <c r="NB44" s="92"/>
      <c r="NC44" s="92"/>
      <c r="ND44" s="92"/>
      <c r="NE44" s="92"/>
      <c r="NF44" s="92"/>
      <c r="NG44" s="92"/>
      <c r="NH44" s="92"/>
      <c r="NI44" s="92"/>
      <c r="NJ44" s="92"/>
      <c r="NK44" s="92"/>
      <c r="NL44" s="92"/>
      <c r="NM44" s="92"/>
      <c r="NN44" s="92"/>
      <c r="NO44" s="92"/>
      <c r="NP44" s="92"/>
      <c r="NQ44" s="92"/>
      <c r="NR44" s="92"/>
      <c r="NS44" s="92"/>
      <c r="NT44" s="92"/>
      <c r="NU44" s="92"/>
      <c r="NV44" s="92"/>
      <c r="NW44" s="92"/>
      <c r="NX44" s="92"/>
      <c r="NY44" s="92"/>
      <c r="NZ44" s="92"/>
      <c r="OA44" s="92"/>
      <c r="OB44" s="92"/>
      <c r="OC44" s="92"/>
      <c r="OD44" s="92"/>
      <c r="OE44" s="92"/>
      <c r="OF44" s="92"/>
      <c r="OG44" s="92"/>
      <c r="OH44" s="92"/>
      <c r="OI44" s="92"/>
      <c r="OJ44" s="92"/>
      <c r="OK44" s="92"/>
      <c r="OL44" s="92"/>
      <c r="OM44" s="92"/>
      <c r="ON44" s="92"/>
      <c r="OO44" s="92"/>
      <c r="OP44" s="92"/>
      <c r="OQ44" s="92"/>
      <c r="OR44" s="92"/>
      <c r="OS44" s="92"/>
      <c r="OT44" s="92"/>
      <c r="OU44" s="92"/>
      <c r="OV44" s="92"/>
      <c r="OW44" s="92"/>
      <c r="OX44" s="92"/>
      <c r="OY44" s="92"/>
      <c r="OZ44" s="92"/>
      <c r="PA44" s="92"/>
      <c r="PB44" s="92"/>
      <c r="PC44" s="92"/>
      <c r="PD44" s="92"/>
      <c r="PE44" s="92"/>
      <c r="PF44" s="92"/>
      <c r="PG44" s="92"/>
      <c r="PH44" s="92"/>
      <c r="PI44" s="92"/>
      <c r="PJ44" s="92"/>
      <c r="PK44" s="92"/>
      <c r="PL44" s="92"/>
      <c r="PM44" s="92"/>
      <c r="PN44" s="92"/>
      <c r="PO44" s="92"/>
      <c r="PP44" s="92"/>
      <c r="PQ44" s="92"/>
      <c r="PR44" s="92"/>
      <c r="PS44" s="92"/>
      <c r="PT44" s="92"/>
      <c r="PU44" s="92"/>
      <c r="PV44" s="92"/>
      <c r="PW44" s="92"/>
      <c r="PX44" s="92"/>
      <c r="PY44" s="92"/>
      <c r="PZ44" s="92"/>
      <c r="QA44" s="92"/>
      <c r="QB44" s="92"/>
      <c r="QC44" s="92"/>
      <c r="QD44" s="92"/>
      <c r="QE44" s="92"/>
      <c r="QF44" s="92"/>
      <c r="QG44" s="92"/>
      <c r="QH44" s="92"/>
      <c r="QI44" s="92"/>
      <c r="QJ44" s="92"/>
      <c r="QK44" s="92"/>
      <c r="QL44" s="92"/>
      <c r="QM44" s="92"/>
      <c r="QN44" s="92"/>
      <c r="QO44" s="92"/>
      <c r="QP44" s="92"/>
      <c r="QQ44" s="92"/>
      <c r="QR44" s="92"/>
      <c r="QS44" s="92"/>
      <c r="QT44" s="92"/>
      <c r="QU44" s="92"/>
      <c r="QV44" s="92"/>
      <c r="QW44" s="92"/>
      <c r="QX44" s="92"/>
      <c r="QY44" s="92"/>
      <c r="QZ44" s="92"/>
      <c r="RA44" s="92"/>
      <c r="RB44" s="92"/>
      <c r="RC44" s="92"/>
      <c r="RD44" s="92"/>
      <c r="RE44" s="92"/>
      <c r="RF44" s="92"/>
      <c r="RG44" s="92"/>
      <c r="RH44" s="92"/>
      <c r="RI44" s="92"/>
      <c r="RJ44" s="92"/>
      <c r="RK44" s="92"/>
      <c r="RL44" s="92"/>
      <c r="RM44" s="92"/>
      <c r="RN44" s="92"/>
      <c r="RO44" s="92"/>
      <c r="RP44" s="92"/>
      <c r="RQ44" s="92"/>
      <c r="RR44" s="92"/>
      <c r="RS44" s="92"/>
      <c r="RT44" s="92"/>
      <c r="RU44" s="92"/>
      <c r="RV44" s="92"/>
      <c r="RW44" s="92"/>
      <c r="RX44" s="92"/>
      <c r="RY44" s="92"/>
      <c r="RZ44" s="92"/>
      <c r="SA44" s="92"/>
      <c r="SB44" s="92"/>
      <c r="SC44" s="92"/>
      <c r="SD44" s="92"/>
      <c r="SE44" s="92"/>
      <c r="SF44" s="92"/>
      <c r="SG44" s="92"/>
      <c r="SH44" s="92"/>
      <c r="SI44" s="92"/>
      <c r="SJ44" s="92"/>
      <c r="SK44" s="92"/>
      <c r="SL44" s="92"/>
      <c r="SM44" s="92"/>
      <c r="SN44" s="92"/>
      <c r="SO44" s="92"/>
      <c r="SP44" s="92"/>
      <c r="SQ44" s="92"/>
      <c r="SR44" s="92"/>
      <c r="SS44" s="92"/>
      <c r="ST44" s="92"/>
      <c r="SU44" s="92"/>
      <c r="SV44" s="92"/>
      <c r="SW44" s="92"/>
      <c r="SX44" s="92"/>
      <c r="SY44" s="92"/>
      <c r="SZ44" s="92"/>
      <c r="TA44" s="92"/>
      <c r="TB44" s="92"/>
      <c r="TC44" s="92"/>
      <c r="TD44" s="92"/>
      <c r="TE44" s="92"/>
      <c r="TF44" s="92"/>
      <c r="TG44" s="92"/>
      <c r="TH44" s="92"/>
      <c r="TI44" s="92"/>
      <c r="TJ44" s="92"/>
      <c r="TK44" s="92"/>
      <c r="TL44" s="92"/>
      <c r="TM44" s="92"/>
      <c r="TN44" s="92"/>
      <c r="TO44" s="92"/>
      <c r="TP44" s="92"/>
      <c r="TQ44" s="92"/>
      <c r="TR44" s="92"/>
      <c r="TS44" s="92"/>
      <c r="TT44" s="92"/>
      <c r="TU44" s="92"/>
      <c r="TV44" s="92"/>
      <c r="TW44" s="92"/>
      <c r="TX44" s="92"/>
      <c r="TY44" s="92"/>
      <c r="TZ44" s="92"/>
      <c r="UA44" s="92"/>
      <c r="UB44" s="92"/>
      <c r="UC44" s="92"/>
      <c r="UD44" s="92"/>
      <c r="UE44" s="92"/>
      <c r="UF44" s="92"/>
      <c r="UG44" s="92"/>
      <c r="UH44" s="92"/>
      <c r="UI44" s="92"/>
      <c r="UJ44" s="92"/>
      <c r="UK44" s="92"/>
      <c r="UL44" s="92"/>
      <c r="UM44" s="92"/>
      <c r="UN44" s="92"/>
      <c r="UO44" s="92"/>
      <c r="UP44" s="92"/>
      <c r="UQ44" s="92"/>
      <c r="UR44" s="92"/>
      <c r="US44" s="92"/>
      <c r="UT44" s="92"/>
      <c r="UU44" s="92"/>
      <c r="UV44" s="92"/>
      <c r="UW44" s="92"/>
      <c r="UX44" s="92"/>
      <c r="UY44" s="92"/>
      <c r="UZ44" s="92"/>
      <c r="VA44" s="92"/>
      <c r="VB44" s="92"/>
      <c r="VC44" s="92"/>
      <c r="VD44" s="92"/>
      <c r="VE44" s="92"/>
      <c r="VF44" s="92"/>
      <c r="VG44" s="92"/>
      <c r="VH44" s="92"/>
      <c r="VI44" s="92"/>
      <c r="VJ44" s="92"/>
      <c r="VK44" s="92"/>
      <c r="VL44" s="92"/>
      <c r="VM44" s="92"/>
      <c r="VN44" s="92"/>
      <c r="VO44" s="92"/>
      <c r="VP44" s="92"/>
      <c r="VQ44" s="92"/>
      <c r="VR44" s="92"/>
      <c r="VS44" s="92"/>
      <c r="VT44" s="92"/>
      <c r="VU44" s="92"/>
      <c r="VV44" s="92"/>
      <c r="VW44" s="92"/>
      <c r="VX44" s="92"/>
      <c r="VY44" s="92"/>
      <c r="VZ44" s="92"/>
      <c r="WA44" s="92"/>
      <c r="WB44" s="92"/>
      <c r="WC44" s="92"/>
      <c r="WD44" s="92"/>
      <c r="WE44" s="92"/>
      <c r="WF44" s="92"/>
      <c r="WG44" s="92"/>
      <c r="WH44" s="92"/>
      <c r="WI44" s="92"/>
      <c r="WJ44" s="92"/>
      <c r="WK44" s="92"/>
      <c r="WL44" s="92"/>
      <c r="WM44" s="92"/>
      <c r="WN44" s="92"/>
      <c r="WO44" s="92"/>
      <c r="WP44" s="92"/>
      <c r="WQ44" s="92"/>
      <c r="WR44" s="92"/>
      <c r="WS44" s="92"/>
      <c r="WT44" s="92"/>
      <c r="WU44" s="92"/>
      <c r="WV44" s="92"/>
      <c r="WW44" s="92"/>
      <c r="WX44" s="92"/>
      <c r="WY44" s="92"/>
      <c r="WZ44" s="92"/>
      <c r="XA44" s="92"/>
      <c r="XB44" s="92"/>
      <c r="XC44" s="92"/>
      <c r="XD44" s="92"/>
      <c r="XE44" s="92"/>
      <c r="XF44" s="92"/>
      <c r="XG44" s="92"/>
      <c r="XH44" s="92"/>
      <c r="XI44" s="92"/>
      <c r="XJ44" s="92"/>
      <c r="XK44" s="92"/>
      <c r="XL44" s="92"/>
      <c r="XM44" s="92"/>
      <c r="XN44" s="92"/>
      <c r="XO44" s="92"/>
      <c r="XP44" s="92"/>
      <c r="XQ44" s="92"/>
      <c r="XR44" s="92"/>
      <c r="XS44" s="92"/>
      <c r="XT44" s="92"/>
      <c r="XU44" s="92"/>
      <c r="XV44" s="92"/>
      <c r="XW44" s="92"/>
      <c r="XX44" s="92"/>
      <c r="XY44" s="92"/>
      <c r="XZ44" s="92"/>
      <c r="YA44" s="92"/>
      <c r="YB44" s="92"/>
      <c r="YC44" s="92"/>
      <c r="YD44" s="92"/>
      <c r="YE44" s="92"/>
      <c r="YF44" s="92"/>
      <c r="YG44" s="92"/>
      <c r="YH44" s="92"/>
      <c r="YI44" s="92"/>
      <c r="YJ44" s="92"/>
      <c r="YK44" s="92"/>
      <c r="YL44" s="92"/>
      <c r="YM44" s="92"/>
      <c r="YN44" s="92"/>
      <c r="YO44" s="92"/>
      <c r="YP44" s="92"/>
      <c r="YQ44" s="92"/>
      <c r="YR44" s="92"/>
      <c r="YS44" s="92"/>
      <c r="YT44" s="92"/>
      <c r="YU44" s="92"/>
      <c r="YV44" s="92"/>
      <c r="YW44" s="92"/>
      <c r="YX44" s="92"/>
      <c r="YY44" s="92"/>
      <c r="YZ44" s="92"/>
      <c r="ZA44" s="92"/>
      <c r="ZB44" s="92"/>
      <c r="ZC44" s="92"/>
      <c r="ZD44" s="92"/>
      <c r="ZE44" s="92"/>
      <c r="ZF44" s="92"/>
      <c r="ZG44" s="92"/>
      <c r="ZH44" s="92"/>
      <c r="ZI44" s="92"/>
      <c r="ZJ44" s="92"/>
      <c r="ZK44" s="92"/>
      <c r="ZL44" s="92"/>
      <c r="ZM44" s="92"/>
      <c r="ZN44" s="92"/>
      <c r="ZO44" s="92"/>
      <c r="ZP44" s="92"/>
      <c r="ZQ44" s="92"/>
      <c r="ZR44" s="92"/>
      <c r="ZS44" s="92"/>
      <c r="ZT44" s="92"/>
      <c r="ZU44" s="92"/>
      <c r="ZV44" s="92"/>
      <c r="ZW44" s="92"/>
      <c r="ZX44" s="92"/>
      <c r="ZY44" s="92"/>
      <c r="ZZ44" s="92"/>
      <c r="AAA44" s="92"/>
      <c r="AAB44" s="92"/>
      <c r="AAC44" s="92"/>
      <c r="AAD44" s="92"/>
      <c r="AAE44" s="92"/>
      <c r="AAF44" s="92"/>
      <c r="AAG44" s="92"/>
      <c r="AAH44" s="92"/>
      <c r="AAI44" s="92"/>
      <c r="AAJ44" s="92"/>
      <c r="AAK44" s="92"/>
      <c r="AAL44" s="92"/>
      <c r="AAM44" s="92"/>
      <c r="AAN44" s="92"/>
      <c r="AAO44" s="92"/>
      <c r="AAP44" s="92"/>
      <c r="AAQ44" s="92"/>
      <c r="AAR44" s="92"/>
      <c r="AAS44" s="92"/>
      <c r="AAT44" s="92"/>
      <c r="AAU44" s="92"/>
      <c r="AAV44" s="92"/>
      <c r="AAW44" s="92"/>
      <c r="AAX44" s="92"/>
      <c r="AAY44" s="92"/>
      <c r="AAZ44" s="92"/>
      <c r="ABA44" s="92"/>
      <c r="ABB44" s="92"/>
      <c r="ABC44" s="92"/>
      <c r="ABD44" s="92"/>
      <c r="ABE44" s="92"/>
      <c r="ABF44" s="92"/>
      <c r="ABG44" s="92"/>
      <c r="ABH44" s="92"/>
      <c r="ABI44" s="92"/>
      <c r="ABJ44" s="92"/>
      <c r="ABK44" s="92"/>
      <c r="ABL44" s="92"/>
      <c r="ABM44" s="92"/>
      <c r="ABN44" s="92"/>
      <c r="ABO44" s="92"/>
      <c r="ABP44" s="92"/>
      <c r="ABQ44" s="92"/>
      <c r="ABR44" s="92"/>
      <c r="ABS44" s="92"/>
      <c r="ABT44" s="92"/>
      <c r="ABU44" s="92"/>
      <c r="ABV44" s="92"/>
      <c r="ABW44" s="92"/>
      <c r="ABX44" s="92"/>
      <c r="ABY44" s="92"/>
      <c r="ABZ44" s="92"/>
      <c r="ACA44" s="92"/>
      <c r="ACB44" s="92"/>
      <c r="ACC44" s="92"/>
      <c r="ACD44" s="92"/>
      <c r="ACE44" s="92"/>
      <c r="ACF44" s="92"/>
      <c r="ACG44" s="92"/>
      <c r="ACH44" s="92"/>
      <c r="ACI44" s="92"/>
      <c r="ACJ44" s="92"/>
      <c r="ACK44" s="92"/>
      <c r="ACL44" s="92"/>
      <c r="ACM44" s="92"/>
      <c r="ACN44" s="92"/>
      <c r="ACO44" s="92"/>
      <c r="ACP44" s="92"/>
      <c r="ACQ44" s="92"/>
      <c r="ACR44" s="92"/>
      <c r="ACS44" s="92"/>
      <c r="ACT44" s="92"/>
      <c r="ACU44" s="92"/>
      <c r="ACV44" s="92"/>
      <c r="ACW44" s="92"/>
      <c r="ACX44" s="92"/>
      <c r="ACY44" s="92"/>
      <c r="ACZ44" s="92"/>
      <c r="ADA44" s="92"/>
      <c r="ADB44" s="92"/>
      <c r="ADC44" s="92"/>
      <c r="ADD44" s="92"/>
      <c r="ADE44" s="92"/>
      <c r="ADF44" s="92"/>
      <c r="ADG44" s="92"/>
      <c r="ADH44" s="92"/>
      <c r="ADI44" s="92"/>
      <c r="ADJ44" s="92"/>
      <c r="ADK44" s="92"/>
      <c r="ADL44" s="92"/>
      <c r="ADM44" s="92"/>
      <c r="ADN44" s="92"/>
      <c r="ADO44" s="92"/>
      <c r="ADP44" s="92"/>
      <c r="ADQ44" s="92"/>
      <c r="ADR44" s="92"/>
      <c r="ADS44" s="92"/>
      <c r="ADT44" s="92"/>
      <c r="ADU44" s="92"/>
      <c r="ADV44" s="92"/>
      <c r="ADW44" s="92"/>
      <c r="ADX44" s="92"/>
      <c r="ADY44" s="92"/>
      <c r="ADZ44" s="92"/>
      <c r="AEA44" s="92"/>
      <c r="AEB44" s="92"/>
      <c r="AEC44" s="92"/>
      <c r="AED44" s="92"/>
      <c r="AEE44" s="92"/>
      <c r="AEF44" s="92"/>
      <c r="AEG44" s="92"/>
      <c r="AEH44" s="92"/>
      <c r="AEI44" s="92"/>
      <c r="AEJ44" s="92"/>
      <c r="AEK44" s="92"/>
      <c r="AEL44" s="92"/>
      <c r="AEM44" s="92"/>
      <c r="AEN44" s="92"/>
      <c r="AEO44" s="92"/>
      <c r="AEP44" s="92"/>
      <c r="AEQ44" s="92"/>
      <c r="AER44" s="92"/>
      <c r="AES44" s="92"/>
      <c r="AET44" s="92"/>
      <c r="AEU44" s="92"/>
      <c r="AEV44" s="92"/>
      <c r="AEW44" s="92"/>
      <c r="AEX44" s="92"/>
      <c r="AEY44" s="92"/>
      <c r="AEZ44" s="92"/>
      <c r="AFA44" s="92"/>
      <c r="AFB44" s="92"/>
      <c r="AFC44" s="92"/>
      <c r="AFD44" s="92"/>
      <c r="AFE44" s="92"/>
      <c r="AFF44" s="92"/>
      <c r="AFG44" s="92"/>
      <c r="AFH44" s="92"/>
      <c r="AFI44" s="92"/>
      <c r="AFJ44" s="92"/>
      <c r="AFK44" s="92"/>
      <c r="AFL44" s="92"/>
      <c r="AFM44" s="92"/>
      <c r="AFN44" s="92"/>
      <c r="AFO44" s="92"/>
      <c r="AFP44" s="92"/>
      <c r="AFQ44" s="92"/>
      <c r="AFR44" s="92"/>
      <c r="AFS44" s="92"/>
      <c r="AFT44" s="92"/>
      <c r="AFU44" s="92"/>
      <c r="AFV44" s="92"/>
      <c r="AFW44" s="92"/>
      <c r="AFX44" s="92"/>
      <c r="AFY44" s="92"/>
      <c r="AFZ44" s="92"/>
      <c r="AGA44" s="92"/>
      <c r="AGB44" s="92"/>
      <c r="AGC44" s="92"/>
      <c r="AGD44" s="92"/>
      <c r="AGE44" s="92"/>
      <c r="AGF44" s="92"/>
      <c r="AGG44" s="92"/>
      <c r="AGH44" s="92"/>
      <c r="AGI44" s="92"/>
      <c r="AGJ44" s="92"/>
      <c r="AGK44" s="92"/>
      <c r="AGL44" s="92"/>
      <c r="AGM44" s="92"/>
      <c r="AGN44" s="92"/>
      <c r="AGO44" s="92"/>
      <c r="AGP44" s="92"/>
      <c r="AGQ44" s="92"/>
      <c r="AGR44" s="92"/>
      <c r="AGS44" s="92"/>
      <c r="AGT44" s="92"/>
      <c r="AGU44" s="92"/>
      <c r="AGV44" s="92"/>
      <c r="AGW44" s="92"/>
      <c r="AGX44" s="92"/>
      <c r="AGY44" s="92"/>
      <c r="AGZ44" s="92"/>
      <c r="AHA44" s="92"/>
      <c r="AHB44" s="92"/>
      <c r="AHC44" s="92"/>
      <c r="AHD44" s="92"/>
      <c r="AHE44" s="92"/>
      <c r="AHF44" s="92"/>
      <c r="AHG44" s="92"/>
      <c r="AHH44" s="92"/>
      <c r="AHI44" s="92"/>
      <c r="AHJ44" s="92"/>
      <c r="AHK44" s="92"/>
      <c r="AHL44" s="92"/>
      <c r="AHM44" s="92"/>
      <c r="AHN44" s="92"/>
      <c r="AHO44" s="92"/>
      <c r="AHP44" s="92"/>
      <c r="AHQ44" s="92"/>
      <c r="AHR44" s="92"/>
      <c r="AHS44" s="92"/>
      <c r="AHT44" s="92"/>
      <c r="AHU44" s="92"/>
      <c r="AHV44" s="92"/>
      <c r="AHW44" s="92"/>
      <c r="AHX44" s="92"/>
      <c r="AHY44" s="92"/>
      <c r="AHZ44" s="92"/>
      <c r="AIA44" s="92"/>
      <c r="AIB44" s="92"/>
      <c r="AIC44" s="92"/>
      <c r="AID44" s="92"/>
      <c r="AIE44" s="92"/>
      <c r="AIF44" s="92"/>
      <c r="AIG44" s="92"/>
      <c r="AIH44" s="92"/>
      <c r="AII44" s="92"/>
      <c r="AIJ44" s="92"/>
      <c r="AIK44" s="92"/>
      <c r="AIL44" s="92"/>
      <c r="AIM44" s="92"/>
      <c r="AIN44" s="92"/>
      <c r="AIO44" s="92"/>
      <c r="AIP44" s="92"/>
      <c r="AIQ44" s="92"/>
      <c r="AIR44" s="92"/>
      <c r="AIS44" s="92"/>
      <c r="AIT44" s="92"/>
      <c r="AIU44" s="92"/>
      <c r="AIV44" s="92"/>
      <c r="AIW44" s="92"/>
      <c r="AIX44" s="92"/>
      <c r="AIY44" s="92"/>
      <c r="AIZ44" s="92"/>
      <c r="AJA44" s="92"/>
      <c r="AJB44" s="92"/>
      <c r="AJC44" s="92"/>
      <c r="AJD44" s="92"/>
      <c r="AJE44" s="92"/>
      <c r="AJF44" s="92"/>
      <c r="AJG44" s="92"/>
      <c r="AJH44" s="92"/>
      <c r="AJI44" s="92"/>
      <c r="AJJ44" s="92"/>
      <c r="AJK44" s="92"/>
      <c r="AJL44" s="92"/>
      <c r="AJM44" s="92"/>
      <c r="AJN44" s="92"/>
      <c r="AJO44" s="92"/>
      <c r="AJP44" s="92"/>
      <c r="AJQ44" s="92"/>
      <c r="AJR44" s="92"/>
      <c r="AJS44" s="92"/>
      <c r="AJT44" s="92"/>
      <c r="AJU44" s="92"/>
      <c r="AJV44" s="92"/>
      <c r="AJW44" s="92"/>
      <c r="AJX44" s="92"/>
      <c r="AJY44" s="92"/>
      <c r="AJZ44" s="92"/>
      <c r="AKA44" s="92"/>
      <c r="AKB44" s="92"/>
      <c r="AKC44" s="92"/>
      <c r="AKD44" s="92"/>
      <c r="AKE44" s="92"/>
      <c r="AKF44" s="92"/>
      <c r="AKG44" s="92"/>
      <c r="AKH44" s="92"/>
      <c r="AKI44" s="92"/>
      <c r="AKJ44" s="92"/>
      <c r="AKK44" s="92"/>
      <c r="AKL44" s="92"/>
      <c r="AKM44" s="92"/>
      <c r="AKN44" s="92"/>
      <c r="AKO44" s="92"/>
      <c r="AKP44" s="92"/>
      <c r="AKQ44" s="92"/>
      <c r="AKR44" s="92"/>
      <c r="AKS44" s="92"/>
      <c r="AKT44" s="92"/>
      <c r="AKU44" s="92"/>
      <c r="AKV44" s="92"/>
      <c r="AKW44" s="92"/>
      <c r="AKX44" s="92"/>
      <c r="AKY44" s="92"/>
      <c r="AKZ44" s="92"/>
      <c r="ALA44" s="92"/>
      <c r="ALB44" s="92"/>
      <c r="ALC44" s="92"/>
      <c r="ALD44" s="92"/>
      <c r="ALE44" s="92"/>
      <c r="ALF44" s="92"/>
      <c r="ALG44" s="92"/>
      <c r="ALH44" s="92"/>
      <c r="ALI44" s="92"/>
      <c r="ALJ44" s="92"/>
      <c r="ALK44" s="92"/>
      <c r="ALL44" s="92"/>
      <c r="ALM44" s="92"/>
      <c r="ALN44" s="92"/>
      <c r="ALO44" s="92"/>
      <c r="ALP44" s="92"/>
      <c r="ALQ44" s="92"/>
      <c r="ALR44" s="92"/>
      <c r="ALS44" s="92"/>
      <c r="ALT44" s="92"/>
      <c r="ALU44" s="92"/>
      <c r="ALV44" s="92"/>
      <c r="ALW44" s="92"/>
      <c r="ALX44" s="92"/>
      <c r="ALY44" s="93"/>
      <c r="ALZ44" s="93"/>
      <c r="AMA44" s="93"/>
    </row>
    <row r="45" spans="1:1015" s="83" customFormat="1" ht="29.45" customHeight="1" x14ac:dyDescent="0.25">
      <c r="A45" s="198"/>
      <c r="B45" s="199" t="s">
        <v>88</v>
      </c>
      <c r="C45" s="318" t="s">
        <v>89</v>
      </c>
      <c r="D45" s="318"/>
      <c r="E45" s="318"/>
      <c r="F45" s="318"/>
      <c r="G45" s="318"/>
      <c r="H45" s="318"/>
      <c r="I45" s="318"/>
      <c r="J45" s="116">
        <f>J46+J50</f>
        <v>0</v>
      </c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2"/>
      <c r="CH45" s="92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  <c r="CT45" s="92"/>
      <c r="CU45" s="92"/>
      <c r="CV45" s="92"/>
      <c r="CW45" s="92"/>
      <c r="CX45" s="92"/>
      <c r="CY45" s="92"/>
      <c r="CZ45" s="92"/>
      <c r="DA45" s="92"/>
      <c r="DB45" s="92"/>
      <c r="DC45" s="92"/>
      <c r="DD45" s="92"/>
      <c r="DE45" s="92"/>
      <c r="DF45" s="92"/>
      <c r="DG45" s="92"/>
      <c r="DH45" s="92"/>
      <c r="DI45" s="92"/>
      <c r="DJ45" s="92"/>
      <c r="DK45" s="92"/>
      <c r="DL45" s="92"/>
      <c r="DM45" s="92"/>
      <c r="DN45" s="92"/>
      <c r="DO45" s="92"/>
      <c r="DP45" s="92"/>
      <c r="DQ45" s="92"/>
      <c r="DR45" s="92"/>
      <c r="DS45" s="92"/>
      <c r="DT45" s="92"/>
      <c r="DU45" s="92"/>
      <c r="DV45" s="92"/>
      <c r="DW45" s="92"/>
      <c r="DX45" s="92"/>
      <c r="DY45" s="92"/>
      <c r="DZ45" s="92"/>
      <c r="EA45" s="92"/>
      <c r="EB45" s="92"/>
      <c r="EC45" s="92"/>
      <c r="ED45" s="92"/>
      <c r="EE45" s="92"/>
      <c r="EF45" s="92"/>
      <c r="EG45" s="92"/>
      <c r="EH45" s="92"/>
      <c r="EI45" s="92"/>
      <c r="EJ45" s="92"/>
      <c r="EK45" s="92"/>
      <c r="EL45" s="92"/>
      <c r="EM45" s="92"/>
      <c r="EN45" s="92"/>
      <c r="EO45" s="92"/>
      <c r="EP45" s="92"/>
      <c r="EQ45" s="92"/>
      <c r="ER45" s="92"/>
      <c r="ES45" s="92"/>
      <c r="ET45" s="92"/>
      <c r="EU45" s="92"/>
      <c r="EV45" s="92"/>
      <c r="EW45" s="92"/>
      <c r="EX45" s="92"/>
      <c r="EY45" s="92"/>
      <c r="EZ45" s="92"/>
      <c r="FA45" s="92"/>
      <c r="FB45" s="92"/>
      <c r="FC45" s="92"/>
      <c r="FD45" s="92"/>
      <c r="FE45" s="92"/>
      <c r="FF45" s="92"/>
      <c r="FG45" s="92"/>
      <c r="FH45" s="92"/>
      <c r="FI45" s="92"/>
      <c r="FJ45" s="92"/>
      <c r="FK45" s="92"/>
      <c r="FL45" s="92"/>
      <c r="FM45" s="92"/>
      <c r="FN45" s="92"/>
      <c r="FO45" s="92"/>
      <c r="FP45" s="92"/>
      <c r="FQ45" s="92"/>
      <c r="FR45" s="92"/>
      <c r="FS45" s="92"/>
      <c r="FT45" s="92"/>
      <c r="FU45" s="92"/>
      <c r="FV45" s="92"/>
      <c r="FW45" s="92"/>
      <c r="FX45" s="92"/>
      <c r="FY45" s="92"/>
      <c r="FZ45" s="92"/>
      <c r="GA45" s="92"/>
      <c r="GB45" s="92"/>
      <c r="GC45" s="92"/>
      <c r="GD45" s="92"/>
      <c r="GE45" s="92"/>
      <c r="GF45" s="92"/>
      <c r="GG45" s="92"/>
      <c r="GH45" s="92"/>
      <c r="GI45" s="92"/>
      <c r="GJ45" s="92"/>
      <c r="GK45" s="92"/>
      <c r="GL45" s="92"/>
      <c r="GM45" s="92"/>
      <c r="GN45" s="92"/>
      <c r="GO45" s="92"/>
      <c r="GP45" s="92"/>
      <c r="GQ45" s="92"/>
      <c r="GR45" s="92"/>
      <c r="GS45" s="92"/>
      <c r="GT45" s="92"/>
      <c r="GU45" s="92"/>
      <c r="GV45" s="92"/>
      <c r="GW45" s="92"/>
      <c r="GX45" s="92"/>
      <c r="GY45" s="92"/>
      <c r="GZ45" s="92"/>
      <c r="HA45" s="92"/>
      <c r="HB45" s="92"/>
      <c r="HC45" s="92"/>
      <c r="HD45" s="92"/>
      <c r="HE45" s="92"/>
      <c r="HF45" s="92"/>
      <c r="HG45" s="92"/>
      <c r="HH45" s="92"/>
      <c r="HI45" s="92"/>
      <c r="HJ45" s="92"/>
      <c r="HK45" s="92"/>
      <c r="HL45" s="92"/>
      <c r="HM45" s="92"/>
      <c r="HN45" s="92"/>
      <c r="HO45" s="92"/>
      <c r="HP45" s="92"/>
      <c r="HQ45" s="92"/>
      <c r="HR45" s="92"/>
      <c r="HS45" s="92"/>
      <c r="HT45" s="92"/>
      <c r="HU45" s="92"/>
      <c r="HV45" s="92"/>
      <c r="HW45" s="92"/>
      <c r="HX45" s="92"/>
      <c r="HY45" s="92"/>
      <c r="HZ45" s="92"/>
      <c r="IA45" s="92"/>
      <c r="IB45" s="92"/>
      <c r="IC45" s="92"/>
      <c r="ID45" s="92"/>
      <c r="IE45" s="92"/>
      <c r="IF45" s="92"/>
      <c r="IG45" s="92"/>
      <c r="IH45" s="92"/>
      <c r="II45" s="92"/>
      <c r="IJ45" s="92"/>
      <c r="IK45" s="92"/>
      <c r="IL45" s="92"/>
      <c r="IM45" s="92"/>
      <c r="IN45" s="92"/>
      <c r="IO45" s="92"/>
      <c r="IP45" s="92"/>
      <c r="IQ45" s="92"/>
      <c r="IR45" s="92"/>
      <c r="IS45" s="92"/>
      <c r="IT45" s="92"/>
      <c r="IU45" s="92"/>
      <c r="IV45" s="92"/>
      <c r="IW45" s="92"/>
      <c r="IX45" s="92"/>
      <c r="IY45" s="92"/>
      <c r="IZ45" s="92"/>
      <c r="JA45" s="92"/>
      <c r="JB45" s="92"/>
      <c r="JC45" s="92"/>
      <c r="JD45" s="92"/>
      <c r="JE45" s="92"/>
      <c r="JF45" s="92"/>
      <c r="JG45" s="92"/>
      <c r="JH45" s="92"/>
      <c r="JI45" s="92"/>
      <c r="JJ45" s="92"/>
      <c r="JK45" s="92"/>
      <c r="JL45" s="92"/>
      <c r="JM45" s="92"/>
      <c r="JN45" s="92"/>
      <c r="JO45" s="92"/>
      <c r="JP45" s="92"/>
      <c r="JQ45" s="92"/>
      <c r="JR45" s="92"/>
      <c r="JS45" s="92"/>
      <c r="JT45" s="92"/>
      <c r="JU45" s="92"/>
      <c r="JV45" s="92"/>
      <c r="JW45" s="92"/>
      <c r="JX45" s="92"/>
      <c r="JY45" s="92"/>
      <c r="JZ45" s="92"/>
      <c r="KA45" s="92"/>
      <c r="KB45" s="92"/>
      <c r="KC45" s="92"/>
      <c r="KD45" s="92"/>
      <c r="KE45" s="92"/>
      <c r="KF45" s="92"/>
      <c r="KG45" s="92"/>
      <c r="KH45" s="92"/>
      <c r="KI45" s="92"/>
      <c r="KJ45" s="92"/>
      <c r="KK45" s="92"/>
      <c r="KL45" s="92"/>
      <c r="KM45" s="92"/>
      <c r="KN45" s="92"/>
      <c r="KO45" s="92"/>
      <c r="KP45" s="92"/>
      <c r="KQ45" s="92"/>
      <c r="KR45" s="92"/>
      <c r="KS45" s="92"/>
      <c r="KT45" s="92"/>
      <c r="KU45" s="92"/>
      <c r="KV45" s="92"/>
      <c r="KW45" s="92"/>
      <c r="KX45" s="92"/>
      <c r="KY45" s="92"/>
      <c r="KZ45" s="92"/>
      <c r="LA45" s="92"/>
      <c r="LB45" s="92"/>
      <c r="LC45" s="92"/>
      <c r="LD45" s="92"/>
      <c r="LE45" s="92"/>
      <c r="LF45" s="92"/>
      <c r="LG45" s="92"/>
      <c r="LH45" s="92"/>
      <c r="LI45" s="92"/>
      <c r="LJ45" s="92"/>
      <c r="LK45" s="92"/>
      <c r="LL45" s="92"/>
      <c r="LM45" s="92"/>
      <c r="LN45" s="92"/>
      <c r="LO45" s="92"/>
      <c r="LP45" s="92"/>
      <c r="LQ45" s="92"/>
      <c r="LR45" s="92"/>
      <c r="LS45" s="92"/>
      <c r="LT45" s="92"/>
      <c r="LU45" s="92"/>
      <c r="LV45" s="92"/>
      <c r="LW45" s="92"/>
      <c r="LX45" s="92"/>
      <c r="LY45" s="92"/>
      <c r="LZ45" s="92"/>
      <c r="MA45" s="92"/>
      <c r="MB45" s="92"/>
      <c r="MC45" s="92"/>
      <c r="MD45" s="92"/>
      <c r="ME45" s="92"/>
      <c r="MF45" s="92"/>
      <c r="MG45" s="92"/>
      <c r="MH45" s="92"/>
      <c r="MI45" s="92"/>
      <c r="MJ45" s="92"/>
      <c r="MK45" s="92"/>
      <c r="ML45" s="92"/>
      <c r="MM45" s="92"/>
      <c r="MN45" s="92"/>
      <c r="MO45" s="92"/>
      <c r="MP45" s="92"/>
      <c r="MQ45" s="92"/>
      <c r="MR45" s="92"/>
      <c r="MS45" s="92"/>
      <c r="MT45" s="92"/>
      <c r="MU45" s="92"/>
      <c r="MV45" s="92"/>
      <c r="MW45" s="92"/>
      <c r="MX45" s="92"/>
      <c r="MY45" s="92"/>
      <c r="MZ45" s="92"/>
      <c r="NA45" s="92"/>
      <c r="NB45" s="92"/>
      <c r="NC45" s="92"/>
      <c r="ND45" s="92"/>
      <c r="NE45" s="92"/>
      <c r="NF45" s="92"/>
      <c r="NG45" s="92"/>
      <c r="NH45" s="92"/>
      <c r="NI45" s="92"/>
      <c r="NJ45" s="92"/>
      <c r="NK45" s="92"/>
      <c r="NL45" s="92"/>
      <c r="NM45" s="92"/>
      <c r="NN45" s="92"/>
      <c r="NO45" s="92"/>
      <c r="NP45" s="92"/>
      <c r="NQ45" s="92"/>
      <c r="NR45" s="92"/>
      <c r="NS45" s="92"/>
      <c r="NT45" s="92"/>
      <c r="NU45" s="92"/>
      <c r="NV45" s="92"/>
      <c r="NW45" s="92"/>
      <c r="NX45" s="92"/>
      <c r="NY45" s="92"/>
      <c r="NZ45" s="92"/>
      <c r="OA45" s="92"/>
      <c r="OB45" s="92"/>
      <c r="OC45" s="92"/>
      <c r="OD45" s="92"/>
      <c r="OE45" s="92"/>
      <c r="OF45" s="92"/>
      <c r="OG45" s="92"/>
      <c r="OH45" s="92"/>
      <c r="OI45" s="92"/>
      <c r="OJ45" s="92"/>
      <c r="OK45" s="92"/>
      <c r="OL45" s="92"/>
      <c r="OM45" s="92"/>
      <c r="ON45" s="92"/>
      <c r="OO45" s="92"/>
      <c r="OP45" s="92"/>
      <c r="OQ45" s="92"/>
      <c r="OR45" s="92"/>
      <c r="OS45" s="92"/>
      <c r="OT45" s="92"/>
      <c r="OU45" s="92"/>
      <c r="OV45" s="92"/>
      <c r="OW45" s="92"/>
      <c r="OX45" s="92"/>
      <c r="OY45" s="92"/>
      <c r="OZ45" s="92"/>
      <c r="PA45" s="92"/>
      <c r="PB45" s="92"/>
      <c r="PC45" s="92"/>
      <c r="PD45" s="92"/>
      <c r="PE45" s="92"/>
      <c r="PF45" s="92"/>
      <c r="PG45" s="92"/>
      <c r="PH45" s="92"/>
      <c r="PI45" s="92"/>
      <c r="PJ45" s="92"/>
      <c r="PK45" s="92"/>
      <c r="PL45" s="92"/>
      <c r="PM45" s="92"/>
      <c r="PN45" s="92"/>
      <c r="PO45" s="92"/>
      <c r="PP45" s="92"/>
      <c r="PQ45" s="92"/>
      <c r="PR45" s="92"/>
      <c r="PS45" s="92"/>
      <c r="PT45" s="92"/>
      <c r="PU45" s="92"/>
      <c r="PV45" s="92"/>
      <c r="PW45" s="92"/>
      <c r="PX45" s="92"/>
      <c r="PY45" s="92"/>
      <c r="PZ45" s="92"/>
      <c r="QA45" s="92"/>
      <c r="QB45" s="92"/>
      <c r="QC45" s="92"/>
      <c r="QD45" s="92"/>
      <c r="QE45" s="92"/>
      <c r="QF45" s="92"/>
      <c r="QG45" s="92"/>
      <c r="QH45" s="92"/>
      <c r="QI45" s="92"/>
      <c r="QJ45" s="92"/>
      <c r="QK45" s="92"/>
      <c r="QL45" s="92"/>
      <c r="QM45" s="92"/>
      <c r="QN45" s="92"/>
      <c r="QO45" s="92"/>
      <c r="QP45" s="92"/>
      <c r="QQ45" s="92"/>
      <c r="QR45" s="92"/>
      <c r="QS45" s="92"/>
      <c r="QT45" s="92"/>
      <c r="QU45" s="92"/>
      <c r="QV45" s="92"/>
      <c r="QW45" s="92"/>
      <c r="QX45" s="92"/>
      <c r="QY45" s="92"/>
      <c r="QZ45" s="92"/>
      <c r="RA45" s="92"/>
      <c r="RB45" s="92"/>
      <c r="RC45" s="92"/>
      <c r="RD45" s="92"/>
      <c r="RE45" s="92"/>
      <c r="RF45" s="92"/>
      <c r="RG45" s="92"/>
      <c r="RH45" s="92"/>
      <c r="RI45" s="92"/>
      <c r="RJ45" s="92"/>
      <c r="RK45" s="92"/>
      <c r="RL45" s="92"/>
      <c r="RM45" s="92"/>
      <c r="RN45" s="92"/>
      <c r="RO45" s="92"/>
      <c r="RP45" s="92"/>
      <c r="RQ45" s="92"/>
      <c r="RR45" s="92"/>
      <c r="RS45" s="92"/>
      <c r="RT45" s="92"/>
      <c r="RU45" s="92"/>
      <c r="RV45" s="92"/>
      <c r="RW45" s="92"/>
      <c r="RX45" s="92"/>
      <c r="RY45" s="92"/>
      <c r="RZ45" s="92"/>
      <c r="SA45" s="92"/>
      <c r="SB45" s="92"/>
      <c r="SC45" s="92"/>
      <c r="SD45" s="92"/>
      <c r="SE45" s="92"/>
      <c r="SF45" s="92"/>
      <c r="SG45" s="92"/>
      <c r="SH45" s="92"/>
      <c r="SI45" s="92"/>
      <c r="SJ45" s="92"/>
      <c r="SK45" s="92"/>
      <c r="SL45" s="92"/>
      <c r="SM45" s="92"/>
      <c r="SN45" s="92"/>
      <c r="SO45" s="92"/>
      <c r="SP45" s="92"/>
      <c r="SQ45" s="92"/>
      <c r="SR45" s="92"/>
      <c r="SS45" s="92"/>
      <c r="ST45" s="92"/>
      <c r="SU45" s="92"/>
      <c r="SV45" s="92"/>
      <c r="SW45" s="92"/>
      <c r="SX45" s="92"/>
      <c r="SY45" s="92"/>
      <c r="SZ45" s="92"/>
      <c r="TA45" s="92"/>
      <c r="TB45" s="92"/>
      <c r="TC45" s="92"/>
      <c r="TD45" s="92"/>
      <c r="TE45" s="92"/>
      <c r="TF45" s="92"/>
      <c r="TG45" s="92"/>
      <c r="TH45" s="92"/>
      <c r="TI45" s="92"/>
      <c r="TJ45" s="92"/>
      <c r="TK45" s="92"/>
      <c r="TL45" s="92"/>
      <c r="TM45" s="92"/>
      <c r="TN45" s="92"/>
      <c r="TO45" s="92"/>
      <c r="TP45" s="92"/>
      <c r="TQ45" s="92"/>
      <c r="TR45" s="92"/>
      <c r="TS45" s="92"/>
      <c r="TT45" s="92"/>
      <c r="TU45" s="92"/>
      <c r="TV45" s="92"/>
      <c r="TW45" s="92"/>
      <c r="TX45" s="92"/>
      <c r="TY45" s="92"/>
      <c r="TZ45" s="92"/>
      <c r="UA45" s="92"/>
      <c r="UB45" s="92"/>
      <c r="UC45" s="92"/>
      <c r="UD45" s="92"/>
      <c r="UE45" s="92"/>
      <c r="UF45" s="92"/>
      <c r="UG45" s="92"/>
      <c r="UH45" s="92"/>
      <c r="UI45" s="92"/>
      <c r="UJ45" s="92"/>
      <c r="UK45" s="92"/>
      <c r="UL45" s="92"/>
      <c r="UM45" s="92"/>
      <c r="UN45" s="92"/>
      <c r="UO45" s="92"/>
      <c r="UP45" s="92"/>
      <c r="UQ45" s="92"/>
      <c r="UR45" s="92"/>
      <c r="US45" s="92"/>
      <c r="UT45" s="92"/>
      <c r="UU45" s="92"/>
      <c r="UV45" s="92"/>
      <c r="UW45" s="92"/>
      <c r="UX45" s="92"/>
      <c r="UY45" s="92"/>
      <c r="UZ45" s="92"/>
      <c r="VA45" s="92"/>
      <c r="VB45" s="92"/>
      <c r="VC45" s="92"/>
      <c r="VD45" s="92"/>
      <c r="VE45" s="92"/>
      <c r="VF45" s="92"/>
      <c r="VG45" s="92"/>
      <c r="VH45" s="92"/>
      <c r="VI45" s="92"/>
      <c r="VJ45" s="92"/>
      <c r="VK45" s="92"/>
      <c r="VL45" s="92"/>
      <c r="VM45" s="92"/>
      <c r="VN45" s="92"/>
      <c r="VO45" s="92"/>
      <c r="VP45" s="92"/>
      <c r="VQ45" s="92"/>
      <c r="VR45" s="92"/>
      <c r="VS45" s="92"/>
      <c r="VT45" s="92"/>
      <c r="VU45" s="92"/>
      <c r="VV45" s="92"/>
      <c r="VW45" s="92"/>
      <c r="VX45" s="92"/>
      <c r="VY45" s="92"/>
      <c r="VZ45" s="92"/>
      <c r="WA45" s="92"/>
      <c r="WB45" s="92"/>
      <c r="WC45" s="92"/>
      <c r="WD45" s="92"/>
      <c r="WE45" s="92"/>
      <c r="WF45" s="92"/>
      <c r="WG45" s="92"/>
      <c r="WH45" s="92"/>
      <c r="WI45" s="92"/>
      <c r="WJ45" s="92"/>
      <c r="WK45" s="92"/>
      <c r="WL45" s="92"/>
      <c r="WM45" s="92"/>
      <c r="WN45" s="92"/>
      <c r="WO45" s="92"/>
      <c r="WP45" s="92"/>
      <c r="WQ45" s="92"/>
      <c r="WR45" s="92"/>
      <c r="WS45" s="92"/>
      <c r="WT45" s="92"/>
      <c r="WU45" s="92"/>
      <c r="WV45" s="92"/>
      <c r="WW45" s="92"/>
      <c r="WX45" s="92"/>
      <c r="WY45" s="92"/>
      <c r="WZ45" s="92"/>
      <c r="XA45" s="92"/>
      <c r="XB45" s="92"/>
      <c r="XC45" s="92"/>
      <c r="XD45" s="92"/>
      <c r="XE45" s="92"/>
      <c r="XF45" s="92"/>
      <c r="XG45" s="92"/>
      <c r="XH45" s="92"/>
      <c r="XI45" s="92"/>
      <c r="XJ45" s="92"/>
      <c r="XK45" s="92"/>
      <c r="XL45" s="92"/>
      <c r="XM45" s="92"/>
      <c r="XN45" s="92"/>
      <c r="XO45" s="92"/>
      <c r="XP45" s="92"/>
      <c r="XQ45" s="92"/>
      <c r="XR45" s="92"/>
      <c r="XS45" s="92"/>
      <c r="XT45" s="92"/>
      <c r="XU45" s="92"/>
      <c r="XV45" s="92"/>
      <c r="XW45" s="92"/>
      <c r="XX45" s="92"/>
      <c r="XY45" s="92"/>
      <c r="XZ45" s="92"/>
      <c r="YA45" s="92"/>
      <c r="YB45" s="92"/>
      <c r="YC45" s="92"/>
      <c r="YD45" s="92"/>
      <c r="YE45" s="92"/>
      <c r="YF45" s="92"/>
      <c r="YG45" s="92"/>
      <c r="YH45" s="92"/>
      <c r="YI45" s="92"/>
      <c r="YJ45" s="92"/>
      <c r="YK45" s="92"/>
      <c r="YL45" s="92"/>
      <c r="YM45" s="92"/>
      <c r="YN45" s="92"/>
      <c r="YO45" s="92"/>
      <c r="YP45" s="92"/>
      <c r="YQ45" s="92"/>
      <c r="YR45" s="92"/>
      <c r="YS45" s="92"/>
      <c r="YT45" s="92"/>
      <c r="YU45" s="92"/>
      <c r="YV45" s="92"/>
      <c r="YW45" s="92"/>
      <c r="YX45" s="92"/>
      <c r="YY45" s="92"/>
      <c r="YZ45" s="92"/>
      <c r="ZA45" s="92"/>
      <c r="ZB45" s="92"/>
      <c r="ZC45" s="92"/>
      <c r="ZD45" s="92"/>
      <c r="ZE45" s="92"/>
      <c r="ZF45" s="92"/>
      <c r="ZG45" s="92"/>
      <c r="ZH45" s="92"/>
      <c r="ZI45" s="92"/>
      <c r="ZJ45" s="92"/>
      <c r="ZK45" s="92"/>
      <c r="ZL45" s="92"/>
      <c r="ZM45" s="92"/>
      <c r="ZN45" s="92"/>
      <c r="ZO45" s="92"/>
      <c r="ZP45" s="92"/>
      <c r="ZQ45" s="92"/>
      <c r="ZR45" s="92"/>
      <c r="ZS45" s="92"/>
      <c r="ZT45" s="92"/>
      <c r="ZU45" s="92"/>
      <c r="ZV45" s="92"/>
      <c r="ZW45" s="92"/>
      <c r="ZX45" s="92"/>
      <c r="ZY45" s="92"/>
      <c r="ZZ45" s="92"/>
      <c r="AAA45" s="92"/>
      <c r="AAB45" s="92"/>
      <c r="AAC45" s="92"/>
      <c r="AAD45" s="92"/>
      <c r="AAE45" s="92"/>
      <c r="AAF45" s="92"/>
      <c r="AAG45" s="92"/>
      <c r="AAH45" s="92"/>
      <c r="AAI45" s="92"/>
      <c r="AAJ45" s="92"/>
      <c r="AAK45" s="92"/>
      <c r="AAL45" s="92"/>
      <c r="AAM45" s="92"/>
      <c r="AAN45" s="92"/>
      <c r="AAO45" s="92"/>
      <c r="AAP45" s="92"/>
      <c r="AAQ45" s="92"/>
      <c r="AAR45" s="92"/>
      <c r="AAS45" s="92"/>
      <c r="AAT45" s="92"/>
      <c r="AAU45" s="92"/>
      <c r="AAV45" s="92"/>
      <c r="AAW45" s="92"/>
      <c r="AAX45" s="92"/>
      <c r="AAY45" s="92"/>
      <c r="AAZ45" s="92"/>
      <c r="ABA45" s="92"/>
      <c r="ABB45" s="92"/>
      <c r="ABC45" s="92"/>
      <c r="ABD45" s="92"/>
      <c r="ABE45" s="92"/>
      <c r="ABF45" s="92"/>
      <c r="ABG45" s="92"/>
      <c r="ABH45" s="92"/>
      <c r="ABI45" s="92"/>
      <c r="ABJ45" s="92"/>
      <c r="ABK45" s="92"/>
      <c r="ABL45" s="92"/>
      <c r="ABM45" s="92"/>
      <c r="ABN45" s="92"/>
      <c r="ABO45" s="92"/>
      <c r="ABP45" s="92"/>
      <c r="ABQ45" s="92"/>
      <c r="ABR45" s="92"/>
      <c r="ABS45" s="92"/>
      <c r="ABT45" s="92"/>
      <c r="ABU45" s="92"/>
      <c r="ABV45" s="92"/>
      <c r="ABW45" s="92"/>
      <c r="ABX45" s="92"/>
      <c r="ABY45" s="92"/>
      <c r="ABZ45" s="92"/>
      <c r="ACA45" s="92"/>
      <c r="ACB45" s="92"/>
      <c r="ACC45" s="92"/>
      <c r="ACD45" s="92"/>
      <c r="ACE45" s="92"/>
      <c r="ACF45" s="92"/>
      <c r="ACG45" s="92"/>
      <c r="ACH45" s="92"/>
      <c r="ACI45" s="92"/>
      <c r="ACJ45" s="92"/>
      <c r="ACK45" s="92"/>
      <c r="ACL45" s="92"/>
      <c r="ACM45" s="92"/>
      <c r="ACN45" s="92"/>
      <c r="ACO45" s="92"/>
      <c r="ACP45" s="92"/>
      <c r="ACQ45" s="92"/>
      <c r="ACR45" s="92"/>
      <c r="ACS45" s="92"/>
      <c r="ACT45" s="92"/>
      <c r="ACU45" s="92"/>
      <c r="ACV45" s="92"/>
      <c r="ACW45" s="92"/>
      <c r="ACX45" s="92"/>
      <c r="ACY45" s="92"/>
      <c r="ACZ45" s="92"/>
      <c r="ADA45" s="92"/>
      <c r="ADB45" s="92"/>
      <c r="ADC45" s="92"/>
      <c r="ADD45" s="92"/>
      <c r="ADE45" s="92"/>
      <c r="ADF45" s="92"/>
      <c r="ADG45" s="92"/>
      <c r="ADH45" s="92"/>
      <c r="ADI45" s="92"/>
      <c r="ADJ45" s="92"/>
      <c r="ADK45" s="92"/>
      <c r="ADL45" s="92"/>
      <c r="ADM45" s="92"/>
      <c r="ADN45" s="92"/>
      <c r="ADO45" s="92"/>
      <c r="ADP45" s="92"/>
      <c r="ADQ45" s="92"/>
      <c r="ADR45" s="92"/>
      <c r="ADS45" s="92"/>
      <c r="ADT45" s="92"/>
      <c r="ADU45" s="92"/>
      <c r="ADV45" s="92"/>
      <c r="ADW45" s="92"/>
      <c r="ADX45" s="92"/>
      <c r="ADY45" s="92"/>
      <c r="ADZ45" s="92"/>
      <c r="AEA45" s="92"/>
      <c r="AEB45" s="92"/>
      <c r="AEC45" s="92"/>
      <c r="AED45" s="92"/>
      <c r="AEE45" s="92"/>
      <c r="AEF45" s="92"/>
      <c r="AEG45" s="92"/>
      <c r="AEH45" s="92"/>
      <c r="AEI45" s="92"/>
      <c r="AEJ45" s="92"/>
      <c r="AEK45" s="92"/>
      <c r="AEL45" s="92"/>
      <c r="AEM45" s="92"/>
      <c r="AEN45" s="92"/>
      <c r="AEO45" s="92"/>
      <c r="AEP45" s="92"/>
      <c r="AEQ45" s="92"/>
      <c r="AER45" s="92"/>
      <c r="AES45" s="92"/>
      <c r="AET45" s="92"/>
      <c r="AEU45" s="92"/>
      <c r="AEV45" s="92"/>
      <c r="AEW45" s="92"/>
      <c r="AEX45" s="92"/>
      <c r="AEY45" s="92"/>
      <c r="AEZ45" s="92"/>
      <c r="AFA45" s="92"/>
      <c r="AFB45" s="92"/>
      <c r="AFC45" s="92"/>
      <c r="AFD45" s="92"/>
      <c r="AFE45" s="92"/>
      <c r="AFF45" s="92"/>
      <c r="AFG45" s="92"/>
      <c r="AFH45" s="92"/>
      <c r="AFI45" s="92"/>
      <c r="AFJ45" s="92"/>
      <c r="AFK45" s="92"/>
      <c r="AFL45" s="92"/>
      <c r="AFM45" s="92"/>
      <c r="AFN45" s="92"/>
      <c r="AFO45" s="92"/>
      <c r="AFP45" s="92"/>
      <c r="AFQ45" s="92"/>
      <c r="AFR45" s="92"/>
      <c r="AFS45" s="92"/>
      <c r="AFT45" s="92"/>
      <c r="AFU45" s="92"/>
      <c r="AFV45" s="92"/>
      <c r="AFW45" s="92"/>
      <c r="AFX45" s="92"/>
      <c r="AFY45" s="92"/>
      <c r="AFZ45" s="92"/>
      <c r="AGA45" s="92"/>
      <c r="AGB45" s="92"/>
      <c r="AGC45" s="92"/>
      <c r="AGD45" s="92"/>
      <c r="AGE45" s="92"/>
      <c r="AGF45" s="92"/>
      <c r="AGG45" s="92"/>
      <c r="AGH45" s="92"/>
      <c r="AGI45" s="92"/>
      <c r="AGJ45" s="92"/>
      <c r="AGK45" s="92"/>
      <c r="AGL45" s="92"/>
      <c r="AGM45" s="92"/>
      <c r="AGN45" s="92"/>
      <c r="AGO45" s="92"/>
      <c r="AGP45" s="92"/>
      <c r="AGQ45" s="92"/>
      <c r="AGR45" s="92"/>
      <c r="AGS45" s="92"/>
      <c r="AGT45" s="92"/>
      <c r="AGU45" s="92"/>
      <c r="AGV45" s="92"/>
      <c r="AGW45" s="92"/>
      <c r="AGX45" s="92"/>
      <c r="AGY45" s="92"/>
      <c r="AGZ45" s="92"/>
      <c r="AHA45" s="92"/>
      <c r="AHB45" s="92"/>
      <c r="AHC45" s="92"/>
      <c r="AHD45" s="92"/>
      <c r="AHE45" s="92"/>
      <c r="AHF45" s="92"/>
      <c r="AHG45" s="92"/>
      <c r="AHH45" s="92"/>
      <c r="AHI45" s="92"/>
      <c r="AHJ45" s="92"/>
      <c r="AHK45" s="92"/>
      <c r="AHL45" s="92"/>
      <c r="AHM45" s="92"/>
      <c r="AHN45" s="92"/>
      <c r="AHO45" s="92"/>
      <c r="AHP45" s="92"/>
      <c r="AHQ45" s="92"/>
      <c r="AHR45" s="92"/>
      <c r="AHS45" s="92"/>
      <c r="AHT45" s="92"/>
      <c r="AHU45" s="92"/>
      <c r="AHV45" s="92"/>
      <c r="AHW45" s="92"/>
      <c r="AHX45" s="92"/>
      <c r="AHY45" s="92"/>
      <c r="AHZ45" s="92"/>
      <c r="AIA45" s="92"/>
      <c r="AIB45" s="92"/>
      <c r="AIC45" s="92"/>
      <c r="AID45" s="92"/>
      <c r="AIE45" s="92"/>
      <c r="AIF45" s="92"/>
      <c r="AIG45" s="92"/>
      <c r="AIH45" s="92"/>
      <c r="AII45" s="92"/>
      <c r="AIJ45" s="92"/>
      <c r="AIK45" s="92"/>
      <c r="AIL45" s="92"/>
      <c r="AIM45" s="92"/>
      <c r="AIN45" s="92"/>
      <c r="AIO45" s="92"/>
      <c r="AIP45" s="92"/>
      <c r="AIQ45" s="92"/>
      <c r="AIR45" s="92"/>
      <c r="AIS45" s="92"/>
      <c r="AIT45" s="92"/>
      <c r="AIU45" s="92"/>
      <c r="AIV45" s="92"/>
      <c r="AIW45" s="92"/>
      <c r="AIX45" s="92"/>
      <c r="AIY45" s="92"/>
      <c r="AIZ45" s="92"/>
      <c r="AJA45" s="92"/>
      <c r="AJB45" s="92"/>
      <c r="AJC45" s="92"/>
      <c r="AJD45" s="92"/>
      <c r="AJE45" s="92"/>
      <c r="AJF45" s="92"/>
      <c r="AJG45" s="92"/>
      <c r="AJH45" s="92"/>
      <c r="AJI45" s="92"/>
      <c r="AJJ45" s="92"/>
      <c r="AJK45" s="92"/>
      <c r="AJL45" s="92"/>
      <c r="AJM45" s="92"/>
      <c r="AJN45" s="92"/>
      <c r="AJO45" s="92"/>
      <c r="AJP45" s="92"/>
      <c r="AJQ45" s="92"/>
      <c r="AJR45" s="92"/>
      <c r="AJS45" s="92"/>
      <c r="AJT45" s="92"/>
      <c r="AJU45" s="92"/>
      <c r="AJV45" s="92"/>
      <c r="AJW45" s="92"/>
      <c r="AJX45" s="92"/>
      <c r="AJY45" s="92"/>
      <c r="AJZ45" s="92"/>
      <c r="AKA45" s="92"/>
      <c r="AKB45" s="92"/>
      <c r="AKC45" s="92"/>
      <c r="AKD45" s="92"/>
      <c r="AKE45" s="92"/>
      <c r="AKF45" s="92"/>
      <c r="AKG45" s="92"/>
      <c r="AKH45" s="92"/>
      <c r="AKI45" s="92"/>
      <c r="AKJ45" s="92"/>
      <c r="AKK45" s="92"/>
      <c r="AKL45" s="92"/>
      <c r="AKM45" s="92"/>
      <c r="AKN45" s="92"/>
      <c r="AKO45" s="92"/>
      <c r="AKP45" s="92"/>
      <c r="AKQ45" s="92"/>
      <c r="AKR45" s="92"/>
      <c r="AKS45" s="92"/>
      <c r="AKT45" s="92"/>
      <c r="AKU45" s="92"/>
      <c r="AKV45" s="92"/>
      <c r="AKW45" s="92"/>
      <c r="AKX45" s="92"/>
      <c r="AKY45" s="92"/>
      <c r="AKZ45" s="92"/>
      <c r="ALA45" s="92"/>
      <c r="ALB45" s="92"/>
      <c r="ALC45" s="92"/>
      <c r="ALD45" s="92"/>
      <c r="ALE45" s="92"/>
      <c r="ALF45" s="92"/>
      <c r="ALG45" s="92"/>
      <c r="ALH45" s="92"/>
      <c r="ALI45" s="92"/>
      <c r="ALJ45" s="92"/>
      <c r="ALK45" s="92"/>
      <c r="ALL45" s="92"/>
      <c r="ALM45" s="92"/>
      <c r="ALN45" s="92"/>
      <c r="ALO45" s="92"/>
      <c r="ALP45" s="92"/>
      <c r="ALQ45" s="92"/>
      <c r="ALR45" s="92"/>
      <c r="ALS45" s="92"/>
      <c r="ALT45" s="92"/>
      <c r="ALU45" s="92"/>
      <c r="ALV45" s="92"/>
      <c r="ALW45" s="92"/>
      <c r="ALX45" s="92"/>
      <c r="ALY45" s="93"/>
      <c r="ALZ45" s="93"/>
      <c r="AMA45" s="93"/>
    </row>
    <row r="46" spans="1:1015" s="94" customFormat="1" ht="22.5" customHeight="1" x14ac:dyDescent="0.2">
      <c r="A46" s="109"/>
      <c r="B46" s="110"/>
      <c r="C46" s="110"/>
      <c r="D46" s="111" t="s">
        <v>90</v>
      </c>
      <c r="E46" s="319" t="s">
        <v>73</v>
      </c>
      <c r="F46" s="320"/>
      <c r="G46" s="320"/>
      <c r="H46" s="320"/>
      <c r="I46" s="321"/>
      <c r="J46" s="197">
        <f>'Հավելված N 1'!G19</f>
        <v>146924.9</v>
      </c>
      <c r="L46" s="95"/>
      <c r="ALW46" s="96"/>
      <c r="ALX46" s="96"/>
      <c r="ALY46" s="96"/>
      <c r="ALZ46" s="96"/>
      <c r="AMA46" s="96"/>
    </row>
    <row r="47" spans="1:1015" s="94" customFormat="1" ht="53.25" customHeight="1" x14ac:dyDescent="0.2">
      <c r="A47" s="109"/>
      <c r="B47" s="110"/>
      <c r="C47" s="110"/>
      <c r="D47" s="110"/>
      <c r="E47" s="110"/>
      <c r="F47" s="319" t="s">
        <v>91</v>
      </c>
      <c r="G47" s="320"/>
      <c r="H47" s="320"/>
      <c r="I47" s="320"/>
      <c r="J47" s="313"/>
      <c r="ALW47" s="96"/>
      <c r="ALX47" s="96"/>
      <c r="ALY47" s="96"/>
      <c r="ALZ47" s="96"/>
      <c r="AMA47" s="96"/>
    </row>
    <row r="48" spans="1:1015" s="94" customFormat="1" ht="21.75" customHeight="1" x14ac:dyDescent="0.2">
      <c r="A48" s="109"/>
      <c r="B48" s="110"/>
      <c r="C48" s="110"/>
      <c r="D48" s="110"/>
      <c r="E48" s="110"/>
      <c r="F48" s="110"/>
      <c r="G48" s="315" t="s">
        <v>38</v>
      </c>
      <c r="H48" s="315"/>
      <c r="I48" s="315"/>
      <c r="J48" s="316"/>
      <c r="ALW48" s="96"/>
      <c r="ALX48" s="96"/>
      <c r="ALY48" s="96"/>
      <c r="ALZ48" s="96"/>
      <c r="AMA48" s="96"/>
    </row>
    <row r="49" spans="1:1015" s="94" customFormat="1" ht="24" customHeight="1" x14ac:dyDescent="0.2">
      <c r="A49" s="109"/>
      <c r="B49" s="110"/>
      <c r="C49" s="110"/>
      <c r="D49" s="110"/>
      <c r="E49" s="110"/>
      <c r="F49" s="110"/>
      <c r="G49" s="110"/>
      <c r="H49" s="315" t="s">
        <v>92</v>
      </c>
      <c r="I49" s="315"/>
      <c r="J49" s="316"/>
      <c r="ALW49" s="96"/>
      <c r="ALX49" s="96"/>
      <c r="ALY49" s="96"/>
      <c r="ALZ49" s="96"/>
      <c r="AMA49" s="96"/>
    </row>
    <row r="50" spans="1:1015" s="94" customFormat="1" ht="22.5" customHeight="1" x14ac:dyDescent="0.2">
      <c r="A50" s="109"/>
      <c r="B50" s="110"/>
      <c r="C50" s="110"/>
      <c r="D50" s="111" t="s">
        <v>90</v>
      </c>
      <c r="E50" s="311" t="s">
        <v>73</v>
      </c>
      <c r="F50" s="312"/>
      <c r="G50" s="312"/>
      <c r="H50" s="312"/>
      <c r="I50" s="313"/>
      <c r="J50" s="115">
        <f>'Հավելված N 1'!G20</f>
        <v>-146924.9</v>
      </c>
      <c r="L50" s="95"/>
      <c r="ALW50" s="96"/>
      <c r="ALX50" s="96"/>
      <c r="ALY50" s="96"/>
      <c r="ALZ50" s="96"/>
      <c r="AMA50" s="96"/>
    </row>
    <row r="51" spans="1:1015" s="94" customFormat="1" ht="53.25" customHeight="1" x14ac:dyDescent="0.2">
      <c r="A51" s="109"/>
      <c r="B51" s="110"/>
      <c r="C51" s="110"/>
      <c r="D51" s="110"/>
      <c r="E51" s="110"/>
      <c r="F51" s="319" t="s">
        <v>91</v>
      </c>
      <c r="G51" s="320"/>
      <c r="H51" s="320"/>
      <c r="I51" s="320"/>
      <c r="J51" s="313"/>
      <c r="ALW51" s="96"/>
      <c r="ALX51" s="96"/>
      <c r="ALY51" s="96"/>
      <c r="ALZ51" s="96"/>
      <c r="AMA51" s="96"/>
    </row>
    <row r="52" spans="1:1015" s="94" customFormat="1" ht="21.75" customHeight="1" x14ac:dyDescent="0.2">
      <c r="A52" s="109"/>
      <c r="B52" s="110"/>
      <c r="C52" s="110"/>
      <c r="D52" s="110"/>
      <c r="E52" s="110"/>
      <c r="F52" s="110"/>
      <c r="G52" s="315" t="s">
        <v>38</v>
      </c>
      <c r="H52" s="315"/>
      <c r="I52" s="315"/>
      <c r="J52" s="316"/>
      <c r="ALW52" s="96"/>
      <c r="ALX52" s="96"/>
      <c r="ALY52" s="96"/>
      <c r="ALZ52" s="96"/>
      <c r="AMA52" s="96"/>
    </row>
    <row r="53" spans="1:1015" s="94" customFormat="1" ht="24" customHeight="1" x14ac:dyDescent="0.2">
      <c r="A53" s="112"/>
      <c r="B53" s="113"/>
      <c r="C53" s="113"/>
      <c r="D53" s="113"/>
      <c r="E53" s="113"/>
      <c r="F53" s="113"/>
      <c r="G53" s="113"/>
      <c r="H53" s="320" t="s">
        <v>92</v>
      </c>
      <c r="I53" s="320"/>
      <c r="J53" s="321"/>
      <c r="ALW53" s="96"/>
      <c r="ALX53" s="96"/>
      <c r="ALY53" s="96"/>
      <c r="ALZ53" s="96"/>
      <c r="AMA53" s="96"/>
    </row>
  </sheetData>
  <mergeCells count="69">
    <mergeCell ref="A3:J3"/>
    <mergeCell ref="I2:J2"/>
    <mergeCell ref="A8:I8"/>
    <mergeCell ref="A9:I9"/>
    <mergeCell ref="C10:I10"/>
    <mergeCell ref="E11:I11"/>
    <mergeCell ref="A6:A7"/>
    <mergeCell ref="B6:C6"/>
    <mergeCell ref="D6:G6"/>
    <mergeCell ref="H6:H7"/>
    <mergeCell ref="I6:I7"/>
    <mergeCell ref="D12:D16"/>
    <mergeCell ref="E12:E16"/>
    <mergeCell ref="F12:J12"/>
    <mergeCell ref="F13:F16"/>
    <mergeCell ref="G13:J13"/>
    <mergeCell ref="H14:J14"/>
    <mergeCell ref="G15:G16"/>
    <mergeCell ref="H15:H16"/>
    <mergeCell ref="E17:I17"/>
    <mergeCell ref="D18:D22"/>
    <mergeCell ref="E18:E22"/>
    <mergeCell ref="F18:J18"/>
    <mergeCell ref="F19:F22"/>
    <mergeCell ref="G19:J19"/>
    <mergeCell ref="H20:J20"/>
    <mergeCell ref="G21:G22"/>
    <mergeCell ref="H21:H22"/>
    <mergeCell ref="E23:I23"/>
    <mergeCell ref="D24:D27"/>
    <mergeCell ref="E24:E27"/>
    <mergeCell ref="F24:J24"/>
    <mergeCell ref="F25:F27"/>
    <mergeCell ref="G25:J25"/>
    <mergeCell ref="H26:J26"/>
    <mergeCell ref="E28:I28"/>
    <mergeCell ref="D29:D32"/>
    <mergeCell ref="E29:E32"/>
    <mergeCell ref="F29:J29"/>
    <mergeCell ref="F30:F32"/>
    <mergeCell ref="G30:J30"/>
    <mergeCell ref="H31:J31"/>
    <mergeCell ref="H38:J38"/>
    <mergeCell ref="G52:J52"/>
    <mergeCell ref="H53:J53"/>
    <mergeCell ref="A44:I44"/>
    <mergeCell ref="C45:I45"/>
    <mergeCell ref="E46:I46"/>
    <mergeCell ref="F47:J47"/>
    <mergeCell ref="G48:J48"/>
    <mergeCell ref="H49:J49"/>
    <mergeCell ref="E50:I50"/>
    <mergeCell ref="F51:J51"/>
    <mergeCell ref="A33:I33"/>
    <mergeCell ref="C34:I34"/>
    <mergeCell ref="E39:I39"/>
    <mergeCell ref="D40:D43"/>
    <mergeCell ref="E40:E43"/>
    <mergeCell ref="F40:J40"/>
    <mergeCell ref="F41:F43"/>
    <mergeCell ref="G41:J41"/>
    <mergeCell ref="G42:G43"/>
    <mergeCell ref="H42:J42"/>
    <mergeCell ref="E35:I35"/>
    <mergeCell ref="D36:D38"/>
    <mergeCell ref="E36:E38"/>
    <mergeCell ref="F36:J36"/>
    <mergeCell ref="F37:F38"/>
    <mergeCell ref="G37:J37"/>
  </mergeCells>
  <pageMargins left="0.3" right="0.2" top="0.2" bottom="0.75" header="0.2" footer="0.51180555555555496"/>
  <pageSetup paperSize="9" scale="54" firstPageNumber="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A16"/>
  <sheetViews>
    <sheetView zoomScale="120" zoomScaleNormal="120" zoomScaleSheetLayoutView="100" zoomScalePageLayoutView="120" workbookViewId="0">
      <selection activeCell="K8" sqref="K8"/>
    </sheetView>
  </sheetViews>
  <sheetFormatPr defaultColWidth="9.140625" defaultRowHeight="16.5" x14ac:dyDescent="0.2"/>
  <cols>
    <col min="1" max="1" width="18.5703125" style="55" customWidth="1"/>
    <col min="2" max="2" width="17.42578125" style="54" customWidth="1"/>
    <col min="3" max="3" width="16.5703125" style="54" customWidth="1"/>
    <col min="4" max="4" width="14.140625" style="54" customWidth="1"/>
    <col min="5" max="5" width="17.5703125" style="54" customWidth="1"/>
    <col min="6" max="6" width="12.42578125" style="54" customWidth="1"/>
    <col min="7" max="7" width="17.7109375" style="54" bestFit="1" customWidth="1"/>
    <col min="8" max="8" width="19.28515625" style="54" customWidth="1"/>
    <col min="9" max="9" width="27.7109375" style="54" bestFit="1" customWidth="1"/>
    <col min="10" max="10" width="28.85546875" style="54" customWidth="1"/>
    <col min="11" max="1015" width="9.140625" style="54"/>
    <col min="1016" max="16384" width="9.140625" style="55"/>
  </cols>
  <sheetData>
    <row r="1" spans="1:10" ht="23.25" customHeight="1" x14ac:dyDescent="0.2">
      <c r="C1" s="55"/>
      <c r="D1" s="55"/>
      <c r="I1" s="125" t="s">
        <v>141</v>
      </c>
    </row>
    <row r="2" spans="1:10" ht="58.5" customHeight="1" x14ac:dyDescent="0.2">
      <c r="C2" s="55"/>
      <c r="D2" s="55"/>
      <c r="H2" s="332" t="s">
        <v>142</v>
      </c>
      <c r="I2" s="332"/>
      <c r="J2" s="210"/>
    </row>
    <row r="3" spans="1:10" ht="34.5" customHeight="1" x14ac:dyDescent="0.2">
      <c r="A3" s="338" t="s">
        <v>143</v>
      </c>
      <c r="B3" s="338"/>
      <c r="C3" s="338"/>
      <c r="D3" s="338"/>
      <c r="E3" s="338"/>
      <c r="F3" s="338"/>
      <c r="G3" s="338"/>
      <c r="H3" s="338"/>
      <c r="I3" s="338"/>
      <c r="J3" s="209"/>
    </row>
    <row r="4" spans="1:10" ht="34.5" customHeight="1" x14ac:dyDescent="0.2">
      <c r="A4" s="347"/>
      <c r="B4" s="347"/>
      <c r="C4" s="347"/>
      <c r="D4" s="347"/>
      <c r="E4" s="347"/>
      <c r="F4" s="347"/>
      <c r="G4" s="347"/>
      <c r="H4" s="347"/>
      <c r="I4" s="347"/>
      <c r="J4" s="161"/>
    </row>
    <row r="5" spans="1:10" s="159" customFormat="1" ht="73.900000000000006" customHeight="1" x14ac:dyDescent="0.3">
      <c r="A5" s="333" t="s">
        <v>144</v>
      </c>
      <c r="B5" s="333" t="s">
        <v>145</v>
      </c>
      <c r="C5" s="333"/>
      <c r="D5" s="333"/>
      <c r="E5" s="333" t="s">
        <v>146</v>
      </c>
      <c r="F5" s="333" t="s">
        <v>147</v>
      </c>
      <c r="G5" s="333" t="s">
        <v>148</v>
      </c>
      <c r="H5" s="337" t="s">
        <v>191</v>
      </c>
      <c r="I5" s="337"/>
    </row>
    <row r="6" spans="1:10" s="159" customFormat="1" ht="21" customHeight="1" x14ac:dyDescent="0.3">
      <c r="A6" s="333"/>
      <c r="B6" s="333"/>
      <c r="C6" s="333"/>
      <c r="D6" s="333"/>
      <c r="E6" s="333"/>
      <c r="F6" s="333"/>
      <c r="G6" s="333"/>
      <c r="H6" s="162" t="s">
        <v>149</v>
      </c>
      <c r="I6" s="207" t="s">
        <v>150</v>
      </c>
    </row>
    <row r="7" spans="1:10" s="159" customFormat="1" ht="17.25" x14ac:dyDescent="0.3">
      <c r="A7" s="160">
        <v>1</v>
      </c>
      <c r="B7" s="334">
        <v>2</v>
      </c>
      <c r="C7" s="335"/>
      <c r="D7" s="336"/>
      <c r="E7" s="162">
        <v>3</v>
      </c>
      <c r="F7" s="162">
        <v>4</v>
      </c>
      <c r="G7" s="162">
        <v>5</v>
      </c>
      <c r="H7" s="162">
        <v>6</v>
      </c>
      <c r="I7" s="208">
        <v>7</v>
      </c>
    </row>
    <row r="8" spans="1:10" s="159" customFormat="1" ht="44.85" customHeight="1" x14ac:dyDescent="0.3">
      <c r="A8" s="339" t="s">
        <v>185</v>
      </c>
      <c r="B8" s="339"/>
      <c r="C8" s="339"/>
      <c r="D8" s="339"/>
      <c r="E8" s="339"/>
      <c r="F8" s="339"/>
      <c r="G8" s="339"/>
      <c r="H8" s="339"/>
      <c r="I8" s="204">
        <f>I9</f>
        <v>-79251.8</v>
      </c>
    </row>
    <row r="9" spans="1:10" s="206" customFormat="1" ht="29.25" customHeight="1" x14ac:dyDescent="0.3">
      <c r="A9" s="203" t="s">
        <v>182</v>
      </c>
      <c r="B9" s="203" t="s">
        <v>183</v>
      </c>
      <c r="C9" s="203" t="s">
        <v>184</v>
      </c>
      <c r="D9" s="348" t="s">
        <v>114</v>
      </c>
      <c r="E9" s="349"/>
      <c r="F9" s="349"/>
      <c r="G9" s="349"/>
      <c r="H9" s="350"/>
      <c r="I9" s="205">
        <f>I10+I13</f>
        <v>-79251.8</v>
      </c>
    </row>
    <row r="10" spans="1:10" s="215" customFormat="1" ht="48.75" customHeight="1" x14ac:dyDescent="0.3">
      <c r="A10" s="213" t="s">
        <v>187</v>
      </c>
      <c r="B10" s="343" t="s">
        <v>115</v>
      </c>
      <c r="C10" s="344"/>
      <c r="D10" s="344"/>
      <c r="E10" s="344"/>
      <c r="F10" s="344"/>
      <c r="G10" s="344"/>
      <c r="H10" s="345"/>
      <c r="I10" s="214">
        <f>+I11</f>
        <v>-55366.3</v>
      </c>
    </row>
    <row r="11" spans="1:10" s="220" customFormat="1" ht="21" customHeight="1" x14ac:dyDescent="0.25">
      <c r="A11" s="216"/>
      <c r="B11" s="340" t="s">
        <v>151</v>
      </c>
      <c r="C11" s="341"/>
      <c r="D11" s="342"/>
      <c r="E11" s="217"/>
      <c r="F11" s="217"/>
      <c r="G11" s="217"/>
      <c r="H11" s="218"/>
      <c r="I11" s="219">
        <f>+I12</f>
        <v>-55366.3</v>
      </c>
    </row>
    <row r="12" spans="1:10" s="224" customFormat="1" ht="17.25" x14ac:dyDescent="0.25">
      <c r="A12" s="221" t="s">
        <v>188</v>
      </c>
      <c r="B12" s="346" t="s">
        <v>189</v>
      </c>
      <c r="C12" s="346"/>
      <c r="D12" s="346"/>
      <c r="E12" s="222" t="s">
        <v>190</v>
      </c>
      <c r="F12" s="222" t="s">
        <v>152</v>
      </c>
      <c r="G12" s="212"/>
      <c r="H12" s="223"/>
      <c r="I12" s="219">
        <v>-55366.3</v>
      </c>
    </row>
    <row r="13" spans="1:10" s="215" customFormat="1" ht="38.25" customHeight="1" x14ac:dyDescent="0.3">
      <c r="A13" s="213" t="s">
        <v>181</v>
      </c>
      <c r="B13" s="343" t="s">
        <v>116</v>
      </c>
      <c r="C13" s="344"/>
      <c r="D13" s="344"/>
      <c r="E13" s="344"/>
      <c r="F13" s="344"/>
      <c r="G13" s="344"/>
      <c r="H13" s="345"/>
      <c r="I13" s="214">
        <f>I14</f>
        <v>-23885.5</v>
      </c>
    </row>
    <row r="14" spans="1:10" s="224" customFormat="1" ht="21" customHeight="1" x14ac:dyDescent="0.25">
      <c r="A14" s="221"/>
      <c r="B14" s="340" t="s">
        <v>153</v>
      </c>
      <c r="C14" s="341"/>
      <c r="D14" s="342"/>
      <c r="E14" s="217" t="s">
        <v>57</v>
      </c>
      <c r="F14" s="217" t="s">
        <v>57</v>
      </c>
      <c r="G14" s="217" t="s">
        <v>57</v>
      </c>
      <c r="H14" s="225"/>
      <c r="I14" s="219">
        <f>SUM(I15:I16)</f>
        <v>-23885.5</v>
      </c>
    </row>
    <row r="15" spans="1:10" s="224" customFormat="1" ht="34.5" customHeight="1" x14ac:dyDescent="0.25">
      <c r="A15" s="221" t="s">
        <v>192</v>
      </c>
      <c r="B15" s="346" t="s">
        <v>193</v>
      </c>
      <c r="C15" s="346"/>
      <c r="D15" s="346"/>
      <c r="E15" s="222" t="s">
        <v>197</v>
      </c>
      <c r="F15" s="222" t="s">
        <v>152</v>
      </c>
      <c r="G15" s="212">
        <v>22533500</v>
      </c>
      <c r="H15" s="223">
        <v>-1</v>
      </c>
      <c r="I15" s="219">
        <f>G15*H15/1000</f>
        <v>-22533.5</v>
      </c>
    </row>
    <row r="16" spans="1:10" s="224" customFormat="1" ht="17.25" x14ac:dyDescent="0.25">
      <c r="A16" s="221" t="s">
        <v>194</v>
      </c>
      <c r="B16" s="346" t="s">
        <v>186</v>
      </c>
      <c r="C16" s="346"/>
      <c r="D16" s="346"/>
      <c r="E16" s="222" t="s">
        <v>197</v>
      </c>
      <c r="F16" s="222" t="s">
        <v>152</v>
      </c>
      <c r="G16" s="212">
        <v>1352000</v>
      </c>
      <c r="H16" s="223">
        <v>-1</v>
      </c>
      <c r="I16" s="219">
        <f>G16*H16/1000</f>
        <v>-1352</v>
      </c>
    </row>
  </sheetData>
  <mergeCells count="19">
    <mergeCell ref="A8:H8"/>
    <mergeCell ref="B14:D14"/>
    <mergeCell ref="B13:H13"/>
    <mergeCell ref="B16:D16"/>
    <mergeCell ref="A4:I4"/>
    <mergeCell ref="B15:D15"/>
    <mergeCell ref="B10:H10"/>
    <mergeCell ref="B11:D11"/>
    <mergeCell ref="B12:D12"/>
    <mergeCell ref="D9:H9"/>
    <mergeCell ref="H2:I2"/>
    <mergeCell ref="A5:A6"/>
    <mergeCell ref="B5:D6"/>
    <mergeCell ref="E5:E6"/>
    <mergeCell ref="B7:D7"/>
    <mergeCell ref="F5:F6"/>
    <mergeCell ref="G5:G6"/>
    <mergeCell ref="H5:I5"/>
    <mergeCell ref="A3:I3"/>
  </mergeCells>
  <pageMargins left="0.3" right="0.2" top="0.2" bottom="0.75" header="0.2" footer="0.51180555555555496"/>
  <pageSetup paperSize="9" scale="54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Հավելված N 1</vt:lpstr>
      <vt:lpstr>Հավելված N 2</vt:lpstr>
      <vt:lpstr>Հավելված N 3 </vt:lpstr>
      <vt:lpstr>Հավելված N 4</vt:lpstr>
      <vt:lpstr>Հավելված N 5</vt:lpstr>
      <vt:lpstr>Հավելված N 6 </vt:lpstr>
      <vt:lpstr>Հավելված N 7</vt:lpstr>
      <vt:lpstr>Հավելված N 8</vt:lpstr>
      <vt:lpstr>'Հավելված N 6 '!Print_Area</vt:lpstr>
      <vt:lpstr>'Հավելված N 7'!Print_Area</vt:lpstr>
      <vt:lpstr>'Հավելված N 8'!Print_Area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https:/mul2-edu.gov.am/tasks/1419063/oneclick/havelvacner.xlsx?token=486cb3584b3585b3dea12f59c23ffdff</cp:keywords>
  <cp:lastModifiedBy>User</cp:lastModifiedBy>
  <cp:lastPrinted>2025-09-29T13:02:50Z</cp:lastPrinted>
  <dcterms:created xsi:type="dcterms:W3CDTF">2020-09-30T13:27:08Z</dcterms:created>
  <dcterms:modified xsi:type="dcterms:W3CDTF">2025-09-29T13:34:10Z</dcterms:modified>
</cp:coreProperties>
</file>