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18)\Naxagic-Erevan-vark (20)\Naxagic-Erevan-vark\"/>
    </mc:Choice>
  </mc:AlternateContent>
  <xr:revisionPtr revIDLastSave="0" documentId="13_ncr:1_{8EA15202-AA26-40A6-9578-993CA1EC0A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3" r:id="rId1"/>
    <sheet name="2" sheetId="2" r:id="rId2"/>
    <sheet name="3" sheetId="17" r:id="rId3"/>
    <sheet name="4" sheetId="16" r:id="rId4"/>
    <sheet name="5" sheetId="7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avelvac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7" l="1"/>
  <c r="D15" i="17"/>
  <c r="D18" i="17"/>
  <c r="E9" i="16"/>
  <c r="K10" i="7"/>
  <c r="K11" i="7"/>
  <c r="E13" i="16"/>
  <c r="G58" i="2" l="1"/>
  <c r="G57" i="2" s="1"/>
  <c r="G56" i="2" s="1"/>
  <c r="G55" i="2" s="1"/>
  <c r="G53" i="2" s="1"/>
  <c r="G51" i="2" s="1"/>
  <c r="G49" i="2" s="1"/>
  <c r="G47" i="2" s="1"/>
  <c r="G45" i="2" s="1"/>
  <c r="G43" i="2" s="1"/>
  <c r="G41" i="2" s="1"/>
  <c r="G40" i="2" s="1"/>
  <c r="G39" i="2"/>
  <c r="G38" i="2"/>
  <c r="G37" i="2" s="1"/>
  <c r="G36" i="2" s="1"/>
  <c r="G35" i="2" s="1"/>
  <c r="G33" i="2" s="1"/>
  <c r="G31" i="2" s="1"/>
  <c r="D34" i="17"/>
  <c r="D35" i="17"/>
  <c r="D36" i="17"/>
  <c r="D37" i="17"/>
  <c r="D33" i="17"/>
  <c r="D31" i="17"/>
  <c r="D29" i="17"/>
  <c r="F29" i="17"/>
  <c r="F31" i="17"/>
  <c r="F33" i="17"/>
  <c r="F34" i="17"/>
  <c r="F35" i="17"/>
  <c r="F36" i="17"/>
  <c r="G17" i="13"/>
  <c r="G16" i="13" s="1"/>
  <c r="K22" i="7" s="1"/>
  <c r="K21" i="7" l="1"/>
  <c r="K23" i="7"/>
  <c r="E15" i="17" l="1"/>
  <c r="E12" i="17" s="1"/>
  <c r="F15" i="17"/>
  <c r="E14" i="17"/>
  <c r="E18" i="17"/>
  <c r="E16" i="17" s="1"/>
  <c r="F27" i="17"/>
  <c r="F26" i="17" s="1"/>
  <c r="D26" i="17" s="1"/>
  <c r="K17" i="7"/>
  <c r="D28" i="17"/>
  <c r="G30" i="2" s="1"/>
  <c r="D27" i="17" l="1"/>
  <c r="G29" i="2"/>
  <c r="G28" i="2" s="1"/>
  <c r="G27" i="2" s="1"/>
  <c r="G26" i="2" s="1"/>
  <c r="G24" i="2" s="1"/>
  <c r="G22" i="2" s="1"/>
  <c r="K13" i="7"/>
  <c r="K12" i="7" s="1"/>
  <c r="F25" i="17"/>
  <c r="D25" i="17" l="1"/>
  <c r="D12" i="17" s="1"/>
  <c r="F14" i="17"/>
  <c r="F12" i="17" s="1"/>
  <c r="G14" i="13"/>
  <c r="E12" i="16"/>
  <c r="E11" i="16" s="1"/>
  <c r="G20" i="2"/>
  <c r="G18" i="2" s="1"/>
  <c r="G16" i="2" s="1"/>
  <c r="G14" i="2" s="1"/>
  <c r="G12" i="2" s="1"/>
  <c r="G11" i="2" s="1"/>
  <c r="G9" i="2" s="1"/>
  <c r="F24" i="17"/>
  <c r="D24" i="17"/>
  <c r="F22" i="17"/>
  <c r="G13" i="13" l="1"/>
  <c r="G12" i="13" s="1"/>
  <c r="G11" i="13" s="1"/>
  <c r="D22" i="17"/>
  <c r="F20" i="17"/>
  <c r="F18" i="17" s="1"/>
  <c r="F16" i="17" s="1"/>
  <c r="D20" i="17" l="1"/>
  <c r="D16" i="17" s="1"/>
</calcChain>
</file>

<file path=xl/sharedStrings.xml><?xml version="1.0" encoding="utf-8"?>
<sst xmlns="http://schemas.openxmlformats.org/spreadsheetml/2006/main" count="222" uniqueCount="126">
  <si>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</si>
  <si>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</si>
  <si>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ՀՀ տարածքային կառավարման և ենթակառուցվածքների նախարարություն</t>
  </si>
  <si>
    <t xml:space="preserve"> Տարի</t>
  </si>
  <si>
    <t xml:space="preserve"> ՀՀ տարածքային կառավարման և ենթակառուցվածքների նախարարություն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</si>
  <si>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</si>
  <si>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</si>
  <si>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</si>
  <si>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</si>
  <si>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</si>
  <si>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</si>
  <si>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</si>
  <si>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</si>
  <si>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>Ծրագիր</t>
  </si>
  <si>
    <t>Միջոցառում</t>
  </si>
  <si>
    <t>հազար դրամներով</t>
  </si>
  <si>
    <t>Հավելված N 2</t>
  </si>
  <si>
    <t>ՀՀ կառավարության 2025 թվականի</t>
  </si>
  <si>
    <t>N ------------ -Ն որոշման</t>
  </si>
  <si>
    <t>Հավելված N 1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</si>
  <si>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</si>
  <si>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</si>
  <si>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</si>
  <si>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</si>
  <si>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</si>
  <si>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</si>
  <si>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</si>
  <si>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</si>
  <si>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</si>
  <si>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Դասիչը </t>
  </si>
  <si>
    <t xml:space="preserve">Անվանումը </t>
  </si>
  <si>
    <t xml:space="preserve">Նկարագրությունը </t>
  </si>
  <si>
    <t>______________ ի    ___Ն որոշման</t>
  </si>
  <si>
    <t>այդ թվում՝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</si>
  <si>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</si>
  <si>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</si>
  <si>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</si>
  <si>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</si>
  <si>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</si>
  <si>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այդ թվում` ըստ կատարողների</t>
  </si>
  <si>
    <t xml:space="preserve"> - Շենքերի և շինությունների շինարարություն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</si>
  <si>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</si>
  <si>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</si>
  <si>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</si>
  <si>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</si>
  <si>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</si>
  <si>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</si>
  <si>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1157</t>
  </si>
  <si>
    <t>Քաղաքային զարգացում</t>
  </si>
  <si>
    <t>Քաղաքային ենթակառուցվածքների զարգացում</t>
  </si>
  <si>
    <t>Քաղաքային ենթակառուցվածքների արդիականացում և բարելավում</t>
  </si>
  <si>
    <t xml:space="preserve"> 05</t>
  </si>
  <si>
    <t xml:space="preserve"> 01</t>
  </si>
  <si>
    <t xml:space="preserve"> 1157 </t>
  </si>
  <si>
    <t xml:space="preserve"> Քաղաքային զարգացում </t>
  </si>
  <si>
    <t xml:space="preserve">  Շահառուների ընտրության չափանիշները`  ՀՀ բնակչություն </t>
  </si>
  <si>
    <t xml:space="preserve">Բյուջետային հատակացումների ծրագրերի, միջոցառումների անվանումները </t>
  </si>
  <si>
    <t xml:space="preserve"> Ծրագիր</t>
  </si>
  <si>
    <t xml:space="preserve">Քաղաքային զարգացում </t>
  </si>
  <si>
    <t xml:space="preserve"> Տրանսպորտ</t>
  </si>
  <si>
    <t xml:space="preserve"> Ճանապարհային տրանսպորտ</t>
  </si>
  <si>
    <t xml:space="preserve"> ԲԳԿ/ԲՍԿ </t>
  </si>
  <si>
    <t xml:space="preserve"> Շահառուների ընտրության չափորոշիչները`  ՀՀ բնակչություն </t>
  </si>
  <si>
    <t>Ցուցանիշների փոփոխությունը
(ավելացումները նշված են դրական նշանով, իսկ նվազեցումները` փակագծերում)</t>
  </si>
  <si>
    <t>1157 - 12029</t>
  </si>
  <si>
    <t>Ասիական զարգացման բանկի աջակցությամբ իրականացվող քաղաքային զարգացման ներդրումային ծրագրի համակարգում և կառավարում</t>
  </si>
  <si>
    <t>Քաղաքային զարգացման ներդրումային ծրագրի շրջանակներում համակարգում և կառավարում</t>
  </si>
  <si>
    <t>Տրանսֆերտների տրամադրում</t>
  </si>
  <si>
    <t>1157 - 12030</t>
  </si>
  <si>
    <t>Ասիական զարգացման բանկի աջակցությամբ իրականացվող քաղաքային զարգացման ներդրումային ծրագրի շրջանակներում ճանապարհային շինարարություն</t>
  </si>
  <si>
    <t>Քաղաքային զարգացման ներդրումային ծրագրի շրջանակներում ճանապարհային շինարարություն</t>
  </si>
  <si>
    <t xml:space="preserve"> 04</t>
  </si>
  <si>
    <t xml:space="preserve"> ՏՆՏԵՍԱԿԱՆ ՀԱՐԱԲԵՐՈՒԹՅՈՒՆՆԵՐ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</si>
  <si>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</si>
  <si>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</si>
  <si>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</si>
  <si>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</si>
  <si>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12030</t>
  </si>
  <si>
    <t xml:space="preserve"> Ասիական զարգացման բանկի աջակցությամբ իրականացվող քաղաքային զարգացման ներդրումային ծրագրի շրջանակներում ճանապարհային շինարարություն</t>
  </si>
  <si>
    <t xml:space="preserve"> 1157 - 12029</t>
  </si>
  <si>
    <t xml:space="preserve"> 1157 - 12030</t>
  </si>
  <si>
    <t>Հավելված 3</t>
  </si>
  <si>
    <t xml:space="preserve"> -----------------ի N -----------Ն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</si>
  <si>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</si>
  <si>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</si>
  <si>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 xml:space="preserve"> Միջոցառում</t>
  </si>
  <si>
    <t>Ընդամենը</t>
  </si>
  <si>
    <t>վարկային միջոցներ</t>
  </si>
  <si>
    <t>համաֆինանսավորում</t>
  </si>
  <si>
    <t xml:space="preserve"> 12029</t>
  </si>
  <si>
    <t xml:space="preserve"> Ասիական զարգացման բանկի աջակցությամբ իրականացվող քաղաքային զարգացման ներդրումային ծրագրի համակարգում և կառավարում</t>
  </si>
  <si>
    <t xml:space="preserve"> Քաղաքային զարգացման ներդրումային ծրագրի շրջանակներում համակարգում և կառավարում </t>
  </si>
  <si>
    <t xml:space="preserve">Տրանսֆերտների տրամադրում </t>
  </si>
  <si>
    <t xml:space="preserve"> Քաղաքային զարգացման ներդրումային ծրագրի շրջանակներում ճանապարհային շինարարություն </t>
  </si>
  <si>
    <t xml:space="preserve"> Տրանսֆերտների տրամադրում</t>
  </si>
  <si>
    <t xml:space="preserve"> ՀՀ կառավարության 2025 թվականի</t>
  </si>
  <si>
    <t xml:space="preserve"> ՀԱՅԱՍՏԱՆԻ ՀԱՆՐԱՊԵՏՈՒԹՅԱՆ ԿԱՌԱՎԱՐՈՒԹՅԱՆ 2024 ԹՎԱԿԱՆԻ ԴԵԿՏԵՄԲԵՐԻ 27-Ի N 2060-Ն ՈՐՈՇՄԱՆ N 8 ՀԱՎԵԼՎԱԾՈՒՄ ԿԱՏԱՐՎՈՂ ՓՈՓՈԽՈՒԹՅՈՒՆՆԵՐԸ</t>
  </si>
  <si>
    <t>Հավելված N 5</t>
  </si>
  <si>
    <t>Հավելված N 4</t>
  </si>
  <si>
    <t>«ՀԱՅԱՍՏԱՆԻ ՀԱՆՐԱՊԵՏՈՒԹՅԱՆ 2025 ԹՎԱԿԱՆԻ ՊԵՏԱԿԱՆ ԲՅՈՒՋԵԻ ՄԱՍԻՆ» ՀԱՅԱՍՏԱՆԻ ՀԱՆՐԱՊԵՏՈՒԹՅԱՆ
ՕՐԵՆՔԻ N 1 ՀԱՎԵԼՎԱԾԻ N 4 ԱՂՅՈՒՍԱԿՈՒՄ ԵՎ ՀԱՅԱՍՏԱՆԻ ՀԱՆՐԱՊԵՏՈՒԹՅԱՆ ԿԱՌԱՎԱՐՈՒԹՅԱՆ 2024 ԹՎԱԿԱՆԻ
ԴԵԿՏԵՄԲԵՐԻ 27-Ի N 2060-Ն ՈՐՈՇՄԱՆ N 5 ՀԱՎԵԼՎԱԾԻ N 3 ԱՂՅՈՒՍԱԿՈՒՄ ԿԱՏԱՐՎՈՂ ՓՈՓՈԽՈՒԹՅՈՒՆԸ  ԵՎ ԼՐԱՑՈՒՄԸ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</si>
  <si>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</si>
  <si>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</si>
  <si>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</si>
  <si>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</si>
  <si>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</si>
  <si>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</si>
  <si>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</si>
  <si>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</si>
  <si>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</si>
  <si>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</si>
  <si>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</si>
  <si>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</si>
  <si>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</si>
  <si>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</si>
  <si>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</si>
  <si>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</si>
  <si>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 xml:space="preserve">ՀՀ կառավարություն </t>
  </si>
  <si>
    <t xml:space="preserve"> ՀՀ կառավարություն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</si>
  <si>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</si>
  <si>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</si>
  <si>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</si>
  <si>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</si>
  <si>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Ծառայությունը մատուցողի անվանումը` ՀՀ կառավարություն </t>
  </si>
  <si>
    <t xml:space="preserve">ՀԱՅԱՍՏԱՆԻ ՀԱՆՐԱՊԵՏՈՒԹՅԱՆ ԿԱՌԱՎԱՐՈՒԹՅԱՆ 2024 ԹՎԱԿԱՆԻ ԴԵԿՏԵՄԲԵՐԻ 27-Ի N 2060-Ն ՈՐՈՇՄԱՆ NN 3 ԵՎ 4 ՀԱՎԵԼՎԱԾՆԵՐՈՒՄ ԿԱՏԱՐՎՈՂ ՓՈՓՈԽՈՒԹՅՈՒՆԸ ԵՎ ԼՐԱՑՈՒՄՆԵՐԸ </t>
  </si>
  <si>
    <t>«ՀԱՅԱՍՏԱՆԻ ՀԱՆՐԱՊԵՏՈՒԹՅԱՆ 2025 ԹՎԱԿԱՆԻ ՊԵՏԱԿԱՆ ԲՅՈՒՋԵԻ ՄԱՍԻՆ» ՕՐԵՆՔԻ N 1 ՀԱՎԵԼՎԱԾԻ N 2 ԱՂՅՈՒՍԱԿՈՒՄ 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ԼՐԱՑՈՒՄՆԵՐԸ</t>
  </si>
  <si>
    <t xml:space="preserve">ՀԱՅԱՍՏԱՆԻ ՀԱՆՐԱՊԵՏՈՒԹՅԱՆ ԿԱՌԱՎԱՐՈՒԹՅԱՆ 2024 ԹՎԱԿԱՆԻ ԴԵԿՏԵՄԲԵՐԻ 27-Ի № 2060-Ն ՈՐՈՇՄԱՆ № 9 և № 9.1 ՀԱՎԵԼՎԱԾՆԵՐՈՒՄ ԿԱՏԱՐՎՈՂ ՓՈՓՈԽՈՒԹՅՈՒՆԸ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</si>
</sst>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##,##0.0;\(##,##0.0\);\-"/>
    <numFmt numFmtId="167" formatCode="_(* #,##0.0_);_(* \(#,##0.0\);_(* &quot;-&quot;??_);_(@_)"/>
    <numFmt numFmtId="168" formatCode="_-* #,##0.00\ _₽_-;\-* #,##0.00\ _₽_-;_-* &quot;-&quot;??\ _₽_-;_-@_-"/>
    <numFmt numFmtId="169" formatCode="#,##0.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b/>
      <sz val="11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sz val="12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  <charset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sz val="12"/>
      <color rgb="FFEE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166" fontId="3" fillId="0" borderId="0" applyFill="0" applyBorder="0" applyProtection="0">
      <alignment horizontal="right" vertical="top"/>
    </xf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4" fillId="0" borderId="0"/>
    <xf numFmtId="0" fontId="10" fillId="2" borderId="0" applyNumberFormat="0" applyBorder="0" applyAlignment="0" applyProtection="0"/>
    <xf numFmtId="0" fontId="4" fillId="0" borderId="0"/>
    <xf numFmtId="0" fontId="14" fillId="0" borderId="0"/>
    <xf numFmtId="0" fontId="13" fillId="0" borderId="0"/>
    <xf numFmtId="168" fontId="15" fillId="0" borderId="0" applyFont="0" applyFill="0" applyBorder="0" applyAlignment="0" applyProtection="0"/>
    <xf numFmtId="0" fontId="1" fillId="0" borderId="0"/>
    <xf numFmtId="0" fontId="1" fillId="0" borderId="0"/>
    <xf numFmtId="0" fontId="17" fillId="0" borderId="0"/>
    <xf numFmtId="0" fontId="13" fillId="0" borderId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10" fillId="2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4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3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33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33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33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33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</cellStyleXfs>
  <cellXfs count="136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8" fillId="0" borderId="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4" applyFont="1">
      <alignment horizontal="left" vertical="top" wrapText="1"/>
    </xf>
    <xf numFmtId="166" fontId="5" fillId="0" borderId="0" xfId="0" applyNumberFormat="1" applyFont="1" applyAlignment="1">
      <alignment horizontal="right"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166" fontId="6" fillId="0" borderId="1" xfId="2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8" fillId="0" borderId="1" xfId="0" applyFont="1" applyBorder="1"/>
    <xf numFmtId="166" fontId="8" fillId="0" borderId="1" xfId="0" applyNumberFormat="1" applyFont="1" applyBorder="1" applyAlignment="1">
      <alignment horizontal="right"/>
    </xf>
    <xf numFmtId="166" fontId="8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8" fillId="0" borderId="6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165" fontId="6" fillId="0" borderId="1" xfId="1" applyNumberFormat="1" applyFont="1" applyFill="1" applyBorder="1" applyAlignment="1">
      <alignment horizontal="center" vertical="center"/>
    </xf>
    <xf numFmtId="166" fontId="8" fillId="0" borderId="1" xfId="3" applyFont="1" applyFill="1" applyBorder="1" applyAlignment="1">
      <alignment horizontal="center" vertical="center"/>
    </xf>
    <xf numFmtId="166" fontId="8" fillId="0" borderId="1" xfId="3" applyFont="1" applyFill="1" applyBorder="1" applyAlignment="1">
      <alignment horizontal="center" vertical="top"/>
    </xf>
    <xf numFmtId="166" fontId="8" fillId="0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6" fontId="6" fillId="0" borderId="0" xfId="2" applyFont="1" applyFill="1" applyBorder="1" applyAlignment="1">
      <alignment horizontal="center" vertical="center"/>
    </xf>
    <xf numFmtId="0" fontId="6" fillId="3" borderId="1" xfId="15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49" fontId="6" fillId="0" borderId="1" xfId="7" applyNumberFormat="1" applyFont="1" applyBorder="1" applyAlignment="1">
      <alignment vertical="top" wrapText="1"/>
    </xf>
    <xf numFmtId="0" fontId="6" fillId="0" borderId="1" xfId="7" applyFont="1" applyBorder="1" applyAlignment="1">
      <alignment vertical="top" wrapText="1"/>
    </xf>
    <xf numFmtId="0" fontId="6" fillId="0" borderId="3" xfId="7" applyFont="1" applyBorder="1" applyAlignment="1">
      <alignment horizontal="left" vertical="top" wrapText="1"/>
    </xf>
    <xf numFmtId="49" fontId="8" fillId="0" borderId="1" xfId="7" applyNumberFormat="1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1" xfId="7" applyFont="1" applyBorder="1" applyAlignment="1">
      <alignment vertical="top" wrapText="1"/>
    </xf>
    <xf numFmtId="0" fontId="5" fillId="0" borderId="0" xfId="18" applyFont="1" applyAlignment="1">
      <alignment horizontal="center" vertical="center" wrapText="1"/>
    </xf>
    <xf numFmtId="0" fontId="5" fillId="0" borderId="1" xfId="18" applyFont="1" applyBorder="1" applyAlignment="1">
      <alignment horizontal="center" vertical="center" wrapText="1"/>
    </xf>
    <xf numFmtId="167" fontId="6" fillId="0" borderId="1" xfId="1" applyNumberFormat="1" applyFont="1" applyFill="1" applyBorder="1" applyAlignment="1">
      <alignment vertical="center"/>
    </xf>
    <xf numFmtId="0" fontId="6" fillId="0" borderId="1" xfId="7" applyFont="1" applyBorder="1" applyAlignment="1">
      <alignment horizontal="right" vertical="top" wrapText="1"/>
    </xf>
    <xf numFmtId="0" fontId="5" fillId="0" borderId="1" xfId="18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8" fillId="3" borderId="1" xfId="15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167" fontId="5" fillId="0" borderId="1" xfId="18" applyNumberFormat="1" applyFont="1" applyBorder="1" applyAlignment="1">
      <alignment horizontal="center" vertical="center"/>
    </xf>
    <xf numFmtId="0" fontId="7" fillId="0" borderId="1" xfId="18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/>
    </xf>
    <xf numFmtId="0" fontId="16" fillId="0" borderId="3" xfId="0" applyFont="1" applyBorder="1" applyAlignment="1">
      <alignment horizontal="center" vertical="center" wrapText="1"/>
    </xf>
    <xf numFmtId="166" fontId="6" fillId="0" borderId="1" xfId="3" applyFont="1" applyFill="1" applyBorder="1" applyAlignment="1">
      <alignment horizontal="center" vertical="center"/>
    </xf>
    <xf numFmtId="0" fontId="6" fillId="3" borderId="1" xfId="7" applyFont="1" applyFill="1" applyBorder="1" applyAlignment="1">
      <alignment horizontal="center" vertical="center" wrapText="1"/>
    </xf>
    <xf numFmtId="0" fontId="6" fillId="3" borderId="1" xfId="17" applyFont="1" applyFill="1" applyBorder="1" applyAlignment="1">
      <alignment horizontal="left" vertical="top" wrapText="1"/>
    </xf>
    <xf numFmtId="0" fontId="6" fillId="3" borderId="0" xfId="15" applyFont="1" applyFill="1"/>
    <xf numFmtId="0" fontId="6" fillId="3" borderId="1" xfId="7" applyFont="1" applyFill="1" applyBorder="1" applyAlignment="1">
      <alignment vertical="center" wrapText="1"/>
    </xf>
    <xf numFmtId="0" fontId="9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9" fillId="3" borderId="1" xfId="7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top" wrapText="1"/>
    </xf>
    <xf numFmtId="0" fontId="6" fillId="3" borderId="1" xfId="0" applyFont="1" applyFill="1" applyBorder="1" applyAlignment="1">
      <alignment horizontal="left" vertical="center" indent="2"/>
    </xf>
    <xf numFmtId="0" fontId="6" fillId="3" borderId="1" xfId="0" applyFont="1" applyFill="1" applyBorder="1" applyAlignment="1">
      <alignment horizontal="left" vertical="center" wrapText="1" indent="2"/>
    </xf>
    <xf numFmtId="49" fontId="6" fillId="3" borderId="1" xfId="0" applyNumberFormat="1" applyFont="1" applyFill="1" applyBorder="1" applyAlignment="1">
      <alignment horizontal="left" vertical="center" wrapText="1" indent="2"/>
    </xf>
    <xf numFmtId="166" fontId="8" fillId="0" borderId="1" xfId="0" applyNumberFormat="1" applyFont="1" applyBorder="1" applyAlignment="1">
      <alignment horizontal="center" vertical="center"/>
    </xf>
    <xf numFmtId="0" fontId="6" fillId="0" borderId="1" xfId="0" applyFont="1" applyBorder="1"/>
    <xf numFmtId="165" fontId="7" fillId="0" borderId="1" xfId="18" applyNumberFormat="1" applyFont="1" applyBorder="1" applyAlignment="1">
      <alignment horizontal="center" vertical="center"/>
    </xf>
    <xf numFmtId="167" fontId="7" fillId="0" borderId="1" xfId="18" applyNumberFormat="1" applyFont="1" applyBorder="1" applyAlignment="1">
      <alignment horizontal="center" vertical="center"/>
    </xf>
    <xf numFmtId="0" fontId="34" fillId="0" borderId="0" xfId="18" applyFont="1"/>
    <xf numFmtId="0" fontId="35" fillId="0" borderId="0" xfId="18" applyFont="1"/>
    <xf numFmtId="0" fontId="6" fillId="0" borderId="1" xfId="4" applyFont="1" applyBorder="1">
      <alignment horizontal="left" vertical="top" wrapText="1"/>
    </xf>
    <xf numFmtId="0" fontId="8" fillId="0" borderId="1" xfId="4" applyFont="1" applyBorder="1">
      <alignment horizontal="left" vertical="top" wrapText="1"/>
    </xf>
    <xf numFmtId="0" fontId="7" fillId="0" borderId="1" xfId="18" applyFont="1" applyBorder="1"/>
    <xf numFmtId="0" fontId="6" fillId="3" borderId="1" xfId="18" applyFont="1" applyFill="1" applyBorder="1" applyAlignment="1">
      <alignment horizontal="left" vertical="top" wrapText="1"/>
    </xf>
    <xf numFmtId="0" fontId="9" fillId="3" borderId="1" xfId="18" applyFont="1" applyFill="1" applyBorder="1" applyAlignment="1">
      <alignment horizontal="left" vertical="top" wrapText="1"/>
    </xf>
    <xf numFmtId="0" fontId="34" fillId="0" borderId="1" xfId="18" applyFont="1" applyBorder="1"/>
    <xf numFmtId="0" fontId="6" fillId="0" borderId="0" xfId="0" applyFont="1" applyAlignment="1">
      <alignment horizontal="center" vertical="top" wrapText="1"/>
    </xf>
    <xf numFmtId="16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66" fontId="36" fillId="0" borderId="1" xfId="3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6" fontId="6" fillId="3" borderId="1" xfId="2" applyFont="1" applyFill="1" applyBorder="1" applyAlignment="1">
      <alignment horizontal="center" vertical="center"/>
    </xf>
    <xf numFmtId="166" fontId="6" fillId="0" borderId="1" xfId="0" applyNumberFormat="1" applyFont="1" applyBorder="1"/>
    <xf numFmtId="166" fontId="6" fillId="0" borderId="1" xfId="3" applyFont="1" applyFill="1" applyBorder="1">
      <alignment horizontal="right" vertical="top"/>
    </xf>
    <xf numFmtId="0" fontId="12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0" xfId="18" applyFont="1" applyAlignment="1">
      <alignment horizontal="right"/>
    </xf>
    <xf numFmtId="0" fontId="18" fillId="0" borderId="0" xfId="18" applyFont="1" applyAlignment="1">
      <alignment horizontal="center" vertical="center" wrapText="1"/>
    </xf>
    <xf numFmtId="0" fontId="7" fillId="0" borderId="1" xfId="18" applyFont="1" applyBorder="1" applyAlignment="1">
      <alignment horizontal="center" vertical="center" wrapText="1"/>
    </xf>
    <xf numFmtId="0" fontId="7" fillId="0" borderId="1" xfId="18" applyFont="1" applyBorder="1" applyAlignment="1">
      <alignment horizontal="center" wrapText="1"/>
    </xf>
    <xf numFmtId="0" fontId="7" fillId="0" borderId="1" xfId="18" applyFont="1" applyBorder="1" applyAlignment="1">
      <alignment horizontal="center" vertical="center"/>
    </xf>
    <xf numFmtId="0" fontId="7" fillId="0" borderId="2" xfId="18" applyFont="1" applyBorder="1" applyAlignment="1">
      <alignment horizontal="center" vertical="center" wrapText="1"/>
    </xf>
    <xf numFmtId="0" fontId="7" fillId="0" borderId="3" xfId="18" applyFont="1" applyBorder="1" applyAlignment="1">
      <alignment horizontal="center" vertical="center" wrapText="1"/>
    </xf>
    <xf numFmtId="0" fontId="7" fillId="0" borderId="1" xfId="18" applyFont="1" applyBorder="1" applyAlignment="1">
      <alignment horizontal="center" vertical="center" textRotation="90" wrapText="1"/>
    </xf>
    <xf numFmtId="0" fontId="5" fillId="0" borderId="5" xfId="18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16" applyFont="1" applyBorder="1" applyAlignment="1">
      <alignment horizontal="center" vertical="center" wrapText="1"/>
    </xf>
    <xf numFmtId="169" fontId="8" fillId="0" borderId="6" xfId="0" applyNumberFormat="1" applyFont="1" applyBorder="1" applyAlignment="1">
      <alignment horizontal="center" vertical="top" wrapText="1"/>
    </xf>
    <xf numFmtId="169" fontId="8" fillId="0" borderId="7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" xfId="4" applyFont="1" applyBorder="1" applyAlignment="1">
      <alignment horizontal="center" vertical="center" wrapText="1"/>
    </xf>
    <xf numFmtId="2" fontId="7" fillId="0" borderId="1" xfId="18" applyNumberFormat="1" applyFont="1" applyBorder="1" applyAlignment="1">
      <alignment horizontal="center" vertical="center" wrapText="1"/>
    </xf>
    <xf numFmtId="0" fontId="6" fillId="0" borderId="1" xfId="18" applyFont="1" applyBorder="1" applyAlignment="1">
      <alignment horizontal="center" vertical="center"/>
    </xf>
    <xf numFmtId="0" fontId="6" fillId="3" borderId="1" xfId="18" applyFont="1" applyFill="1" applyBorder="1" applyAlignment="1">
      <alignment horizontal="center" vertical="center" wrapText="1"/>
    </xf>
    <xf numFmtId="0" fontId="34" fillId="0" borderId="1" xfId="18" applyFont="1" applyBorder="1" applyAlignment="1">
      <alignment horizontal="center" vertical="center"/>
    </xf>
  </cellXfs>
  <cellStyles count="60">
    <cellStyle name="20% - Accent1" xfId="37" builtinId="30" customBuiltin="1"/>
    <cellStyle name="20% - Accent2" xfId="41" builtinId="34" customBuiltin="1"/>
    <cellStyle name="20% - Accent3" xfId="45" builtinId="38" customBuiltin="1"/>
    <cellStyle name="20% - Accent4" xfId="49" builtinId="42" customBuiltin="1"/>
    <cellStyle name="20% - Accent5" xfId="53" builtinId="46" customBuiltin="1"/>
    <cellStyle name="20% - Accent6" xfId="57" builtinId="50" customBuiltin="1"/>
    <cellStyle name="40% - Accent1" xfId="38" builtinId="31" customBuiltin="1"/>
    <cellStyle name="40% - Accent2" xfId="42" builtinId="35" customBuiltin="1"/>
    <cellStyle name="40% - Accent3" xfId="46" builtinId="39" customBuiltin="1"/>
    <cellStyle name="40% - Accent4" xfId="50" builtinId="43" customBuiltin="1"/>
    <cellStyle name="40% - Accent5" xfId="54" builtinId="47" customBuiltin="1"/>
    <cellStyle name="40% - Accent6" xfId="58" builtinId="51" customBuiltin="1"/>
    <cellStyle name="60% - Accent1" xfId="39" builtinId="32" customBuiltin="1"/>
    <cellStyle name="60% - Accent2" xfId="43" builtinId="36" customBuiltin="1"/>
    <cellStyle name="60% - Accent3" xfId="47" builtinId="40" customBuiltin="1"/>
    <cellStyle name="60% - Accent4" xfId="51" builtinId="44" customBuiltin="1"/>
    <cellStyle name="60% - Accent5" xfId="55" builtinId="48" customBuiltin="1"/>
    <cellStyle name="60% - Accent6" xfId="59" builtinId="52" customBuiltin="1"/>
    <cellStyle name="Accent1" xfId="36" builtinId="29" customBuiltin="1"/>
    <cellStyle name="Accent2" xfId="40" builtinId="33" customBuiltin="1"/>
    <cellStyle name="Accent3" xfId="44" builtinId="37" customBuiltin="1"/>
    <cellStyle name="Accent4" xfId="48" builtinId="41" customBuiltin="1"/>
    <cellStyle name="Accent5" xfId="52" builtinId="45" customBuiltin="1"/>
    <cellStyle name="Accent6" xfId="56" builtinId="49" customBuiltin="1"/>
    <cellStyle name="Bad" xfId="25" builtinId="27" customBuiltin="1"/>
    <cellStyle name="Bad 3" xfId="10" xr:uid="{00000000-0005-0000-0000-000000000000}"/>
    <cellStyle name="Calculation" xfId="29" builtinId="22" customBuiltin="1"/>
    <cellStyle name="Check Cell" xfId="31" builtinId="23" customBuiltin="1"/>
    <cellStyle name="Comma 3" xfId="1" xr:uid="{00000000-0005-0000-0000-000002000000}"/>
    <cellStyle name="Comma 9" xfId="8" xr:uid="{00000000-0005-0000-0000-000003000000}"/>
    <cellStyle name="Explanatory Text" xfId="34" builtinId="53" customBuiltin="1"/>
    <cellStyle name="Good" xfId="24" builtinId="26" customBuiltin="1"/>
    <cellStyle name="Heading 1" xfId="20" builtinId="16" customBuiltin="1"/>
    <cellStyle name="Heading 2" xfId="21" builtinId="17" customBuiltin="1"/>
    <cellStyle name="Heading 3" xfId="22" builtinId="18" customBuiltin="1"/>
    <cellStyle name="Heading 4" xfId="23" builtinId="19" customBuiltin="1"/>
    <cellStyle name="Input" xfId="27" builtinId="20" customBuiltin="1"/>
    <cellStyle name="Linked Cell" xfId="30" builtinId="24" customBuiltin="1"/>
    <cellStyle name="Neutral" xfId="26" builtinId="28" customBuiltin="1"/>
    <cellStyle name="Normal" xfId="0" builtinId="0"/>
    <cellStyle name="Normal 12" xfId="4" xr:uid="{00000000-0005-0000-0000-000007000000}"/>
    <cellStyle name="Normal 13" xfId="17" xr:uid="{5F823E59-70EF-4EBA-992B-977D2CAADAF3}"/>
    <cellStyle name="Normal 14" xfId="15" xr:uid="{041E2A04-70A4-4137-9816-37116A195D17}"/>
    <cellStyle name="Normal 19 3" xfId="9" xr:uid="{00000000-0005-0000-0000-000008000000}"/>
    <cellStyle name="Normal 2" xfId="12" xr:uid="{00000000-0005-0000-0000-000009000000}"/>
    <cellStyle name="Normal 3" xfId="18" xr:uid="{74369899-00CD-4927-9F98-BD3458D7BBD7}"/>
    <cellStyle name="Normal 5 10" xfId="16" xr:uid="{0E2BEB04-0936-4079-BCC4-C1A1C64885DE}"/>
    <cellStyle name="Normal 5 2" xfId="5" xr:uid="{00000000-0005-0000-0000-00000A000000}"/>
    <cellStyle name="Normal 5 3" xfId="6" xr:uid="{00000000-0005-0000-0000-00000B000000}"/>
    <cellStyle name="Normal 8" xfId="7" xr:uid="{00000000-0005-0000-0000-00000C000000}"/>
    <cellStyle name="Normal 8 3" xfId="11" xr:uid="{00000000-0005-0000-0000-00000D000000}"/>
    <cellStyle name="Note" xfId="33" builtinId="10" customBuiltin="1"/>
    <cellStyle name="Output" xfId="28" builtinId="21" customBuiltin="1"/>
    <cellStyle name="SN_241" xfId="2" xr:uid="{00000000-0005-0000-0000-00000E000000}"/>
    <cellStyle name="SN_b" xfId="3" xr:uid="{00000000-0005-0000-0000-00000F000000}"/>
    <cellStyle name="Title" xfId="19" builtinId="15" customBuiltin="1"/>
    <cellStyle name="Total" xfId="35" builtinId="25" customBuiltin="1"/>
    <cellStyle name="Warning Text" xfId="32" builtinId="11" customBuiltin="1"/>
    <cellStyle name="Обычный 2 2 4" xfId="13" xr:uid="{00000000-0005-0000-0000-000010000000}"/>
    <cellStyle name="Финансовый 4" xfId="14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activeCell="G11" sqref="G11"/>
    </sheetView>
  </sheetViews>
  <sheetFormatPr defaultColWidth="9.140625" defaultRowHeight="17.25" x14ac:dyDescent="0.3"/>
  <cols>
    <col min="1" max="1" width="10" style="1" customWidth="1"/>
    <col min="2" max="2" width="11.42578125" style="1" customWidth="1"/>
    <col min="3" max="3" width="15.42578125" style="1" customWidth="1"/>
    <col min="4" max="4" width="34.42578125" style="1" customWidth="1"/>
    <col min="5" max="5" width="46.85546875" style="1" customWidth="1"/>
    <col min="6" max="6" width="37.140625" style="1" customWidth="1"/>
    <col min="7" max="7" width="28.28515625" style="1" customWidth="1"/>
    <col min="8" max="16384" width="9.140625" style="1"/>
  </cols>
  <sheetData>
    <row r="1" spans="1:7" x14ac:dyDescent="0.3">
      <c r="B1" s="2"/>
      <c r="C1" s="2"/>
      <c r="D1" s="2"/>
      <c r="E1" s="2"/>
      <c r="F1" s="2"/>
      <c r="G1" s="3" t="s">
        <v>19</v>
      </c>
    </row>
    <row r="2" spans="1:7" x14ac:dyDescent="0.3">
      <c r="B2" s="2"/>
      <c r="C2" s="2"/>
      <c r="D2" s="2"/>
      <c r="E2" s="2"/>
      <c r="F2" s="2"/>
      <c r="G2" s="3" t="s">
        <v>95</v>
      </c>
    </row>
    <row r="3" spans="1:7" x14ac:dyDescent="0.3">
      <c r="B3" s="2"/>
      <c r="C3" s="2"/>
      <c r="D3" s="2"/>
      <c r="E3" s="2"/>
      <c r="F3" s="2"/>
      <c r="G3" s="3" t="s">
        <v>18</v>
      </c>
    </row>
    <row r="4" spans="1:7" ht="17.25" customHeight="1" x14ac:dyDescent="0.3">
      <c r="B4" s="99" t="s">
        <v>124</v>
      </c>
      <c r="C4" s="99"/>
      <c r="D4" s="99"/>
      <c r="E4" s="99"/>
      <c r="F4" s="99"/>
      <c r="G4" s="99"/>
    </row>
    <row r="5" spans="1:7" x14ac:dyDescent="0.3">
      <c r="B5" s="99"/>
      <c r="C5" s="99"/>
      <c r="D5" s="99"/>
      <c r="E5" s="99"/>
      <c r="F5" s="99"/>
      <c r="G5" s="99"/>
    </row>
    <row r="6" spans="1:7" ht="28.5" customHeight="1" x14ac:dyDescent="0.3">
      <c r="B6" s="99"/>
      <c r="C6" s="99"/>
      <c r="D6" s="99"/>
      <c r="E6" s="99"/>
      <c r="F6" s="99"/>
      <c r="G6" s="99"/>
    </row>
    <row r="7" spans="1:7" x14ac:dyDescent="0.3">
      <c r="B7" s="2"/>
      <c r="C7" s="2"/>
      <c r="D7" s="2"/>
      <c r="E7" s="2"/>
    </row>
    <row r="8" spans="1:7" x14ac:dyDescent="0.3">
      <c r="B8" s="2"/>
      <c r="C8" s="2"/>
      <c r="D8" s="2"/>
      <c r="E8" s="2"/>
      <c r="G8" s="20" t="s">
        <v>15</v>
      </c>
    </row>
    <row r="9" spans="1:7" ht="112.5" customHeight="1" x14ac:dyDescent="0.3">
      <c r="A9" s="100" t="s">
        <v>41</v>
      </c>
      <c r="B9" s="101" t="s">
        <v>42</v>
      </c>
      <c r="C9" s="102"/>
      <c r="D9" s="103" t="s">
        <v>43</v>
      </c>
      <c r="E9" s="103" t="s">
        <v>44</v>
      </c>
      <c r="F9" s="103" t="s">
        <v>45</v>
      </c>
      <c r="G9" s="61" t="s">
        <v>63</v>
      </c>
    </row>
    <row r="10" spans="1:7" ht="24" customHeight="1" x14ac:dyDescent="0.3">
      <c r="A10" s="100"/>
      <c r="B10" s="11" t="s">
        <v>13</v>
      </c>
      <c r="C10" s="11" t="s">
        <v>14</v>
      </c>
      <c r="D10" s="104"/>
      <c r="E10" s="104"/>
      <c r="F10" s="104"/>
      <c r="G10" s="31" t="s">
        <v>3</v>
      </c>
    </row>
    <row r="11" spans="1:7" ht="21.75" customHeight="1" x14ac:dyDescent="0.3">
      <c r="A11" s="98" t="s">
        <v>46</v>
      </c>
      <c r="B11" s="98"/>
      <c r="C11" s="98"/>
      <c r="D11" s="98"/>
      <c r="E11" s="98"/>
      <c r="F11" s="98"/>
      <c r="G11" s="37">
        <f>+G12+G16</f>
        <v>0</v>
      </c>
    </row>
    <row r="12" spans="1:7" ht="24" customHeight="1" x14ac:dyDescent="0.3">
      <c r="A12" s="98" t="s">
        <v>2</v>
      </c>
      <c r="B12" s="98"/>
      <c r="C12" s="98"/>
      <c r="D12" s="98"/>
      <c r="E12" s="98"/>
      <c r="F12" s="98"/>
      <c r="G12" s="38">
        <f>+G13</f>
        <v>-41731</v>
      </c>
    </row>
    <row r="13" spans="1:7" ht="54" customHeight="1" x14ac:dyDescent="0.3">
      <c r="A13" s="32"/>
      <c r="B13" s="21" t="s">
        <v>47</v>
      </c>
      <c r="C13" s="7"/>
      <c r="D13" s="7" t="s">
        <v>48</v>
      </c>
      <c r="E13" s="7" t="s">
        <v>49</v>
      </c>
      <c r="F13" s="7" t="s">
        <v>50</v>
      </c>
      <c r="G13" s="64">
        <f>+G14+G15</f>
        <v>-41731</v>
      </c>
    </row>
    <row r="14" spans="1:7" ht="103.5" x14ac:dyDescent="0.3">
      <c r="A14" s="32"/>
      <c r="B14" s="7"/>
      <c r="C14" s="21" t="s">
        <v>64</v>
      </c>
      <c r="D14" s="7" t="s">
        <v>65</v>
      </c>
      <c r="E14" s="7" t="s">
        <v>66</v>
      </c>
      <c r="F14" s="7" t="s">
        <v>67</v>
      </c>
      <c r="G14" s="23">
        <f>'2'!G22</f>
        <v>208655</v>
      </c>
    </row>
    <row r="15" spans="1:7" ht="120.75" x14ac:dyDescent="0.3">
      <c r="A15" s="32"/>
      <c r="B15" s="7"/>
      <c r="C15" s="21" t="s">
        <v>68</v>
      </c>
      <c r="D15" s="7" t="s">
        <v>69</v>
      </c>
      <c r="E15" s="7" t="s">
        <v>70</v>
      </c>
      <c r="F15" s="7" t="s">
        <v>67</v>
      </c>
      <c r="G15" s="23">
        <v>-250386</v>
      </c>
    </row>
    <row r="16" spans="1:7" x14ac:dyDescent="0.3">
      <c r="A16" s="98" t="s">
        <v>100</v>
      </c>
      <c r="B16" s="98"/>
      <c r="C16" s="98"/>
      <c r="D16" s="98"/>
      <c r="E16" s="98"/>
      <c r="F16" s="98"/>
      <c r="G16" s="39">
        <f>+G17</f>
        <v>41731</v>
      </c>
    </row>
    <row r="17" spans="1:7" ht="69" x14ac:dyDescent="0.3">
      <c r="A17" s="7"/>
      <c r="B17" s="21" t="s">
        <v>101</v>
      </c>
      <c r="C17" s="7"/>
      <c r="D17" s="7" t="s">
        <v>102</v>
      </c>
      <c r="E17" s="7" t="s">
        <v>103</v>
      </c>
      <c r="F17" s="7" t="s">
        <v>104</v>
      </c>
      <c r="G17" s="23">
        <f t="shared" ref="G17" si="0">+G18</f>
        <v>41731</v>
      </c>
    </row>
    <row r="18" spans="1:7" ht="103.5" x14ac:dyDescent="0.3">
      <c r="A18" s="7"/>
      <c r="B18" s="7"/>
      <c r="C18" s="21" t="s">
        <v>105</v>
      </c>
      <c r="D18" s="7" t="s">
        <v>102</v>
      </c>
      <c r="E18" s="7" t="s">
        <v>106</v>
      </c>
      <c r="F18" s="7" t="s">
        <v>107</v>
      </c>
      <c r="G18" s="23">
        <v>41731</v>
      </c>
    </row>
    <row r="19" spans="1:7" x14ac:dyDescent="0.3">
      <c r="B19" s="9"/>
      <c r="C19" s="88"/>
      <c r="D19" s="9"/>
      <c r="E19" s="9"/>
      <c r="F19" s="9"/>
      <c r="G19" s="41"/>
    </row>
    <row r="20" spans="1:7" s="2" customFormat="1" x14ac:dyDescent="0.3">
      <c r="A20" s="12"/>
      <c r="B20" s="12"/>
      <c r="C20" s="12"/>
      <c r="D20" s="33"/>
      <c r="E20" s="13"/>
      <c r="F20" s="9"/>
      <c r="G20" s="14"/>
    </row>
    <row r="21" spans="1:7" s="2" customFormat="1" x14ac:dyDescent="0.3">
      <c r="A21" s="12"/>
      <c r="B21" s="12"/>
      <c r="C21" s="12"/>
      <c r="D21" s="33"/>
      <c r="E21" s="13"/>
      <c r="F21" s="9"/>
      <c r="G21" s="14"/>
    </row>
    <row r="22" spans="1:7" s="2" customFormat="1" x14ac:dyDescent="0.3">
      <c r="A22" s="12"/>
      <c r="B22" s="15" t="s">
        <v>20</v>
      </c>
      <c r="C22" s="8"/>
      <c r="D22" s="16"/>
      <c r="G22" s="14"/>
    </row>
    <row r="23" spans="1:7" s="2" customFormat="1" x14ac:dyDescent="0.3">
      <c r="A23" s="12"/>
      <c r="B23" s="15" t="s">
        <v>21</v>
      </c>
      <c r="C23" s="8"/>
      <c r="D23" s="16"/>
      <c r="G23" s="14"/>
    </row>
    <row r="24" spans="1:7" s="2" customFormat="1" x14ac:dyDescent="0.3">
      <c r="A24" s="12"/>
      <c r="B24" s="5"/>
      <c r="C24" s="17" t="s">
        <v>22</v>
      </c>
      <c r="D24" s="16"/>
      <c r="G24" s="14"/>
    </row>
    <row r="25" spans="1:7" s="2" customFormat="1" x14ac:dyDescent="0.3">
      <c r="A25" s="12"/>
      <c r="D25" s="4"/>
      <c r="G25" s="14"/>
    </row>
  </sheetData>
  <mergeCells count="9">
    <mergeCell ref="A16:F16"/>
    <mergeCell ref="B4:G6"/>
    <mergeCell ref="A11:F11"/>
    <mergeCell ref="A12:F12"/>
    <mergeCell ref="A9:A10"/>
    <mergeCell ref="B9:C9"/>
    <mergeCell ref="D9:D10"/>
    <mergeCell ref="E9:E10"/>
    <mergeCell ref="F9:F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6"/>
  <sheetViews>
    <sheetView topLeftCell="A16" zoomScaleNormal="100" workbookViewId="0">
      <selection activeCell="I32" sqref="I32"/>
    </sheetView>
  </sheetViews>
  <sheetFormatPr defaultColWidth="9.140625" defaultRowHeight="17.25" x14ac:dyDescent="0.3"/>
  <cols>
    <col min="1" max="1" width="11.28515625" style="1" customWidth="1"/>
    <col min="2" max="3" width="10.140625" style="1" customWidth="1"/>
    <col min="4" max="4" width="13.28515625" style="1" customWidth="1"/>
    <col min="5" max="5" width="15.140625" style="1" customWidth="1"/>
    <col min="6" max="6" width="61.140625" style="1" customWidth="1"/>
    <col min="7" max="7" width="30.28515625" style="1" customWidth="1"/>
    <col min="8" max="8" width="16.7109375" style="1" bestFit="1" customWidth="1"/>
    <col min="9" max="16384" width="9.140625" style="1"/>
  </cols>
  <sheetData>
    <row r="1" spans="1:7" x14ac:dyDescent="0.3">
      <c r="G1" s="3" t="s">
        <v>16</v>
      </c>
    </row>
    <row r="2" spans="1:7" x14ac:dyDescent="0.3">
      <c r="G2" s="3" t="s">
        <v>95</v>
      </c>
    </row>
    <row r="3" spans="1:7" x14ac:dyDescent="0.3">
      <c r="G3" s="3" t="s">
        <v>18</v>
      </c>
    </row>
    <row r="4" spans="1:7" ht="45" customHeight="1" x14ac:dyDescent="0.3">
      <c r="A4" s="105" t="s">
        <v>123</v>
      </c>
      <c r="B4" s="105"/>
      <c r="C4" s="105"/>
      <c r="D4" s="105"/>
      <c r="E4" s="105"/>
      <c r="F4" s="105"/>
      <c r="G4" s="105"/>
    </row>
    <row r="5" spans="1:7" ht="22.5" customHeight="1" x14ac:dyDescent="0.3">
      <c r="A5" s="40"/>
      <c r="B5" s="40"/>
      <c r="C5" s="40"/>
      <c r="D5" s="40"/>
      <c r="E5" s="40"/>
      <c r="F5" s="40"/>
      <c r="G5" s="40"/>
    </row>
    <row r="6" spans="1:7" x14ac:dyDescent="0.3">
      <c r="G6" s="62" t="s">
        <v>15</v>
      </c>
    </row>
    <row r="7" spans="1:7" ht="111" customHeight="1" x14ac:dyDescent="0.3">
      <c r="A7" s="101" t="s">
        <v>24</v>
      </c>
      <c r="B7" s="106"/>
      <c r="C7" s="102"/>
      <c r="D7" s="101" t="s">
        <v>25</v>
      </c>
      <c r="E7" s="102"/>
      <c r="F7" s="107" t="s">
        <v>0</v>
      </c>
      <c r="G7" s="63" t="s">
        <v>63</v>
      </c>
    </row>
    <row r="8" spans="1:7" s="35" customFormat="1" ht="24.75" customHeight="1" x14ac:dyDescent="0.3">
      <c r="A8" s="34" t="s">
        <v>26</v>
      </c>
      <c r="B8" s="34" t="s">
        <v>27</v>
      </c>
      <c r="C8" s="34" t="s">
        <v>28</v>
      </c>
      <c r="D8" s="11" t="s">
        <v>13</v>
      </c>
      <c r="E8" s="11" t="s">
        <v>14</v>
      </c>
      <c r="F8" s="108"/>
      <c r="G8" s="11" t="s">
        <v>3</v>
      </c>
    </row>
    <row r="9" spans="1:7" s="5" customFormat="1" x14ac:dyDescent="0.3">
      <c r="A9" s="42"/>
      <c r="B9" s="42"/>
      <c r="C9" s="42"/>
      <c r="D9" s="42"/>
      <c r="E9" s="42"/>
      <c r="F9" s="57" t="s">
        <v>23</v>
      </c>
      <c r="G9" s="76">
        <f>+G11+G40</f>
        <v>0</v>
      </c>
    </row>
    <row r="10" spans="1:7" x14ac:dyDescent="0.3">
      <c r="A10" s="42"/>
      <c r="B10" s="42"/>
      <c r="C10" s="42"/>
      <c r="D10" s="42"/>
      <c r="E10" s="42"/>
      <c r="F10" s="42" t="s">
        <v>33</v>
      </c>
      <c r="G10" s="37"/>
    </row>
    <row r="11" spans="1:7" s="5" customFormat="1" ht="34.5" x14ac:dyDescent="0.3">
      <c r="A11" s="43"/>
      <c r="B11" s="43"/>
      <c r="C11" s="43"/>
      <c r="D11" s="44"/>
      <c r="E11" s="44"/>
      <c r="F11" s="6" t="s">
        <v>4</v>
      </c>
      <c r="G11" s="76">
        <f>+G12</f>
        <v>-41731</v>
      </c>
    </row>
    <row r="12" spans="1:7" x14ac:dyDescent="0.3">
      <c r="A12" s="7" t="s">
        <v>71</v>
      </c>
      <c r="B12" s="7"/>
      <c r="C12" s="7"/>
      <c r="D12" s="7"/>
      <c r="E12" s="7"/>
      <c r="F12" s="7" t="s">
        <v>72</v>
      </c>
      <c r="G12" s="89">
        <f>+G14</f>
        <v>-41731</v>
      </c>
    </row>
    <row r="13" spans="1:7" ht="19.5" customHeight="1" x14ac:dyDescent="0.3">
      <c r="A13" s="45"/>
      <c r="B13" s="46"/>
      <c r="C13" s="46"/>
      <c r="D13" s="46"/>
      <c r="E13" s="46"/>
      <c r="F13" s="47" t="s">
        <v>1</v>
      </c>
      <c r="G13" s="89"/>
    </row>
    <row r="14" spans="1:7" x14ac:dyDescent="0.3">
      <c r="A14" s="45"/>
      <c r="B14" s="7" t="s">
        <v>51</v>
      </c>
      <c r="C14" s="7"/>
      <c r="D14" s="7"/>
      <c r="E14" s="7"/>
      <c r="F14" s="7" t="s">
        <v>59</v>
      </c>
      <c r="G14" s="89">
        <f>+G16</f>
        <v>-41731</v>
      </c>
    </row>
    <row r="15" spans="1:7" x14ac:dyDescent="0.3">
      <c r="A15" s="45"/>
      <c r="B15" s="45"/>
      <c r="C15" s="45"/>
      <c r="D15" s="46"/>
      <c r="E15" s="46"/>
      <c r="F15" s="49" t="s">
        <v>1</v>
      </c>
      <c r="G15" s="89"/>
    </row>
    <row r="16" spans="1:7" x14ac:dyDescent="0.3">
      <c r="A16" s="45"/>
      <c r="B16" s="45"/>
      <c r="C16" s="7" t="s">
        <v>52</v>
      </c>
      <c r="D16" s="7"/>
      <c r="E16" s="7"/>
      <c r="F16" s="7" t="s">
        <v>60</v>
      </c>
      <c r="G16" s="89">
        <f>+G18</f>
        <v>-41731</v>
      </c>
    </row>
    <row r="17" spans="1:7" x14ac:dyDescent="0.3">
      <c r="A17" s="45"/>
      <c r="B17" s="45"/>
      <c r="C17" s="45"/>
      <c r="D17" s="46"/>
      <c r="E17" s="46"/>
      <c r="F17" s="49" t="s">
        <v>1</v>
      </c>
      <c r="G17" s="89"/>
    </row>
    <row r="18" spans="1:7" ht="34.5" x14ac:dyDescent="0.3">
      <c r="A18" s="45"/>
      <c r="B18" s="45"/>
      <c r="C18" s="45"/>
      <c r="D18" s="46"/>
      <c r="E18" s="46"/>
      <c r="F18" s="56" t="s">
        <v>4</v>
      </c>
      <c r="G18" s="89">
        <f>+G20</f>
        <v>-41731</v>
      </c>
    </row>
    <row r="19" spans="1:7" x14ac:dyDescent="0.3">
      <c r="A19" s="45"/>
      <c r="B19" s="45"/>
      <c r="C19" s="45"/>
      <c r="D19" s="46"/>
      <c r="E19" s="46"/>
      <c r="F19" s="49" t="s">
        <v>1</v>
      </c>
      <c r="G19" s="36"/>
    </row>
    <row r="20" spans="1:7" x14ac:dyDescent="0.3">
      <c r="A20" s="45"/>
      <c r="B20" s="45"/>
      <c r="C20" s="45"/>
      <c r="D20" s="46">
        <v>1157</v>
      </c>
      <c r="E20" s="46"/>
      <c r="F20" s="7" t="s">
        <v>58</v>
      </c>
      <c r="G20" s="89">
        <f>+G22+G31</f>
        <v>-41731</v>
      </c>
    </row>
    <row r="21" spans="1:7" ht="19.5" customHeight="1" x14ac:dyDescent="0.3">
      <c r="A21" s="45"/>
      <c r="B21" s="45"/>
      <c r="C21" s="45"/>
      <c r="D21" s="46"/>
      <c r="E21" s="46"/>
      <c r="F21" s="49" t="s">
        <v>1</v>
      </c>
      <c r="G21" s="36"/>
    </row>
    <row r="22" spans="1:7" ht="51.75" x14ac:dyDescent="0.3">
      <c r="A22" s="45"/>
      <c r="B22" s="45"/>
      <c r="C22" s="45"/>
      <c r="D22" s="46"/>
      <c r="E22" s="46">
        <v>12029</v>
      </c>
      <c r="F22" s="7" t="s">
        <v>65</v>
      </c>
      <c r="G22" s="36">
        <f>G24</f>
        <v>208655</v>
      </c>
    </row>
    <row r="23" spans="1:7" x14ac:dyDescent="0.3">
      <c r="A23" s="45"/>
      <c r="B23" s="45"/>
      <c r="C23" s="45"/>
      <c r="D23" s="46"/>
      <c r="E23" s="46"/>
      <c r="F23" s="7" t="s">
        <v>39</v>
      </c>
      <c r="G23" s="36"/>
    </row>
    <row r="24" spans="1:7" ht="34.5" x14ac:dyDescent="0.3">
      <c r="A24" s="45"/>
      <c r="B24" s="45"/>
      <c r="C24" s="45"/>
      <c r="D24" s="46"/>
      <c r="E24" s="46"/>
      <c r="F24" s="56" t="s">
        <v>4</v>
      </c>
      <c r="G24" s="36">
        <f>G26</f>
        <v>208655</v>
      </c>
    </row>
    <row r="25" spans="1:7" ht="34.5" x14ac:dyDescent="0.3">
      <c r="A25" s="45"/>
      <c r="B25" s="48"/>
      <c r="C25" s="48"/>
      <c r="D25" s="46"/>
      <c r="E25" s="46"/>
      <c r="F25" s="7" t="s">
        <v>34</v>
      </c>
      <c r="G25" s="36"/>
    </row>
    <row r="26" spans="1:7" x14ac:dyDescent="0.3">
      <c r="A26" s="45"/>
      <c r="B26" s="48"/>
      <c r="C26" s="48"/>
      <c r="D26" s="46"/>
      <c r="E26" s="46"/>
      <c r="F26" s="7" t="s">
        <v>35</v>
      </c>
      <c r="G26" s="36">
        <f>G27</f>
        <v>208655</v>
      </c>
    </row>
    <row r="27" spans="1:7" x14ac:dyDescent="0.3">
      <c r="A27" s="45"/>
      <c r="B27" s="48"/>
      <c r="C27" s="48"/>
      <c r="D27" s="46"/>
      <c r="E27" s="46"/>
      <c r="F27" s="7" t="s">
        <v>73</v>
      </c>
      <c r="G27" s="36">
        <f>G28</f>
        <v>208655</v>
      </c>
    </row>
    <row r="28" spans="1:7" x14ac:dyDescent="0.3">
      <c r="A28" s="45"/>
      <c r="B28" s="48"/>
      <c r="C28" s="48"/>
      <c r="D28" s="46"/>
      <c r="E28" s="46"/>
      <c r="F28" s="7" t="s">
        <v>74</v>
      </c>
      <c r="G28" s="36">
        <f>G29</f>
        <v>208655</v>
      </c>
    </row>
    <row r="29" spans="1:7" ht="34.5" x14ac:dyDescent="0.3">
      <c r="A29" s="45"/>
      <c r="B29" s="48"/>
      <c r="C29" s="48"/>
      <c r="D29" s="46"/>
      <c r="E29" s="46"/>
      <c r="F29" s="7" t="s">
        <v>75</v>
      </c>
      <c r="G29" s="36">
        <f>G30</f>
        <v>208655</v>
      </c>
    </row>
    <row r="30" spans="1:7" ht="22.5" customHeight="1" x14ac:dyDescent="0.3">
      <c r="A30" s="45"/>
      <c r="B30" s="48"/>
      <c r="C30" s="48"/>
      <c r="D30" s="46"/>
      <c r="E30" s="46"/>
      <c r="F30" s="7" t="s">
        <v>76</v>
      </c>
      <c r="G30" s="36">
        <f>'3'!D28</f>
        <v>208655</v>
      </c>
    </row>
    <row r="31" spans="1:7" ht="75" customHeight="1" x14ac:dyDescent="0.3">
      <c r="A31" s="45"/>
      <c r="B31" s="48"/>
      <c r="C31" s="48"/>
      <c r="D31" s="46"/>
      <c r="E31" s="54" t="s">
        <v>77</v>
      </c>
      <c r="F31" s="7" t="s">
        <v>78</v>
      </c>
      <c r="G31" s="36">
        <f>+G33</f>
        <v>-250386</v>
      </c>
    </row>
    <row r="32" spans="1:7" ht="22.5" customHeight="1" x14ac:dyDescent="0.3">
      <c r="A32" s="45"/>
      <c r="B32" s="48"/>
      <c r="C32" s="48"/>
      <c r="D32" s="46"/>
      <c r="E32" s="7"/>
      <c r="F32" s="7" t="s">
        <v>39</v>
      </c>
      <c r="G32" s="36"/>
    </row>
    <row r="33" spans="1:7" ht="33.75" customHeight="1" x14ac:dyDescent="0.3">
      <c r="A33" s="45"/>
      <c r="B33" s="48"/>
      <c r="C33" s="48"/>
      <c r="D33" s="46"/>
      <c r="E33" s="7"/>
      <c r="F33" s="56" t="s">
        <v>4</v>
      </c>
      <c r="G33" s="36">
        <f>+G35</f>
        <v>-250386</v>
      </c>
    </row>
    <row r="34" spans="1:7" ht="37.5" customHeight="1" x14ac:dyDescent="0.3">
      <c r="A34" s="45"/>
      <c r="B34" s="48"/>
      <c r="C34" s="48"/>
      <c r="D34" s="46"/>
      <c r="E34" s="7"/>
      <c r="F34" s="7" t="s">
        <v>34</v>
      </c>
      <c r="G34" s="36"/>
    </row>
    <row r="35" spans="1:7" ht="22.5" customHeight="1" x14ac:dyDescent="0.3">
      <c r="A35" s="45"/>
      <c r="B35" s="48"/>
      <c r="C35" s="48"/>
      <c r="D35" s="46"/>
      <c r="E35" s="7"/>
      <c r="F35" s="7" t="s">
        <v>35</v>
      </c>
      <c r="G35" s="36">
        <f>+G36</f>
        <v>-250386</v>
      </c>
    </row>
    <row r="36" spans="1:7" ht="22.5" customHeight="1" x14ac:dyDescent="0.3">
      <c r="A36" s="45"/>
      <c r="B36" s="48"/>
      <c r="C36" s="48"/>
      <c r="D36" s="46"/>
      <c r="E36" s="7"/>
      <c r="F36" s="7" t="s">
        <v>36</v>
      </c>
      <c r="G36" s="36">
        <f>+G37</f>
        <v>-250386</v>
      </c>
    </row>
    <row r="37" spans="1:7" ht="22.5" customHeight="1" x14ac:dyDescent="0.3">
      <c r="A37" s="45"/>
      <c r="B37" s="48"/>
      <c r="C37" s="48"/>
      <c r="D37" s="46"/>
      <c r="E37" s="7"/>
      <c r="F37" s="7" t="s">
        <v>37</v>
      </c>
      <c r="G37" s="36">
        <f>+G38</f>
        <v>-250386</v>
      </c>
    </row>
    <row r="38" spans="1:7" ht="22.5" customHeight="1" x14ac:dyDescent="0.3">
      <c r="A38" s="45"/>
      <c r="B38" s="48"/>
      <c r="C38" s="48"/>
      <c r="D38" s="46"/>
      <c r="E38" s="7"/>
      <c r="F38" s="7" t="s">
        <v>38</v>
      </c>
      <c r="G38" s="36">
        <f>+G39</f>
        <v>-250386</v>
      </c>
    </row>
    <row r="39" spans="1:7" ht="22.5" customHeight="1" x14ac:dyDescent="0.3">
      <c r="A39" s="45"/>
      <c r="B39" s="48"/>
      <c r="C39" s="48"/>
      <c r="D39" s="46"/>
      <c r="E39" s="7"/>
      <c r="F39" s="7" t="s">
        <v>40</v>
      </c>
      <c r="G39" s="36">
        <f>+'1'!G15</f>
        <v>-250386</v>
      </c>
    </row>
    <row r="40" spans="1:7" ht="22.5" customHeight="1" x14ac:dyDescent="0.3">
      <c r="A40" s="48"/>
      <c r="B40" s="50"/>
      <c r="C40" s="50"/>
      <c r="D40" s="48"/>
      <c r="E40" s="50"/>
      <c r="F40" s="6" t="s">
        <v>116</v>
      </c>
      <c r="G40" s="37">
        <f>+G41</f>
        <v>41731</v>
      </c>
    </row>
    <row r="41" spans="1:7" ht="37.5" customHeight="1" x14ac:dyDescent="0.3">
      <c r="A41" s="45" t="s">
        <v>108</v>
      </c>
      <c r="B41" s="46"/>
      <c r="C41" s="46"/>
      <c r="D41" s="45"/>
      <c r="E41" s="65"/>
      <c r="F41" s="66" t="s">
        <v>109</v>
      </c>
      <c r="G41" s="64">
        <f>+G43</f>
        <v>41731</v>
      </c>
    </row>
    <row r="42" spans="1:7" ht="22.5" customHeight="1" x14ac:dyDescent="0.3">
      <c r="A42" s="45"/>
      <c r="B42" s="45"/>
      <c r="C42" s="46"/>
      <c r="D42" s="45"/>
      <c r="E42" s="65"/>
      <c r="F42" s="66" t="s">
        <v>1</v>
      </c>
      <c r="G42" s="90"/>
    </row>
    <row r="43" spans="1:7" ht="37.5" customHeight="1" x14ac:dyDescent="0.3">
      <c r="A43" s="45"/>
      <c r="B43" s="45" t="s">
        <v>52</v>
      </c>
      <c r="C43" s="46"/>
      <c r="D43" s="45"/>
      <c r="E43" s="65"/>
      <c r="F43" s="66" t="s">
        <v>110</v>
      </c>
      <c r="G43" s="64">
        <f>+G45</f>
        <v>41731</v>
      </c>
    </row>
    <row r="44" spans="1:7" ht="22.5" customHeight="1" x14ac:dyDescent="0.3">
      <c r="A44" s="45"/>
      <c r="B44" s="45"/>
      <c r="C44" s="45"/>
      <c r="D44" s="45"/>
      <c r="E44" s="65"/>
      <c r="F44" s="66" t="s">
        <v>1</v>
      </c>
      <c r="G44" s="64"/>
    </row>
    <row r="45" spans="1:7" ht="22.5" customHeight="1" x14ac:dyDescent="0.3">
      <c r="A45" s="45"/>
      <c r="B45" s="45"/>
      <c r="C45" s="45" t="s">
        <v>52</v>
      </c>
      <c r="D45" s="45"/>
      <c r="E45" s="65"/>
      <c r="F45" s="66" t="s">
        <v>102</v>
      </c>
      <c r="G45" s="64">
        <f>+G47</f>
        <v>41731</v>
      </c>
    </row>
    <row r="46" spans="1:7" ht="22.5" customHeight="1" x14ac:dyDescent="0.3">
      <c r="A46" s="45"/>
      <c r="B46" s="46"/>
      <c r="C46" s="46"/>
      <c r="D46" s="45"/>
      <c r="E46" s="65"/>
      <c r="F46" s="66" t="s">
        <v>1</v>
      </c>
      <c r="G46" s="91"/>
    </row>
    <row r="47" spans="1:7" ht="21" customHeight="1" x14ac:dyDescent="0.3">
      <c r="A47" s="45"/>
      <c r="B47" s="46"/>
      <c r="C47" s="46"/>
      <c r="D47" s="67"/>
      <c r="E47" s="68"/>
      <c r="F47" s="69" t="s">
        <v>100</v>
      </c>
      <c r="G47" s="64">
        <f>+G49</f>
        <v>41731</v>
      </c>
    </row>
    <row r="48" spans="1:7" ht="22.5" customHeight="1" x14ac:dyDescent="0.3">
      <c r="A48" s="45"/>
      <c r="B48" s="45"/>
      <c r="C48" s="46"/>
      <c r="D48" s="45"/>
      <c r="E48" s="65"/>
      <c r="F48" s="66" t="s">
        <v>1</v>
      </c>
      <c r="G48" s="64"/>
    </row>
    <row r="49" spans="1:7" s="2" customFormat="1" ht="19.5" customHeight="1" x14ac:dyDescent="0.3">
      <c r="A49" s="45"/>
      <c r="B49" s="45"/>
      <c r="C49" s="46"/>
      <c r="D49" s="45" t="s">
        <v>101</v>
      </c>
      <c r="E49" s="70"/>
      <c r="F49" s="49" t="s">
        <v>102</v>
      </c>
      <c r="G49" s="64">
        <f>+G51</f>
        <v>41731</v>
      </c>
    </row>
    <row r="50" spans="1:7" s="2" customFormat="1" ht="19.5" customHeight="1" x14ac:dyDescent="0.3">
      <c r="A50" s="45"/>
      <c r="B50" s="45"/>
      <c r="C50" s="45"/>
      <c r="D50" s="45"/>
      <c r="E50" s="65"/>
      <c r="F50" s="68" t="s">
        <v>1</v>
      </c>
      <c r="G50" s="36"/>
    </row>
    <row r="51" spans="1:7" s="2" customFormat="1" ht="19.5" customHeight="1" x14ac:dyDescent="0.3">
      <c r="A51" s="45"/>
      <c r="B51" s="45"/>
      <c r="C51" s="45"/>
      <c r="D51" s="45"/>
      <c r="E51" s="54">
        <v>11001</v>
      </c>
      <c r="F51" s="49" t="s">
        <v>102</v>
      </c>
      <c r="G51" s="64">
        <f>+G53</f>
        <v>41731</v>
      </c>
    </row>
    <row r="52" spans="1:7" s="2" customFormat="1" ht="19.5" customHeight="1" x14ac:dyDescent="0.3">
      <c r="A52" s="45"/>
      <c r="B52" s="46"/>
      <c r="C52" s="46"/>
      <c r="D52" s="45"/>
      <c r="E52" s="65"/>
      <c r="F52" s="68" t="s">
        <v>111</v>
      </c>
      <c r="G52" s="36"/>
    </row>
    <row r="53" spans="1:7" s="2" customFormat="1" ht="19.5" customHeight="1" x14ac:dyDescent="0.3">
      <c r="A53" s="45"/>
      <c r="B53" s="46"/>
      <c r="C53" s="46"/>
      <c r="D53" s="45"/>
      <c r="E53" s="71"/>
      <c r="F53" s="72" t="s">
        <v>100</v>
      </c>
      <c r="G53" s="64">
        <f>+G55</f>
        <v>41731</v>
      </c>
    </row>
    <row r="54" spans="1:7" ht="34.5" x14ac:dyDescent="0.3">
      <c r="A54" s="73"/>
      <c r="B54" s="74"/>
      <c r="C54" s="75"/>
      <c r="D54" s="75"/>
      <c r="E54" s="75"/>
      <c r="F54" s="68" t="s">
        <v>112</v>
      </c>
      <c r="G54" s="36"/>
    </row>
    <row r="55" spans="1:7" x14ac:dyDescent="0.3">
      <c r="A55" s="73"/>
      <c r="B55" s="74"/>
      <c r="C55" s="75"/>
      <c r="D55" s="75"/>
      <c r="E55" s="75"/>
      <c r="F55" s="68" t="s">
        <v>35</v>
      </c>
      <c r="G55" s="64">
        <f>+G56</f>
        <v>41731</v>
      </c>
    </row>
    <row r="56" spans="1:7" x14ac:dyDescent="0.3">
      <c r="A56" s="73"/>
      <c r="B56" s="74"/>
      <c r="C56" s="75"/>
      <c r="D56" s="75"/>
      <c r="E56" s="75"/>
      <c r="F56" s="68" t="s">
        <v>113</v>
      </c>
      <c r="G56" s="64">
        <f>+G57</f>
        <v>41731</v>
      </c>
    </row>
    <row r="57" spans="1:7" x14ac:dyDescent="0.3">
      <c r="A57" s="73"/>
      <c r="B57" s="74"/>
      <c r="C57" s="75"/>
      <c r="D57" s="75"/>
      <c r="E57" s="75"/>
      <c r="F57" s="68" t="s">
        <v>114</v>
      </c>
      <c r="G57" s="64">
        <f>+G58</f>
        <v>41731</v>
      </c>
    </row>
    <row r="58" spans="1:7" x14ac:dyDescent="0.3">
      <c r="A58" s="73"/>
      <c r="B58" s="74"/>
      <c r="C58" s="75"/>
      <c r="D58" s="75"/>
      <c r="E58" s="75"/>
      <c r="F58" s="68" t="s">
        <v>115</v>
      </c>
      <c r="G58" s="64">
        <f>+'1'!G18</f>
        <v>41731</v>
      </c>
    </row>
    <row r="62" spans="1:7" x14ac:dyDescent="0.3">
      <c r="B62" s="12"/>
      <c r="C62" s="12"/>
      <c r="D62" s="33"/>
      <c r="E62" s="13"/>
    </row>
    <row r="63" spans="1:7" x14ac:dyDescent="0.3">
      <c r="B63" s="15" t="s">
        <v>20</v>
      </c>
      <c r="C63" s="8"/>
      <c r="D63" s="16"/>
      <c r="E63" s="2"/>
    </row>
    <row r="64" spans="1:7" x14ac:dyDescent="0.3">
      <c r="B64" s="15" t="s">
        <v>21</v>
      </c>
      <c r="C64" s="8"/>
      <c r="D64" s="16"/>
      <c r="E64" s="2"/>
    </row>
    <row r="65" spans="2:5" x14ac:dyDescent="0.3">
      <c r="B65" s="5"/>
      <c r="C65" s="17" t="s">
        <v>22</v>
      </c>
      <c r="D65" s="16"/>
      <c r="E65" s="2"/>
    </row>
    <row r="66" spans="2:5" x14ac:dyDescent="0.3">
      <c r="B66" s="2"/>
      <c r="C66" s="2"/>
      <c r="D66" s="4"/>
      <c r="E66" s="2"/>
    </row>
  </sheetData>
  <mergeCells count="4">
    <mergeCell ref="A4:G4"/>
    <mergeCell ref="A7:C7"/>
    <mergeCell ref="D7:E7"/>
    <mergeCell ref="F7:F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D97E1-5492-44D9-A0E3-4BD3BFF3B218}">
  <dimension ref="A1:F45"/>
  <sheetViews>
    <sheetView topLeftCell="A11" workbookViewId="0">
      <selection activeCell="D15" sqref="D15"/>
    </sheetView>
  </sheetViews>
  <sheetFormatPr defaultColWidth="9.140625" defaultRowHeight="15.75" x14ac:dyDescent="0.25"/>
  <cols>
    <col min="1" max="1" width="8.7109375" style="80" customWidth="1"/>
    <col min="2" max="2" width="14.28515625" style="80" customWidth="1"/>
    <col min="3" max="3" width="63.5703125" style="80" customWidth="1"/>
    <col min="4" max="4" width="19.42578125" style="80" customWidth="1"/>
    <col min="5" max="5" width="21.7109375" style="80" customWidth="1"/>
    <col min="6" max="6" width="18.42578125" style="80" customWidth="1"/>
    <col min="7" max="7" width="15.140625" style="80" customWidth="1"/>
    <col min="8" max="16384" width="9.140625" style="80"/>
  </cols>
  <sheetData>
    <row r="1" spans="1:6" ht="17.25" x14ac:dyDescent="0.3">
      <c r="A1" s="109" t="s">
        <v>81</v>
      </c>
      <c r="B1" s="109"/>
      <c r="C1" s="109"/>
      <c r="D1" s="109"/>
      <c r="E1" s="109"/>
      <c r="F1" s="109"/>
    </row>
    <row r="2" spans="1:6" ht="17.25" x14ac:dyDescent="0.3">
      <c r="A2" s="109" t="s">
        <v>95</v>
      </c>
      <c r="B2" s="109"/>
      <c r="C2" s="109"/>
      <c r="D2" s="109"/>
      <c r="E2" s="109"/>
      <c r="F2" s="109"/>
    </row>
    <row r="3" spans="1:6" ht="17.25" x14ac:dyDescent="0.3">
      <c r="A3" s="109" t="s">
        <v>82</v>
      </c>
      <c r="B3" s="109"/>
      <c r="C3" s="109"/>
      <c r="D3" s="109"/>
      <c r="E3" s="109"/>
      <c r="F3" s="109"/>
    </row>
    <row r="4" spans="1:6" x14ac:dyDescent="0.25">
      <c r="A4" s="81"/>
      <c r="B4" s="81"/>
      <c r="C4" s="81"/>
      <c r="D4" s="81"/>
      <c r="E4" s="81"/>
      <c r="F4" s="81"/>
    </row>
    <row r="5" spans="1:6" ht="60" customHeight="1" x14ac:dyDescent="0.25">
      <c r="A5" s="110" t="s">
        <v>99</v>
      </c>
      <c r="B5" s="110"/>
      <c r="C5" s="110"/>
      <c r="D5" s="110"/>
      <c r="E5" s="110"/>
      <c r="F5" s="110"/>
    </row>
    <row r="6" spans="1:6" ht="17.25" x14ac:dyDescent="0.25">
      <c r="A6" s="51"/>
      <c r="B6" s="51"/>
      <c r="C6" s="51"/>
      <c r="D6" s="51"/>
      <c r="E6" s="51"/>
      <c r="F6" s="51"/>
    </row>
    <row r="7" spans="1:6" ht="17.25" customHeight="1" x14ac:dyDescent="0.25">
      <c r="A7" s="51"/>
      <c r="B7" s="51"/>
      <c r="C7" s="51"/>
      <c r="D7" s="51"/>
      <c r="E7" s="117" t="s">
        <v>15</v>
      </c>
      <c r="F7" s="117"/>
    </row>
    <row r="8" spans="1:6" ht="68.25" customHeight="1" x14ac:dyDescent="0.25">
      <c r="A8" s="111" t="s">
        <v>42</v>
      </c>
      <c r="B8" s="111"/>
      <c r="C8" s="111" t="s">
        <v>83</v>
      </c>
      <c r="D8" s="114" t="s">
        <v>63</v>
      </c>
      <c r="E8" s="114"/>
      <c r="F8" s="115"/>
    </row>
    <row r="9" spans="1:6" ht="21.75" customHeight="1" x14ac:dyDescent="0.3">
      <c r="A9" s="111"/>
      <c r="B9" s="111"/>
      <c r="C9" s="111"/>
      <c r="D9" s="112" t="s">
        <v>84</v>
      </c>
      <c r="E9" s="112"/>
      <c r="F9" s="112"/>
    </row>
    <row r="10" spans="1:6" ht="39" customHeight="1" x14ac:dyDescent="0.25">
      <c r="A10" s="116" t="s">
        <v>13</v>
      </c>
      <c r="B10" s="116" t="s">
        <v>85</v>
      </c>
      <c r="C10" s="111"/>
      <c r="D10" s="113" t="s">
        <v>86</v>
      </c>
      <c r="E10" s="113" t="s">
        <v>33</v>
      </c>
      <c r="F10" s="113"/>
    </row>
    <row r="11" spans="1:6" ht="40.5" customHeight="1" x14ac:dyDescent="0.25">
      <c r="A11" s="116"/>
      <c r="B11" s="116"/>
      <c r="C11" s="111"/>
      <c r="D11" s="113"/>
      <c r="E11" s="60" t="s">
        <v>87</v>
      </c>
      <c r="F11" s="60" t="s">
        <v>88</v>
      </c>
    </row>
    <row r="12" spans="1:6" s="81" customFormat="1" ht="16.5" customHeight="1" x14ac:dyDescent="0.25">
      <c r="A12" s="83"/>
      <c r="B12" s="83"/>
      <c r="C12" s="83" t="s">
        <v>23</v>
      </c>
      <c r="D12" s="78">
        <f t="shared" ref="D12:F12" si="0">D14+D15</f>
        <v>-41731</v>
      </c>
      <c r="E12" s="79">
        <f t="shared" si="0"/>
        <v>0</v>
      </c>
      <c r="F12" s="78">
        <f t="shared" si="0"/>
        <v>-41731</v>
      </c>
    </row>
    <row r="13" spans="1:6" ht="16.5" customHeight="1" x14ac:dyDescent="0.25">
      <c r="A13" s="82"/>
      <c r="B13" s="82"/>
      <c r="C13" s="82" t="s">
        <v>1</v>
      </c>
      <c r="D13" s="55"/>
      <c r="E13" s="52"/>
      <c r="F13" s="52"/>
    </row>
    <row r="14" spans="1:6" s="81" customFormat="1" ht="18.75" customHeight="1" x14ac:dyDescent="0.25">
      <c r="A14" s="83"/>
      <c r="B14" s="83"/>
      <c r="C14" s="83" t="s">
        <v>73</v>
      </c>
      <c r="D14" s="78">
        <f>D25</f>
        <v>208655</v>
      </c>
      <c r="E14" s="78">
        <f t="shared" ref="D14:F14" si="1">E25</f>
        <v>208655</v>
      </c>
      <c r="F14" s="79">
        <f t="shared" si="1"/>
        <v>0</v>
      </c>
    </row>
    <row r="15" spans="1:6" s="81" customFormat="1" ht="15.75" customHeight="1" x14ac:dyDescent="0.25">
      <c r="A15" s="83"/>
      <c r="B15" s="83"/>
      <c r="C15" s="83" t="s">
        <v>36</v>
      </c>
      <c r="D15" s="78">
        <f>D34</f>
        <v>-250386</v>
      </c>
      <c r="E15" s="78">
        <f t="shared" ref="D15:F15" si="2">E34</f>
        <v>-208655</v>
      </c>
      <c r="F15" s="78">
        <f t="shared" si="2"/>
        <v>-41731</v>
      </c>
    </row>
    <row r="16" spans="1:6" s="81" customFormat="1" ht="36" customHeight="1" x14ac:dyDescent="0.25">
      <c r="A16" s="83"/>
      <c r="B16" s="83"/>
      <c r="C16" s="83" t="s">
        <v>4</v>
      </c>
      <c r="D16" s="78">
        <f t="shared" ref="D16:F16" si="3">D18</f>
        <v>-41731</v>
      </c>
      <c r="E16" s="79">
        <f t="shared" si="3"/>
        <v>0</v>
      </c>
      <c r="F16" s="78">
        <f t="shared" si="3"/>
        <v>-41731</v>
      </c>
    </row>
    <row r="17" spans="1:6" ht="17.25" customHeight="1" x14ac:dyDescent="0.25">
      <c r="A17" s="131"/>
      <c r="B17" s="131"/>
      <c r="C17" s="82" t="s">
        <v>1</v>
      </c>
      <c r="D17" s="55"/>
      <c r="E17" s="59"/>
      <c r="F17" s="52"/>
    </row>
    <row r="18" spans="1:6" s="81" customFormat="1" ht="17.25" x14ac:dyDescent="0.3">
      <c r="A18" s="60">
        <v>1157</v>
      </c>
      <c r="B18" s="60"/>
      <c r="C18" s="84" t="s">
        <v>48</v>
      </c>
      <c r="D18" s="78">
        <f>+D20+D29</f>
        <v>-41731</v>
      </c>
      <c r="E18" s="79">
        <f t="shared" ref="D18:F18" si="4">+E20+E29</f>
        <v>0</v>
      </c>
      <c r="F18" s="78">
        <f t="shared" si="4"/>
        <v>-41731</v>
      </c>
    </row>
    <row r="19" spans="1:6" ht="17.25" x14ac:dyDescent="0.25">
      <c r="A19" s="55"/>
      <c r="B19" s="132"/>
      <c r="C19" s="85" t="s">
        <v>1</v>
      </c>
      <c r="D19" s="36"/>
      <c r="E19" s="36"/>
      <c r="F19" s="53"/>
    </row>
    <row r="20" spans="1:6" ht="54.75" customHeight="1" x14ac:dyDescent="0.25">
      <c r="A20" s="133"/>
      <c r="B20" s="134" t="s">
        <v>89</v>
      </c>
      <c r="C20" s="85" t="s">
        <v>90</v>
      </c>
      <c r="D20" s="36">
        <f>+E20+F20</f>
        <v>208655</v>
      </c>
      <c r="E20" s="36">
        <v>208655</v>
      </c>
      <c r="F20" s="53">
        <f>F22</f>
        <v>0</v>
      </c>
    </row>
    <row r="21" spans="1:6" ht="21" customHeight="1" x14ac:dyDescent="0.25">
      <c r="A21" s="133"/>
      <c r="B21" s="134"/>
      <c r="C21" s="85" t="s">
        <v>39</v>
      </c>
      <c r="D21" s="36"/>
      <c r="E21" s="36"/>
      <c r="F21" s="53"/>
    </row>
    <row r="22" spans="1:6" ht="39.75" customHeight="1" x14ac:dyDescent="0.25">
      <c r="A22" s="133"/>
      <c r="B22" s="134"/>
      <c r="C22" s="86" t="s">
        <v>4</v>
      </c>
      <c r="D22" s="36">
        <f>+E22+F22</f>
        <v>208655</v>
      </c>
      <c r="E22" s="36">
        <v>208655</v>
      </c>
      <c r="F22" s="53">
        <f>F24</f>
        <v>0</v>
      </c>
    </row>
    <row r="23" spans="1:6" ht="34.5" x14ac:dyDescent="0.25">
      <c r="A23" s="133"/>
      <c r="B23" s="134"/>
      <c r="C23" s="85" t="s">
        <v>34</v>
      </c>
      <c r="D23" s="36"/>
      <c r="E23" s="36"/>
      <c r="F23" s="53"/>
    </row>
    <row r="24" spans="1:6" ht="17.25" x14ac:dyDescent="0.25">
      <c r="A24" s="133"/>
      <c r="B24" s="134"/>
      <c r="C24" s="85" t="s">
        <v>35</v>
      </c>
      <c r="D24" s="36">
        <f t="shared" ref="D24:D27" si="5">+E24+F24</f>
        <v>208655</v>
      </c>
      <c r="E24" s="36">
        <v>208655</v>
      </c>
      <c r="F24" s="53">
        <f>F25</f>
        <v>0</v>
      </c>
    </row>
    <row r="25" spans="1:6" ht="15" customHeight="1" x14ac:dyDescent="0.25">
      <c r="A25" s="133"/>
      <c r="B25" s="134"/>
      <c r="C25" s="85" t="s">
        <v>73</v>
      </c>
      <c r="D25" s="36">
        <f t="shared" si="5"/>
        <v>208655</v>
      </c>
      <c r="E25" s="36">
        <v>208655</v>
      </c>
      <c r="F25" s="53">
        <f>F27</f>
        <v>0</v>
      </c>
    </row>
    <row r="26" spans="1:6" ht="17.25" x14ac:dyDescent="0.25">
      <c r="A26" s="135"/>
      <c r="B26" s="134"/>
      <c r="C26" s="85" t="s">
        <v>74</v>
      </c>
      <c r="D26" s="36">
        <f t="shared" si="5"/>
        <v>208655</v>
      </c>
      <c r="E26" s="36">
        <v>208655</v>
      </c>
      <c r="F26" s="53">
        <f>F27</f>
        <v>0</v>
      </c>
    </row>
    <row r="27" spans="1:6" ht="34.5" x14ac:dyDescent="0.25">
      <c r="A27" s="135"/>
      <c r="B27" s="134"/>
      <c r="C27" s="85" t="s">
        <v>75</v>
      </c>
      <c r="D27" s="36">
        <f t="shared" si="5"/>
        <v>208655</v>
      </c>
      <c r="E27" s="36">
        <v>208655</v>
      </c>
      <c r="F27" s="53">
        <f>F28</f>
        <v>0</v>
      </c>
    </row>
    <row r="28" spans="1:6" ht="17.25" x14ac:dyDescent="0.25">
      <c r="A28" s="135"/>
      <c r="B28" s="134"/>
      <c r="C28" s="85" t="s">
        <v>76</v>
      </c>
      <c r="D28" s="36">
        <f>+E28+F28</f>
        <v>208655</v>
      </c>
      <c r="E28" s="36">
        <v>208655</v>
      </c>
      <c r="F28" s="53">
        <v>0</v>
      </c>
    </row>
    <row r="29" spans="1:6" ht="58.5" customHeight="1" x14ac:dyDescent="0.25">
      <c r="A29" s="135"/>
      <c r="B29" s="93" t="s">
        <v>77</v>
      </c>
      <c r="C29" s="7" t="s">
        <v>78</v>
      </c>
      <c r="D29" s="36">
        <f>+E29+F29</f>
        <v>-250386</v>
      </c>
      <c r="E29" s="36">
        <v>-208655</v>
      </c>
      <c r="F29" s="53">
        <f>+F31</f>
        <v>-41731</v>
      </c>
    </row>
    <row r="30" spans="1:6" ht="17.25" x14ac:dyDescent="0.25">
      <c r="A30" s="87"/>
      <c r="B30" s="7"/>
      <c r="C30" s="7" t="s">
        <v>39</v>
      </c>
      <c r="D30" s="36"/>
      <c r="E30" s="36"/>
      <c r="F30" s="36"/>
    </row>
    <row r="31" spans="1:6" ht="34.5" x14ac:dyDescent="0.25">
      <c r="A31" s="87"/>
      <c r="B31" s="7"/>
      <c r="C31" s="56" t="s">
        <v>4</v>
      </c>
      <c r="D31" s="36">
        <f>+E31+F31</f>
        <v>-250386</v>
      </c>
      <c r="E31" s="36">
        <v>-208655</v>
      </c>
      <c r="F31" s="53">
        <f>+F33</f>
        <v>-41731</v>
      </c>
    </row>
    <row r="32" spans="1:6" ht="34.5" x14ac:dyDescent="0.25">
      <c r="A32" s="87"/>
      <c r="B32" s="7"/>
      <c r="C32" s="7" t="s">
        <v>34</v>
      </c>
      <c r="D32" s="36"/>
      <c r="E32" s="36"/>
      <c r="F32" s="36"/>
    </row>
    <row r="33" spans="1:6" ht="17.25" x14ac:dyDescent="0.25">
      <c r="A33" s="87"/>
      <c r="B33" s="7"/>
      <c r="C33" s="7" t="s">
        <v>35</v>
      </c>
      <c r="D33" s="36">
        <f>+E33+F33</f>
        <v>-250386</v>
      </c>
      <c r="E33" s="36">
        <v>-208655</v>
      </c>
      <c r="F33" s="53">
        <f>+F34</f>
        <v>-41731</v>
      </c>
    </row>
    <row r="34" spans="1:6" ht="20.25" customHeight="1" x14ac:dyDescent="0.25">
      <c r="A34" s="87"/>
      <c r="B34" s="7"/>
      <c r="C34" s="7" t="s">
        <v>36</v>
      </c>
      <c r="D34" s="36">
        <f t="shared" ref="D34:D37" si="6">+E34+F34</f>
        <v>-250386</v>
      </c>
      <c r="E34" s="36">
        <v>-208655</v>
      </c>
      <c r="F34" s="53">
        <f>+F35</f>
        <v>-41731</v>
      </c>
    </row>
    <row r="35" spans="1:6" ht="17.25" x14ac:dyDescent="0.25">
      <c r="A35" s="87"/>
      <c r="B35" s="7"/>
      <c r="C35" s="7" t="s">
        <v>37</v>
      </c>
      <c r="D35" s="36">
        <f t="shared" si="6"/>
        <v>-250386</v>
      </c>
      <c r="E35" s="36">
        <v>-208655</v>
      </c>
      <c r="F35" s="53">
        <f>+F36</f>
        <v>-41731</v>
      </c>
    </row>
    <row r="36" spans="1:6" ht="17.25" x14ac:dyDescent="0.25">
      <c r="A36" s="87"/>
      <c r="B36" s="7"/>
      <c r="C36" s="7" t="s">
        <v>38</v>
      </c>
      <c r="D36" s="36">
        <f t="shared" si="6"/>
        <v>-250386</v>
      </c>
      <c r="E36" s="36">
        <v>-208655</v>
      </c>
      <c r="F36" s="53">
        <f>+F37</f>
        <v>-41731</v>
      </c>
    </row>
    <row r="37" spans="1:6" ht="17.25" x14ac:dyDescent="0.25">
      <c r="A37" s="87"/>
      <c r="B37" s="7"/>
      <c r="C37" s="7" t="s">
        <v>40</v>
      </c>
      <c r="D37" s="36">
        <f t="shared" si="6"/>
        <v>-250386</v>
      </c>
      <c r="E37" s="36">
        <v>-208655</v>
      </c>
      <c r="F37" s="53">
        <v>-41731</v>
      </c>
    </row>
    <row r="43" spans="1:6" s="2" customFormat="1" ht="17.25" x14ac:dyDescent="0.3">
      <c r="A43" s="12"/>
      <c r="B43" s="15" t="s">
        <v>20</v>
      </c>
      <c r="C43" s="8"/>
      <c r="D43" s="10"/>
      <c r="E43" s="14"/>
    </row>
    <row r="44" spans="1:6" s="2" customFormat="1" ht="17.25" x14ac:dyDescent="0.3">
      <c r="A44" s="12"/>
      <c r="B44" s="15" t="s">
        <v>21</v>
      </c>
      <c r="C44" s="8"/>
      <c r="D44" s="10"/>
      <c r="E44" s="14"/>
    </row>
    <row r="45" spans="1:6" s="2" customFormat="1" ht="17.25" x14ac:dyDescent="0.3">
      <c r="A45" s="12"/>
      <c r="B45" s="5"/>
      <c r="C45" s="17" t="s">
        <v>22</v>
      </c>
      <c r="D45" s="10"/>
      <c r="E45" s="14"/>
    </row>
  </sheetData>
  <mergeCells count="13">
    <mergeCell ref="A1:F1"/>
    <mergeCell ref="A2:F2"/>
    <mergeCell ref="A3:F3"/>
    <mergeCell ref="A5:F5"/>
    <mergeCell ref="A8:B9"/>
    <mergeCell ref="C8:C11"/>
    <mergeCell ref="D9:F9"/>
    <mergeCell ref="D10:D11"/>
    <mergeCell ref="E10:F10"/>
    <mergeCell ref="D8:F8"/>
    <mergeCell ref="A10:A11"/>
    <mergeCell ref="B10:B11"/>
    <mergeCell ref="E7:F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1D650-C8BA-47F6-8D6E-56D596E16AE5}">
  <dimension ref="A1:I18"/>
  <sheetViews>
    <sheetView workbookViewId="0">
      <selection activeCell="E7" sqref="E7:E8"/>
    </sheetView>
  </sheetViews>
  <sheetFormatPr defaultColWidth="9.140625" defaultRowHeight="17.25" x14ac:dyDescent="0.3"/>
  <cols>
    <col min="1" max="1" width="9.140625" style="1"/>
    <col min="2" max="2" width="11" style="1" customWidth="1"/>
    <col min="3" max="3" width="14.5703125" style="1" customWidth="1"/>
    <col min="4" max="4" width="62.7109375" style="1" customWidth="1"/>
    <col min="5" max="5" width="27.85546875" style="1" customWidth="1"/>
    <col min="6" max="16384" width="9.140625" style="1"/>
  </cols>
  <sheetData>
    <row r="1" spans="1:9" x14ac:dyDescent="0.3">
      <c r="E1" s="20" t="s">
        <v>98</v>
      </c>
    </row>
    <row r="2" spans="1:9" x14ac:dyDescent="0.3">
      <c r="D2" s="118" t="s">
        <v>17</v>
      </c>
      <c r="E2" s="118"/>
    </row>
    <row r="3" spans="1:9" x14ac:dyDescent="0.3">
      <c r="D3" s="118" t="s">
        <v>32</v>
      </c>
      <c r="E3" s="118"/>
    </row>
    <row r="5" spans="1:9" ht="47.25" customHeight="1" x14ac:dyDescent="0.3">
      <c r="B5" s="105" t="s">
        <v>96</v>
      </c>
      <c r="C5" s="105"/>
      <c r="D5" s="105"/>
      <c r="E5" s="105"/>
    </row>
    <row r="6" spans="1:9" x14ac:dyDescent="0.3">
      <c r="E6" s="20" t="s">
        <v>15</v>
      </c>
    </row>
    <row r="7" spans="1:9" s="5" customFormat="1" ht="23.25" customHeight="1" x14ac:dyDescent="0.3">
      <c r="B7" s="119" t="s">
        <v>42</v>
      </c>
      <c r="C7" s="119"/>
      <c r="D7" s="120" t="s">
        <v>56</v>
      </c>
      <c r="E7" s="121" t="s">
        <v>63</v>
      </c>
    </row>
    <row r="8" spans="1:9" s="5" customFormat="1" ht="81" customHeight="1" x14ac:dyDescent="0.3">
      <c r="B8" s="11" t="s">
        <v>57</v>
      </c>
      <c r="C8" s="11" t="s">
        <v>14</v>
      </c>
      <c r="D8" s="120"/>
      <c r="E8" s="122"/>
    </row>
    <row r="9" spans="1:9" x14ac:dyDescent="0.3">
      <c r="B9" s="26"/>
      <c r="C9" s="26"/>
      <c r="D9" s="24" t="s">
        <v>35</v>
      </c>
      <c r="E9" s="39">
        <f>E11</f>
        <v>-41731</v>
      </c>
    </row>
    <row r="10" spans="1:9" ht="18.75" customHeight="1" x14ac:dyDescent="0.3">
      <c r="B10" s="21"/>
      <c r="C10" s="22"/>
      <c r="D10" s="25" t="s">
        <v>33</v>
      </c>
      <c r="E10" s="39"/>
    </row>
    <row r="11" spans="1:9" x14ac:dyDescent="0.3">
      <c r="B11" s="11">
        <v>1157</v>
      </c>
      <c r="C11" s="11"/>
      <c r="D11" s="19" t="s">
        <v>58</v>
      </c>
      <c r="E11" s="39">
        <f>+E12+E13</f>
        <v>-41731</v>
      </c>
    </row>
    <row r="12" spans="1:9" ht="51.75" x14ac:dyDescent="0.3">
      <c r="B12" s="92"/>
      <c r="C12" s="93">
        <v>12029</v>
      </c>
      <c r="D12" s="7" t="s">
        <v>65</v>
      </c>
      <c r="E12" s="94">
        <f>'2'!G22</f>
        <v>208655</v>
      </c>
    </row>
    <row r="13" spans="1:9" ht="69" x14ac:dyDescent="0.3">
      <c r="B13" s="32"/>
      <c r="C13" s="93">
        <v>12030</v>
      </c>
      <c r="D13" s="7" t="s">
        <v>78</v>
      </c>
      <c r="E13" s="94">
        <f>+'1'!G15</f>
        <v>-250386</v>
      </c>
    </row>
    <row r="15" spans="1:9" s="2" customFormat="1" x14ac:dyDescent="0.3">
      <c r="A15" s="12"/>
      <c r="B15" s="15" t="s">
        <v>20</v>
      </c>
      <c r="C15" s="8"/>
      <c r="D15" s="16"/>
      <c r="G15" s="10"/>
      <c r="H15" s="10"/>
      <c r="I15" s="14"/>
    </row>
    <row r="16" spans="1:9" s="2" customFormat="1" x14ac:dyDescent="0.3">
      <c r="A16" s="12"/>
      <c r="B16" s="15" t="s">
        <v>21</v>
      </c>
      <c r="C16" s="8"/>
      <c r="D16" s="16"/>
      <c r="G16" s="10"/>
      <c r="H16" s="10"/>
      <c r="I16" s="14"/>
    </row>
    <row r="17" spans="1:9" s="2" customFormat="1" x14ac:dyDescent="0.3">
      <c r="A17" s="12"/>
      <c r="B17" s="5"/>
      <c r="C17" s="17" t="s">
        <v>22</v>
      </c>
      <c r="D17" s="16"/>
      <c r="G17" s="10"/>
      <c r="H17" s="10"/>
      <c r="I17" s="14"/>
    </row>
    <row r="18" spans="1:9" s="2" customFormat="1" x14ac:dyDescent="0.3">
      <c r="A18" s="12"/>
      <c r="D18" s="4"/>
      <c r="G18" s="10"/>
      <c r="H18" s="10"/>
      <c r="I18" s="14"/>
    </row>
  </sheetData>
  <mergeCells count="6">
    <mergeCell ref="D2:E2"/>
    <mergeCell ref="D3:E3"/>
    <mergeCell ref="B5:E5"/>
    <mergeCell ref="B7:C7"/>
    <mergeCell ref="D7:D8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36"/>
  <sheetViews>
    <sheetView topLeftCell="A9" workbookViewId="0">
      <selection activeCell="K11" sqref="K11"/>
    </sheetView>
  </sheetViews>
  <sheetFormatPr defaultColWidth="9.140625" defaultRowHeight="17.25" x14ac:dyDescent="0.3"/>
  <cols>
    <col min="1" max="1" width="9.140625" style="2"/>
    <col min="2" max="2" width="8.140625" style="2" customWidth="1"/>
    <col min="3" max="3" width="10.5703125" style="2" customWidth="1"/>
    <col min="4" max="4" width="13.140625" style="2" customWidth="1"/>
    <col min="5" max="5" width="19.28515625" style="2" customWidth="1"/>
    <col min="6" max="6" width="13.7109375" style="2" customWidth="1"/>
    <col min="7" max="7" width="21.140625" style="2" customWidth="1"/>
    <col min="8" max="8" width="10.7109375" style="2" customWidth="1"/>
    <col min="9" max="9" width="21" style="2" customWidth="1"/>
    <col min="10" max="10" width="42.140625" style="2" customWidth="1"/>
    <col min="11" max="11" width="29.7109375" style="2" customWidth="1"/>
    <col min="12" max="16384" width="9.140625" style="2"/>
  </cols>
  <sheetData>
    <row r="1" spans="2:11" s="1" customFormat="1" x14ac:dyDescent="0.3">
      <c r="K1" s="20" t="s">
        <v>97</v>
      </c>
    </row>
    <row r="2" spans="2:11" s="1" customFormat="1" x14ac:dyDescent="0.3">
      <c r="J2" s="118" t="s">
        <v>17</v>
      </c>
      <c r="K2" s="118"/>
    </row>
    <row r="3" spans="2:11" s="1" customFormat="1" x14ac:dyDescent="0.3">
      <c r="J3" s="118" t="s">
        <v>32</v>
      </c>
      <c r="K3" s="118"/>
    </row>
    <row r="5" spans="2:11" ht="39" customHeight="1" x14ac:dyDescent="0.3">
      <c r="B5" s="99" t="s">
        <v>125</v>
      </c>
      <c r="C5" s="99"/>
      <c r="D5" s="99"/>
      <c r="E5" s="99"/>
      <c r="F5" s="99"/>
      <c r="G5" s="99"/>
      <c r="H5" s="99"/>
      <c r="I5" s="99"/>
      <c r="J5" s="99"/>
      <c r="K5" s="99"/>
    </row>
    <row r="7" spans="2:11" x14ac:dyDescent="0.3">
      <c r="B7" s="9"/>
      <c r="C7" s="9"/>
      <c r="D7" s="9"/>
      <c r="E7" s="9"/>
      <c r="F7" s="9"/>
      <c r="G7" s="9"/>
      <c r="H7" s="9"/>
      <c r="I7" s="9"/>
      <c r="J7" s="9"/>
      <c r="K7" s="62" t="s">
        <v>15</v>
      </c>
    </row>
    <row r="8" spans="2:11" s="18" customFormat="1" ht="123.75" customHeight="1" x14ac:dyDescent="0.3">
      <c r="B8" s="100" t="s">
        <v>61</v>
      </c>
      <c r="C8" s="100" t="s">
        <v>5</v>
      </c>
      <c r="D8" s="100"/>
      <c r="E8" s="100" t="s">
        <v>6</v>
      </c>
      <c r="F8" s="100"/>
      <c r="G8" s="100"/>
      <c r="H8" s="100"/>
      <c r="I8" s="100" t="s">
        <v>7</v>
      </c>
      <c r="J8" s="100" t="s">
        <v>8</v>
      </c>
      <c r="K8" s="11" t="s">
        <v>63</v>
      </c>
    </row>
    <row r="9" spans="2:11" s="18" customFormat="1" ht="34.5" x14ac:dyDescent="0.3">
      <c r="B9" s="100"/>
      <c r="C9" s="11" t="s">
        <v>29</v>
      </c>
      <c r="D9" s="11" t="s">
        <v>30</v>
      </c>
      <c r="E9" s="11" t="s">
        <v>9</v>
      </c>
      <c r="F9" s="11" t="s">
        <v>30</v>
      </c>
      <c r="G9" s="11" t="s">
        <v>31</v>
      </c>
      <c r="H9" s="11" t="s">
        <v>10</v>
      </c>
      <c r="I9" s="100"/>
      <c r="J9" s="100"/>
      <c r="K9" s="11" t="s">
        <v>11</v>
      </c>
    </row>
    <row r="10" spans="2:11" s="18" customFormat="1" x14ac:dyDescent="0.3">
      <c r="B10" s="27" t="s">
        <v>12</v>
      </c>
      <c r="C10" s="27"/>
      <c r="D10" s="27"/>
      <c r="E10" s="27"/>
      <c r="F10" s="27"/>
      <c r="G10" s="27"/>
      <c r="H10" s="27"/>
      <c r="I10" s="27"/>
      <c r="J10" s="27"/>
      <c r="K10" s="28">
        <f>K11+K21</f>
        <v>0</v>
      </c>
    </row>
    <row r="11" spans="2:11" s="18" customFormat="1" ht="20.25" customHeight="1" x14ac:dyDescent="0.3">
      <c r="B11" s="124" t="s">
        <v>4</v>
      </c>
      <c r="C11" s="125"/>
      <c r="D11" s="125"/>
      <c r="E11" s="125"/>
      <c r="F11" s="125"/>
      <c r="G11" s="125"/>
      <c r="H11" s="125"/>
      <c r="I11" s="125"/>
      <c r="J11" s="126"/>
      <c r="K11" s="28">
        <f>+K12</f>
        <v>-41731</v>
      </c>
    </row>
    <row r="12" spans="2:11" ht="19.5" customHeight="1" x14ac:dyDescent="0.3">
      <c r="B12" s="77"/>
      <c r="C12" s="7" t="s">
        <v>53</v>
      </c>
      <c r="D12" s="123" t="s">
        <v>54</v>
      </c>
      <c r="E12" s="123"/>
      <c r="F12" s="123"/>
      <c r="G12" s="123"/>
      <c r="H12" s="123"/>
      <c r="I12" s="123"/>
      <c r="J12" s="123"/>
      <c r="K12" s="95">
        <f>K13+K17</f>
        <v>-41731</v>
      </c>
    </row>
    <row r="13" spans="2:11" ht="20.25" customHeight="1" x14ac:dyDescent="0.3">
      <c r="B13" s="30"/>
      <c r="C13" s="30"/>
      <c r="D13" s="30"/>
      <c r="E13" s="90" t="s">
        <v>79</v>
      </c>
      <c r="F13" s="123" t="s">
        <v>65</v>
      </c>
      <c r="G13" s="123"/>
      <c r="H13" s="123"/>
      <c r="I13" s="123"/>
      <c r="J13" s="123"/>
      <c r="K13" s="96">
        <f>+'2'!G30</f>
        <v>208655</v>
      </c>
    </row>
    <row r="14" spans="2:11" ht="20.25" customHeight="1" x14ac:dyDescent="0.3">
      <c r="B14" s="30"/>
      <c r="C14" s="30"/>
      <c r="D14" s="30"/>
      <c r="E14" s="26"/>
      <c r="F14" s="7"/>
      <c r="G14" s="123" t="s">
        <v>91</v>
      </c>
      <c r="H14" s="123"/>
      <c r="I14" s="123"/>
      <c r="J14" s="123"/>
      <c r="K14" s="123"/>
    </row>
    <row r="15" spans="2:11" ht="17.25" customHeight="1" x14ac:dyDescent="0.3">
      <c r="B15" s="30"/>
      <c r="C15" s="30"/>
      <c r="D15" s="30"/>
      <c r="E15" s="26"/>
      <c r="F15" s="7"/>
      <c r="G15" s="7"/>
      <c r="H15" s="123" t="s">
        <v>92</v>
      </c>
      <c r="I15" s="123"/>
      <c r="J15" s="123"/>
      <c r="K15" s="123"/>
    </row>
    <row r="16" spans="2:11" ht="20.25" customHeight="1" x14ac:dyDescent="0.3">
      <c r="B16" s="30"/>
      <c r="C16" s="30"/>
      <c r="D16" s="30"/>
      <c r="E16" s="26"/>
      <c r="F16" s="7"/>
      <c r="G16" s="7"/>
      <c r="H16" s="7"/>
      <c r="I16" s="123" t="s">
        <v>55</v>
      </c>
      <c r="J16" s="123"/>
      <c r="K16" s="123"/>
    </row>
    <row r="17" spans="2:11" ht="39.75" customHeight="1" x14ac:dyDescent="0.3">
      <c r="B17" s="77"/>
      <c r="C17" s="7"/>
      <c r="D17" s="7"/>
      <c r="E17" s="90" t="s">
        <v>80</v>
      </c>
      <c r="F17" s="123" t="s">
        <v>78</v>
      </c>
      <c r="G17" s="123"/>
      <c r="H17" s="123"/>
      <c r="I17" s="123"/>
      <c r="J17" s="123"/>
      <c r="K17" s="96">
        <f>+'2'!G39</f>
        <v>-250386</v>
      </c>
    </row>
    <row r="18" spans="2:11" ht="41.25" customHeight="1" x14ac:dyDescent="0.3">
      <c r="B18" s="77"/>
      <c r="C18" s="7"/>
      <c r="D18" s="7"/>
      <c r="E18" s="7"/>
      <c r="F18" s="7"/>
      <c r="G18" s="123" t="s">
        <v>93</v>
      </c>
      <c r="H18" s="123"/>
      <c r="I18" s="123"/>
      <c r="J18" s="123"/>
      <c r="K18" s="123"/>
    </row>
    <row r="19" spans="2:11" ht="17.25" customHeight="1" x14ac:dyDescent="0.3">
      <c r="B19" s="77"/>
      <c r="C19" s="7"/>
      <c r="D19" s="7"/>
      <c r="E19" s="7"/>
      <c r="F19" s="7"/>
      <c r="G19" s="7"/>
      <c r="H19" s="123" t="s">
        <v>94</v>
      </c>
      <c r="I19" s="123"/>
      <c r="J19" s="123"/>
      <c r="K19" s="123"/>
    </row>
    <row r="20" spans="2:11" ht="17.25" customHeight="1" x14ac:dyDescent="0.3">
      <c r="B20" s="77"/>
      <c r="C20" s="7"/>
      <c r="D20" s="7"/>
      <c r="E20" s="7"/>
      <c r="F20" s="7"/>
      <c r="G20" s="7"/>
      <c r="H20" s="7"/>
      <c r="I20" s="123" t="s">
        <v>62</v>
      </c>
      <c r="J20" s="123"/>
      <c r="K20" s="123"/>
    </row>
    <row r="21" spans="2:11" s="18" customFormat="1" ht="17.25" customHeight="1" x14ac:dyDescent="0.3">
      <c r="B21" s="127" t="s">
        <v>117</v>
      </c>
      <c r="C21" s="127"/>
      <c r="D21" s="127"/>
      <c r="E21" s="127"/>
      <c r="F21" s="127"/>
      <c r="G21" s="127"/>
      <c r="H21" s="127"/>
      <c r="I21" s="127"/>
      <c r="J21" s="127"/>
      <c r="K21" s="29">
        <f>+K22</f>
        <v>41731</v>
      </c>
    </row>
    <row r="22" spans="2:11" ht="17.25" customHeight="1" x14ac:dyDescent="0.3">
      <c r="B22" s="77"/>
      <c r="C22" s="7">
        <v>1139</v>
      </c>
      <c r="D22" s="128" t="s">
        <v>118</v>
      </c>
      <c r="E22" s="129"/>
      <c r="F22" s="129"/>
      <c r="G22" s="129"/>
      <c r="H22" s="129"/>
      <c r="I22" s="129"/>
      <c r="J22" s="130"/>
      <c r="K22" s="96">
        <f>+'1'!G16</f>
        <v>41731</v>
      </c>
    </row>
    <row r="23" spans="2:11" ht="17.25" customHeight="1" x14ac:dyDescent="0.3">
      <c r="B23" s="77"/>
      <c r="C23" s="7"/>
      <c r="D23" s="7"/>
      <c r="E23" s="97" t="s">
        <v>119</v>
      </c>
      <c r="F23" s="128" t="s">
        <v>102</v>
      </c>
      <c r="G23" s="129"/>
      <c r="H23" s="129"/>
      <c r="I23" s="129"/>
      <c r="J23" s="130"/>
      <c r="K23" s="96">
        <f>+K22</f>
        <v>41731</v>
      </c>
    </row>
    <row r="24" spans="2:11" ht="17.25" customHeight="1" x14ac:dyDescent="0.3">
      <c r="B24" s="77"/>
      <c r="C24" s="7"/>
      <c r="D24" s="7"/>
      <c r="E24" s="7"/>
      <c r="F24" s="7"/>
      <c r="G24" s="123" t="s">
        <v>120</v>
      </c>
      <c r="H24" s="123"/>
      <c r="I24" s="123"/>
      <c r="J24" s="123"/>
      <c r="K24" s="123"/>
    </row>
    <row r="25" spans="2:11" ht="17.25" customHeight="1" x14ac:dyDescent="0.3">
      <c r="B25" s="77"/>
      <c r="C25" s="77"/>
      <c r="D25" s="77"/>
      <c r="E25" s="7"/>
      <c r="F25" s="7"/>
      <c r="G25" s="7"/>
      <c r="H25" s="123" t="s">
        <v>121</v>
      </c>
      <c r="I25" s="123"/>
      <c r="J25" s="123"/>
      <c r="K25" s="123"/>
    </row>
    <row r="26" spans="2:11" ht="17.25" customHeight="1" x14ac:dyDescent="0.3">
      <c r="B26" s="77"/>
      <c r="C26" s="77"/>
      <c r="D26" s="77"/>
      <c r="E26" s="77"/>
      <c r="F26" s="77"/>
      <c r="G26" s="77"/>
      <c r="H26" s="77"/>
      <c r="I26" s="123" t="s">
        <v>122</v>
      </c>
      <c r="J26" s="123"/>
      <c r="K26" s="123"/>
    </row>
    <row r="27" spans="2:11" ht="17.25" customHeight="1" x14ac:dyDescent="0.3">
      <c r="C27" s="9"/>
      <c r="D27" s="9"/>
      <c r="E27" s="9"/>
      <c r="F27" s="9"/>
      <c r="G27" s="9"/>
      <c r="H27" s="9"/>
      <c r="I27" s="9"/>
      <c r="J27" s="9"/>
      <c r="K27" s="9"/>
    </row>
    <row r="28" spans="2:11" s="18" customFormat="1" ht="17.25" customHeight="1" x14ac:dyDescent="0.3">
      <c r="C28" s="58"/>
      <c r="D28" s="58"/>
      <c r="E28" s="58"/>
      <c r="F28" s="58"/>
      <c r="G28" s="58"/>
      <c r="H28" s="58"/>
      <c r="I28" s="58"/>
      <c r="J28" s="58"/>
      <c r="K28" s="58"/>
    </row>
    <row r="29" spans="2:11" s="18" customFormat="1" ht="17.25" customHeight="1" x14ac:dyDescent="0.3">
      <c r="C29" s="58"/>
      <c r="D29" s="58"/>
      <c r="E29" s="58"/>
      <c r="F29" s="58"/>
      <c r="G29" s="58"/>
      <c r="H29" s="58"/>
      <c r="I29" s="58"/>
      <c r="J29" s="58"/>
      <c r="K29" s="58"/>
    </row>
    <row r="30" spans="2:11" s="18" customFormat="1" ht="17.25" customHeight="1" x14ac:dyDescent="0.3">
      <c r="C30" s="58"/>
      <c r="D30" s="58"/>
      <c r="E30" s="58"/>
      <c r="F30" s="58"/>
      <c r="G30" s="58"/>
      <c r="H30" s="58"/>
      <c r="I30" s="58"/>
      <c r="J30" s="58"/>
      <c r="K30" s="58"/>
    </row>
    <row r="31" spans="2:11" s="18" customFormat="1" ht="17.25" customHeight="1" x14ac:dyDescent="0.3">
      <c r="C31" s="58"/>
      <c r="D31" s="58"/>
      <c r="E31" s="58"/>
      <c r="F31" s="58"/>
      <c r="G31" s="58"/>
      <c r="H31" s="58"/>
      <c r="I31" s="58"/>
      <c r="J31" s="58"/>
      <c r="K31" s="58"/>
    </row>
    <row r="32" spans="2:11" s="18" customFormat="1" ht="17.25" customHeight="1" x14ac:dyDescent="0.3">
      <c r="C32" s="58"/>
      <c r="D32" s="58"/>
      <c r="E32" s="58"/>
      <c r="F32" s="58"/>
      <c r="G32" s="58"/>
      <c r="H32" s="58"/>
      <c r="I32" s="58"/>
      <c r="J32" s="58"/>
      <c r="K32" s="58"/>
    </row>
    <row r="33" spans="4:6" x14ac:dyDescent="0.3">
      <c r="D33" s="15" t="s">
        <v>20</v>
      </c>
      <c r="E33" s="8"/>
      <c r="F33" s="16"/>
    </row>
    <row r="34" spans="4:6" x14ac:dyDescent="0.3">
      <c r="D34" s="15" t="s">
        <v>21</v>
      </c>
      <c r="E34" s="8"/>
      <c r="F34" s="16"/>
    </row>
    <row r="35" spans="4:6" x14ac:dyDescent="0.3">
      <c r="D35" s="5"/>
      <c r="E35" s="17" t="s">
        <v>22</v>
      </c>
      <c r="F35" s="16"/>
    </row>
    <row r="36" spans="4:6" x14ac:dyDescent="0.3">
      <c r="F36" s="4"/>
    </row>
  </sheetData>
  <mergeCells count="24">
    <mergeCell ref="G24:K24"/>
    <mergeCell ref="I26:K26"/>
    <mergeCell ref="H25:K25"/>
    <mergeCell ref="B21:J21"/>
    <mergeCell ref="D22:J22"/>
    <mergeCell ref="F23:J23"/>
    <mergeCell ref="J2:K2"/>
    <mergeCell ref="J3:K3"/>
    <mergeCell ref="B11:J11"/>
    <mergeCell ref="B5:K5"/>
    <mergeCell ref="B8:B9"/>
    <mergeCell ref="C8:D8"/>
    <mergeCell ref="E8:H8"/>
    <mergeCell ref="I8:I9"/>
    <mergeCell ref="J8:J9"/>
    <mergeCell ref="D12:J12"/>
    <mergeCell ref="F13:J13"/>
    <mergeCell ref="H19:K19"/>
    <mergeCell ref="I20:K20"/>
    <mergeCell ref="G14:K14"/>
    <mergeCell ref="H15:K15"/>
    <mergeCell ref="I16:K16"/>
    <mergeCell ref="G18:K18"/>
    <mergeCell ref="F17:J17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2025-06-03T05:41:39Z</cp:lastPrinted>
  <dcterms:created xsi:type="dcterms:W3CDTF">2020-09-30T12:11:39Z</dcterms:created>
  <dcterms:modified xsi:type="dcterms:W3CDTF">2025-10-08T06:18:56Z</dcterms:modified>
</cp:coreProperties>
</file>