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esktop\Գործեր\2025\october\65023 ԱՍՀՆ\"/>
    </mc:Choice>
  </mc:AlternateContent>
  <bookViews>
    <workbookView xWindow="0" yWindow="0" windowWidth="28800" windowHeight="11760" activeTab="3"/>
  </bookViews>
  <sheets>
    <sheet name="1" sheetId="1" r:id="rId1"/>
    <sheet name="2" sheetId="2" r:id="rId2"/>
    <sheet name="3" sheetId="4" r:id="rId3"/>
    <sheet name="4" sheetId="6" r:id="rId4"/>
  </sheets>
  <definedNames>
    <definedName name="_xlnm.Print_Area" localSheetId="1">'2'!$A$1:$G$48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6" l="1"/>
  <c r="J25" i="6" l="1"/>
  <c r="J24" i="6"/>
  <c r="C12" i="6" l="1"/>
  <c r="B12" i="6"/>
  <c r="C12" i="4"/>
  <c r="H16" i="6" l="1"/>
  <c r="G15" i="6"/>
  <c r="G15" i="4"/>
  <c r="G31" i="2" l="1"/>
  <c r="F21" i="2"/>
  <c r="F14" i="4" l="1"/>
  <c r="F40" i="2" l="1"/>
  <c r="F38" i="2"/>
  <c r="F14" i="6" l="1"/>
  <c r="J13" i="6"/>
  <c r="J12" i="6" s="1"/>
  <c r="J11" i="6" s="1"/>
  <c r="E13" i="6"/>
  <c r="D13" i="6"/>
  <c r="G48" i="2" l="1"/>
  <c r="G13" i="1"/>
  <c r="J20" i="6" l="1"/>
  <c r="J19" i="6" s="1"/>
  <c r="J10" i="6" s="1"/>
  <c r="G47" i="2"/>
  <c r="J20" i="4"/>
  <c r="J19" i="4" s="1"/>
  <c r="E13" i="4"/>
  <c r="D13" i="4"/>
  <c r="J13" i="4"/>
  <c r="J12" i="4" s="1"/>
  <c r="J11" i="4" l="1"/>
  <c r="J10" i="4" s="1"/>
  <c r="G11" i="1"/>
  <c r="G10" i="1" s="1"/>
  <c r="G9" i="1" s="1"/>
  <c r="G46" i="2" l="1"/>
  <c r="G45" i="2" s="1"/>
  <c r="G44" i="2" s="1"/>
  <c r="G42" i="2" s="1"/>
  <c r="G40" i="2" s="1"/>
  <c r="G30" i="2"/>
  <c r="G29" i="2" s="1"/>
  <c r="G25" i="2" s="1"/>
  <c r="G23" i="2" s="1"/>
  <c r="G21" i="2" s="1"/>
  <c r="G38" i="2" l="1"/>
  <c r="G36" i="2" s="1"/>
  <c r="G34" i="2" s="1"/>
  <c r="G32" i="2" s="1"/>
  <c r="G19" i="2"/>
  <c r="G17" i="2" s="1"/>
  <c r="G15" i="2" s="1"/>
  <c r="G13" i="2" l="1"/>
  <c r="G11" i="2" l="1"/>
  <c r="G9" i="2" s="1"/>
</calcChain>
</file>

<file path=xl/sharedStrings.xml><?xml version="1.0" encoding="utf-8"?>
<sst xmlns="http://schemas.openxmlformats.org/spreadsheetml/2006/main" count="147" uniqueCount="92">
  <si>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</si>
  <si>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</si>
  <si>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</si>
  <si>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</si>
  <si>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</si>
  <si>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</si>
  <si>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</si>
  <si>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</si>
  <si>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</si>
  <si>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</si>
  <si>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</si>
  <si>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</si>
  <si>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</si>
  <si>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</si>
  <si>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</si>
  <si>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</si>
  <si>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</si>
  <si>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</si>
  <si>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</si>
  <si>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</si>
  <si>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</si>
  <si>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</si>
  <si>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</si>
  <si>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</si>
  <si>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</si>
  <si>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</si>
  <si>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</si>
  <si>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</si>
  <si>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</si>
  <si>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</si>
  <si>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</si>
  <si>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ՀՀ կառավարության 2025 թվականի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</si>
  <si>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</si>
  <si>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</si>
  <si>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</si>
  <si>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</si>
  <si>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</si>
  <si>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</si>
  <si>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</si>
  <si>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</si>
  <si>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</si>
  <si>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</si>
  <si>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</si>
  <si>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</si>
  <si>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ՍՈՑԻԱԼԱԿԱՆ  ՆՊԱՍՏՆԵՐ ԵՎ ԿԵՆՍԱԹՈՇԱԿՆԵՐ</t>
  </si>
  <si>
    <t>09</t>
  </si>
  <si>
    <t xml:space="preserve"> Սոցիալական պաշտպանություն (այլ դասերին չպատկանող)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</si>
  <si>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</si>
  <si>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</si>
  <si>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</si>
  <si>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</si>
  <si>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ՀՀ աշխատանքի և սոցիալական հարցերի նախարարության միասնական սոցիալական ծառայություն</t>
  </si>
  <si>
    <t xml:space="preserve"> Սոցիալական օգնության դրամական արտահայտությամբ նպաստներ (բյուջեից)</t>
  </si>
  <si>
    <t>Հավելված N 2</t>
  </si>
  <si>
    <t>Հավելված N 4</t>
  </si>
  <si>
    <t xml:space="preserve">  Բյուջետային հատկացումների գլխավոր կարգադրիչների, ծրագրերի, միջոցառումների և միջոցառումները կատարող պետական մարմինների անվանումները       </t>
  </si>
  <si>
    <t>1011</t>
  </si>
  <si>
    <t>Անապահով և կյանքի դժվարին իրավիճակում սոցիալական խմբերին աջակցություն</t>
  </si>
  <si>
    <t>Օժանդակել անապահով ընտանիքների կենսամակարդակի բարձրացմանը</t>
  </si>
  <si>
    <t>Աղքատության մեղմում և ծայրահեղ աղքատության կրճատում</t>
  </si>
  <si>
    <t>1011 - 12001</t>
  </si>
  <si>
    <t>Ընտանիքի կենսամակարդակի բարձրացմանն ուղղված նպաստներ</t>
  </si>
  <si>
    <t>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</si>
  <si>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</si>
  <si>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</si>
  <si>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 xml:space="preserve"> - Երեխաների կամ ընտանեկան նպաստներ բյուջեից</t>
  </si>
  <si>
    <t xml:space="preserve"> Անապահով և կյանքի դժվարին իրավիճակում սոցիալական խմբերին աջակցություն </t>
  </si>
  <si>
    <t xml:space="preserve"> 1011 - 12001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</si>
  <si>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</si>
  <si>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Շահառուների ընտրության չափորոշիչները` Ընտանիքների անապահովության գնահատման համակարգում հաշվառված ընտանիք (ընտանիքի անապահովության միավորի հիման վրա) </t>
  </si>
  <si>
    <t xml:space="preserve"> ԲՍԿ 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</si>
  <si>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</si>
  <si>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</si>
  <si>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 xml:space="preserve"> ՀԱՅԱՍՏԱՆԻ ՀԱՆՐԱՊԵՏՈՒԹՅԱՆ ԿԱՌԱՎԱՐՈՒԹՅԱՆ 2024 ԹՎԱԿԱՆԻ ԴԵԿՏԵՄԲԵՐԻ 27-Ի N 2060-Ն ՈՐՈՇՄԱՆ N  N 9.1 ՀԱՎԵԼՎԱԾՈՒՄ   ԿԱՏԱՐՎՈՂ ՓՈՓՈԽՈՒԹՅՈՒՆՆԵՐԸ ԵՎ ԼՐԱՑՈՒՄՆԵՐԸ</t>
  </si>
  <si>
    <t>1117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</si>
  <si>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</si>
  <si>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</si>
  <si>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</si>
  <si>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1117 - 11001</t>
  </si>
  <si>
    <t>Սոցիալական պաշտպանության բնագավառի պետական քաղաքականության մշակման, ծրագրերի համակարգման և մոնիթորինգի ծառայություններ</t>
  </si>
  <si>
    <t>Սոցիալական պաշտպանության բնագավառի պետական քաղաքականության մշակման, ծրագրերի համակարգման և մոնիտորինգի ծառայություններ</t>
  </si>
  <si>
    <t>Ծառայությունների մատուցում</t>
  </si>
  <si>
    <t xml:space="preserve"> այդ թվում` ըստ կատարողների</t>
  </si>
  <si>
    <t xml:space="preserve"> 11001</t>
  </si>
  <si>
    <t xml:space="preserve"> Սոցիալական պաշտպանության բնագավառի պետական քաղաքականության մշակման, ծրագրերի համակարգման և մոնիթորինգի ծառայություններ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</si>
  <si>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</si>
  <si>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</si>
  <si>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</si>
  <si>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Ծառայությունը մատուցողի անվանումը`  ՀՀ աշխատանքի և սոցիալական հարցերի նախարարություն 
</t>
  </si>
  <si>
    <t>Ընտանիքի կենսամակարդակի բարձրացմանն ուղղված նպաստներ ստացող ընտանիքների միջին թիվ, հատ, այդ թվում՛</t>
  </si>
  <si>
    <t>Նպաստ ստացող անդամների միջին թիվ, այդ թվում՛</t>
  </si>
  <si>
    <t xml:space="preserve"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</si>
</sst>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2"/>
    </font>
    <font>
      <i/>
      <sz val="11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54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8" applyNumberFormat="0" applyAlignment="0" applyProtection="0"/>
    <xf numFmtId="0" fontId="20" fillId="8" borderId="9" applyNumberFormat="0" applyAlignment="0" applyProtection="0"/>
    <xf numFmtId="0" fontId="21" fillId="8" borderId="8" applyNumberFormat="0" applyAlignment="0" applyProtection="0"/>
    <xf numFmtId="0" fontId="22" fillId="0" borderId="10" applyNumberFormat="0" applyFill="0" applyAlignment="0" applyProtection="0"/>
    <xf numFmtId="0" fontId="23" fillId="9" borderId="1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4" fontId="1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2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2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4" applyNumberFormat="0" applyAlignment="0" applyProtection="0"/>
    <xf numFmtId="0" fontId="40" fillId="49" borderId="15" applyNumberFormat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4" applyNumberFormat="0" applyAlignment="0" applyProtection="0"/>
    <xf numFmtId="0" fontId="47" fillId="0" borderId="19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0" applyNumberFormat="0" applyFont="0" applyAlignment="0" applyProtection="0"/>
    <xf numFmtId="0" fontId="49" fillId="48" borderId="21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2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2" applyNumberFormat="0" applyFont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167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66" fontId="2" fillId="0" borderId="1" xfId="2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58" fillId="2" borderId="1" xfId="0" applyFont="1" applyFill="1" applyBorder="1" applyAlignment="1">
      <alignment horizontal="center" vertical="top" wrapText="1"/>
    </xf>
    <xf numFmtId="0" fontId="58" fillId="2" borderId="1" xfId="0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left" wrapText="1" shrinkToFit="1"/>
    </xf>
    <xf numFmtId="49" fontId="58" fillId="2" borderId="1" xfId="0" applyNumberFormat="1" applyFont="1" applyFill="1" applyBorder="1" applyAlignment="1">
      <alignment horizontal="center" vertical="top" wrapText="1"/>
    </xf>
    <xf numFmtId="0" fontId="2" fillId="0" borderId="1" xfId="3" applyFont="1" applyBorder="1">
      <alignment horizontal="left" vertical="top" wrapText="1"/>
    </xf>
    <xf numFmtId="0" fontId="58" fillId="2" borderId="1" xfId="0" applyFont="1" applyFill="1" applyBorder="1" applyAlignment="1">
      <alignment horizontal="center"/>
    </xf>
    <xf numFmtId="0" fontId="55" fillId="0" borderId="1" xfId="3" applyFont="1" applyBorder="1">
      <alignment horizontal="left" vertical="top" wrapText="1"/>
    </xf>
    <xf numFmtId="0" fontId="7" fillId="2" borderId="0" xfId="0" applyFont="1" applyFill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165" fontId="7" fillId="0" borderId="1" xfId="1" applyNumberFormat="1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165" fontId="7" fillId="0" borderId="3" xfId="1" applyNumberFormat="1" applyFont="1" applyBorder="1" applyAlignment="1">
      <alignment horizontal="center" vertical="top"/>
    </xf>
    <xf numFmtId="0" fontId="7" fillId="0" borderId="1" xfId="3" applyFont="1" applyBorder="1" applyAlignment="1">
      <alignment horizontal="left" vertical="top" wrapText="1"/>
    </xf>
    <xf numFmtId="0" fontId="6" fillId="0" borderId="0" xfId="0" applyFont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5" fontId="7" fillId="0" borderId="1" xfId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65" fontId="7" fillId="0" borderId="3" xfId="1" applyNumberFormat="1" applyFont="1" applyBorder="1" applyAlignment="1">
      <alignment horizontal="center" vertical="center"/>
    </xf>
    <xf numFmtId="0" fontId="7" fillId="0" borderId="1" xfId="3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/>
    </xf>
    <xf numFmtId="0" fontId="6" fillId="0" borderId="4" xfId="0" applyFont="1" applyBorder="1" applyAlignment="1">
      <alignment horizontal="right"/>
    </xf>
    <xf numFmtId="0" fontId="59" fillId="0" borderId="1" xfId="0" applyFont="1" applyBorder="1" applyAlignment="1">
      <alignment horizontal="center" vertical="top" wrapText="1"/>
    </xf>
    <xf numFmtId="0" fontId="55" fillId="0" borderId="1" xfId="0" applyFont="1" applyBorder="1" applyAlignment="1">
      <alignment horizontal="left" vertical="top" wrapText="1"/>
    </xf>
    <xf numFmtId="0" fontId="59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167" fontId="57" fillId="2" borderId="0" xfId="0" applyNumberFormat="1" applyFont="1" applyFill="1" applyBorder="1" applyAlignment="1">
      <alignment wrapText="1"/>
    </xf>
    <xf numFmtId="0" fontId="2" fillId="0" borderId="3" xfId="0" applyFont="1" applyBorder="1" applyAlignment="1">
      <alignment horizontal="left" vertical="top" wrapText="1"/>
    </xf>
    <xf numFmtId="0" fontId="2" fillId="0" borderId="1" xfId="3" applyFont="1" applyBorder="1">
      <alignment horizontal="left" vertical="top" wrapText="1"/>
    </xf>
    <xf numFmtId="0" fontId="60" fillId="0" borderId="1" xfId="3" applyFont="1" applyBorder="1">
      <alignment horizontal="left" vertical="top" wrapText="1"/>
    </xf>
    <xf numFmtId="0" fontId="2" fillId="0" borderId="1" xfId="3" applyFont="1" applyBorder="1">
      <alignment horizontal="left" vertical="top" wrapText="1"/>
    </xf>
    <xf numFmtId="0" fontId="2" fillId="0" borderId="1" xfId="3" applyFont="1" applyBorder="1">
      <alignment horizontal="left" vertical="top" wrapText="1"/>
    </xf>
    <xf numFmtId="0" fontId="60" fillId="0" borderId="1" xfId="3" applyFont="1" applyBorder="1">
      <alignment horizontal="left" vertical="top" wrapText="1"/>
    </xf>
    <xf numFmtId="167" fontId="7" fillId="2" borderId="2" xfId="0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3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3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</cellXfs>
  <cellStyles count="154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topLeftCell="A10" zoomScaleNormal="100" zoomScaleSheetLayoutView="100" workbookViewId="0">
      <selection activeCell="A5" sqref="A5:G5"/>
    </sheetView>
  </sheetViews>
  <sheetFormatPr defaultRowHeight="16.5" x14ac:dyDescent="0.3"/>
  <cols>
    <col min="1" max="1" width="9.140625" style="29"/>
    <col min="2" max="2" width="12.5703125" style="29" customWidth="1"/>
    <col min="3" max="3" width="16" style="29" customWidth="1"/>
    <col min="4" max="4" width="41.5703125" style="29" customWidth="1"/>
    <col min="5" max="5" width="50.7109375" style="29" customWidth="1"/>
    <col min="6" max="6" width="37.85546875" style="29" customWidth="1"/>
    <col min="7" max="7" width="29.5703125" style="29" customWidth="1"/>
    <col min="8" max="16384" width="9.140625" style="29"/>
  </cols>
  <sheetData>
    <row r="1" spans="1:7" ht="17.25" x14ac:dyDescent="0.3">
      <c r="E1" s="5"/>
      <c r="F1" s="5"/>
      <c r="G1" s="6" t="s">
        <v>30</v>
      </c>
    </row>
    <row r="2" spans="1:7" ht="17.25" x14ac:dyDescent="0.3">
      <c r="E2" s="86" t="s">
        <v>31</v>
      </c>
      <c r="F2" s="86"/>
      <c r="G2" s="86"/>
    </row>
    <row r="3" spans="1:7" ht="17.25" x14ac:dyDescent="0.3">
      <c r="E3" s="86" t="s">
        <v>11</v>
      </c>
      <c r="F3" s="86"/>
      <c r="G3" s="86"/>
    </row>
    <row r="5" spans="1:7" ht="71.25" customHeight="1" x14ac:dyDescent="0.3">
      <c r="A5" s="85" t="s">
        <v>91</v>
      </c>
      <c r="B5" s="85"/>
      <c r="C5" s="85"/>
      <c r="D5" s="85"/>
      <c r="E5" s="85"/>
      <c r="F5" s="85"/>
      <c r="G5" s="85"/>
    </row>
    <row r="6" spans="1:7" x14ac:dyDescent="0.3">
      <c r="G6" s="83" t="s">
        <v>9</v>
      </c>
    </row>
    <row r="7" spans="1:7" s="1" customFormat="1" ht="105" customHeight="1" x14ac:dyDescent="0.25">
      <c r="A7" s="87" t="s">
        <v>0</v>
      </c>
      <c r="B7" s="87" t="s">
        <v>1</v>
      </c>
      <c r="C7" s="87"/>
      <c r="D7" s="87" t="s">
        <v>2</v>
      </c>
      <c r="E7" s="87" t="s">
        <v>3</v>
      </c>
      <c r="F7" s="87" t="s">
        <v>4</v>
      </c>
      <c r="G7" s="68" t="s">
        <v>43</v>
      </c>
    </row>
    <row r="8" spans="1:7" s="1" customFormat="1" ht="47.25" customHeight="1" x14ac:dyDescent="0.25">
      <c r="A8" s="87"/>
      <c r="B8" s="4" t="s">
        <v>5</v>
      </c>
      <c r="C8" s="4" t="s">
        <v>6</v>
      </c>
      <c r="D8" s="87"/>
      <c r="E8" s="87"/>
      <c r="F8" s="87"/>
      <c r="G8" s="13" t="s">
        <v>20</v>
      </c>
    </row>
    <row r="9" spans="1:7" s="1" customFormat="1" ht="24.95" customHeight="1" x14ac:dyDescent="0.25">
      <c r="A9" s="84" t="s">
        <v>7</v>
      </c>
      <c r="B9" s="84"/>
      <c r="C9" s="2"/>
      <c r="D9" s="3"/>
      <c r="E9" s="3"/>
      <c r="F9" s="3"/>
      <c r="G9" s="28">
        <f>G10</f>
        <v>0</v>
      </c>
    </row>
    <row r="10" spans="1:7" x14ac:dyDescent="0.3">
      <c r="A10" s="84" t="s">
        <v>8</v>
      </c>
      <c r="B10" s="84"/>
      <c r="C10" s="84"/>
      <c r="D10" s="84"/>
      <c r="E10" s="84"/>
      <c r="F10" s="84"/>
      <c r="G10" s="28">
        <f t="shared" ref="G10" si="0">G11+G13</f>
        <v>0</v>
      </c>
    </row>
    <row r="11" spans="1:7" ht="148.5" x14ac:dyDescent="0.3">
      <c r="A11" s="34"/>
      <c r="B11" s="71" t="s">
        <v>74</v>
      </c>
      <c r="C11" s="72"/>
      <c r="D11" s="73" t="s">
        <v>75</v>
      </c>
      <c r="E11" s="73" t="s">
        <v>76</v>
      </c>
      <c r="F11" s="73" t="s">
        <v>77</v>
      </c>
      <c r="G11" s="28">
        <f t="shared" ref="G11" si="1">G12</f>
        <v>70383.7</v>
      </c>
    </row>
    <row r="12" spans="1:7" ht="82.5" x14ac:dyDescent="0.3">
      <c r="A12" s="30"/>
      <c r="B12" s="30"/>
      <c r="C12" s="74" t="s">
        <v>78</v>
      </c>
      <c r="D12" s="72" t="s">
        <v>79</v>
      </c>
      <c r="E12" s="72" t="s">
        <v>80</v>
      </c>
      <c r="F12" s="72" t="s">
        <v>81</v>
      </c>
      <c r="G12" s="36">
        <v>70383.7</v>
      </c>
    </row>
    <row r="13" spans="1:7" ht="49.5" x14ac:dyDescent="0.3">
      <c r="A13" s="44"/>
      <c r="B13" s="71" t="s">
        <v>56</v>
      </c>
      <c r="C13" s="72"/>
      <c r="D13" s="73" t="s">
        <v>57</v>
      </c>
      <c r="E13" s="73" t="s">
        <v>58</v>
      </c>
      <c r="F13" s="73" t="s">
        <v>59</v>
      </c>
      <c r="G13" s="26">
        <f t="shared" ref="G13" si="2">G14</f>
        <v>-70383.7</v>
      </c>
    </row>
    <row r="14" spans="1:7" ht="82.5" x14ac:dyDescent="0.3">
      <c r="A14" s="46"/>
      <c r="B14" s="46"/>
      <c r="C14" s="74" t="s">
        <v>60</v>
      </c>
      <c r="D14" s="72" t="s">
        <v>61</v>
      </c>
      <c r="E14" s="72" t="s">
        <v>62</v>
      </c>
      <c r="F14" s="72" t="s">
        <v>49</v>
      </c>
      <c r="G14" s="26">
        <v>-70383.7</v>
      </c>
    </row>
  </sheetData>
  <mergeCells count="10">
    <mergeCell ref="A9:B9"/>
    <mergeCell ref="A5:G5"/>
    <mergeCell ref="A10:F10"/>
    <mergeCell ref="E2:G2"/>
    <mergeCell ref="E3:G3"/>
    <mergeCell ref="A7:A8"/>
    <mergeCell ref="B7:C7"/>
    <mergeCell ref="D7:D8"/>
    <mergeCell ref="E7:E8"/>
    <mergeCell ref="F7:F8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view="pageBreakPreview" topLeftCell="A10" zoomScaleNormal="100" zoomScaleSheetLayoutView="100" workbookViewId="0">
      <selection activeCell="F22" sqref="F22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22.42578125" style="6" customWidth="1"/>
    <col min="8" max="8" width="18.42578125" style="7" customWidth="1"/>
    <col min="9" max="9" width="18.85546875" style="5" bestFit="1" customWidth="1"/>
    <col min="10" max="10" width="16.140625" style="5" bestFit="1" customWidth="1"/>
    <col min="11" max="11" width="12.85546875" style="5" bestFit="1" customWidth="1"/>
    <col min="12" max="12" width="14.28515625" style="5" bestFit="1" customWidth="1"/>
    <col min="13" max="13" width="10.85546875" style="5" bestFit="1" customWidth="1"/>
    <col min="14" max="16384" width="9.140625" style="5"/>
  </cols>
  <sheetData>
    <row r="1" spans="1:10" x14ac:dyDescent="0.3">
      <c r="G1" s="6" t="s">
        <v>53</v>
      </c>
    </row>
    <row r="2" spans="1:10" x14ac:dyDescent="0.3">
      <c r="A2" s="8" t="s">
        <v>10</v>
      </c>
      <c r="D2" s="8" t="s">
        <v>10</v>
      </c>
      <c r="F2" s="86" t="s">
        <v>31</v>
      </c>
      <c r="G2" s="86"/>
    </row>
    <row r="3" spans="1:10" x14ac:dyDescent="0.3">
      <c r="F3" s="86" t="s">
        <v>11</v>
      </c>
      <c r="G3" s="86"/>
    </row>
    <row r="4" spans="1:10" x14ac:dyDescent="0.3">
      <c r="F4" s="9"/>
    </row>
    <row r="5" spans="1:10" ht="39" customHeight="1" x14ac:dyDescent="0.3">
      <c r="A5" s="88" t="s">
        <v>71</v>
      </c>
      <c r="B5" s="88"/>
      <c r="C5" s="88"/>
      <c r="D5" s="88"/>
      <c r="E5" s="88"/>
      <c r="F5" s="88"/>
      <c r="G5" s="88"/>
    </row>
    <row r="6" spans="1:10" ht="18" customHeight="1" x14ac:dyDescent="0.3">
      <c r="G6" s="75" t="s">
        <v>9</v>
      </c>
    </row>
    <row r="7" spans="1:10" ht="103.5" customHeight="1" x14ac:dyDescent="0.3">
      <c r="A7" s="89" t="s">
        <v>12</v>
      </c>
      <c r="B7" s="89"/>
      <c r="C7" s="89"/>
      <c r="D7" s="89" t="s">
        <v>13</v>
      </c>
      <c r="E7" s="89"/>
      <c r="F7" s="89" t="s">
        <v>55</v>
      </c>
      <c r="G7" s="82" t="s">
        <v>14</v>
      </c>
      <c r="H7" s="10"/>
      <c r="I7" s="11"/>
    </row>
    <row r="8" spans="1:10" ht="66.75" customHeight="1" x14ac:dyDescent="0.3">
      <c r="A8" s="12" t="s">
        <v>15</v>
      </c>
      <c r="B8" s="12" t="s">
        <v>16</v>
      </c>
      <c r="C8" s="12" t="s">
        <v>17</v>
      </c>
      <c r="D8" s="12" t="s">
        <v>18</v>
      </c>
      <c r="E8" s="12" t="s">
        <v>19</v>
      </c>
      <c r="F8" s="89"/>
      <c r="G8" s="13" t="s">
        <v>20</v>
      </c>
    </row>
    <row r="9" spans="1:10" x14ac:dyDescent="0.3">
      <c r="A9" s="14"/>
      <c r="B9" s="14"/>
      <c r="C9" s="14"/>
      <c r="D9" s="14"/>
      <c r="E9" s="14"/>
      <c r="F9" s="27" t="s">
        <v>21</v>
      </c>
      <c r="G9" s="15">
        <f>G11</f>
        <v>0</v>
      </c>
      <c r="H9" s="16"/>
    </row>
    <row r="10" spans="1:10" x14ac:dyDescent="0.3">
      <c r="A10" s="14"/>
      <c r="B10" s="14"/>
      <c r="C10" s="14"/>
      <c r="D10" s="14"/>
      <c r="E10" s="14"/>
      <c r="F10" s="14" t="s">
        <v>22</v>
      </c>
      <c r="G10" s="17"/>
      <c r="H10" s="16"/>
    </row>
    <row r="11" spans="1:10" x14ac:dyDescent="0.3">
      <c r="A11" s="14"/>
      <c r="B11" s="14"/>
      <c r="C11" s="14"/>
      <c r="D11" s="14"/>
      <c r="E11" s="14"/>
      <c r="F11" s="37" t="s">
        <v>27</v>
      </c>
      <c r="G11" s="17">
        <f>G13</f>
        <v>0</v>
      </c>
      <c r="H11" s="16"/>
    </row>
    <row r="12" spans="1:10" x14ac:dyDescent="0.3">
      <c r="A12" s="14"/>
      <c r="B12" s="14"/>
      <c r="C12" s="14"/>
      <c r="D12" s="14"/>
      <c r="E12" s="14"/>
      <c r="F12" s="21" t="s">
        <v>24</v>
      </c>
      <c r="G12" s="17"/>
      <c r="H12" s="16"/>
    </row>
    <row r="13" spans="1:10" x14ac:dyDescent="0.3">
      <c r="A13" s="31">
        <v>10</v>
      </c>
      <c r="B13" s="32"/>
      <c r="C13" s="32"/>
      <c r="D13" s="13"/>
      <c r="E13" s="18"/>
      <c r="F13" s="27" t="s">
        <v>23</v>
      </c>
      <c r="G13" s="19">
        <f>G15+G32</f>
        <v>0</v>
      </c>
      <c r="H13" s="20"/>
    </row>
    <row r="14" spans="1:10" x14ac:dyDescent="0.3">
      <c r="A14" s="31"/>
      <c r="B14" s="32"/>
      <c r="C14" s="24"/>
      <c r="D14" s="24"/>
      <c r="E14" s="24"/>
      <c r="F14" s="21" t="s">
        <v>24</v>
      </c>
      <c r="G14" s="19"/>
      <c r="H14" s="20"/>
      <c r="I14" s="22"/>
      <c r="J14" s="22"/>
    </row>
    <row r="15" spans="1:10" x14ac:dyDescent="0.3">
      <c r="A15" s="31"/>
      <c r="B15" s="33" t="s">
        <v>45</v>
      </c>
      <c r="C15" s="32"/>
      <c r="D15" s="13"/>
      <c r="E15" s="23"/>
      <c r="F15" s="35" t="s">
        <v>46</v>
      </c>
      <c r="G15" s="19">
        <f t="shared" ref="G15" si="0">G17</f>
        <v>70383.7</v>
      </c>
    </row>
    <row r="16" spans="1:10" x14ac:dyDescent="0.3">
      <c r="A16" s="31"/>
      <c r="B16" s="32"/>
      <c r="C16" s="24"/>
      <c r="D16" s="13"/>
      <c r="E16" s="18"/>
      <c r="F16" s="21" t="s">
        <v>24</v>
      </c>
      <c r="G16" s="19"/>
    </row>
    <row r="17" spans="1:8" x14ac:dyDescent="0.3">
      <c r="A17" s="31"/>
      <c r="B17" s="33"/>
      <c r="C17" s="33" t="s">
        <v>25</v>
      </c>
      <c r="D17" s="13"/>
      <c r="E17" s="23"/>
      <c r="F17" s="38" t="s">
        <v>46</v>
      </c>
      <c r="G17" s="19">
        <f>G19</f>
        <v>70383.7</v>
      </c>
    </row>
    <row r="18" spans="1:8" x14ac:dyDescent="0.3">
      <c r="A18" s="31"/>
      <c r="B18" s="32"/>
      <c r="C18" s="24"/>
      <c r="D18" s="13"/>
      <c r="E18" s="23"/>
      <c r="F18" s="21" t="s">
        <v>26</v>
      </c>
      <c r="G18" s="19"/>
    </row>
    <row r="19" spans="1:8" x14ac:dyDescent="0.3">
      <c r="A19" s="31"/>
      <c r="B19" s="32"/>
      <c r="C19" s="24"/>
      <c r="D19" s="13"/>
      <c r="E19" s="23"/>
      <c r="F19" s="21" t="s">
        <v>27</v>
      </c>
      <c r="G19" s="19">
        <f>G21</f>
        <v>70383.7</v>
      </c>
      <c r="H19" s="16"/>
    </row>
    <row r="20" spans="1:8" x14ac:dyDescent="0.3">
      <c r="A20" s="31"/>
      <c r="B20" s="32"/>
      <c r="C20" s="24"/>
      <c r="D20" s="13"/>
      <c r="E20" s="23"/>
      <c r="F20" s="21" t="s">
        <v>24</v>
      </c>
      <c r="G20" s="19"/>
      <c r="H20" s="16"/>
    </row>
    <row r="21" spans="1:8" ht="38.25" customHeight="1" x14ac:dyDescent="0.3">
      <c r="A21" s="31"/>
      <c r="B21" s="32"/>
      <c r="C21" s="24"/>
      <c r="D21" s="38">
        <v>1117</v>
      </c>
      <c r="E21" s="38"/>
      <c r="F21" s="35" t="str">
        <f>'1'!D11</f>
        <v>Սոցիալական պաշտպանության բնագավառում պետական քաղաքականության մշակում, ծրագրերի համակարգում և մոնիթորինգ</v>
      </c>
      <c r="G21" s="19">
        <f>G23</f>
        <v>70383.7</v>
      </c>
      <c r="H21" s="16"/>
    </row>
    <row r="22" spans="1:8" x14ac:dyDescent="0.3">
      <c r="A22" s="31"/>
      <c r="B22" s="32"/>
      <c r="C22" s="24"/>
      <c r="D22" s="35"/>
      <c r="E22" s="35"/>
      <c r="F22" s="35" t="s">
        <v>22</v>
      </c>
      <c r="G22" s="19"/>
      <c r="H22" s="16"/>
    </row>
    <row r="23" spans="1:8" ht="49.5" x14ac:dyDescent="0.3">
      <c r="A23" s="31"/>
      <c r="B23" s="32"/>
      <c r="C23" s="24"/>
      <c r="D23" s="13"/>
      <c r="E23" s="79" t="s">
        <v>83</v>
      </c>
      <c r="F23" s="79" t="s">
        <v>84</v>
      </c>
      <c r="G23" s="19">
        <f t="shared" ref="G23" si="1">G25</f>
        <v>70383.7</v>
      </c>
      <c r="H23" s="16"/>
    </row>
    <row r="24" spans="1:8" x14ac:dyDescent="0.3">
      <c r="A24" s="31"/>
      <c r="B24" s="32"/>
      <c r="C24" s="24"/>
      <c r="D24" s="13"/>
      <c r="E24" s="23"/>
      <c r="F24" s="80" t="s">
        <v>82</v>
      </c>
      <c r="G24" s="19"/>
      <c r="H24" s="16"/>
    </row>
    <row r="25" spans="1:8" x14ac:dyDescent="0.3">
      <c r="A25" s="31"/>
      <c r="B25" s="32"/>
      <c r="C25" s="24"/>
      <c r="D25" s="13"/>
      <c r="E25" s="23"/>
      <c r="F25" s="81" t="s">
        <v>27</v>
      </c>
      <c r="G25" s="19">
        <f t="shared" ref="G25" si="2">G29</f>
        <v>70383.7</v>
      </c>
      <c r="H25" s="16"/>
    </row>
    <row r="26" spans="1:8" ht="33" x14ac:dyDescent="0.3">
      <c r="A26" s="31"/>
      <c r="B26" s="32"/>
      <c r="C26" s="24"/>
      <c r="D26" s="13"/>
      <c r="E26" s="23"/>
      <c r="F26" s="80" t="s">
        <v>28</v>
      </c>
      <c r="G26" s="19"/>
      <c r="H26" s="16"/>
    </row>
    <row r="27" spans="1:8" x14ac:dyDescent="0.3">
      <c r="A27" s="31"/>
      <c r="B27" s="32"/>
      <c r="C27" s="24"/>
      <c r="D27" s="13"/>
      <c r="E27" s="23"/>
      <c r="F27" s="80" t="s">
        <v>21</v>
      </c>
      <c r="G27" s="19"/>
      <c r="H27" s="16"/>
    </row>
    <row r="28" spans="1:8" x14ac:dyDescent="0.3">
      <c r="A28" s="31"/>
      <c r="B28" s="32"/>
      <c r="C28" s="24"/>
      <c r="D28" s="24"/>
      <c r="E28" s="24"/>
      <c r="F28" s="80" t="s">
        <v>29</v>
      </c>
      <c r="G28" s="19"/>
      <c r="H28" s="16"/>
    </row>
    <row r="29" spans="1:8" x14ac:dyDescent="0.3">
      <c r="A29" s="31"/>
      <c r="B29" s="32"/>
      <c r="C29" s="24"/>
      <c r="D29" s="24"/>
      <c r="E29" s="24"/>
      <c r="F29" s="80" t="s">
        <v>85</v>
      </c>
      <c r="G29" s="19">
        <f t="shared" ref="G29:G30" si="3">G30</f>
        <v>70383.7</v>
      </c>
      <c r="H29" s="16"/>
    </row>
    <row r="30" spans="1:8" x14ac:dyDescent="0.3">
      <c r="A30" s="31"/>
      <c r="B30" s="32"/>
      <c r="C30" s="24"/>
      <c r="D30" s="24"/>
      <c r="E30" s="24"/>
      <c r="F30" s="80" t="s">
        <v>86</v>
      </c>
      <c r="G30" s="19">
        <f t="shared" si="3"/>
        <v>70383.7</v>
      </c>
      <c r="H30" s="16"/>
    </row>
    <row r="31" spans="1:8" x14ac:dyDescent="0.3">
      <c r="A31" s="31"/>
      <c r="B31" s="32"/>
      <c r="C31" s="24"/>
      <c r="D31" s="24"/>
      <c r="E31" s="24"/>
      <c r="F31" s="80" t="s">
        <v>87</v>
      </c>
      <c r="G31" s="19">
        <f>'1'!G12</f>
        <v>70383.7</v>
      </c>
      <c r="H31" s="16"/>
    </row>
    <row r="32" spans="1:8" ht="20.25" customHeight="1" x14ac:dyDescent="0.3">
      <c r="A32" s="31"/>
      <c r="B32" s="33" t="s">
        <v>63</v>
      </c>
      <c r="C32" s="32"/>
      <c r="D32" s="13"/>
      <c r="E32" s="23"/>
      <c r="F32" s="27" t="s">
        <v>64</v>
      </c>
      <c r="G32" s="26">
        <f>G34</f>
        <v>-70383.7</v>
      </c>
    </row>
    <row r="33" spans="1:7" x14ac:dyDescent="0.3">
      <c r="A33" s="31"/>
      <c r="B33" s="32"/>
      <c r="C33" s="24"/>
      <c r="D33" s="13"/>
      <c r="E33" s="18"/>
      <c r="F33" s="21" t="s">
        <v>24</v>
      </c>
      <c r="G33" s="25"/>
    </row>
    <row r="34" spans="1:7" x14ac:dyDescent="0.3">
      <c r="A34" s="31"/>
      <c r="B34" s="33"/>
      <c r="C34" s="33" t="s">
        <v>25</v>
      </c>
      <c r="D34" s="13"/>
      <c r="E34" s="23"/>
      <c r="F34" s="27" t="s">
        <v>64</v>
      </c>
      <c r="G34" s="26">
        <f>G36</f>
        <v>-70383.7</v>
      </c>
    </row>
    <row r="35" spans="1:7" x14ac:dyDescent="0.3">
      <c r="A35" s="31"/>
      <c r="B35" s="32"/>
      <c r="C35" s="24"/>
      <c r="D35" s="13"/>
      <c r="E35" s="23"/>
      <c r="F35" s="21" t="s">
        <v>26</v>
      </c>
      <c r="G35" s="25"/>
    </row>
    <row r="36" spans="1:7" x14ac:dyDescent="0.3">
      <c r="A36" s="31"/>
      <c r="B36" s="32"/>
      <c r="C36" s="24"/>
      <c r="D36" s="13"/>
      <c r="E36" s="23"/>
      <c r="F36" s="21" t="s">
        <v>27</v>
      </c>
      <c r="G36" s="26">
        <f>G38</f>
        <v>-70383.7</v>
      </c>
    </row>
    <row r="37" spans="1:7" x14ac:dyDescent="0.3">
      <c r="A37" s="31"/>
      <c r="B37" s="32"/>
      <c r="C37" s="24"/>
      <c r="D37" s="13"/>
      <c r="E37" s="23"/>
      <c r="F37" s="21" t="s">
        <v>24</v>
      </c>
      <c r="G37" s="25"/>
    </row>
    <row r="38" spans="1:7" ht="34.5" x14ac:dyDescent="0.3">
      <c r="A38" s="31"/>
      <c r="B38" s="32"/>
      <c r="C38" s="24"/>
      <c r="D38" s="13">
        <v>1011</v>
      </c>
      <c r="E38" s="18"/>
      <c r="F38" s="42" t="str">
        <f>'1'!D13</f>
        <v>Անապահով և կյանքի դժվարին իրավիճակում սոցիալական խմբերին աջակցություն</v>
      </c>
      <c r="G38" s="26">
        <f t="shared" ref="G38" si="4">G40</f>
        <v>-70383.7</v>
      </c>
    </row>
    <row r="39" spans="1:7" x14ac:dyDescent="0.3">
      <c r="A39" s="31"/>
      <c r="B39" s="32"/>
      <c r="C39" s="24"/>
      <c r="D39" s="24"/>
      <c r="E39" s="24"/>
      <c r="F39" s="21" t="s">
        <v>24</v>
      </c>
      <c r="G39" s="25"/>
    </row>
    <row r="40" spans="1:7" ht="36" customHeight="1" x14ac:dyDescent="0.3">
      <c r="A40" s="31"/>
      <c r="B40" s="32"/>
      <c r="C40" s="24"/>
      <c r="D40" s="13"/>
      <c r="E40" s="13">
        <v>12001</v>
      </c>
      <c r="F40" s="27" t="str">
        <f>'1'!D14</f>
        <v>Ընտանիքի կենսամակարդակի բարձրացմանն ուղղված նպաստներ</v>
      </c>
      <c r="G40" s="26">
        <f>G42</f>
        <v>-70383.7</v>
      </c>
    </row>
    <row r="41" spans="1:7" x14ac:dyDescent="0.3">
      <c r="A41" s="45"/>
      <c r="B41" s="39"/>
      <c r="C41" s="43"/>
      <c r="D41" s="13"/>
      <c r="E41" s="23"/>
      <c r="F41" s="77" t="s">
        <v>82</v>
      </c>
      <c r="G41" s="26"/>
    </row>
    <row r="42" spans="1:7" ht="33" x14ac:dyDescent="0.3">
      <c r="A42" s="45"/>
      <c r="B42" s="39"/>
      <c r="C42" s="43"/>
      <c r="D42" s="40"/>
      <c r="E42" s="23"/>
      <c r="F42" s="78" t="s">
        <v>51</v>
      </c>
      <c r="G42" s="26">
        <f>G44</f>
        <v>-70383.7</v>
      </c>
    </row>
    <row r="43" spans="1:7" ht="33" x14ac:dyDescent="0.3">
      <c r="A43" s="45"/>
      <c r="B43" s="39"/>
      <c r="C43" s="43"/>
      <c r="D43" s="43"/>
      <c r="E43" s="24"/>
      <c r="F43" s="77" t="s">
        <v>28</v>
      </c>
      <c r="G43" s="26"/>
    </row>
    <row r="44" spans="1:7" x14ac:dyDescent="0.3">
      <c r="A44" s="45"/>
      <c r="B44" s="39"/>
      <c r="C44" s="43"/>
      <c r="D44" s="43"/>
      <c r="E44" s="24"/>
      <c r="F44" s="77" t="s">
        <v>21</v>
      </c>
      <c r="G44" s="26">
        <f t="shared" ref="G44:G47" si="5">G45</f>
        <v>-70383.7</v>
      </c>
    </row>
    <row r="45" spans="1:7" x14ac:dyDescent="0.3">
      <c r="A45" s="45"/>
      <c r="B45" s="39"/>
      <c r="C45" s="43"/>
      <c r="D45" s="43"/>
      <c r="E45" s="24"/>
      <c r="F45" s="77" t="s">
        <v>29</v>
      </c>
      <c r="G45" s="26">
        <f t="shared" si="5"/>
        <v>-70383.7</v>
      </c>
    </row>
    <row r="46" spans="1:7" x14ac:dyDescent="0.3">
      <c r="A46" s="45"/>
      <c r="B46" s="39"/>
      <c r="C46" s="43"/>
      <c r="D46" s="43"/>
      <c r="E46" s="24"/>
      <c r="F46" s="77" t="s">
        <v>44</v>
      </c>
      <c r="G46" s="26">
        <f t="shared" si="5"/>
        <v>-70383.7</v>
      </c>
    </row>
    <row r="47" spans="1:7" ht="33" x14ac:dyDescent="0.3">
      <c r="A47" s="45"/>
      <c r="B47" s="39"/>
      <c r="C47" s="43"/>
      <c r="D47" s="43"/>
      <c r="E47" s="24"/>
      <c r="F47" s="77" t="s">
        <v>52</v>
      </c>
      <c r="G47" s="26">
        <f t="shared" si="5"/>
        <v>-70383.7</v>
      </c>
    </row>
    <row r="48" spans="1:7" x14ac:dyDescent="0.3">
      <c r="A48" s="45"/>
      <c r="B48" s="39"/>
      <c r="C48" s="43"/>
      <c r="D48" s="13"/>
      <c r="E48" s="23"/>
      <c r="F48" s="77" t="s">
        <v>65</v>
      </c>
      <c r="G48" s="41">
        <f>'1'!G14</f>
        <v>-70383.7</v>
      </c>
    </row>
  </sheetData>
  <mergeCells count="6">
    <mergeCell ref="F2:G2"/>
    <mergeCell ref="F3:G3"/>
    <mergeCell ref="A5:G5"/>
    <mergeCell ref="A7:C7"/>
    <mergeCell ref="D7:E7"/>
    <mergeCell ref="F7:F8"/>
  </mergeCells>
  <pageMargins left="0.7" right="0.7" top="0.75" bottom="0.75" header="0.3" footer="0.3"/>
  <pageSetup scale="49" orientation="portrait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view="pageBreakPreview" topLeftCell="A4" zoomScaleNormal="100" zoomScaleSheetLayoutView="100" workbookViewId="0">
      <selection activeCell="Q12" sqref="Q12"/>
    </sheetView>
  </sheetViews>
  <sheetFormatPr defaultRowHeight="17.25" x14ac:dyDescent="0.25"/>
  <cols>
    <col min="1" max="1" width="6.28515625" style="58" customWidth="1"/>
    <col min="2" max="2" width="9.140625" style="58"/>
    <col min="3" max="3" width="12.7109375" style="58" customWidth="1"/>
    <col min="4" max="4" width="14" style="58" customWidth="1"/>
    <col min="5" max="7" width="9.140625" style="58"/>
    <col min="8" max="8" width="18" style="58" customWidth="1"/>
    <col min="9" max="9" width="27.28515625" style="58" bestFit="1" customWidth="1"/>
    <col min="10" max="10" width="26" style="58" customWidth="1"/>
    <col min="11" max="16384" width="9.140625" style="58"/>
  </cols>
  <sheetData>
    <row r="1" spans="1:10" x14ac:dyDescent="0.25">
      <c r="J1" s="59" t="s">
        <v>32</v>
      </c>
    </row>
    <row r="2" spans="1:10" x14ac:dyDescent="0.25">
      <c r="J2" s="59" t="s">
        <v>31</v>
      </c>
    </row>
    <row r="3" spans="1:10" x14ac:dyDescent="0.25">
      <c r="J3" s="59" t="s">
        <v>11</v>
      </c>
    </row>
    <row r="6" spans="1:10" ht="49.5" customHeight="1" x14ac:dyDescent="0.25">
      <c r="A6" s="93" t="s">
        <v>72</v>
      </c>
      <c r="B6" s="93"/>
      <c r="C6" s="93"/>
      <c r="D6" s="93"/>
      <c r="E6" s="93"/>
      <c r="F6" s="93"/>
      <c r="G6" s="93"/>
      <c r="H6" s="93"/>
      <c r="I6" s="93"/>
      <c r="J6" s="93"/>
    </row>
    <row r="7" spans="1:10" x14ac:dyDescent="0.25">
      <c r="J7" s="69"/>
    </row>
    <row r="8" spans="1:10" s="60" customFormat="1" ht="118.5" customHeight="1" x14ac:dyDescent="0.25">
      <c r="A8" s="92" t="s">
        <v>33</v>
      </c>
      <c r="B8" s="92" t="s">
        <v>34</v>
      </c>
      <c r="C8" s="92"/>
      <c r="D8" s="92" t="s">
        <v>35</v>
      </c>
      <c r="E8" s="92"/>
      <c r="F8" s="92"/>
      <c r="G8" s="92"/>
      <c r="H8" s="92" t="s">
        <v>36</v>
      </c>
      <c r="I8" s="92" t="s">
        <v>37</v>
      </c>
      <c r="J8" s="82" t="s">
        <v>14</v>
      </c>
    </row>
    <row r="9" spans="1:10" s="60" customFormat="1" ht="69" x14ac:dyDescent="0.25">
      <c r="A9" s="92"/>
      <c r="B9" s="50" t="s">
        <v>38</v>
      </c>
      <c r="C9" s="50" t="s">
        <v>47</v>
      </c>
      <c r="D9" s="50" t="s">
        <v>38</v>
      </c>
      <c r="E9" s="50" t="s">
        <v>47</v>
      </c>
      <c r="F9" s="50" t="s">
        <v>48</v>
      </c>
      <c r="G9" s="50" t="s">
        <v>39</v>
      </c>
      <c r="H9" s="92"/>
      <c r="I9" s="92"/>
      <c r="J9" s="50" t="s">
        <v>40</v>
      </c>
    </row>
    <row r="10" spans="1:10" s="60" customFormat="1" ht="20.25" customHeight="1" x14ac:dyDescent="0.25">
      <c r="A10" s="94" t="s">
        <v>41</v>
      </c>
      <c r="B10" s="94"/>
      <c r="C10" s="94"/>
      <c r="D10" s="94"/>
      <c r="E10" s="94"/>
      <c r="F10" s="94"/>
      <c r="G10" s="94"/>
      <c r="H10" s="94"/>
      <c r="I10" s="94"/>
      <c r="J10" s="61">
        <f>J11</f>
        <v>0</v>
      </c>
    </row>
    <row r="11" spans="1:10" s="60" customFormat="1" x14ac:dyDescent="0.25">
      <c r="A11" s="94" t="s">
        <v>42</v>
      </c>
      <c r="B11" s="94"/>
      <c r="C11" s="94"/>
      <c r="D11" s="94"/>
      <c r="E11" s="94"/>
      <c r="F11" s="94"/>
      <c r="G11" s="94"/>
      <c r="H11" s="94"/>
      <c r="I11" s="94"/>
      <c r="J11" s="61">
        <f>J12+J19</f>
        <v>0</v>
      </c>
    </row>
    <row r="12" spans="1:10" s="60" customFormat="1" ht="51" customHeight="1" x14ac:dyDescent="0.25">
      <c r="B12" s="62">
        <v>1117</v>
      </c>
      <c r="C12" s="95" t="str">
        <f>'1'!D11</f>
        <v>Սոցիալական պաշտպանության բնագավառում պետական քաղաքականության մշակում, ծրագրերի համակարգում և մոնիթորինգ</v>
      </c>
      <c r="D12" s="95"/>
      <c r="E12" s="95"/>
      <c r="F12" s="95"/>
      <c r="G12" s="95"/>
      <c r="H12" s="95"/>
      <c r="I12" s="95"/>
      <c r="J12" s="63">
        <f t="shared" ref="J12" si="0">J13</f>
        <v>70383.7</v>
      </c>
    </row>
    <row r="13" spans="1:10" s="60" customFormat="1" ht="55.5" customHeight="1" x14ac:dyDescent="0.25">
      <c r="A13" s="64"/>
      <c r="B13" s="64"/>
      <c r="C13" s="64"/>
      <c r="D13" s="65" t="str">
        <f>'1'!C12</f>
        <v>1117 - 11001</v>
      </c>
      <c r="E13" s="90" t="str">
        <f>'1'!D12</f>
        <v>Սոցիալական պաշտպանության բնագավառի պետական քաղաքականության մշակման, ծրագրերի համակարգման և մոնիթորինգի ծառայություններ</v>
      </c>
      <c r="F13" s="90"/>
      <c r="G13" s="90"/>
      <c r="H13" s="90"/>
      <c r="I13" s="90"/>
      <c r="J13" s="66">
        <f>'1'!G12</f>
        <v>70383.7</v>
      </c>
    </row>
    <row r="14" spans="1:10" s="60" customFormat="1" ht="59.25" customHeight="1" x14ac:dyDescent="0.25">
      <c r="A14" s="64"/>
      <c r="B14" s="64"/>
      <c r="C14" s="64"/>
      <c r="D14" s="64"/>
      <c r="E14" s="64"/>
      <c r="F14" s="90" t="str">
        <f>'1'!E12</f>
        <v>Սոցիալական պաշտպանության բնագավառի պետական քաղաքականության մշակման, ծրագրերի համակարգման և մոնիտորինգի ծառայություններ</v>
      </c>
      <c r="G14" s="90"/>
      <c r="H14" s="90"/>
      <c r="I14" s="90"/>
      <c r="J14" s="90"/>
    </row>
    <row r="15" spans="1:10" s="60" customFormat="1" x14ac:dyDescent="0.25">
      <c r="A15" s="64"/>
      <c r="B15" s="64"/>
      <c r="C15" s="64"/>
      <c r="D15" s="64"/>
      <c r="E15" s="64"/>
      <c r="F15" s="64"/>
      <c r="G15" s="90" t="str">
        <f>'1'!F12</f>
        <v>Ծառայությունների մատուցում</v>
      </c>
      <c r="H15" s="90"/>
      <c r="I15" s="90"/>
      <c r="J15" s="90"/>
    </row>
    <row r="16" spans="1:10" s="60" customFormat="1" ht="48.75" customHeight="1" x14ac:dyDescent="0.25">
      <c r="A16" s="64"/>
      <c r="B16" s="64"/>
      <c r="C16" s="64"/>
      <c r="D16" s="64"/>
      <c r="E16" s="64"/>
      <c r="F16" s="64"/>
      <c r="G16" s="64"/>
      <c r="H16" s="90" t="s">
        <v>88</v>
      </c>
      <c r="I16" s="90"/>
      <c r="J16" s="90"/>
    </row>
    <row r="17" spans="2:11" s="60" customFormat="1" ht="22.5" customHeight="1" x14ac:dyDescent="0.25">
      <c r="F17" s="64"/>
      <c r="G17" s="64"/>
      <c r="H17" s="64"/>
      <c r="I17" s="64"/>
      <c r="J17" s="64"/>
      <c r="K17" s="64"/>
    </row>
    <row r="19" spans="2:11" ht="33.75" customHeight="1" x14ac:dyDescent="0.25">
      <c r="B19" s="62">
        <v>1011</v>
      </c>
      <c r="C19" s="91" t="s">
        <v>66</v>
      </c>
      <c r="D19" s="91"/>
      <c r="E19" s="91"/>
      <c r="F19" s="91"/>
      <c r="G19" s="91"/>
      <c r="H19" s="91"/>
      <c r="I19" s="91"/>
      <c r="J19" s="63">
        <f t="shared" ref="J19" si="1">J20</f>
        <v>-70383.7</v>
      </c>
    </row>
    <row r="20" spans="2:11" ht="33" customHeight="1" x14ac:dyDescent="0.25">
      <c r="B20" s="64"/>
      <c r="C20" s="64"/>
      <c r="D20" s="67" t="s">
        <v>67</v>
      </c>
      <c r="E20" s="91" t="s">
        <v>61</v>
      </c>
      <c r="F20" s="91"/>
      <c r="G20" s="91"/>
      <c r="H20" s="91"/>
      <c r="I20" s="91"/>
      <c r="J20" s="66">
        <f>'2'!G48</f>
        <v>-70383.7</v>
      </c>
    </row>
    <row r="21" spans="2:11" ht="49.5" customHeight="1" x14ac:dyDescent="0.25">
      <c r="B21" s="64"/>
      <c r="C21" s="64"/>
      <c r="D21" s="64"/>
      <c r="E21" s="64"/>
      <c r="F21" s="91" t="s">
        <v>68</v>
      </c>
      <c r="G21" s="91"/>
      <c r="H21" s="91"/>
      <c r="I21" s="91"/>
      <c r="J21" s="91"/>
    </row>
    <row r="22" spans="2:11" ht="16.5" customHeight="1" x14ac:dyDescent="0.25">
      <c r="B22" s="64"/>
      <c r="C22" s="64"/>
      <c r="D22" s="64"/>
      <c r="E22" s="64"/>
      <c r="F22" s="64"/>
      <c r="G22" s="90" t="s">
        <v>50</v>
      </c>
      <c r="H22" s="90"/>
      <c r="I22" s="90"/>
      <c r="J22" s="90"/>
    </row>
    <row r="23" spans="2:11" ht="67.5" customHeight="1" x14ac:dyDescent="0.25">
      <c r="B23" s="64"/>
      <c r="C23" s="64"/>
      <c r="D23" s="64"/>
      <c r="E23" s="64"/>
      <c r="F23" s="64"/>
      <c r="G23" s="64"/>
      <c r="H23" s="91" t="s">
        <v>69</v>
      </c>
      <c r="I23" s="91"/>
      <c r="J23" s="91"/>
    </row>
    <row r="24" spans="2:11" ht="99" x14ac:dyDescent="0.25">
      <c r="I24" s="76" t="s">
        <v>89</v>
      </c>
      <c r="J24" s="66">
        <v>-30</v>
      </c>
    </row>
    <row r="25" spans="2:11" ht="49.5" x14ac:dyDescent="0.25">
      <c r="I25" s="38" t="s">
        <v>90</v>
      </c>
      <c r="J25" s="66">
        <v>-50</v>
      </c>
    </row>
  </sheetData>
  <mergeCells count="18">
    <mergeCell ref="H16:J16"/>
    <mergeCell ref="A10:I10"/>
    <mergeCell ref="A11:I11"/>
    <mergeCell ref="C12:I12"/>
    <mergeCell ref="E13:I13"/>
    <mergeCell ref="F14:J14"/>
    <mergeCell ref="G15:J15"/>
    <mergeCell ref="D8:G8"/>
    <mergeCell ref="H8:H9"/>
    <mergeCell ref="I8:I9"/>
    <mergeCell ref="A6:J6"/>
    <mergeCell ref="A8:A9"/>
    <mergeCell ref="B8:C8"/>
    <mergeCell ref="G22:J22"/>
    <mergeCell ref="C19:I19"/>
    <mergeCell ref="E20:I20"/>
    <mergeCell ref="F21:J21"/>
    <mergeCell ref="H23:J23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view="pageBreakPreview" topLeftCell="A31" zoomScaleNormal="100" zoomScaleSheetLayoutView="100" workbookViewId="0">
      <selection activeCell="J18" sqref="J18"/>
    </sheetView>
  </sheetViews>
  <sheetFormatPr defaultRowHeight="17.25" x14ac:dyDescent="0.3"/>
  <cols>
    <col min="1" max="1" width="6.28515625" style="48" customWidth="1"/>
    <col min="2" max="2" width="9.140625" style="48"/>
    <col min="3" max="3" width="12.7109375" style="48" customWidth="1"/>
    <col min="4" max="4" width="14" style="48" customWidth="1"/>
    <col min="5" max="7" width="9.140625" style="48"/>
    <col min="8" max="8" width="18" style="48" customWidth="1"/>
    <col min="9" max="9" width="27.28515625" style="48" bestFit="1" customWidth="1"/>
    <col min="10" max="10" width="26.42578125" style="48" customWidth="1"/>
    <col min="11" max="16384" width="9.140625" style="48"/>
  </cols>
  <sheetData>
    <row r="1" spans="1:10" x14ac:dyDescent="0.3">
      <c r="J1" s="47" t="s">
        <v>54</v>
      </c>
    </row>
    <row r="2" spans="1:10" x14ac:dyDescent="0.3">
      <c r="J2" s="47" t="s">
        <v>31</v>
      </c>
    </row>
    <row r="3" spans="1:10" x14ac:dyDescent="0.3">
      <c r="J3" s="47" t="s">
        <v>11</v>
      </c>
    </row>
    <row r="6" spans="1:10" ht="49.5" customHeight="1" x14ac:dyDescent="0.3">
      <c r="A6" s="93" t="s">
        <v>73</v>
      </c>
      <c r="B6" s="93"/>
      <c r="C6" s="93"/>
      <c r="D6" s="93"/>
      <c r="E6" s="93"/>
      <c r="F6" s="93"/>
      <c r="G6" s="93"/>
      <c r="H6" s="93"/>
      <c r="I6" s="93"/>
      <c r="J6" s="93"/>
    </row>
    <row r="7" spans="1:10" x14ac:dyDescent="0.3">
      <c r="J7" s="70"/>
    </row>
    <row r="8" spans="1:10" s="49" customFormat="1" ht="105.75" customHeight="1" x14ac:dyDescent="0.25">
      <c r="A8" s="92" t="s">
        <v>70</v>
      </c>
      <c r="B8" s="92" t="s">
        <v>34</v>
      </c>
      <c r="C8" s="92"/>
      <c r="D8" s="92" t="s">
        <v>35</v>
      </c>
      <c r="E8" s="92"/>
      <c r="F8" s="92"/>
      <c r="G8" s="92"/>
      <c r="H8" s="92" t="s">
        <v>36</v>
      </c>
      <c r="I8" s="92" t="s">
        <v>37</v>
      </c>
      <c r="J8" s="82" t="s">
        <v>14</v>
      </c>
    </row>
    <row r="9" spans="1:10" s="49" customFormat="1" ht="69" x14ac:dyDescent="0.25">
      <c r="A9" s="92"/>
      <c r="B9" s="50" t="s">
        <v>38</v>
      </c>
      <c r="C9" s="50" t="s">
        <v>47</v>
      </c>
      <c r="D9" s="50" t="s">
        <v>38</v>
      </c>
      <c r="E9" s="50" t="s">
        <v>47</v>
      </c>
      <c r="F9" s="50" t="s">
        <v>48</v>
      </c>
      <c r="G9" s="50" t="s">
        <v>39</v>
      </c>
      <c r="H9" s="92"/>
      <c r="I9" s="92"/>
      <c r="J9" s="50" t="s">
        <v>40</v>
      </c>
    </row>
    <row r="10" spans="1:10" s="49" customFormat="1" ht="20.25" customHeight="1" x14ac:dyDescent="0.25">
      <c r="A10" s="98" t="s">
        <v>41</v>
      </c>
      <c r="B10" s="98"/>
      <c r="C10" s="98"/>
      <c r="D10" s="98"/>
      <c r="E10" s="98"/>
      <c r="F10" s="98"/>
      <c r="G10" s="98"/>
      <c r="H10" s="98"/>
      <c r="I10" s="98"/>
      <c r="J10" s="51">
        <f>J11+J19</f>
        <v>0</v>
      </c>
    </row>
    <row r="11" spans="1:10" s="49" customFormat="1" x14ac:dyDescent="0.25">
      <c r="A11" s="98" t="s">
        <v>42</v>
      </c>
      <c r="B11" s="98"/>
      <c r="C11" s="98"/>
      <c r="D11" s="98"/>
      <c r="E11" s="98"/>
      <c r="F11" s="98"/>
      <c r="G11" s="98"/>
      <c r="H11" s="98"/>
      <c r="I11" s="98"/>
      <c r="J11" s="51">
        <f>J12</f>
        <v>70383.7</v>
      </c>
    </row>
    <row r="12" spans="1:10" s="49" customFormat="1" ht="53.25" customHeight="1" x14ac:dyDescent="0.25">
      <c r="B12" s="52">
        <f>'3'!B12</f>
        <v>1117</v>
      </c>
      <c r="C12" s="99" t="str">
        <f>'3'!C12:I12</f>
        <v>Սոցիալական պաշտպանության բնագավառում պետական քաղաքականության մշակում, ծրագրերի համակարգում և մոնիթորինգ</v>
      </c>
      <c r="D12" s="99"/>
      <c r="E12" s="99"/>
      <c r="F12" s="99"/>
      <c r="G12" s="99"/>
      <c r="H12" s="99"/>
      <c r="I12" s="99"/>
      <c r="J12" s="53">
        <f t="shared" ref="J12" si="0">J13</f>
        <v>70383.7</v>
      </c>
    </row>
    <row r="13" spans="1:10" s="49" customFormat="1" ht="36" customHeight="1" x14ac:dyDescent="0.25">
      <c r="A13" s="54"/>
      <c r="B13" s="54"/>
      <c r="C13" s="54"/>
      <c r="D13" s="55" t="str">
        <f>'1'!C12</f>
        <v>1117 - 11001</v>
      </c>
      <c r="E13" s="97" t="str">
        <f>'1'!D12</f>
        <v>Սոցիալական պաշտպանության բնագավառի պետական քաղաքականության մշակման, ծրագրերի համակարգման և մոնիթորինգի ծառայություններ</v>
      </c>
      <c r="F13" s="97"/>
      <c r="G13" s="97"/>
      <c r="H13" s="97"/>
      <c r="I13" s="97"/>
      <c r="J13" s="56">
        <f>'1'!G12</f>
        <v>70383.7</v>
      </c>
    </row>
    <row r="14" spans="1:10" s="49" customFormat="1" ht="95.25" customHeight="1" x14ac:dyDescent="0.25">
      <c r="A14" s="54"/>
      <c r="B14" s="54"/>
      <c r="C14" s="54"/>
      <c r="D14" s="54"/>
      <c r="E14" s="54"/>
      <c r="F14" s="97" t="str">
        <f>'1'!E12</f>
        <v>Սոցիալական պաշտպանության բնագավառի պետական քաղաքականության մշակման, ծրագրերի համակարգման և մոնիտորինգի ծառայություններ</v>
      </c>
      <c r="G14" s="97"/>
      <c r="H14" s="97"/>
      <c r="I14" s="97"/>
      <c r="J14" s="97"/>
    </row>
    <row r="15" spans="1:10" s="49" customFormat="1" x14ac:dyDescent="0.25">
      <c r="A15" s="54"/>
      <c r="B15" s="54"/>
      <c r="C15" s="54"/>
      <c r="D15" s="54"/>
      <c r="E15" s="54"/>
      <c r="F15" s="54"/>
      <c r="G15" s="97" t="str">
        <f>'1'!F12</f>
        <v>Ծառայությունների մատուցում</v>
      </c>
      <c r="H15" s="97"/>
      <c r="I15" s="97"/>
      <c r="J15" s="97"/>
    </row>
    <row r="16" spans="1:10" s="49" customFormat="1" ht="41.25" customHeight="1" x14ac:dyDescent="0.25">
      <c r="A16" s="54"/>
      <c r="B16" s="54"/>
      <c r="C16" s="54"/>
      <c r="D16" s="54"/>
      <c r="E16" s="54"/>
      <c r="F16" s="54"/>
      <c r="G16" s="54"/>
      <c r="H16" s="97" t="str">
        <f>'3'!H16:J16</f>
        <v xml:space="preserve">Ծառայությունը մատուցողի անվանումը`  ՀՀ աշխատանքի և սոցիալական հարցերի նախարարություն 
</v>
      </c>
      <c r="I16" s="97"/>
      <c r="J16" s="97"/>
    </row>
    <row r="17" spans="1:11" s="49" customFormat="1" ht="22.5" customHeight="1" x14ac:dyDescent="0.25">
      <c r="F17" s="54"/>
      <c r="G17" s="54"/>
      <c r="H17" s="54"/>
      <c r="I17" s="54"/>
      <c r="J17" s="54"/>
      <c r="K17" s="54"/>
    </row>
    <row r="18" spans="1:11" x14ac:dyDescent="0.3">
      <c r="A18" s="48" t="s">
        <v>51</v>
      </c>
      <c r="J18" s="53">
        <f t="shared" ref="J18:J19" si="1">J19</f>
        <v>-70383.7</v>
      </c>
    </row>
    <row r="19" spans="1:11" ht="30.75" customHeight="1" x14ac:dyDescent="0.3">
      <c r="B19" s="52">
        <v>1011</v>
      </c>
      <c r="C19" s="96" t="s">
        <v>66</v>
      </c>
      <c r="D19" s="96"/>
      <c r="E19" s="96"/>
      <c r="F19" s="96"/>
      <c r="G19" s="96"/>
      <c r="H19" s="96"/>
      <c r="I19" s="96"/>
      <c r="J19" s="53">
        <f t="shared" si="1"/>
        <v>-70383.7</v>
      </c>
    </row>
    <row r="20" spans="1:11" ht="33" customHeight="1" x14ac:dyDescent="0.3">
      <c r="B20" s="54"/>
      <c r="C20" s="54"/>
      <c r="D20" s="57" t="s">
        <v>67</v>
      </c>
      <c r="E20" s="96" t="s">
        <v>61</v>
      </c>
      <c r="F20" s="96"/>
      <c r="G20" s="96"/>
      <c r="H20" s="96"/>
      <c r="I20" s="96"/>
      <c r="J20" s="56">
        <f>'2'!G48</f>
        <v>-70383.7</v>
      </c>
    </row>
    <row r="21" spans="1:11" ht="60.75" customHeight="1" x14ac:dyDescent="0.3">
      <c r="B21" s="54"/>
      <c r="C21" s="54"/>
      <c r="D21" s="54"/>
      <c r="E21" s="54"/>
      <c r="F21" s="96" t="s">
        <v>68</v>
      </c>
      <c r="G21" s="96"/>
      <c r="H21" s="96"/>
      <c r="I21" s="96"/>
      <c r="J21" s="96"/>
    </row>
    <row r="22" spans="1:11" ht="16.5" customHeight="1" x14ac:dyDescent="0.3">
      <c r="B22" s="54"/>
      <c r="C22" s="54"/>
      <c r="D22" s="54"/>
      <c r="E22" s="54"/>
      <c r="F22" s="54"/>
      <c r="G22" s="97" t="s">
        <v>50</v>
      </c>
      <c r="H22" s="97"/>
      <c r="I22" s="97"/>
      <c r="J22" s="97"/>
    </row>
    <row r="23" spans="1:11" ht="83.25" customHeight="1" x14ac:dyDescent="0.3">
      <c r="B23" s="54"/>
      <c r="C23" s="54"/>
      <c r="D23" s="54"/>
      <c r="E23" s="54"/>
      <c r="F23" s="54"/>
      <c r="G23" s="54"/>
      <c r="H23" s="96" t="s">
        <v>69</v>
      </c>
      <c r="I23" s="96"/>
      <c r="J23" s="96"/>
    </row>
    <row r="24" spans="1:11" ht="99" x14ac:dyDescent="0.3">
      <c r="I24" s="76" t="s">
        <v>89</v>
      </c>
      <c r="J24" s="56">
        <f>'3'!J24</f>
        <v>-30</v>
      </c>
    </row>
    <row r="25" spans="1:11" ht="49.5" x14ac:dyDescent="0.3">
      <c r="I25" s="38" t="s">
        <v>90</v>
      </c>
      <c r="J25" s="56">
        <f>'3'!J25</f>
        <v>-50</v>
      </c>
    </row>
  </sheetData>
  <mergeCells count="18">
    <mergeCell ref="H16:J16"/>
    <mergeCell ref="G15:J15"/>
    <mergeCell ref="A6:J6"/>
    <mergeCell ref="A8:A9"/>
    <mergeCell ref="B8:C8"/>
    <mergeCell ref="D8:G8"/>
    <mergeCell ref="H8:H9"/>
    <mergeCell ref="I8:I9"/>
    <mergeCell ref="A10:I10"/>
    <mergeCell ref="A11:I11"/>
    <mergeCell ref="C12:I12"/>
    <mergeCell ref="E13:I13"/>
    <mergeCell ref="F14:J14"/>
    <mergeCell ref="C19:I19"/>
    <mergeCell ref="E20:I20"/>
    <mergeCell ref="F21:J21"/>
    <mergeCell ref="G22:J22"/>
    <mergeCell ref="H23:J23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https://mul2.gov.am/tasks/1226857/oneclick?token=4911765beb1329c63c9eeede5481f332</cp:keywords>
  <cp:lastModifiedBy>Merri Saribekyan</cp:lastModifiedBy>
  <dcterms:created xsi:type="dcterms:W3CDTF">2025-01-21T04:53:39Z</dcterms:created>
  <dcterms:modified xsi:type="dcterms:W3CDTF">2025-10-30T10:41:05Z</dcterms:modified>
</cp:coreProperties>
</file>