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180" tabRatio="917"/>
  </bookViews>
  <sheets>
    <sheet name="Havelvats 1" sheetId="20" r:id="rId1"/>
    <sheet name="Havelvats 2" sheetId="31" r:id="rId2"/>
    <sheet name="Havelvats 3" sheetId="33" r:id="rId3"/>
    <sheet name="Havelvats 4" sheetId="5" r:id="rId4"/>
    <sheet name="Havelvats 5" sheetId="41" r:id="rId5"/>
    <sheet name="Havelvats 6" sheetId="40" r:id="rId6"/>
  </sheets>
  <externalReferences>
    <externalReference r:id="rId7"/>
    <externalReference r:id="rId8"/>
    <externalReference r:id="rId9"/>
  </externalReferences>
  <definedNames>
    <definedName name="\A" localSheetId="2">#REF!</definedName>
    <definedName name="\A" localSheetId="5">#REF!</definedName>
    <definedName name="\A">#REF!</definedName>
    <definedName name="_tab10" localSheetId="2">#REF!</definedName>
    <definedName name="_tab10" localSheetId="5">#REF!</definedName>
    <definedName name="_tab10">#REF!</definedName>
    <definedName name="_tab11" localSheetId="2">#REF!</definedName>
    <definedName name="_tab11" localSheetId="5">#REF!</definedName>
    <definedName name="_tab11">#REF!</definedName>
    <definedName name="_tab12" localSheetId="2">#REF!</definedName>
    <definedName name="_tab12" localSheetId="5">#REF!</definedName>
    <definedName name="_tab12">#REF!</definedName>
    <definedName name="_tab13" localSheetId="2">#REF!</definedName>
    <definedName name="_tab13" localSheetId="5">#REF!</definedName>
    <definedName name="_tab13">#REF!</definedName>
    <definedName name="_tab14" localSheetId="2">#REF!</definedName>
    <definedName name="_tab14" localSheetId="5">#REF!</definedName>
    <definedName name="_tab14">#REF!</definedName>
    <definedName name="_tab15" localSheetId="2">#REF!</definedName>
    <definedName name="_tab15" localSheetId="5">#REF!</definedName>
    <definedName name="_tab15">#REF!</definedName>
    <definedName name="_tab16" localSheetId="2">#REF!</definedName>
    <definedName name="_tab16" localSheetId="5">#REF!</definedName>
    <definedName name="_tab16">#REF!</definedName>
    <definedName name="_tab17" localSheetId="2">#REF!</definedName>
    <definedName name="_tab17" localSheetId="5">#REF!</definedName>
    <definedName name="_tab17">#REF!</definedName>
    <definedName name="_tab18" localSheetId="2">#REF!</definedName>
    <definedName name="_tab18" localSheetId="5">#REF!</definedName>
    <definedName name="_tab18">#REF!</definedName>
    <definedName name="_tab19" localSheetId="2">#REF!</definedName>
    <definedName name="_tab19" localSheetId="5">#REF!</definedName>
    <definedName name="_tab19">#REF!</definedName>
    <definedName name="_tab20" localSheetId="2">#REF!</definedName>
    <definedName name="_tab20" localSheetId="5">#REF!</definedName>
    <definedName name="_tab20">#REF!</definedName>
    <definedName name="_tab21" localSheetId="2">#REF!</definedName>
    <definedName name="_tab21" localSheetId="5">#REF!</definedName>
    <definedName name="_tab21">#REF!</definedName>
    <definedName name="_tab22" localSheetId="2">#REF!</definedName>
    <definedName name="_tab22" localSheetId="5">#REF!</definedName>
    <definedName name="_tab22">#REF!</definedName>
    <definedName name="_tab23" localSheetId="2">#REF!</definedName>
    <definedName name="_tab23" localSheetId="5">#REF!</definedName>
    <definedName name="_tab23">#REF!</definedName>
    <definedName name="_tab24" localSheetId="2">#REF!</definedName>
    <definedName name="_tab24" localSheetId="5">#REF!</definedName>
    <definedName name="_tab24">#REF!</definedName>
    <definedName name="_tab5" localSheetId="2">#REF!</definedName>
    <definedName name="_tab5" localSheetId="5">#REF!</definedName>
    <definedName name="_tab5">#REF!</definedName>
    <definedName name="_tab6" localSheetId="2">#REF!</definedName>
    <definedName name="_tab6" localSheetId="5">#REF!</definedName>
    <definedName name="_tab6">#REF!</definedName>
    <definedName name="_tab7" localSheetId="2">#REF!</definedName>
    <definedName name="_tab7" localSheetId="5">#REF!</definedName>
    <definedName name="_tab7">#REF!</definedName>
    <definedName name="_tab8" localSheetId="2">#REF!</definedName>
    <definedName name="_tab8" localSheetId="5">#REF!</definedName>
    <definedName name="_tab8">#REF!</definedName>
    <definedName name="_tab9" localSheetId="2">#REF!</definedName>
    <definedName name="_tab9" localSheetId="5">#REF!</definedName>
    <definedName name="_tab9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ampop_krchat" localSheetId="2">#REF!</definedName>
    <definedName name="ampop_krchat">#REF!</definedName>
    <definedName name="Armata" localSheetId="2">#REF!</definedName>
    <definedName name="Armata" localSheetId="5">#REF!</definedName>
    <definedName name="Armata">#REF!</definedName>
    <definedName name="asd" localSheetId="2">#REF!</definedName>
    <definedName name="asd">#REF!</definedName>
    <definedName name="BOP" localSheetId="2">#REF!</definedName>
    <definedName name="BOP" localSheetId="5">#REF!</definedName>
    <definedName name="BOP">#REF!</definedName>
    <definedName name="BOPfoot" localSheetId="2">#REF!</definedName>
    <definedName name="BOPfoot" localSheetId="5">#REF!</definedName>
    <definedName name="BOPfoot">#REF!</definedName>
    <definedName name="DebtCG" localSheetId="2">'[1]Fis-Debt'!#REF!</definedName>
    <definedName name="DebtCG" localSheetId="5">'[1]Fis-Debt'!#REF!</definedName>
    <definedName name="DebtCG">'[1]Fis-Debt'!#REF!</definedName>
    <definedName name="DebtGG" localSheetId="2">#REF!</definedName>
    <definedName name="DebtGG" localSheetId="5">#REF!</definedName>
    <definedName name="DebtGG">#REF!</definedName>
    <definedName name="Functional1" localSheetId="2">#REF!</definedName>
    <definedName name="Functional1">#REF!</definedName>
    <definedName name="Hav" localSheetId="2">#REF!,#REF!</definedName>
    <definedName name="Hav">#REF!,#REF!</definedName>
    <definedName name="MonExo" localSheetId="2">#REF!</definedName>
    <definedName name="MonExo" localSheetId="5">#REF!</definedName>
    <definedName name="MonExo">#REF!</definedName>
    <definedName name="MonGrow" localSheetId="2">[2]BM!#REF!</definedName>
    <definedName name="MonGrow" localSheetId="5">[2]BM!#REF!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5">#REF!,#REF!,#REF!,#REF!,#REF!</definedName>
    <definedName name="par_qual">#REF!,#REF!,#REF!,#REF!,#REF!</definedName>
    <definedName name="par_time" localSheetId="2">#REF!,#REF!,#REF!,#REF!</definedName>
    <definedName name="par_time" localSheetId="5">#REF!,#REF!,#REF!,#REF!</definedName>
    <definedName name="par_time">#REF!,#REF!,#REF!,#REF!</definedName>
    <definedName name="par2.12s" localSheetId="2">#REF!</definedName>
    <definedName name="par2.12s" localSheetId="5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5">#REF!,#REF!</definedName>
    <definedName name="par2.5s">#REF!,#REF!</definedName>
    <definedName name="par2.6s" localSheetId="2">#REF!,#REF!,#REF!,#REF!</definedName>
    <definedName name="par2.6s" localSheetId="5">#REF!,#REF!,#REF!,#REF!</definedName>
    <definedName name="par2.6s">#REF!,#REF!,#REF!,#REF!</definedName>
    <definedName name="par2.7s" localSheetId="2">#REF!,#REF!</definedName>
    <definedName name="par2.7s" localSheetId="5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5">#REF!,#REF!</definedName>
    <definedName name="par4.10s">#REF!,#REF!</definedName>
    <definedName name="par4.11d" localSheetId="2">#REF!,#REF!,#REF!,#REF!,#REF!</definedName>
    <definedName name="par4.11d" localSheetId="5">#REF!,#REF!,#REF!,#REF!,#REF!</definedName>
    <definedName name="par4.11d">#REF!,#REF!,#REF!,#REF!,#REF!</definedName>
    <definedName name="par4.12d" localSheetId="2">#REF!</definedName>
    <definedName name="par4.12d" localSheetId="5">#REF!</definedName>
    <definedName name="par4.12d">#REF!</definedName>
    <definedName name="par4.13s" localSheetId="2">#REF!</definedName>
    <definedName name="par4.13s" localSheetId="5">#REF!</definedName>
    <definedName name="par4.13s">#REF!</definedName>
    <definedName name="par4.14" localSheetId="2">#REF!,#REF!,#REF!,#REF!,#REF!,#REF!</definedName>
    <definedName name="par4.14" localSheetId="5">#REF!,#REF!,#REF!,#REF!,#REF!,#REF!</definedName>
    <definedName name="par4.14">#REF!,#REF!,#REF!,#REF!,#REF!,#REF!</definedName>
    <definedName name="par4.15" localSheetId="2">#REF!,#REF!,#REF!</definedName>
    <definedName name="par4.15" localSheetId="5">#REF!,#REF!,#REF!</definedName>
    <definedName name="par4.15">#REF!,#REF!,#REF!</definedName>
    <definedName name="par4.16" localSheetId="2">#REF!,#REF!,#REF!</definedName>
    <definedName name="par4.16" localSheetId="5">#REF!,#REF!,#REF!</definedName>
    <definedName name="par4.16">#REF!,#REF!,#REF!</definedName>
    <definedName name="par4.17" localSheetId="2">#REF!,#REF!,#REF!,#REF!</definedName>
    <definedName name="par4.17" localSheetId="5">#REF!,#REF!,#REF!,#REF!</definedName>
    <definedName name="par4.17">#REF!,#REF!,#REF!,#REF!</definedName>
    <definedName name="par4.18d" localSheetId="2">#REF!,#REF!</definedName>
    <definedName name="par4.18d" localSheetId="5">#REF!,#REF!</definedName>
    <definedName name="par4.18d">#REF!,#REF!</definedName>
    <definedName name="par4.19s" localSheetId="2">#REF!</definedName>
    <definedName name="par4.19s" localSheetId="5">#REF!</definedName>
    <definedName name="par4.19s">#REF!</definedName>
    <definedName name="par4.20f" localSheetId="2">#REF!</definedName>
    <definedName name="par4.20f" localSheetId="5">#REF!</definedName>
    <definedName name="par4.20f">#REF!</definedName>
    <definedName name="par4.21f" localSheetId="2">#REF!</definedName>
    <definedName name="par4.21f" localSheetId="5">#REF!</definedName>
    <definedName name="par4.21f">#REF!</definedName>
    <definedName name="par4.22" localSheetId="2">#REF!</definedName>
    <definedName name="par4.22" localSheetId="5">#REF!</definedName>
    <definedName name="par4.22">#REF!</definedName>
    <definedName name="par4.4" localSheetId="2">#REF!</definedName>
    <definedName name="par4.4" localSheetId="5">#REF!</definedName>
    <definedName name="par4.4">#REF!</definedName>
    <definedName name="par4.5" localSheetId="2">#REF!</definedName>
    <definedName name="par4.5" localSheetId="5">#REF!</definedName>
    <definedName name="par4.5">#REF!</definedName>
    <definedName name="par4.6s" localSheetId="2">#REF!</definedName>
    <definedName name="par4.6s" localSheetId="5">#REF!</definedName>
    <definedName name="par4.6s">#REF!</definedName>
    <definedName name="par4.7s" localSheetId="2">#REF!</definedName>
    <definedName name="par4.7s" localSheetId="5">#REF!</definedName>
    <definedName name="par4.7s">#REF!</definedName>
    <definedName name="par4.8" localSheetId="2">#REF!,#REF!,#REF!,#REF!,#REF!</definedName>
    <definedName name="par4.8" localSheetId="5">#REF!,#REF!,#REF!,#REF!,#REF!</definedName>
    <definedName name="par4.8">#REF!,#REF!,#REF!,#REF!,#REF!</definedName>
    <definedName name="par4.9" localSheetId="2">#REF!,#REF!,#REF!,#REF!,#REF!,#REF!</definedName>
    <definedName name="par4.9" localSheetId="5">#REF!,#REF!,#REF!,#REF!,#REF!,#REF!</definedName>
    <definedName name="par4.9">#REF!,#REF!,#REF!,#REF!,#REF!,#REF!</definedName>
    <definedName name="par5.1" localSheetId="2">#REF!,#REF!</definedName>
    <definedName name="par5.1" localSheetId="5">#REF!,#REF!</definedName>
    <definedName name="par5.1">#REF!,#REF!</definedName>
    <definedName name="par5.3" localSheetId="2">#REF!,#REF!,#REF!,#REF!,#REF!,#REF!</definedName>
    <definedName name="par5.3" localSheetId="5">#REF!,#REF!,#REF!,#REF!,#REF!,#REF!</definedName>
    <definedName name="par5.3">#REF!,#REF!,#REF!,#REF!,#REF!,#REF!</definedName>
    <definedName name="par5.4" localSheetId="2">#REF!,#REF!,#REF!,#REF!,#REF!</definedName>
    <definedName name="par5.4" localSheetId="5">#REF!,#REF!,#REF!,#REF!,#REF!</definedName>
    <definedName name="par5.4">#REF!,#REF!,#REF!,#REF!,#REF!</definedName>
    <definedName name="par5.5" localSheetId="2">#REF!</definedName>
    <definedName name="par5.5" localSheetId="5">#REF!</definedName>
    <definedName name="par5.5">#REF!</definedName>
    <definedName name="par5.6" localSheetId="2">#REF!,#REF!</definedName>
    <definedName name="par5.6" localSheetId="5">#REF!,#REF!</definedName>
    <definedName name="par5.6">#REF!,#REF!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3">'Havelvats 4'!$A$1:$G$36</definedName>
    <definedName name="_xlnm.Print_Area" localSheetId="5">'Havelvats 6'!$A$1:$I$31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2">#REF!</definedName>
    <definedName name="RealExo" localSheetId="5">#REF!</definedName>
    <definedName name="RealExo">#REF!</definedName>
    <definedName name="RealPercent" localSheetId="2">#REF!</definedName>
    <definedName name="RealPercent" localSheetId="5">#REF!</definedName>
    <definedName name="RealPercent">#REF!</definedName>
    <definedName name="Table_2._Turkey__Exogenous_assumptions" localSheetId="2">#REF!</definedName>
    <definedName name="Table_2._Turkey__Exogenous_assumptions" localSheetId="5">#REF!</definedName>
    <definedName name="Table_2._Turkey__Exogenous_assumptions">#REF!</definedName>
    <definedName name="Z_248BE2BA_E445_11D3_BFE0_00003960F508_.wvu.Cols" localSheetId="2" hidden="1">[3]Finprog!$D:$AJ,[3]Finprog!#REF!</definedName>
    <definedName name="Z_248BE2BA_E445_11D3_BFE0_00003960F508_.wvu.Cols" localSheetId="5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2">[2]BM!#REF!</definedName>
    <definedName name="է" localSheetId="5">[2]BM!#REF!</definedName>
    <definedName name="է">[2]BM!#REF!</definedName>
    <definedName name="Հավել" localSheetId="2">#REF!</definedName>
    <definedName name="Հավել">#REF!</definedName>
    <definedName name="ՀՀՀՀՀ" localSheetId="2">#REF!</definedName>
    <definedName name="ՀՀՀՀՀ" localSheetId="5">#REF!</definedName>
    <definedName name="ՀՀՀՀՀ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J30" i="41" l="1"/>
  <c r="J31" i="41"/>
  <c r="G48" i="5"/>
  <c r="G46" i="5" s="1"/>
  <c r="G64" i="5"/>
  <c r="G63" i="5" s="1"/>
  <c r="G62" i="5" s="1"/>
  <c r="G60" i="5" s="1"/>
  <c r="G58" i="5" s="1"/>
  <c r="G65" i="5"/>
  <c r="G73" i="5" l="1"/>
  <c r="G72" i="5" s="1"/>
  <c r="G71" i="5" s="1"/>
  <c r="G70" i="5" s="1"/>
  <c r="G68" i="5" s="1"/>
  <c r="G66" i="5" s="1"/>
  <c r="G56" i="5" s="1"/>
  <c r="G54" i="5" s="1"/>
  <c r="G52" i="5" s="1"/>
  <c r="I33" i="40"/>
  <c r="G36" i="5"/>
  <c r="J15" i="41" s="1"/>
  <c r="G9" i="31"/>
  <c r="F9" i="31"/>
  <c r="E9" i="31"/>
  <c r="J24" i="41"/>
  <c r="J21" i="41"/>
  <c r="J22" i="41"/>
  <c r="J28" i="41"/>
  <c r="D16" i="33"/>
  <c r="G12" i="20"/>
  <c r="G15" i="20" s="1"/>
  <c r="G14" i="20" s="1"/>
  <c r="G13" i="20" s="1"/>
  <c r="H11" i="31" l="1"/>
  <c r="D13" i="33"/>
  <c r="D11" i="33" s="1"/>
  <c r="D9" i="33" s="1"/>
  <c r="G11" i="20"/>
  <c r="G35" i="5"/>
  <c r="G44" i="5"/>
  <c r="G43" i="5" s="1"/>
  <c r="G26" i="5" l="1"/>
  <c r="G25" i="5" s="1"/>
  <c r="G24" i="5" s="1"/>
  <c r="G23" i="5" s="1"/>
  <c r="G21" i="5" s="1"/>
  <c r="G19" i="5" s="1"/>
  <c r="G28" i="5"/>
  <c r="G32" i="5" l="1"/>
  <c r="G33" i="5"/>
  <c r="G34" i="5"/>
  <c r="G37" i="5"/>
  <c r="G17" i="5" s="1"/>
  <c r="G39" i="5"/>
  <c r="G41" i="5"/>
  <c r="G42" i="5"/>
  <c r="D11" i="31"/>
  <c r="H12" i="31"/>
  <c r="D12" i="31" l="1"/>
  <c r="D9" i="31" s="1"/>
  <c r="D8" i="31" s="1"/>
  <c r="H9" i="31"/>
  <c r="I10" i="40"/>
  <c r="I9" i="40" s="1"/>
  <c r="I8" i="40" l="1"/>
  <c r="I7" i="40" s="1"/>
  <c r="G15" i="5"/>
  <c r="J10" i="41"/>
  <c r="G10" i="20"/>
  <c r="G9" i="20" s="1"/>
  <c r="E8" i="31"/>
  <c r="F8" i="31"/>
  <c r="G8" i="31"/>
  <c r="J9" i="41" l="1"/>
  <c r="J8" i="41" s="1"/>
  <c r="J7" i="41" s="1"/>
  <c r="G30" i="5"/>
  <c r="G13" i="5" l="1"/>
  <c r="G11" i="5" s="1"/>
  <c r="G9" i="5" s="1"/>
  <c r="G7" i="5" s="1"/>
  <c r="G8" i="20"/>
  <c r="G7" i="20" s="1"/>
  <c r="D8" i="33"/>
  <c r="H8" i="31"/>
</calcChain>
</file>

<file path=xl/sharedStrings.xml><?xml version="1.0" encoding="utf-8"?>
<sst xmlns="http://schemas.openxmlformats.org/spreadsheetml/2006/main" count="316" uniqueCount="172">
  <si>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</si>
  <si>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</si>
  <si>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</si>
  <si>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</si>
  <si>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</si>
  <si>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</si>
  <si>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Ծրագրային դասիչը</t>
  </si>
  <si>
    <t>Անտառների կառավարում</t>
  </si>
  <si>
    <t xml:space="preserve"> </t>
  </si>
  <si>
    <t>Բաժին</t>
  </si>
  <si>
    <t>Խումբ</t>
  </si>
  <si>
    <t>Դաս</t>
  </si>
  <si>
    <t xml:space="preserve"> Ծառայությունների մատուցում </t>
  </si>
  <si>
    <t xml:space="preserve"> Տարի</t>
  </si>
  <si>
    <t xml:space="preserve"> Անտառների կառավարում</t>
  </si>
  <si>
    <t>01</t>
  </si>
  <si>
    <t>հազար  դրամներով</t>
  </si>
  <si>
    <t xml:space="preserve"> Պետական մարմինների կողմից օգտագործվող ոչ ֆինանսական ակտիվների հետ գործառնություններ </t>
  </si>
  <si>
    <t>05</t>
  </si>
  <si>
    <t>06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</si>
  <si>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</si>
  <si>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</si>
  <si>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</si>
  <si>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</si>
  <si>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Ցուցանիշների փոփոխությունները (ավելացումները նշված են դրական նշանով)</t>
  </si>
  <si>
    <t xml:space="preserve"> Միավորի գինը</t>
  </si>
  <si>
    <t xml:space="preserve"> Քանակը</t>
  </si>
  <si>
    <t>Գումարը
(հազար դրամով)</t>
  </si>
  <si>
    <t xml:space="preserve"> Բաժին N 05</t>
  </si>
  <si>
    <t xml:space="preserve"> Խումբ N 06</t>
  </si>
  <si>
    <t xml:space="preserve"> Դաս N 01</t>
  </si>
  <si>
    <t xml:space="preserve"> ՄԱՍ I. Ա Պ Ր Ա Ն Ք Ն Ե Ր</t>
  </si>
  <si>
    <t>ԷԱՃ</t>
  </si>
  <si>
    <t>հատ</t>
  </si>
  <si>
    <t>Ծրագիր</t>
  </si>
  <si>
    <t>ՀՀ շրջակա միջավայրի նախարարության Էկոպարեկային ծառայություն</t>
  </si>
  <si>
    <t>ԸՆԴԱՄԵՆԸ</t>
  </si>
  <si>
    <t>ՀՀ շրջակա միջավայրի նախարարություն</t>
  </si>
  <si>
    <t>Գործառնական դասիչ</t>
  </si>
  <si>
    <t>ԸՆԴԱՄԵՆԸ ԾԱԽՍԵՐ</t>
  </si>
  <si>
    <t>հազար դրամներով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</si>
  <si>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</si>
  <si>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</si>
  <si>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>Հավելված 3
ՀՀ կառավարության
2025 թվականի____________ի  N _____-Ն որոշման</t>
  </si>
  <si>
    <t>Հավելված 4
ՀՀ կառավարության
2025 թվականի____________ի  N _____-Ն որոշման</t>
  </si>
  <si>
    <t>Հավելված 5
ՀՀ կառավարության
2025 թվականի____________ի  N _____-Ն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</si>
  <si>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</si>
  <si>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</si>
  <si>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</si>
  <si>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</si>
  <si>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</si>
  <si>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</si>
  <si>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Ծառայությունների մատուցում</t>
  </si>
  <si>
    <t>Անտառային տարածքների կայուն կառավարում</t>
  </si>
  <si>
    <t>Կայուն կառավարվող անտառային տարածքների աճ</t>
  </si>
  <si>
    <t>1173 - 31001</t>
  </si>
  <si>
    <t>Պետական մարմինների կողմից օգտագործվող ոչ ֆինանսական ակտիվների հետ գործառնություններ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</si>
  <si>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</si>
  <si>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</si>
  <si>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</si>
  <si>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այդ թվում`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</si>
  <si>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</si>
  <si>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</si>
  <si>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</si>
  <si>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</si>
  <si>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</si>
  <si>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ԸՆԴԱՄԵՆԸ</t>
  </si>
  <si>
    <t xml:space="preserve"> այդ թվում՛</t>
  </si>
  <si>
    <t xml:space="preserve"> ՀՀ շրջակա միջավայրի նախարարություն</t>
  </si>
  <si>
    <t xml:space="preserve"> 1173</t>
  </si>
  <si>
    <t xml:space="preserve"> Էկոպարեկային  ծառայության տեխնիկական կարողությունների ընդլայնում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</si>
  <si>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</si>
  <si>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</si>
  <si>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>ՀԱՅԱՍՏԱՆԻ ՀԱՆՐԱՊԵՏՈՒԹՅԱՆ ԿԱՌԱՎԱՐՈՒԹՅԱՆ 2024 ԹՎԱԿԱՆԻ ԴԵԿՏԵՄԲԵՐԻ 27-Ի N 2060-Ն ՈՐՈՇՄԱՆ N 5 ՀԱՎԵԼՎԱԾԻ  N 2 ԱՂՅՈՒՍԱԿՈՒՄ ԿԱՏԱՐՎՈՂ ՓՈՓՈԽՈՒԹՅՈՒՆԸ</t>
  </si>
  <si>
    <t xml:space="preserve"> ՀՀ շրջակա միջավայրի նախարարության Էկոպարեկային ծառայություն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</si>
  <si>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</si>
  <si>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</si>
  <si>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</si>
  <si>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</si>
  <si>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</si>
  <si>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</si>
  <si>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</si>
  <si>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</si>
  <si>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</si>
  <si>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</si>
  <si>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</si>
  <si>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շրջակա միջավայրի նախարարություն </t>
  </si>
  <si>
    <t xml:space="preserve"> Անտառների կառավարում </t>
  </si>
  <si>
    <t xml:space="preserve"> Ակտիվն օգտագործող կազմակերպության անվանումը`  Շրջակա միջավայրի նախարարության Էկոպարեկային ծառայություն </t>
  </si>
  <si>
    <t xml:space="preserve"> Շրջակա միջավայրի պաշտպանություն  (այլ դասերին չպատկանող)</t>
  </si>
  <si>
    <t>1173 31001</t>
  </si>
  <si>
    <t>ՀԱՅԱՍՏԱՆԻ ՀԱՆՐԱՊԵՏՈՒԹՅԱՆ ԿԱՌԱՎԱՐՈՒԹՅԱՆ   2024   ԹՎԱԿԱՆԻ  ԴԵԿՏԵՄԲԵՐԻ  27-Ի   N 2060-Ն  ՈՐՈՇՄԱՆ  NN 3 ԵՎ 4 ՀԱՎԵԼՎԱԾՆԵՐՈՒՄ ԿԱՏԱՐՎՈՂ ՓՈՓՈԽՈՒԹՅՈՒՆՆԵՐԸ ԵՎ ԼՐԱՑՈՒՄՆԵՐԸ</t>
  </si>
  <si>
    <t>Էկոպարեկային ծառայություն</t>
  </si>
  <si>
    <t>Անտառներում և  բնության հատուկ պահպանվող տարածքներում պահպանության իրականացում և համակարգում</t>
  </si>
  <si>
    <t>1173 - 11001</t>
  </si>
  <si>
    <t>Ցուցանիշների փոփոխությունը (ավելացումները նշված են դրական նշանով)</t>
  </si>
  <si>
    <t xml:space="preserve"> ՇՐՋԱԿԱ  ՄԻՋԱՎԱՅՐԻ ՊԱՇՏՊԱՆՈՒԹՅՈՒՆ</t>
  </si>
  <si>
    <t xml:space="preserve"> Էկոպարեկային ծառայություն</t>
  </si>
  <si>
    <t xml:space="preserve"> ԸՆԹԱՑԻԿ ԾԱԽՍԵՐ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</si>
  <si>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</si>
  <si>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</si>
  <si>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</si>
  <si>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1173 - 11001  </t>
  </si>
  <si>
    <t xml:space="preserve"> Անտառներում և  բնության հատուկ պահպանվող տարածքներում պահպանության իրականացում և համակարգում </t>
  </si>
  <si>
    <t xml:space="preserve">Ծառայությունը մատուցողի անվանումը` Շրջակա միջավայրի նախարարության էկոպարեկային ծառայություն  </t>
  </si>
  <si>
    <t>փոքրածավալ բեռնատարներ (պիկապներ)</t>
  </si>
  <si>
    <t>չհրկիզվող պահարաններ</t>
  </si>
  <si>
    <t>սեղաններ</t>
  </si>
  <si>
    <t>գրապահարաններ</t>
  </si>
  <si>
    <t>բազկաթոռ՝ ղեկավարի</t>
  </si>
  <si>
    <t>փոքր բազմոցներ</t>
  </si>
  <si>
    <t>աթոռ մետաղյա</t>
  </si>
  <si>
    <t>գրասեղաններ</t>
  </si>
  <si>
    <t>ճաշասեղաններ</t>
  </si>
  <si>
    <t>միկրոալիքային վառարաններ</t>
  </si>
  <si>
    <t>խոհանոցային պահարաններ</t>
  </si>
  <si>
    <t>ՀՀ զինանաշան</t>
  </si>
  <si>
    <t>դրոշներ</t>
  </si>
  <si>
    <t xml:space="preserve"> սեղան՝ղեկավարի</t>
  </si>
  <si>
    <t>զգեստապահարաններ</t>
  </si>
  <si>
    <t>լազերային տպիչներ</t>
  </si>
  <si>
    <t xml:space="preserve">  IP հեռախոսներ</t>
  </si>
  <si>
    <t>կենցաղային սառնարաններ</t>
  </si>
  <si>
    <t>համակարգիչ ամբողջը մեկում</t>
  </si>
  <si>
    <t>1173 - 31002</t>
  </si>
  <si>
    <t>1173-31001</t>
  </si>
  <si>
    <t>1173-31002</t>
  </si>
  <si>
    <t>Էկոպարեկային ծառայության տեխնիկական կարողությունների ընդլայնում</t>
  </si>
  <si>
    <t>Էկոպարեկային ծառայության տրանսպորտային միջոցներով ապահովվածություն</t>
  </si>
  <si>
    <t>-Տրանսպորտային սարքավորումներ</t>
  </si>
  <si>
    <t>Համակարգչային սարքավորումներ, քանակ, հատ</t>
  </si>
  <si>
    <t>Գրասենյակային գույք, քանակ, հատ</t>
  </si>
  <si>
    <t>ՀԱՅԱՍՏԱՆԻ ՀԱՆՐԱՊԵՏՈՒԹՅԱՆ ԿԱՌԱՎԱՐՈՒԹՅԱՆ   2024   ԹՎԱԿԱՆԻ  ԴԵԿՏԵՄԲԵՐԻ  27-Ի   N 2060-Ն  ՈՐՈՇՄԱՆ  N 9 և 9.1 ՀԱՎԵԼՎԱԾՆԵՐՈՒՄ ԿԱՏԱՐՎՈՂ ՓՈՓՈԽՈՒԹՅՈՒՆՆԵՐԸ ԵՎ ԼՐԱՑՈՒՄՆԵՐԸ</t>
  </si>
  <si>
    <t xml:space="preserve"> Համակարգչային սարքավորումների և գրասենյակային գույքի ձեռքբերում </t>
  </si>
  <si>
    <t xml:space="preserve"> ՄԵՔԵՆԱՆԵՐ  ԵՎ  ՍԱՐՔԱՎՈՐՈՒՄՆԵՐ</t>
  </si>
  <si>
    <t xml:space="preserve"> - Վարչական սարքավորումներ</t>
  </si>
  <si>
    <t>Էկոպարեկային ծառայության իրականացման համար տրանսպորտային միջոցների ձեռք բերում</t>
  </si>
  <si>
    <t xml:space="preserve"> Համակարգչային սարքավորումների և գրասենյակային գույքի ձեռքբերում</t>
  </si>
  <si>
    <t xml:space="preserve"> Շրջակա միջավայրի նախարարության էկոպարեկային ծառայության համակարգչային տեխնիկայով և գրասենյակային գույքով հագեցվածություն, տոկոս</t>
  </si>
  <si>
    <t>Ցուցանիշների փոփոխությունը (ավելացումները նշված են դրական նշանով, իսկ նվազեցումները` փակագծերում)</t>
  </si>
  <si>
    <t>Հավելված 6
ՀՀ կառավարության
2025 թվականի____________ի  N _____-Ն որոշման</t>
  </si>
  <si>
    <t xml:space="preserve">«ՀԱՅԱՍՏԱՆԻ ՀԱՆՐԱՊԵՏՈՒԹՅԱՆ 2025 ԹՎԱԿԱՆԻ ՊԵՏԱԿԱՆ ԲՅՈՒՋԵԻ ՄԱՍԻՆ» ՕՐԵՆՔԻ N 1 ՀԱՎԵԼՎԱԾԻ N 3 ԱՂՅՈՒՍԱԿՈՒՄ ԿԱՏԱՐՎՈՂ   ՓՈՓՈԽՈՒԹՅՈՒՆՆԵՐԸ </t>
  </si>
  <si>
    <t>ռադիոհաճախականության վերահաղորդման կայաններ</t>
  </si>
  <si>
    <t>տեսահսկողության համակարգ</t>
  </si>
  <si>
    <t>Կապի ապահովման տեխնիկական համակարգ</t>
  </si>
  <si>
    <t>Տեսահսկողության համակարգ</t>
  </si>
  <si>
    <t>Էկոպարեկային ծառայության ՀՀ Տավուշի մարզային վարչության համար հատուկ նշանակության տրանսպորտային միջոցների ձեռքբերում քանակ, հատ</t>
  </si>
  <si>
    <t>Էկոպարեկային ծառայության ՀՀ Տավուշի մարզային վարչության տրանսպորտային միջոցներով հագեցվածություն, տոկոս</t>
  </si>
  <si>
    <t>ՀԱՅԱՍՏԱՆԻ ՀԱՆՐԱՊԵՏՈՒԹՅԱՆ ԿԱՌԱՎԱՐՈՒԹՅԱՆ 2024 ԹՎԱԿԱՆԻ ԴԵԿՏԵՄԲԵՐԻ  27-Ի N 2060-Ն  ՈՐՈՇՄԱՆ N 10 ՀԱՎԵԼՎԱԾՈՒՄ ԿԱՏԱՐՎՈՂ ՓՈՓՈԽՈՒԹՅՈՒՆՆԵՐԸ ԵՎ ԼՐԱՑՈՒՄՆԵՐԸ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</si>
  <si>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 N 1 ԱՂՅՈՒՍԱԿՈՒՄ ԿԱՏԱՐՎՈՂ ՓՈՓՈԽՈՒԹՅՈՒՆՆԵՐԸ և ԼՐԱՑՈՒՄՆԵՐԸ</t>
  </si>
  <si>
    <t>ՀՀ կառավարություն</t>
  </si>
  <si>
    <t>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</si>
  <si>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</si>
  <si>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</si>
  <si>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</si>
  <si>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</si>
  <si>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</si>
  <si>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>այդ թվում՝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</si>
  <si>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</si>
  <si>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</si>
  <si>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այդ թվում՝ </t>
  </si>
  <si>
    <t xml:space="preserve">այդ թվում՝ ըստ կատարողների </t>
  </si>
  <si>
    <t>այդ թվում՝ բյուջետային ծախսերի տնտեսագիտական դասակարգման հոդվածներ</t>
  </si>
  <si>
    <t xml:space="preserve"> ԸՆԴԱՄԵՆԸ՝ ԾԱԽՍԵՐ</t>
  </si>
  <si>
    <t>ԸՆԹԱՑԻԿ ԾԱԽՍԵՐ</t>
  </si>
  <si>
    <t>ԱՅԼ  ԾԱԽՍԵՐ</t>
  </si>
  <si>
    <t xml:space="preserve"> - Պահուստային միջոցներ</t>
  </si>
  <si>
    <t xml:space="preserve"> ՀՀ կառավարություն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</si>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</sst>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,##0.0_);\(#,##0.0\)"/>
    <numFmt numFmtId="169" formatCode="##,##0.0;\(##,##0.0\);\-"/>
    <numFmt numFmtId="170" formatCode="_-* #,##0.00_р_._-;\-* #,##0.00_р_._-;_-* &quot;-&quot;??_р_._-;_-@_-"/>
    <numFmt numFmtId="171" formatCode="General_)"/>
    <numFmt numFmtId="172" formatCode="_([$€-2]* #,##0.00_);_([$€-2]* \(#,##0.00\);_([$€-2]* &quot;-&quot;??_)"/>
    <numFmt numFmtId="173" formatCode="_(* #,##0.0_);_(* \(#,##0.0\);_(* &quot;-&quot;??_);_(@_)"/>
  </numFmts>
  <fonts count="12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sz val="11"/>
      <color indexed="8"/>
      <name val="GHEA Grapalat"/>
      <family val="3"/>
    </font>
    <font>
      <b/>
      <sz val="10"/>
      <name val="GHEA Grapalat"/>
      <family val="2"/>
    </font>
    <font>
      <i/>
      <sz val="11"/>
      <color theme="1"/>
      <name val="GHEA Grapalat"/>
      <family val="3"/>
    </font>
    <font>
      <b/>
      <u/>
      <sz val="11"/>
      <name val="GHEA Grapalat"/>
      <family val="3"/>
    </font>
    <font>
      <b/>
      <sz val="8"/>
      <name val="GHEA Grapalat"/>
      <family val="2"/>
    </font>
    <font>
      <sz val="8"/>
      <name val="Calibri"/>
      <family val="2"/>
      <scheme val="minor"/>
    </font>
    <font>
      <b/>
      <sz val="10"/>
      <name val="GHEA Grapalat"/>
      <family val="3"/>
    </font>
    <font>
      <b/>
      <sz val="12"/>
      <color theme="1"/>
      <name val="GHEA Mariam"/>
      <family val="3"/>
    </font>
  </fonts>
  <fills count="7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0"/>
      </right>
      <top/>
      <bottom/>
      <diagonal/>
    </border>
    <border>
      <left/>
      <right style="thin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203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9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2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1" fontId="82" fillId="0" borderId="26">
      <protection locked="0"/>
    </xf>
    <xf numFmtId="171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91" fillId="67" borderId="33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98" fillId="66" borderId="33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88" fillId="28" borderId="20" applyNumberFormat="0" applyFon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103" fillId="67" borderId="34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105" fillId="0" borderId="35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3" fillId="0" borderId="0"/>
    <xf numFmtId="0" fontId="112" fillId="0" borderId="0"/>
    <xf numFmtId="0" fontId="2" fillId="0" borderId="0"/>
    <xf numFmtId="0" fontId="6" fillId="0" borderId="0"/>
    <xf numFmtId="0" fontId="2" fillId="0" borderId="0"/>
    <xf numFmtId="43" fontId="2" fillId="0" borderId="0" applyFont="0" applyFill="0" applyBorder="0" applyAlignment="0" applyProtection="0"/>
    <xf numFmtId="169" fontId="114" fillId="0" borderId="0" applyFill="0" applyBorder="0" applyProtection="0">
      <alignment horizontal="right" vertical="top"/>
    </xf>
    <xf numFmtId="169" fontId="117" fillId="0" borderId="0" applyFill="0" applyBorder="0" applyProtection="0">
      <alignment horizontal="right" vertical="top"/>
    </xf>
    <xf numFmtId="0" fontId="6" fillId="0" borderId="0"/>
  </cellStyleXfs>
  <cellXfs count="199">
    <xf numFmtId="0" fontId="0" fillId="0" borderId="0" xfId="0"/>
    <xf numFmtId="0" fontId="30" fillId="0" borderId="0" xfId="0" applyFont="1"/>
    <xf numFmtId="0" fontId="30" fillId="0" borderId="0" xfId="0" applyFont="1" applyAlignment="1">
      <alignment horizontal="left" vertical="center"/>
    </xf>
    <xf numFmtId="0" fontId="84" fillId="0" borderId="0" xfId="0" applyFont="1"/>
    <xf numFmtId="0" fontId="84" fillId="0" borderId="0" xfId="0" applyFont="1" applyAlignment="1">
      <alignment horizontal="left" vertical="top" wrapText="1"/>
    </xf>
    <xf numFmtId="0" fontId="107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86" fillId="0" borderId="0" xfId="0" applyFont="1" applyAlignment="1">
      <alignment vertical="center" wrapText="1"/>
    </xf>
    <xf numFmtId="0" fontId="84" fillId="0" borderId="51" xfId="0" applyFont="1" applyBorder="1" applyAlignment="1">
      <alignment horizontal="right" wrapText="1"/>
    </xf>
    <xf numFmtId="0" fontId="109" fillId="0" borderId="1" xfId="0" applyFont="1" applyBorder="1" applyAlignment="1">
      <alignment horizontal="left" vertical="center" wrapText="1"/>
    </xf>
    <xf numFmtId="0" fontId="109" fillId="0" borderId="1" xfId="0" applyFont="1" applyBorder="1" applyAlignment="1">
      <alignment horizontal="center" vertical="center" wrapText="1"/>
    </xf>
    <xf numFmtId="0" fontId="109" fillId="0" borderId="0" xfId="0" applyFont="1" applyAlignment="1">
      <alignment horizontal="left" vertical="top" wrapText="1"/>
    </xf>
    <xf numFmtId="168" fontId="109" fillId="0" borderId="0" xfId="0" applyNumberFormat="1" applyFont="1" applyAlignment="1">
      <alignment horizontal="left" vertical="top" wrapText="1"/>
    </xf>
    <xf numFmtId="173" fontId="109" fillId="0" borderId="0" xfId="3199" applyNumberFormat="1" applyFont="1" applyAlignment="1">
      <alignment horizontal="left" vertical="top" wrapText="1"/>
    </xf>
    <xf numFmtId="0" fontId="28" fillId="0" borderId="0" xfId="0" applyFont="1" applyAlignment="1">
      <alignment vertical="center"/>
    </xf>
    <xf numFmtId="0" fontId="116" fillId="0" borderId="1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left" vertical="top" wrapText="1"/>
    </xf>
    <xf numFmtId="0" fontId="110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vertical="center" textRotation="90" wrapText="1"/>
    </xf>
    <xf numFmtId="0" fontId="111" fillId="0" borderId="1" xfId="0" applyFont="1" applyBorder="1" applyAlignment="1">
      <alignment horizontal="left" vertical="top" wrapText="1"/>
    </xf>
    <xf numFmtId="49" fontId="30" fillId="0" borderId="1" xfId="0" applyNumberFormat="1" applyFont="1" applyBorder="1" applyAlignment="1">
      <alignment horizontal="left" vertical="top" wrapText="1"/>
    </xf>
    <xf numFmtId="0" fontId="110" fillId="0" borderId="1" xfId="0" applyFont="1" applyBorder="1" applyAlignment="1">
      <alignment horizontal="left" vertical="center" wrapText="1"/>
    </xf>
    <xf numFmtId="0" fontId="84" fillId="0" borderId="0" xfId="0" applyFont="1" applyAlignment="1">
      <alignment horizontal="right" wrapText="1"/>
    </xf>
    <xf numFmtId="169" fontId="111" fillId="0" borderId="1" xfId="0" applyNumberFormat="1" applyFont="1" applyBorder="1" applyAlignment="1">
      <alignment horizontal="center" vertical="center" wrapText="1"/>
    </xf>
    <xf numFmtId="0" fontId="110" fillId="0" borderId="1" xfId="0" applyFont="1" applyBorder="1" applyAlignment="1">
      <alignment horizontal="center" vertical="top" wrapText="1"/>
    </xf>
    <xf numFmtId="0" fontId="116" fillId="0" borderId="1" xfId="0" applyFont="1" applyBorder="1" applyAlignment="1">
      <alignment horizontal="left" vertical="center" wrapText="1"/>
    </xf>
    <xf numFmtId="0" fontId="86" fillId="0" borderId="0" xfId="0" applyFont="1" applyAlignment="1">
      <alignment horizontal="center" vertical="center" wrapText="1"/>
    </xf>
    <xf numFmtId="0" fontId="111" fillId="0" borderId="1" xfId="0" applyFont="1" applyBorder="1" applyAlignment="1">
      <alignment horizontal="left" vertical="center" wrapText="1"/>
    </xf>
    <xf numFmtId="0" fontId="111" fillId="0" borderId="1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center" vertical="top" wrapText="1"/>
    </xf>
    <xf numFmtId="169" fontId="111" fillId="0" borderId="1" xfId="3201" applyFont="1" applyBorder="1">
      <alignment horizontal="right" vertical="top"/>
    </xf>
    <xf numFmtId="0" fontId="84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 wrapText="1"/>
    </xf>
    <xf numFmtId="0" fontId="30" fillId="0" borderId="51" xfId="0" applyFont="1" applyBorder="1" applyAlignment="1">
      <alignment horizontal="right" wrapText="1"/>
    </xf>
    <xf numFmtId="0" fontId="30" fillId="0" borderId="0" xfId="0" applyFont="1" applyAlignment="1">
      <alignment horizontal="left" vertical="top" wrapText="1"/>
    </xf>
    <xf numFmtId="169" fontId="111" fillId="65" borderId="1" xfId="3201" applyFont="1" applyFill="1" applyBorder="1">
      <alignment horizontal="right" vertical="top"/>
    </xf>
    <xf numFmtId="169" fontId="109" fillId="65" borderId="1" xfId="3201" applyFont="1" applyFill="1" applyBorder="1">
      <alignment horizontal="right" vertical="top"/>
    </xf>
    <xf numFmtId="49" fontId="109" fillId="0" borderId="1" xfId="0" applyNumberFormat="1" applyFont="1" applyBorder="1" applyAlignment="1">
      <alignment horizontal="left" vertical="top" wrapText="1"/>
    </xf>
    <xf numFmtId="0" fontId="109" fillId="0" borderId="0" xfId="0" applyFont="1" applyAlignment="1">
      <alignment horizontal="right" vertical="top" wrapText="1"/>
    </xf>
    <xf numFmtId="49" fontId="111" fillId="0" borderId="41" xfId="0" applyNumberFormat="1" applyFont="1" applyBorder="1" applyAlignment="1">
      <alignment vertical="top" wrapText="1"/>
    </xf>
    <xf numFmtId="49" fontId="111" fillId="0" borderId="53" xfId="0" applyNumberFormat="1" applyFont="1" applyBorder="1" applyAlignment="1">
      <alignment horizontal="center" vertical="top" wrapText="1"/>
    </xf>
    <xf numFmtId="49" fontId="111" fillId="0" borderId="41" xfId="0" applyNumberFormat="1" applyFont="1" applyBorder="1" applyAlignment="1">
      <alignment horizontal="center" vertical="top" wrapText="1"/>
    </xf>
    <xf numFmtId="49" fontId="111" fillId="0" borderId="64" xfId="0" applyNumberFormat="1" applyFont="1" applyBorder="1" applyAlignment="1">
      <alignment vertical="top" wrapText="1"/>
    </xf>
    <xf numFmtId="169" fontId="110" fillId="65" borderId="1" xfId="3201" applyFont="1" applyFill="1" applyBorder="1">
      <alignment horizontal="right" vertical="top"/>
    </xf>
    <xf numFmtId="0" fontId="109" fillId="0" borderId="0" xfId="3192" applyFont="1"/>
    <xf numFmtId="0" fontId="30" fillId="0" borderId="0" xfId="3193" applyFont="1"/>
    <xf numFmtId="0" fontId="110" fillId="0" borderId="0" xfId="3192" applyFont="1" applyAlignment="1">
      <alignment horizontal="center" wrapText="1"/>
    </xf>
    <xf numFmtId="0" fontId="109" fillId="0" borderId="0" xfId="3193" applyFont="1"/>
    <xf numFmtId="0" fontId="28" fillId="0" borderId="1" xfId="3193" applyFont="1" applyBorder="1" applyAlignment="1">
      <alignment horizontal="center" vertical="center" wrapText="1"/>
    </xf>
    <xf numFmtId="168" fontId="111" fillId="0" borderId="32" xfId="3193" applyNumberFormat="1" applyFont="1" applyBorder="1" applyAlignment="1">
      <alignment horizontal="right" vertical="center" wrapText="1"/>
    </xf>
    <xf numFmtId="0" fontId="30" fillId="0" borderId="54" xfId="3196" applyFont="1" applyBorder="1" applyAlignment="1">
      <alignment horizontal="left" vertical="top" wrapText="1"/>
    </xf>
    <xf numFmtId="0" fontId="30" fillId="0" borderId="55" xfId="3196" applyFont="1" applyBorder="1" applyAlignment="1">
      <alignment horizontal="left" vertical="top" wrapText="1"/>
    </xf>
    <xf numFmtId="168" fontId="111" fillId="0" borderId="1" xfId="3196" applyNumberFormat="1" applyFont="1" applyBorder="1" applyAlignment="1">
      <alignment horizontal="right" vertical="center" wrapText="1"/>
    </xf>
    <xf numFmtId="0" fontId="30" fillId="0" borderId="0" xfId="3196" applyFont="1"/>
    <xf numFmtId="0" fontId="30" fillId="0" borderId="54" xfId="3196" applyFont="1" applyBorder="1" applyAlignment="1">
      <alignment horizontal="center" vertical="center" wrapText="1"/>
    </xf>
    <xf numFmtId="0" fontId="30" fillId="0" borderId="59" xfId="3196" applyFont="1" applyBorder="1" applyAlignment="1">
      <alignment horizontal="left" vertical="top" wrapText="1"/>
    </xf>
    <xf numFmtId="0" fontId="30" fillId="0" borderId="63" xfId="3196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center"/>
    </xf>
    <xf numFmtId="0" fontId="113" fillId="0" borderId="1" xfId="3192" applyFont="1" applyBorder="1" applyAlignment="1">
      <alignment horizontal="center" vertical="center" wrapText="1"/>
    </xf>
    <xf numFmtId="1" fontId="109" fillId="0" borderId="1" xfId="3197" applyNumberFormat="1" applyFont="1" applyBorder="1" applyAlignment="1">
      <alignment horizontal="center" vertical="center" wrapText="1"/>
    </xf>
    <xf numFmtId="37" fontId="109" fillId="0" borderId="1" xfId="3196" applyNumberFormat="1" applyFont="1" applyBorder="1" applyAlignment="1">
      <alignment horizontal="center" vertical="center" wrapText="1"/>
    </xf>
    <xf numFmtId="168" fontId="109" fillId="0" borderId="1" xfId="3196" applyNumberFormat="1" applyFont="1" applyBorder="1" applyAlignment="1">
      <alignment horizontal="right" vertical="center" wrapText="1"/>
    </xf>
    <xf numFmtId="0" fontId="30" fillId="0" borderId="0" xfId="3196" applyFont="1" applyAlignment="1">
      <alignment vertical="top"/>
    </xf>
    <xf numFmtId="0" fontId="115" fillId="0" borderId="51" xfId="0" applyFont="1" applyBorder="1" applyAlignment="1">
      <alignment horizontal="right" vertical="center"/>
    </xf>
    <xf numFmtId="0" fontId="115" fillId="0" borderId="0" xfId="0" applyFont="1" applyAlignment="1">
      <alignment horizontal="right" vertical="center"/>
    </xf>
    <xf numFmtId="0" fontId="115" fillId="0" borderId="0" xfId="0" applyFont="1" applyAlignment="1">
      <alignment horizontal="right"/>
    </xf>
    <xf numFmtId="0" fontId="108" fillId="0" borderId="69" xfId="0" applyFont="1" applyBorder="1" applyAlignment="1">
      <alignment wrapText="1"/>
    </xf>
    <xf numFmtId="0" fontId="107" fillId="0" borderId="0" xfId="0" applyFont="1" applyAlignment="1">
      <alignment vertical="top" wrapText="1"/>
    </xf>
    <xf numFmtId="0" fontId="109" fillId="0" borderId="1" xfId="0" applyFont="1" applyBorder="1" applyAlignment="1">
      <alignment vertical="top" wrapText="1"/>
    </xf>
    <xf numFmtId="37" fontId="111" fillId="0" borderId="1" xfId="0" applyNumberFormat="1" applyFont="1" applyBorder="1" applyAlignment="1">
      <alignment vertical="top" wrapText="1"/>
    </xf>
    <xf numFmtId="0" fontId="111" fillId="0" borderId="1" xfId="0" applyFont="1" applyBorder="1" applyAlignment="1">
      <alignment vertical="top" wrapText="1"/>
    </xf>
    <xf numFmtId="0" fontId="109" fillId="0" borderId="1" xfId="0" applyFont="1" applyBorder="1" applyAlignment="1">
      <alignment horizontal="right" vertical="top" wrapText="1"/>
    </xf>
    <xf numFmtId="3" fontId="111" fillId="0" borderId="1" xfId="0" applyNumberFormat="1" applyFont="1" applyBorder="1" applyAlignment="1">
      <alignment horizontal="right" vertical="top" wrapText="1"/>
    </xf>
    <xf numFmtId="49" fontId="119" fillId="0" borderId="1" xfId="0" applyNumberFormat="1" applyFont="1" applyBorder="1" applyAlignment="1">
      <alignment horizontal="left" vertical="top" wrapText="1"/>
    </xf>
    <xf numFmtId="0" fontId="30" fillId="0" borderId="1" xfId="0" applyFont="1" applyBorder="1"/>
    <xf numFmtId="0" fontId="30" fillId="0" borderId="1" xfId="0" applyFont="1" applyBorder="1" applyAlignment="1">
      <alignment horizontal="center"/>
    </xf>
    <xf numFmtId="0" fontId="111" fillId="0" borderId="1" xfId="0" applyFont="1" applyBorder="1" applyAlignment="1">
      <alignment horizontal="right" vertical="top" wrapText="1"/>
    </xf>
    <xf numFmtId="0" fontId="30" fillId="0" borderId="0" xfId="0" applyFont="1" applyAlignment="1">
      <alignment horizontal="right"/>
    </xf>
    <xf numFmtId="37" fontId="111" fillId="0" borderId="1" xfId="0" applyNumberFormat="1" applyFont="1" applyBorder="1" applyAlignment="1">
      <alignment horizontal="right" vertical="top" wrapText="1"/>
    </xf>
    <xf numFmtId="37" fontId="109" fillId="0" borderId="1" xfId="0" applyNumberFormat="1" applyFont="1" applyBorder="1" applyAlignment="1">
      <alignment horizontal="right" vertical="top" wrapText="1"/>
    </xf>
    <xf numFmtId="0" fontId="109" fillId="0" borderId="53" xfId="0" applyFont="1" applyBorder="1" applyAlignment="1">
      <alignment horizontal="center" vertical="top" wrapText="1"/>
    </xf>
    <xf numFmtId="0" fontId="109" fillId="0" borderId="72" xfId="0" applyFont="1" applyBorder="1" applyAlignment="1">
      <alignment vertical="top" wrapText="1"/>
    </xf>
    <xf numFmtId="0" fontId="30" fillId="0" borderId="64" xfId="0" applyFont="1" applyBorder="1" applyAlignment="1">
      <alignment horizontal="center" vertical="center"/>
    </xf>
    <xf numFmtId="0" fontId="113" fillId="0" borderId="0" xfId="3192" applyFont="1" applyAlignment="1">
      <alignment horizontal="left" vertical="center" wrapText="1"/>
    </xf>
    <xf numFmtId="0" fontId="113" fillId="0" borderId="0" xfId="3192" applyFont="1" applyAlignment="1">
      <alignment horizontal="center" vertical="center" wrapText="1"/>
    </xf>
    <xf numFmtId="1" fontId="109" fillId="0" borderId="0" xfId="3197" applyNumberFormat="1" applyFont="1" applyAlignment="1">
      <alignment horizontal="center" vertical="center" wrapText="1"/>
    </xf>
    <xf numFmtId="37" fontId="109" fillId="0" borderId="0" xfId="3196" applyNumberFormat="1" applyFont="1" applyAlignment="1">
      <alignment horizontal="center" vertical="center" wrapText="1"/>
    </xf>
    <xf numFmtId="168" fontId="109" fillId="0" borderId="0" xfId="3196" applyNumberFormat="1" applyFont="1" applyAlignment="1">
      <alignment horizontal="right" vertical="center" wrapText="1"/>
    </xf>
    <xf numFmtId="0" fontId="30" fillId="0" borderId="73" xfId="3196" applyFont="1" applyBorder="1" applyAlignment="1">
      <alignment horizontal="left" vertical="top" wrapText="1"/>
    </xf>
    <xf numFmtId="0" fontId="30" fillId="0" borderId="1" xfId="3196" applyFont="1" applyBorder="1" applyAlignment="1">
      <alignment horizontal="center" vertical="center" wrapText="1"/>
    </xf>
    <xf numFmtId="168" fontId="30" fillId="0" borderId="1" xfId="3193" applyNumberFormat="1" applyFont="1" applyBorder="1"/>
    <xf numFmtId="168" fontId="109" fillId="65" borderId="1" xfId="3201" applyNumberFormat="1" applyFont="1" applyFill="1" applyBorder="1">
      <alignment horizontal="right" vertical="top"/>
    </xf>
    <xf numFmtId="49" fontId="111" fillId="0" borderId="75" xfId="0" applyNumberFormat="1" applyFont="1" applyBorder="1" applyAlignment="1">
      <alignment horizontal="center" vertical="top" wrapText="1"/>
    </xf>
    <xf numFmtId="49" fontId="30" fillId="0" borderId="53" xfId="0" applyNumberFormat="1" applyFont="1" applyBorder="1" applyAlignment="1">
      <alignment horizontal="left" vertical="top" wrapText="1"/>
    </xf>
    <xf numFmtId="169" fontId="109" fillId="65" borderId="53" xfId="3201" applyFont="1" applyFill="1" applyBorder="1">
      <alignment horizontal="right" vertical="top"/>
    </xf>
    <xf numFmtId="0" fontId="109" fillId="0" borderId="53" xfId="0" applyFont="1" applyBorder="1" applyAlignment="1">
      <alignment vertical="top" wrapText="1"/>
    </xf>
    <xf numFmtId="0" fontId="111" fillId="0" borderId="53" xfId="0" applyFont="1" applyBorder="1" applyAlignment="1">
      <alignment horizontal="left" vertical="top" wrapText="1"/>
    </xf>
    <xf numFmtId="49" fontId="119" fillId="0" borderId="53" xfId="0" applyNumberFormat="1" applyFont="1" applyBorder="1" applyAlignment="1">
      <alignment horizontal="left" vertical="top" wrapText="1"/>
    </xf>
    <xf numFmtId="0" fontId="109" fillId="0" borderId="53" xfId="0" applyFont="1" applyBorder="1" applyAlignment="1">
      <alignment horizontal="left" vertical="top" wrapText="1"/>
    </xf>
    <xf numFmtId="0" fontId="111" fillId="0" borderId="53" xfId="0" applyFont="1" applyBorder="1" applyAlignment="1">
      <alignment horizontal="right" vertical="top" wrapText="1"/>
    </xf>
    <xf numFmtId="0" fontId="111" fillId="65" borderId="1" xfId="3201" applyNumberFormat="1" applyFont="1" applyFill="1" applyBorder="1">
      <alignment horizontal="right" vertical="top"/>
    </xf>
    <xf numFmtId="0" fontId="109" fillId="65" borderId="1" xfId="3201" applyNumberFormat="1" applyFont="1" applyFill="1" applyBorder="1">
      <alignment horizontal="right" vertical="top"/>
    </xf>
    <xf numFmtId="0" fontId="28" fillId="0" borderId="1" xfId="0" applyFont="1" applyFill="1" applyBorder="1" applyAlignment="1">
      <alignment horizontal="center" vertical="center"/>
    </xf>
    <xf numFmtId="3" fontId="28" fillId="0" borderId="1" xfId="0" applyNumberFormat="1" applyFont="1" applyFill="1" applyBorder="1" applyAlignment="1">
      <alignment horizontal="right" vertical="center"/>
    </xf>
    <xf numFmtId="0" fontId="28" fillId="0" borderId="1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vertical="top" wrapText="1"/>
    </xf>
    <xf numFmtId="4" fontId="28" fillId="0" borderId="1" xfId="0" applyNumberFormat="1" applyFont="1" applyFill="1" applyBorder="1" applyAlignment="1">
      <alignment horizontal="center" vertical="center"/>
    </xf>
    <xf numFmtId="4" fontId="28" fillId="0" borderId="1" xfId="0" applyNumberFormat="1" applyFont="1" applyFill="1" applyBorder="1" applyAlignment="1">
      <alignment horizontal="right" vertical="center"/>
    </xf>
    <xf numFmtId="168" fontId="28" fillId="0" borderId="1" xfId="0" applyNumberFormat="1" applyFont="1" applyFill="1" applyBorder="1" applyAlignment="1">
      <alignment horizontal="right" vertical="center"/>
    </xf>
    <xf numFmtId="0" fontId="109" fillId="0" borderId="1" xfId="3201" applyNumberFormat="1" applyFont="1" applyFill="1" applyBorder="1">
      <alignment horizontal="right" vertical="top"/>
    </xf>
    <xf numFmtId="0" fontId="109" fillId="0" borderId="1" xfId="0" applyFont="1" applyFill="1" applyBorder="1" applyAlignment="1">
      <alignment horizontal="left" vertical="top" wrapText="1"/>
    </xf>
    <xf numFmtId="0" fontId="109" fillId="0" borderId="72" xfId="0" applyFont="1" applyFill="1" applyBorder="1" applyAlignment="1">
      <alignment horizontal="left" vertical="top" wrapText="1"/>
    </xf>
    <xf numFmtId="49" fontId="109" fillId="0" borderId="1" xfId="0" applyNumberFormat="1" applyFont="1" applyFill="1" applyBorder="1" applyAlignment="1">
      <alignment horizontal="left" vertical="top" wrapText="1"/>
    </xf>
    <xf numFmtId="0" fontId="109" fillId="0" borderId="1" xfId="0" applyFont="1" applyFill="1" applyBorder="1" applyAlignment="1">
      <alignment horizontal="right" vertical="top" wrapText="1"/>
    </xf>
    <xf numFmtId="168" fontId="109" fillId="0" borderId="1" xfId="0" applyNumberFormat="1" applyFont="1" applyFill="1" applyBorder="1" applyAlignment="1">
      <alignment horizontal="right" vertical="top" wrapText="1"/>
    </xf>
    <xf numFmtId="0" fontId="86" fillId="0" borderId="0" xfId="0" applyFont="1" applyAlignment="1">
      <alignment horizontal="center" vertical="center" wrapText="1"/>
    </xf>
    <xf numFmtId="0" fontId="86" fillId="0" borderId="0" xfId="0" applyFont="1" applyAlignment="1">
      <alignment horizontal="right" vertical="center" wrapText="1"/>
    </xf>
    <xf numFmtId="0" fontId="109" fillId="0" borderId="1" xfId="0" applyFont="1" applyBorder="1" applyAlignment="1">
      <alignment horizontal="center" vertical="center" wrapText="1"/>
    </xf>
    <xf numFmtId="0" fontId="111" fillId="0" borderId="1" xfId="0" applyFont="1" applyBorder="1" applyAlignment="1">
      <alignment horizontal="center" vertical="top" wrapText="1"/>
    </xf>
    <xf numFmtId="0" fontId="111" fillId="0" borderId="45" xfId="0" applyFont="1" applyBorder="1" applyAlignment="1">
      <alignment horizontal="left" vertical="center" wrapText="1"/>
    </xf>
    <xf numFmtId="0" fontId="111" fillId="0" borderId="46" xfId="0" applyFont="1" applyBorder="1" applyAlignment="1">
      <alignment horizontal="left" vertical="center" wrapText="1"/>
    </xf>
    <xf numFmtId="0" fontId="111" fillId="0" borderId="47" xfId="0" applyFont="1" applyBorder="1" applyAlignment="1">
      <alignment horizontal="left" vertical="center" wrapText="1"/>
    </xf>
    <xf numFmtId="0" fontId="111" fillId="0" borderId="65" xfId="0" applyFont="1" applyBorder="1" applyAlignment="1">
      <alignment horizontal="left" vertical="center" wrapText="1"/>
    </xf>
    <xf numFmtId="0" fontId="111" fillId="0" borderId="66" xfId="0" applyFont="1" applyBorder="1" applyAlignment="1">
      <alignment horizontal="left" vertical="center" wrapText="1"/>
    </xf>
    <xf numFmtId="0" fontId="111" fillId="0" borderId="1" xfId="0" applyFont="1" applyBorder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115" fillId="0" borderId="51" xfId="0" applyFont="1" applyBorder="1" applyAlignment="1">
      <alignment horizontal="right" vertical="center"/>
    </xf>
    <xf numFmtId="0" fontId="111" fillId="0" borderId="48" xfId="0" applyFont="1" applyBorder="1" applyAlignment="1">
      <alignment horizontal="center" vertical="center" wrapText="1"/>
    </xf>
    <xf numFmtId="0" fontId="111" fillId="0" borderId="49" xfId="0" applyFont="1" applyBorder="1" applyAlignment="1">
      <alignment horizontal="center" vertical="center" wrapText="1"/>
    </xf>
    <xf numFmtId="0" fontId="111" fillId="0" borderId="50" xfId="0" applyFont="1" applyBorder="1" applyAlignment="1">
      <alignment horizontal="center" vertical="center" wrapText="1"/>
    </xf>
    <xf numFmtId="0" fontId="111" fillId="0" borderId="52" xfId="0" applyFont="1" applyBorder="1" applyAlignment="1">
      <alignment horizontal="center" vertical="center" wrapText="1"/>
    </xf>
    <xf numFmtId="0" fontId="111" fillId="0" borderId="45" xfId="0" applyFont="1" applyBorder="1" applyAlignment="1">
      <alignment horizontal="center" vertical="center" wrapText="1"/>
    </xf>
    <xf numFmtId="0" fontId="111" fillId="0" borderId="46" xfId="0" applyFont="1" applyBorder="1" applyAlignment="1">
      <alignment horizontal="center" vertical="center" wrapText="1"/>
    </xf>
    <xf numFmtId="0" fontId="111" fillId="0" borderId="47" xfId="0" applyFont="1" applyBorder="1" applyAlignment="1">
      <alignment horizontal="center" vertical="center" wrapText="1"/>
    </xf>
    <xf numFmtId="0" fontId="109" fillId="0" borderId="45" xfId="0" applyFont="1" applyBorder="1" applyAlignment="1">
      <alignment horizontal="center" vertical="center" wrapText="1"/>
    </xf>
    <xf numFmtId="0" fontId="109" fillId="0" borderId="47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/>
    </xf>
    <xf numFmtId="0" fontId="30" fillId="0" borderId="49" xfId="0" applyFont="1" applyBorder="1" applyAlignment="1">
      <alignment horizontal="center"/>
    </xf>
    <xf numFmtId="0" fontId="30" fillId="0" borderId="50" xfId="0" applyFont="1" applyBorder="1" applyAlignment="1">
      <alignment horizontal="center"/>
    </xf>
    <xf numFmtId="0" fontId="30" fillId="0" borderId="52" xfId="0" applyFont="1" applyBorder="1" applyAlignment="1">
      <alignment horizontal="center"/>
    </xf>
    <xf numFmtId="0" fontId="85" fillId="0" borderId="0" xfId="0" applyFont="1" applyAlignment="1">
      <alignment horizontal="center" vertical="center" wrapText="1"/>
    </xf>
    <xf numFmtId="0" fontId="120" fillId="0" borderId="1" xfId="0" applyFont="1" applyFill="1" applyBorder="1" applyAlignment="1">
      <alignment horizontal="left" vertical="center" wrapText="1"/>
    </xf>
    <xf numFmtId="0" fontId="109" fillId="0" borderId="53" xfId="0" applyFont="1" applyBorder="1" applyAlignment="1">
      <alignment horizontal="center" vertical="top" wrapText="1"/>
    </xf>
    <xf numFmtId="0" fontId="109" fillId="0" borderId="41" xfId="0" applyFont="1" applyBorder="1" applyAlignment="1">
      <alignment horizontal="center" vertical="top" wrapText="1"/>
    </xf>
    <xf numFmtId="0" fontId="109" fillId="0" borderId="72" xfId="0" applyFont="1" applyBorder="1" applyAlignment="1">
      <alignment horizontal="center" vertical="top" wrapText="1"/>
    </xf>
    <xf numFmtId="49" fontId="111" fillId="0" borderId="65" xfId="0" applyNumberFormat="1" applyFont="1" applyBorder="1" applyAlignment="1">
      <alignment horizontal="center" vertical="top" wrapText="1"/>
    </xf>
    <xf numFmtId="49" fontId="111" fillId="0" borderId="66" xfId="0" applyNumberFormat="1" applyFont="1" applyBorder="1" applyAlignment="1">
      <alignment horizontal="center" vertical="top" wrapText="1"/>
    </xf>
    <xf numFmtId="49" fontId="111" fillId="0" borderId="67" xfId="0" applyNumberFormat="1" applyFont="1" applyBorder="1" applyAlignment="1">
      <alignment horizontal="center" vertical="top" wrapText="1"/>
    </xf>
    <xf numFmtId="49" fontId="111" fillId="0" borderId="70" xfId="0" applyNumberFormat="1" applyFont="1" applyBorder="1" applyAlignment="1">
      <alignment horizontal="center" vertical="top" wrapText="1"/>
    </xf>
    <xf numFmtId="49" fontId="111" fillId="0" borderId="69" xfId="0" applyNumberFormat="1" applyFont="1" applyBorder="1" applyAlignment="1">
      <alignment horizontal="center" vertical="top" wrapText="1"/>
    </xf>
    <xf numFmtId="49" fontId="111" fillId="0" borderId="71" xfId="0" applyNumberFormat="1" applyFont="1" applyBorder="1" applyAlignment="1">
      <alignment horizontal="center" vertical="top" wrapText="1"/>
    </xf>
    <xf numFmtId="49" fontId="111" fillId="0" borderId="64" xfId="0" applyNumberFormat="1" applyFont="1" applyBorder="1" applyAlignment="1">
      <alignment horizontal="center" vertical="top" wrapText="1"/>
    </xf>
    <xf numFmtId="49" fontId="111" fillId="0" borderId="0" xfId="0" applyNumberFormat="1" applyFont="1" applyAlignment="1">
      <alignment horizontal="center" vertical="top" wrapText="1"/>
    </xf>
    <xf numFmtId="49" fontId="111" fillId="0" borderId="68" xfId="0" applyNumberFormat="1" applyFont="1" applyBorder="1" applyAlignment="1">
      <alignment horizontal="center" vertical="top" wrapText="1"/>
    </xf>
    <xf numFmtId="0" fontId="109" fillId="0" borderId="64" xfId="0" applyFont="1" applyBorder="1" applyAlignment="1">
      <alignment horizontal="center" vertical="top" wrapText="1"/>
    </xf>
    <xf numFmtId="0" fontId="109" fillId="0" borderId="68" xfId="0" applyFont="1" applyBorder="1" applyAlignment="1">
      <alignment horizontal="center" vertical="top" wrapText="1"/>
    </xf>
    <xf numFmtId="0" fontId="109" fillId="0" borderId="70" xfId="0" applyFont="1" applyBorder="1" applyAlignment="1">
      <alignment horizontal="center" vertical="top" wrapText="1"/>
    </xf>
    <xf numFmtId="0" fontId="109" fillId="0" borderId="71" xfId="0" applyFont="1" applyBorder="1" applyAlignment="1">
      <alignment horizontal="center" vertical="top" wrapText="1"/>
    </xf>
    <xf numFmtId="0" fontId="109" fillId="0" borderId="75" xfId="0" applyFont="1" applyBorder="1" applyAlignment="1">
      <alignment horizontal="center" vertical="top" wrapText="1"/>
    </xf>
    <xf numFmtId="0" fontId="109" fillId="0" borderId="47" xfId="0" applyFont="1" applyBorder="1" applyAlignment="1">
      <alignment horizontal="center" vertical="top" wrapText="1"/>
    </xf>
    <xf numFmtId="0" fontId="109" fillId="0" borderId="1" xfId="0" applyFont="1" applyBorder="1" applyAlignment="1">
      <alignment horizontal="center" vertical="top" wrapText="1"/>
    </xf>
    <xf numFmtId="0" fontId="109" fillId="0" borderId="67" xfId="0" applyFont="1" applyBorder="1" applyAlignment="1">
      <alignment horizontal="center" vertical="top" wrapText="1"/>
    </xf>
    <xf numFmtId="49" fontId="119" fillId="0" borderId="1" xfId="0" applyNumberFormat="1" applyFont="1" applyBorder="1" applyAlignment="1">
      <alignment horizontal="left" vertical="top" wrapText="1"/>
    </xf>
    <xf numFmtId="0" fontId="109" fillId="0" borderId="0" xfId="0" applyFont="1" applyAlignment="1">
      <alignment horizontal="center" vertical="top" wrapText="1"/>
    </xf>
    <xf numFmtId="0" fontId="111" fillId="0" borderId="1" xfId="0" applyFont="1" applyBorder="1" applyAlignment="1">
      <alignment horizontal="left" vertical="top"/>
    </xf>
    <xf numFmtId="0" fontId="111" fillId="0" borderId="1" xfId="0" applyFont="1" applyBorder="1" applyAlignment="1">
      <alignment horizontal="left" vertical="top" wrapText="1"/>
    </xf>
    <xf numFmtId="0" fontId="28" fillId="0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vertical="center" wrapText="1"/>
    </xf>
    <xf numFmtId="0" fontId="113" fillId="0" borderId="45" xfId="3192" applyFont="1" applyBorder="1" applyAlignment="1">
      <alignment horizontal="left" vertical="center" wrapText="1"/>
    </xf>
    <xf numFmtId="0" fontId="113" fillId="0" borderId="46" xfId="3192" applyFont="1" applyBorder="1" applyAlignment="1">
      <alignment horizontal="left" vertical="center" wrapText="1"/>
    </xf>
    <xf numFmtId="0" fontId="113" fillId="0" borderId="47" xfId="3192" applyFont="1" applyBorder="1" applyAlignment="1">
      <alignment horizontal="left" vertical="center" wrapText="1"/>
    </xf>
    <xf numFmtId="0" fontId="111" fillId="0" borderId="0" xfId="3192" applyFont="1" applyAlignment="1">
      <alignment horizontal="right" vertical="center" wrapText="1"/>
    </xf>
    <xf numFmtId="0" fontId="85" fillId="0" borderId="0" xfId="3194" applyFont="1" applyAlignment="1">
      <alignment horizontal="center" vertical="center" wrapText="1"/>
    </xf>
    <xf numFmtId="0" fontId="110" fillId="0" borderId="51" xfId="3193" applyFont="1" applyBorder="1" applyAlignment="1">
      <alignment horizontal="right"/>
    </xf>
    <xf numFmtId="0" fontId="28" fillId="0" borderId="1" xfId="3193" applyFont="1" applyBorder="1" applyAlignment="1">
      <alignment horizontal="center" vertical="center" wrapText="1"/>
    </xf>
    <xf numFmtId="0" fontId="28" fillId="0" borderId="45" xfId="3202" applyFont="1" applyBorder="1" applyAlignment="1">
      <alignment horizontal="center" vertical="center" wrapText="1"/>
    </xf>
    <xf numFmtId="0" fontId="28" fillId="0" borderId="46" xfId="3202" applyFont="1" applyBorder="1" applyAlignment="1">
      <alignment horizontal="center" vertical="center" wrapText="1"/>
    </xf>
    <xf numFmtId="0" fontId="28" fillId="0" borderId="47" xfId="3202" applyFont="1" applyBorder="1" applyAlignment="1">
      <alignment horizontal="center" vertical="center" wrapText="1"/>
    </xf>
    <xf numFmtId="0" fontId="30" fillId="0" borderId="42" xfId="3193" applyFont="1" applyBorder="1" applyAlignment="1">
      <alignment horizontal="left" vertical="top" wrapText="1"/>
    </xf>
    <xf numFmtId="0" fontId="30" fillId="0" borderId="43" xfId="3193" applyFont="1" applyBorder="1" applyAlignment="1">
      <alignment horizontal="left" vertical="top" wrapText="1"/>
    </xf>
    <xf numFmtId="0" fontId="30" fillId="0" borderId="44" xfId="3193" applyFont="1" applyBorder="1" applyAlignment="1">
      <alignment horizontal="left" vertical="top" wrapText="1"/>
    </xf>
    <xf numFmtId="0" fontId="30" fillId="0" borderId="56" xfId="3196" applyFont="1" applyBorder="1" applyAlignment="1">
      <alignment horizontal="left" vertical="top" wrapText="1"/>
    </xf>
    <xf numFmtId="0" fontId="30" fillId="0" borderId="57" xfId="3196" applyFont="1" applyBorder="1" applyAlignment="1">
      <alignment horizontal="left" vertical="top" wrapText="1"/>
    </xf>
    <xf numFmtId="0" fontId="30" fillId="0" borderId="58" xfId="3196" applyFont="1" applyBorder="1" applyAlignment="1">
      <alignment horizontal="left" vertical="top" wrapText="1"/>
    </xf>
    <xf numFmtId="0" fontId="30" fillId="0" borderId="56" xfId="3196" applyFont="1" applyBorder="1" applyAlignment="1">
      <alignment horizontal="left" vertical="center" wrapText="1"/>
    </xf>
    <xf numFmtId="0" fontId="30" fillId="0" borderId="57" xfId="3196" applyFont="1" applyBorder="1" applyAlignment="1">
      <alignment horizontal="left" vertical="center" wrapText="1"/>
    </xf>
    <xf numFmtId="0" fontId="30" fillId="0" borderId="58" xfId="3196" applyFont="1" applyBorder="1" applyAlignment="1">
      <alignment horizontal="left" vertical="center" wrapText="1"/>
    </xf>
    <xf numFmtId="1" fontId="113" fillId="0" borderId="60" xfId="3197" applyNumberFormat="1" applyFont="1" applyBorder="1" applyAlignment="1">
      <alignment horizontal="left" vertical="center" wrapText="1"/>
    </xf>
    <xf numFmtId="1" fontId="113" fillId="0" borderId="61" xfId="3197" applyNumberFormat="1" applyFont="1" applyBorder="1" applyAlignment="1">
      <alignment horizontal="left" vertical="center" wrapText="1"/>
    </xf>
    <xf numFmtId="1" fontId="113" fillId="0" borderId="62" xfId="3197" applyNumberFormat="1" applyFont="1" applyBorder="1" applyAlignment="1">
      <alignment horizontal="left" vertical="center" wrapText="1"/>
    </xf>
    <xf numFmtId="1" fontId="113" fillId="0" borderId="64" xfId="3197" applyNumberFormat="1" applyFont="1" applyBorder="1" applyAlignment="1">
      <alignment horizontal="left" vertical="center" wrapText="1"/>
    </xf>
    <xf numFmtId="1" fontId="113" fillId="0" borderId="0" xfId="3197" applyNumberFormat="1" applyFont="1" applyAlignment="1">
      <alignment horizontal="left" vertical="center" wrapText="1"/>
    </xf>
    <xf numFmtId="1" fontId="113" fillId="0" borderId="74" xfId="3197" applyNumberFormat="1" applyFont="1" applyBorder="1" applyAlignment="1">
      <alignment horizontal="left" vertical="center" wrapText="1"/>
    </xf>
    <xf numFmtId="49" fontId="109" fillId="0" borderId="1" xfId="0" applyNumberFormat="1" applyFont="1" applyBorder="1" applyAlignment="1">
      <alignment horizontal="center" vertical="top" wrapText="1"/>
    </xf>
    <xf numFmtId="0" fontId="111" fillId="0" borderId="45" xfId="0" applyFont="1" applyFill="1" applyBorder="1" applyAlignment="1">
      <alignment horizontal="left" vertical="center" wrapText="1"/>
    </xf>
    <xf numFmtId="0" fontId="111" fillId="0" borderId="46" xfId="0" applyFont="1" applyFill="1" applyBorder="1" applyAlignment="1">
      <alignment horizontal="left" vertical="center" wrapText="1"/>
    </xf>
    <xf numFmtId="0" fontId="111" fillId="0" borderId="47" xfId="0" applyFont="1" applyFill="1" applyBorder="1" applyAlignment="1">
      <alignment horizontal="left" vertical="center" wrapText="1"/>
    </xf>
    <xf numFmtId="168" fontId="109" fillId="0" borderId="1" xfId="3201" applyNumberFormat="1" applyFont="1" applyFill="1" applyBorder="1">
      <alignment horizontal="right" vertical="top"/>
    </xf>
    <xf numFmtId="0" fontId="84" fillId="0" borderId="0" xfId="0" applyFont="1" applyFill="1"/>
  </cellXfs>
  <cellStyles count="3203">
    <cellStyle name=" Verticals" xfId="97"/>
    <cellStyle name="_1_²ÜºÈÆø" xfId="98"/>
    <cellStyle name="_artabyuje" xfId="99"/>
    <cellStyle name="_artabyuje_3.Havelvacner_N1_12 23.01.2018" xfId="523"/>
    <cellStyle name="_Sheet2" xfId="100"/>
    <cellStyle name="_Sheet2_2016_Q2" xfId="101"/>
    <cellStyle name="_stamp14-16..." xfId="102"/>
    <cellStyle name="20% - Accent1 2" xfId="15"/>
    <cellStyle name="20% - Accent1 2 2" xfId="103"/>
    <cellStyle name="20% - Accent1 2 2 2" xfId="524"/>
    <cellStyle name="20% - Accent1 2 2 2 2" xfId="525"/>
    <cellStyle name="20% - Accent1 2 2 3" xfId="526"/>
    <cellStyle name="20% - Accent1 2 3" xfId="104"/>
    <cellStyle name="20% - Accent1 2 3 2" xfId="527"/>
    <cellStyle name="20% - Accent1 2 4" xfId="528"/>
    <cellStyle name="20% - Accent1 2 4 2" xfId="529"/>
    <cellStyle name="20% - Accent1 2 5" xfId="530"/>
    <cellStyle name="20% - Accent1 3" xfId="531"/>
    <cellStyle name="20% - Accent2 2" xfId="16"/>
    <cellStyle name="20% - Accent2 2 2" xfId="105"/>
    <cellStyle name="20% - Accent2 2 2 2" xfId="532"/>
    <cellStyle name="20% - Accent2 2 2 2 2" xfId="533"/>
    <cellStyle name="20% - Accent2 2 2 3" xfId="534"/>
    <cellStyle name="20% - Accent2 2 3" xfId="106"/>
    <cellStyle name="20% - Accent2 2 3 2" xfId="535"/>
    <cellStyle name="20% - Accent2 2 4" xfId="536"/>
    <cellStyle name="20% - Accent2 2 4 2" xfId="537"/>
    <cellStyle name="20% - Accent2 2 5" xfId="538"/>
    <cellStyle name="20% - Accent2 3" xfId="539"/>
    <cellStyle name="20% - Accent3 2" xfId="17"/>
    <cellStyle name="20% - Accent3 2 2" xfId="107"/>
    <cellStyle name="20% - Accent3 2 2 2" xfId="540"/>
    <cellStyle name="20% - Accent3 2 2 2 2" xfId="541"/>
    <cellStyle name="20% - Accent3 2 2 3" xfId="542"/>
    <cellStyle name="20% - Accent3 2 3" xfId="108"/>
    <cellStyle name="20% - Accent3 2 3 2" xfId="543"/>
    <cellStyle name="20% - Accent3 2 4" xfId="544"/>
    <cellStyle name="20% - Accent3 2 4 2" xfId="545"/>
    <cellStyle name="20% - Accent3 2 5" xfId="546"/>
    <cellStyle name="20% - Accent3 3" xfId="547"/>
    <cellStyle name="20% - Accent4 2" xfId="18"/>
    <cellStyle name="20% - Accent4 2 2" xfId="109"/>
    <cellStyle name="20% - Accent4 2 2 2" xfId="548"/>
    <cellStyle name="20% - Accent4 2 2 2 2" xfId="549"/>
    <cellStyle name="20% - Accent4 2 2 3" xfId="550"/>
    <cellStyle name="20% - Accent4 2 3" xfId="110"/>
    <cellStyle name="20% - Accent4 2 3 2" xfId="551"/>
    <cellStyle name="20% - Accent4 2 4" xfId="552"/>
    <cellStyle name="20% - Accent4 2 4 2" xfId="553"/>
    <cellStyle name="20% - Accent4 2 5" xfId="554"/>
    <cellStyle name="20% - Accent4 3" xfId="555"/>
    <cellStyle name="20% - Accent5 2" xfId="19"/>
    <cellStyle name="20% - Accent5 2 2" xfId="111"/>
    <cellStyle name="20% - Accent5 2 2 2" xfId="556"/>
    <cellStyle name="20% - Accent5 2 2 2 2" xfId="557"/>
    <cellStyle name="20% - Accent5 2 2 3" xfId="558"/>
    <cellStyle name="20% - Accent5 2 3" xfId="112"/>
    <cellStyle name="20% - Accent5 2 3 2" xfId="559"/>
    <cellStyle name="20% - Accent5 2 4" xfId="560"/>
    <cellStyle name="20% - Accent5 2 4 2" xfId="561"/>
    <cellStyle name="20% - Accent5 2 5" xfId="562"/>
    <cellStyle name="20% - Accent5 3" xfId="563"/>
    <cellStyle name="20% - Accent6 2" xfId="20"/>
    <cellStyle name="20% - Accent6 2 2" xfId="113"/>
    <cellStyle name="20% - Accent6 2 2 2" xfId="564"/>
    <cellStyle name="20% - Accent6 2 2 2 2" xfId="565"/>
    <cellStyle name="20% - Accent6 2 2 3" xfId="566"/>
    <cellStyle name="20% - Accent6 2 3" xfId="114"/>
    <cellStyle name="20% - Accent6 2 3 2" xfId="567"/>
    <cellStyle name="20% - Accent6 2 4" xfId="568"/>
    <cellStyle name="20% - Accent6 2 4 2" xfId="569"/>
    <cellStyle name="20% - Accent6 2 5" xfId="570"/>
    <cellStyle name="20% - Accent6 3" xfId="571"/>
    <cellStyle name="40% - Accent1 2" xfId="21"/>
    <cellStyle name="40% - Accent1 2 2" xfId="115"/>
    <cellStyle name="40% - Accent1 2 2 2" xfId="572"/>
    <cellStyle name="40% - Accent1 2 2 2 2" xfId="573"/>
    <cellStyle name="40% - Accent1 2 2 3" xfId="574"/>
    <cellStyle name="40% - Accent1 2 3" xfId="116"/>
    <cellStyle name="40% - Accent1 2 3 2" xfId="575"/>
    <cellStyle name="40% - Accent1 2 4" xfId="576"/>
    <cellStyle name="40% - Accent1 2 4 2" xfId="577"/>
    <cellStyle name="40% - Accent1 2 5" xfId="578"/>
    <cellStyle name="40% - Accent1 3" xfId="579"/>
    <cellStyle name="40% - Accent2 2" xfId="22"/>
    <cellStyle name="40% - Accent2 2 2" xfId="117"/>
    <cellStyle name="40% - Accent2 2 2 2" xfId="580"/>
    <cellStyle name="40% - Accent2 2 2 2 2" xfId="581"/>
    <cellStyle name="40% - Accent2 2 2 3" xfId="582"/>
    <cellStyle name="40% - Accent2 2 3" xfId="118"/>
    <cellStyle name="40% - Accent2 2 3 2" xfId="583"/>
    <cellStyle name="40% - Accent2 2 4" xfId="584"/>
    <cellStyle name="40% - Accent2 2 4 2" xfId="585"/>
    <cellStyle name="40% - Accent2 2 5" xfId="586"/>
    <cellStyle name="40% - Accent2 3" xfId="587"/>
    <cellStyle name="40% - Accent3 2" xfId="23"/>
    <cellStyle name="40% - Accent3 2 2" xfId="119"/>
    <cellStyle name="40% - Accent3 2 2 2" xfId="588"/>
    <cellStyle name="40% - Accent3 2 2 2 2" xfId="589"/>
    <cellStyle name="40% - Accent3 2 2 3" xfId="590"/>
    <cellStyle name="40% - Accent3 2 3" xfId="120"/>
    <cellStyle name="40% - Accent3 2 3 2" xfId="591"/>
    <cellStyle name="40% - Accent3 2 4" xfId="592"/>
    <cellStyle name="40% - Accent3 2 4 2" xfId="593"/>
    <cellStyle name="40% - Accent3 2 5" xfId="594"/>
    <cellStyle name="40% - Accent3 3" xfId="595"/>
    <cellStyle name="40% - Accent4 2" xfId="24"/>
    <cellStyle name="40% - Accent4 2 2" xfId="121"/>
    <cellStyle name="40% - Accent4 2 2 2" xfId="596"/>
    <cellStyle name="40% - Accent4 2 2 2 2" xfId="597"/>
    <cellStyle name="40% - Accent4 2 2 3" xfId="598"/>
    <cellStyle name="40% - Accent4 2 3" xfId="122"/>
    <cellStyle name="40% - Accent4 2 3 2" xfId="599"/>
    <cellStyle name="40% - Accent4 2 4" xfId="600"/>
    <cellStyle name="40% - Accent4 2 4 2" xfId="601"/>
    <cellStyle name="40% - Accent4 2 5" xfId="602"/>
    <cellStyle name="40% - Accent4 3" xfId="603"/>
    <cellStyle name="40% - Accent5 2" xfId="25"/>
    <cellStyle name="40% - Accent5 2 2" xfId="123"/>
    <cellStyle name="40% - Accent5 2 2 2" xfId="604"/>
    <cellStyle name="40% - Accent5 2 2 2 2" xfId="605"/>
    <cellStyle name="40% - Accent5 2 2 3" xfId="606"/>
    <cellStyle name="40% - Accent5 2 3" xfId="124"/>
    <cellStyle name="40% - Accent5 2 3 2" xfId="607"/>
    <cellStyle name="40% - Accent5 2 4" xfId="608"/>
    <cellStyle name="40% - Accent5 2 4 2" xfId="609"/>
    <cellStyle name="40% - Accent5 2 5" xfId="610"/>
    <cellStyle name="40% - Accent5 3" xfId="611"/>
    <cellStyle name="40% - Accent6 2" xfId="26"/>
    <cellStyle name="40% - Accent6 2 2" xfId="125"/>
    <cellStyle name="40% - Accent6 2 2 2" xfId="612"/>
    <cellStyle name="40% - Accent6 2 2 2 2" xfId="613"/>
    <cellStyle name="40% - Accent6 2 2 3" xfId="614"/>
    <cellStyle name="40% - Accent6 2 3" xfId="126"/>
    <cellStyle name="40% - Accent6 2 3 2" xfId="615"/>
    <cellStyle name="40% - Accent6 2 4" xfId="616"/>
    <cellStyle name="40% - Accent6 2 4 2" xfId="617"/>
    <cellStyle name="40% - Accent6 2 5" xfId="618"/>
    <cellStyle name="40% - Accent6 3" xfId="619"/>
    <cellStyle name="60% - Accent1 2" xfId="27"/>
    <cellStyle name="60% - Accent1 2 2" xfId="127"/>
    <cellStyle name="60% - Accent1 2 3" xfId="128"/>
    <cellStyle name="60% - Accent1 3" xfId="620"/>
    <cellStyle name="60% - Accent2 2" xfId="28"/>
    <cellStyle name="60% - Accent2 2 2" xfId="129"/>
    <cellStyle name="60% - Accent2 2 3" xfId="130"/>
    <cellStyle name="60% - Accent2 3" xfId="621"/>
    <cellStyle name="60% - Accent3 2" xfId="29"/>
    <cellStyle name="60% - Accent3 2 2" xfId="131"/>
    <cellStyle name="60% - Accent3 2 3" xfId="132"/>
    <cellStyle name="60% - Accent3 3" xfId="622"/>
    <cellStyle name="60% - Accent4 2" xfId="30"/>
    <cellStyle name="60% - Accent4 2 2" xfId="133"/>
    <cellStyle name="60% - Accent4 2 3" xfId="134"/>
    <cellStyle name="60% - Accent4 3" xfId="623"/>
    <cellStyle name="60% - Accent5 2" xfId="31"/>
    <cellStyle name="60% - Accent5 2 2" xfId="135"/>
    <cellStyle name="60% - Accent5 2 3" xfId="136"/>
    <cellStyle name="60% - Accent5 3" xfId="624"/>
    <cellStyle name="60% - Accent6 2" xfId="32"/>
    <cellStyle name="60% - Accent6 2 2" xfId="137"/>
    <cellStyle name="60% - Accent6 2 3" xfId="138"/>
    <cellStyle name="60% - Accent6 3" xfId="625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626"/>
    <cellStyle name="Accent1 16" xfId="627"/>
    <cellStyle name="Accent1 17" xfId="628"/>
    <cellStyle name="Accent1 18" xfId="629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630"/>
    <cellStyle name="Accent2 16" xfId="631"/>
    <cellStyle name="Accent2 17" xfId="632"/>
    <cellStyle name="Accent2 18" xfId="63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634"/>
    <cellStyle name="Accent3 16" xfId="635"/>
    <cellStyle name="Accent3 17" xfId="636"/>
    <cellStyle name="Accent3 18" xfId="637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638"/>
    <cellStyle name="Accent4 16" xfId="639"/>
    <cellStyle name="Accent4 17" xfId="640"/>
    <cellStyle name="Accent4 18" xfId="641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642"/>
    <cellStyle name="Accent5 16" xfId="643"/>
    <cellStyle name="Accent5 17" xfId="644"/>
    <cellStyle name="Accent5 18" xfId="645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646"/>
    <cellStyle name="Accent6 16" xfId="647"/>
    <cellStyle name="Accent6 17" xfId="648"/>
    <cellStyle name="Accent6 18" xfId="649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 2" xfId="39"/>
    <cellStyle name="Bad 2 2" xfId="242"/>
    <cellStyle name="Bad 2 3" xfId="243"/>
    <cellStyle name="Bad 3" xfId="650"/>
    <cellStyle name="Body" xfId="244"/>
    <cellStyle name="Calculation 2" xfId="40"/>
    <cellStyle name="Calculation 2 10" xfId="651"/>
    <cellStyle name="Calculation 2 10 2" xfId="652"/>
    <cellStyle name="Calculation 2 10 2 2" xfId="653"/>
    <cellStyle name="Calculation 2 10 3" xfId="654"/>
    <cellStyle name="Calculation 2 11" xfId="655"/>
    <cellStyle name="Calculation 2 11 2" xfId="656"/>
    <cellStyle name="Calculation 2 12" xfId="657"/>
    <cellStyle name="Calculation 2 12 2" xfId="658"/>
    <cellStyle name="Calculation 2 13" xfId="659"/>
    <cellStyle name="Calculation 2 2" xfId="79"/>
    <cellStyle name="Calculation 2 2 10" xfId="660"/>
    <cellStyle name="Calculation 2 2 10 2" xfId="661"/>
    <cellStyle name="Calculation 2 2 11" xfId="662"/>
    <cellStyle name="Calculation 2 2 11 2" xfId="663"/>
    <cellStyle name="Calculation 2 2 12" xfId="664"/>
    <cellStyle name="Calculation 2 2 2" xfId="493"/>
    <cellStyle name="Calculation 2 2 2 10" xfId="665"/>
    <cellStyle name="Calculation 2 2 2 10 2" xfId="666"/>
    <cellStyle name="Calculation 2 2 2 11" xfId="667"/>
    <cellStyle name="Calculation 2 2 2 2" xfId="668"/>
    <cellStyle name="Calculation 2 2 2 2 2" xfId="669"/>
    <cellStyle name="Calculation 2 2 2 2 2 2" xfId="670"/>
    <cellStyle name="Calculation 2 2 2 2 3" xfId="671"/>
    <cellStyle name="Calculation 2 2 2 2 3 2" xfId="672"/>
    <cellStyle name="Calculation 2 2 2 2 4" xfId="673"/>
    <cellStyle name="Calculation 2 2 2 3" xfId="674"/>
    <cellStyle name="Calculation 2 2 2 3 2" xfId="675"/>
    <cellStyle name="Calculation 2 2 2 3 2 2" xfId="676"/>
    <cellStyle name="Calculation 2 2 2 3 3" xfId="677"/>
    <cellStyle name="Calculation 2 2 2 3 3 2" xfId="678"/>
    <cellStyle name="Calculation 2 2 2 3 4" xfId="679"/>
    <cellStyle name="Calculation 2 2 2 4" xfId="680"/>
    <cellStyle name="Calculation 2 2 2 4 2" xfId="681"/>
    <cellStyle name="Calculation 2 2 2 4 2 2" xfId="682"/>
    <cellStyle name="Calculation 2 2 2 4 3" xfId="683"/>
    <cellStyle name="Calculation 2 2 2 4 3 2" xfId="684"/>
    <cellStyle name="Calculation 2 2 2 4 4" xfId="685"/>
    <cellStyle name="Calculation 2 2 2 5" xfId="686"/>
    <cellStyle name="Calculation 2 2 2 5 2" xfId="687"/>
    <cellStyle name="Calculation 2 2 2 5 2 2" xfId="688"/>
    <cellStyle name="Calculation 2 2 2 5 3" xfId="689"/>
    <cellStyle name="Calculation 2 2 2 5 3 2" xfId="690"/>
    <cellStyle name="Calculation 2 2 2 5 4" xfId="691"/>
    <cellStyle name="Calculation 2 2 2 6" xfId="692"/>
    <cellStyle name="Calculation 2 2 2 6 2" xfId="693"/>
    <cellStyle name="Calculation 2 2 2 6 2 2" xfId="694"/>
    <cellStyle name="Calculation 2 2 2 6 3" xfId="695"/>
    <cellStyle name="Calculation 2 2 2 6 3 2" xfId="696"/>
    <cellStyle name="Calculation 2 2 2 6 4" xfId="697"/>
    <cellStyle name="Calculation 2 2 2 7" xfId="698"/>
    <cellStyle name="Calculation 2 2 2 7 2" xfId="699"/>
    <cellStyle name="Calculation 2 2 2 7 2 2" xfId="700"/>
    <cellStyle name="Calculation 2 2 2 7 3" xfId="701"/>
    <cellStyle name="Calculation 2 2 2 7 3 2" xfId="702"/>
    <cellStyle name="Calculation 2 2 2 7 4" xfId="703"/>
    <cellStyle name="Calculation 2 2 2 8" xfId="704"/>
    <cellStyle name="Calculation 2 2 2 8 2" xfId="705"/>
    <cellStyle name="Calculation 2 2 2 8 2 2" xfId="706"/>
    <cellStyle name="Calculation 2 2 2 8 3" xfId="707"/>
    <cellStyle name="Calculation 2 2 2 9" xfId="708"/>
    <cellStyle name="Calculation 2 2 2 9 2" xfId="709"/>
    <cellStyle name="Calculation 2 2 3" xfId="505"/>
    <cellStyle name="Calculation 2 2 3 10" xfId="710"/>
    <cellStyle name="Calculation 2 2 3 10 2" xfId="711"/>
    <cellStyle name="Calculation 2 2 3 11" xfId="712"/>
    <cellStyle name="Calculation 2 2 3 2" xfId="713"/>
    <cellStyle name="Calculation 2 2 3 2 2" xfId="714"/>
    <cellStyle name="Calculation 2 2 3 2 2 2" xfId="715"/>
    <cellStyle name="Calculation 2 2 3 2 3" xfId="716"/>
    <cellStyle name="Calculation 2 2 3 2 3 2" xfId="717"/>
    <cellStyle name="Calculation 2 2 3 2 4" xfId="718"/>
    <cellStyle name="Calculation 2 2 3 3" xfId="719"/>
    <cellStyle name="Calculation 2 2 3 3 2" xfId="720"/>
    <cellStyle name="Calculation 2 2 3 3 2 2" xfId="721"/>
    <cellStyle name="Calculation 2 2 3 3 3" xfId="722"/>
    <cellStyle name="Calculation 2 2 3 3 3 2" xfId="723"/>
    <cellStyle name="Calculation 2 2 3 3 4" xfId="724"/>
    <cellStyle name="Calculation 2 2 3 4" xfId="725"/>
    <cellStyle name="Calculation 2 2 3 4 2" xfId="726"/>
    <cellStyle name="Calculation 2 2 3 4 2 2" xfId="727"/>
    <cellStyle name="Calculation 2 2 3 4 3" xfId="728"/>
    <cellStyle name="Calculation 2 2 3 4 3 2" xfId="729"/>
    <cellStyle name="Calculation 2 2 3 4 4" xfId="730"/>
    <cellStyle name="Calculation 2 2 3 5" xfId="731"/>
    <cellStyle name="Calculation 2 2 3 5 2" xfId="732"/>
    <cellStyle name="Calculation 2 2 3 5 2 2" xfId="733"/>
    <cellStyle name="Calculation 2 2 3 5 3" xfId="734"/>
    <cellStyle name="Calculation 2 2 3 5 3 2" xfId="735"/>
    <cellStyle name="Calculation 2 2 3 5 4" xfId="736"/>
    <cellStyle name="Calculation 2 2 3 6" xfId="737"/>
    <cellStyle name="Calculation 2 2 3 6 2" xfId="738"/>
    <cellStyle name="Calculation 2 2 3 6 2 2" xfId="739"/>
    <cellStyle name="Calculation 2 2 3 6 3" xfId="740"/>
    <cellStyle name="Calculation 2 2 3 6 3 2" xfId="741"/>
    <cellStyle name="Calculation 2 2 3 6 4" xfId="742"/>
    <cellStyle name="Calculation 2 2 3 7" xfId="743"/>
    <cellStyle name="Calculation 2 2 3 7 2" xfId="744"/>
    <cellStyle name="Calculation 2 2 3 7 2 2" xfId="745"/>
    <cellStyle name="Calculation 2 2 3 7 3" xfId="746"/>
    <cellStyle name="Calculation 2 2 3 7 3 2" xfId="747"/>
    <cellStyle name="Calculation 2 2 3 7 4" xfId="748"/>
    <cellStyle name="Calculation 2 2 3 8" xfId="749"/>
    <cellStyle name="Calculation 2 2 3 8 2" xfId="750"/>
    <cellStyle name="Calculation 2 2 3 8 2 2" xfId="751"/>
    <cellStyle name="Calculation 2 2 3 8 3" xfId="752"/>
    <cellStyle name="Calculation 2 2 3 9" xfId="753"/>
    <cellStyle name="Calculation 2 2 3 9 2" xfId="754"/>
    <cellStyle name="Calculation 2 2 4" xfId="755"/>
    <cellStyle name="Calculation 2 2 4 2" xfId="756"/>
    <cellStyle name="Calculation 2 2 4 2 2" xfId="757"/>
    <cellStyle name="Calculation 2 2 4 3" xfId="758"/>
    <cellStyle name="Calculation 2 2 4 3 2" xfId="759"/>
    <cellStyle name="Calculation 2 2 4 4" xfId="760"/>
    <cellStyle name="Calculation 2 2 5" xfId="761"/>
    <cellStyle name="Calculation 2 2 5 2" xfId="762"/>
    <cellStyle name="Calculation 2 2 5 2 2" xfId="763"/>
    <cellStyle name="Calculation 2 2 5 3" xfId="764"/>
    <cellStyle name="Calculation 2 2 5 3 2" xfId="765"/>
    <cellStyle name="Calculation 2 2 5 4" xfId="766"/>
    <cellStyle name="Calculation 2 2 6" xfId="767"/>
    <cellStyle name="Calculation 2 2 6 2" xfId="768"/>
    <cellStyle name="Calculation 2 2 6 2 2" xfId="769"/>
    <cellStyle name="Calculation 2 2 6 3" xfId="770"/>
    <cellStyle name="Calculation 2 2 6 3 2" xfId="771"/>
    <cellStyle name="Calculation 2 2 6 4" xfId="772"/>
    <cellStyle name="Calculation 2 2 7" xfId="773"/>
    <cellStyle name="Calculation 2 2 7 2" xfId="774"/>
    <cellStyle name="Calculation 2 2 7 2 2" xfId="775"/>
    <cellStyle name="Calculation 2 2 7 3" xfId="776"/>
    <cellStyle name="Calculation 2 2 7 3 2" xfId="777"/>
    <cellStyle name="Calculation 2 2 7 4" xfId="778"/>
    <cellStyle name="Calculation 2 2 8" xfId="779"/>
    <cellStyle name="Calculation 2 2 8 2" xfId="780"/>
    <cellStyle name="Calculation 2 2 8 2 2" xfId="781"/>
    <cellStyle name="Calculation 2 2 8 3" xfId="782"/>
    <cellStyle name="Calculation 2 2 8 3 2" xfId="783"/>
    <cellStyle name="Calculation 2 2 8 4" xfId="784"/>
    <cellStyle name="Calculation 2 2 9" xfId="785"/>
    <cellStyle name="Calculation 2 2 9 2" xfId="786"/>
    <cellStyle name="Calculation 2 2 9 2 2" xfId="787"/>
    <cellStyle name="Calculation 2 2 9 3" xfId="788"/>
    <cellStyle name="Calculation 2 3" xfId="245"/>
    <cellStyle name="Calculation 2 3 10" xfId="789"/>
    <cellStyle name="Calculation 2 3 10 2" xfId="790"/>
    <cellStyle name="Calculation 2 3 10 2 2" xfId="791"/>
    <cellStyle name="Calculation 2 3 10 3" xfId="792"/>
    <cellStyle name="Calculation 2 3 11" xfId="793"/>
    <cellStyle name="Calculation 2 3 11 2" xfId="794"/>
    <cellStyle name="Calculation 2 3 12" xfId="795"/>
    <cellStyle name="Calculation 2 3 12 2" xfId="796"/>
    <cellStyle name="Calculation 2 3 13" xfId="797"/>
    <cellStyle name="Calculation 2 3 2" xfId="501"/>
    <cellStyle name="Calculation 2 3 2 10" xfId="798"/>
    <cellStyle name="Calculation 2 3 2 10 2" xfId="799"/>
    <cellStyle name="Calculation 2 3 2 11" xfId="800"/>
    <cellStyle name="Calculation 2 3 2 2" xfId="801"/>
    <cellStyle name="Calculation 2 3 2 2 2" xfId="802"/>
    <cellStyle name="Calculation 2 3 2 2 2 2" xfId="803"/>
    <cellStyle name="Calculation 2 3 2 2 3" xfId="804"/>
    <cellStyle name="Calculation 2 3 2 2 3 2" xfId="805"/>
    <cellStyle name="Calculation 2 3 2 2 4" xfId="806"/>
    <cellStyle name="Calculation 2 3 2 3" xfId="807"/>
    <cellStyle name="Calculation 2 3 2 3 2" xfId="808"/>
    <cellStyle name="Calculation 2 3 2 3 2 2" xfId="809"/>
    <cellStyle name="Calculation 2 3 2 3 3" xfId="810"/>
    <cellStyle name="Calculation 2 3 2 3 3 2" xfId="811"/>
    <cellStyle name="Calculation 2 3 2 3 4" xfId="812"/>
    <cellStyle name="Calculation 2 3 2 4" xfId="813"/>
    <cellStyle name="Calculation 2 3 2 4 2" xfId="814"/>
    <cellStyle name="Calculation 2 3 2 4 2 2" xfId="815"/>
    <cellStyle name="Calculation 2 3 2 4 3" xfId="816"/>
    <cellStyle name="Calculation 2 3 2 4 3 2" xfId="817"/>
    <cellStyle name="Calculation 2 3 2 4 4" xfId="818"/>
    <cellStyle name="Calculation 2 3 2 5" xfId="819"/>
    <cellStyle name="Calculation 2 3 2 5 2" xfId="820"/>
    <cellStyle name="Calculation 2 3 2 5 2 2" xfId="821"/>
    <cellStyle name="Calculation 2 3 2 5 3" xfId="822"/>
    <cellStyle name="Calculation 2 3 2 5 3 2" xfId="823"/>
    <cellStyle name="Calculation 2 3 2 5 4" xfId="824"/>
    <cellStyle name="Calculation 2 3 2 6" xfId="825"/>
    <cellStyle name="Calculation 2 3 2 6 2" xfId="826"/>
    <cellStyle name="Calculation 2 3 2 6 2 2" xfId="827"/>
    <cellStyle name="Calculation 2 3 2 6 3" xfId="828"/>
    <cellStyle name="Calculation 2 3 2 6 3 2" xfId="829"/>
    <cellStyle name="Calculation 2 3 2 6 4" xfId="830"/>
    <cellStyle name="Calculation 2 3 2 7" xfId="831"/>
    <cellStyle name="Calculation 2 3 2 7 2" xfId="832"/>
    <cellStyle name="Calculation 2 3 2 7 2 2" xfId="833"/>
    <cellStyle name="Calculation 2 3 2 7 3" xfId="834"/>
    <cellStyle name="Calculation 2 3 2 7 3 2" xfId="835"/>
    <cellStyle name="Calculation 2 3 2 7 4" xfId="836"/>
    <cellStyle name="Calculation 2 3 2 8" xfId="837"/>
    <cellStyle name="Calculation 2 3 2 8 2" xfId="838"/>
    <cellStyle name="Calculation 2 3 2 8 2 2" xfId="839"/>
    <cellStyle name="Calculation 2 3 2 8 3" xfId="840"/>
    <cellStyle name="Calculation 2 3 2 9" xfId="841"/>
    <cellStyle name="Calculation 2 3 2 9 2" xfId="842"/>
    <cellStyle name="Calculation 2 3 3" xfId="515"/>
    <cellStyle name="Calculation 2 3 3 10" xfId="843"/>
    <cellStyle name="Calculation 2 3 3 10 2" xfId="844"/>
    <cellStyle name="Calculation 2 3 3 11" xfId="845"/>
    <cellStyle name="Calculation 2 3 3 2" xfId="846"/>
    <cellStyle name="Calculation 2 3 3 2 2" xfId="847"/>
    <cellStyle name="Calculation 2 3 3 2 2 2" xfId="848"/>
    <cellStyle name="Calculation 2 3 3 2 3" xfId="849"/>
    <cellStyle name="Calculation 2 3 3 2 3 2" xfId="850"/>
    <cellStyle name="Calculation 2 3 3 2 4" xfId="851"/>
    <cellStyle name="Calculation 2 3 3 3" xfId="852"/>
    <cellStyle name="Calculation 2 3 3 3 2" xfId="853"/>
    <cellStyle name="Calculation 2 3 3 3 2 2" xfId="854"/>
    <cellStyle name="Calculation 2 3 3 3 3" xfId="855"/>
    <cellStyle name="Calculation 2 3 3 3 3 2" xfId="856"/>
    <cellStyle name="Calculation 2 3 3 3 4" xfId="857"/>
    <cellStyle name="Calculation 2 3 3 4" xfId="858"/>
    <cellStyle name="Calculation 2 3 3 4 2" xfId="859"/>
    <cellStyle name="Calculation 2 3 3 4 2 2" xfId="860"/>
    <cellStyle name="Calculation 2 3 3 4 3" xfId="861"/>
    <cellStyle name="Calculation 2 3 3 4 3 2" xfId="862"/>
    <cellStyle name="Calculation 2 3 3 4 4" xfId="863"/>
    <cellStyle name="Calculation 2 3 3 5" xfId="864"/>
    <cellStyle name="Calculation 2 3 3 5 2" xfId="865"/>
    <cellStyle name="Calculation 2 3 3 5 2 2" xfId="866"/>
    <cellStyle name="Calculation 2 3 3 5 3" xfId="867"/>
    <cellStyle name="Calculation 2 3 3 5 3 2" xfId="868"/>
    <cellStyle name="Calculation 2 3 3 5 4" xfId="869"/>
    <cellStyle name="Calculation 2 3 3 6" xfId="870"/>
    <cellStyle name="Calculation 2 3 3 6 2" xfId="871"/>
    <cellStyle name="Calculation 2 3 3 6 2 2" xfId="872"/>
    <cellStyle name="Calculation 2 3 3 6 3" xfId="873"/>
    <cellStyle name="Calculation 2 3 3 6 3 2" xfId="874"/>
    <cellStyle name="Calculation 2 3 3 6 4" xfId="875"/>
    <cellStyle name="Calculation 2 3 3 7" xfId="876"/>
    <cellStyle name="Calculation 2 3 3 7 2" xfId="877"/>
    <cellStyle name="Calculation 2 3 3 7 2 2" xfId="878"/>
    <cellStyle name="Calculation 2 3 3 7 3" xfId="879"/>
    <cellStyle name="Calculation 2 3 3 7 3 2" xfId="880"/>
    <cellStyle name="Calculation 2 3 3 7 4" xfId="881"/>
    <cellStyle name="Calculation 2 3 3 8" xfId="882"/>
    <cellStyle name="Calculation 2 3 3 8 2" xfId="883"/>
    <cellStyle name="Calculation 2 3 3 8 2 2" xfId="884"/>
    <cellStyle name="Calculation 2 3 3 8 3" xfId="885"/>
    <cellStyle name="Calculation 2 3 3 9" xfId="886"/>
    <cellStyle name="Calculation 2 3 3 9 2" xfId="887"/>
    <cellStyle name="Calculation 2 3 4" xfId="888"/>
    <cellStyle name="Calculation 2 3 4 2" xfId="889"/>
    <cellStyle name="Calculation 2 3 4 2 2" xfId="890"/>
    <cellStyle name="Calculation 2 3 4 3" xfId="891"/>
    <cellStyle name="Calculation 2 3 4 3 2" xfId="892"/>
    <cellStyle name="Calculation 2 3 4 4" xfId="893"/>
    <cellStyle name="Calculation 2 3 5" xfId="894"/>
    <cellStyle name="Calculation 2 3 5 2" xfId="895"/>
    <cellStyle name="Calculation 2 3 5 2 2" xfId="896"/>
    <cellStyle name="Calculation 2 3 5 3" xfId="897"/>
    <cellStyle name="Calculation 2 3 5 3 2" xfId="898"/>
    <cellStyle name="Calculation 2 3 5 4" xfId="899"/>
    <cellStyle name="Calculation 2 3 6" xfId="900"/>
    <cellStyle name="Calculation 2 3 6 2" xfId="901"/>
    <cellStyle name="Calculation 2 3 6 2 2" xfId="902"/>
    <cellStyle name="Calculation 2 3 6 3" xfId="903"/>
    <cellStyle name="Calculation 2 3 6 3 2" xfId="904"/>
    <cellStyle name="Calculation 2 3 6 4" xfId="905"/>
    <cellStyle name="Calculation 2 3 7" xfId="906"/>
    <cellStyle name="Calculation 2 3 7 2" xfId="907"/>
    <cellStyle name="Calculation 2 3 7 2 2" xfId="908"/>
    <cellStyle name="Calculation 2 3 7 3" xfId="909"/>
    <cellStyle name="Calculation 2 3 7 3 2" xfId="910"/>
    <cellStyle name="Calculation 2 3 7 4" xfId="911"/>
    <cellStyle name="Calculation 2 3 8" xfId="912"/>
    <cellStyle name="Calculation 2 3 8 2" xfId="913"/>
    <cellStyle name="Calculation 2 3 8 2 2" xfId="914"/>
    <cellStyle name="Calculation 2 3 8 3" xfId="915"/>
    <cellStyle name="Calculation 2 3 8 3 2" xfId="916"/>
    <cellStyle name="Calculation 2 3 8 4" xfId="917"/>
    <cellStyle name="Calculation 2 3 9" xfId="918"/>
    <cellStyle name="Calculation 2 3 9 2" xfId="919"/>
    <cellStyle name="Calculation 2 3 9 2 2" xfId="920"/>
    <cellStyle name="Calculation 2 3 9 3" xfId="921"/>
    <cellStyle name="Calculation 2 3 9 3 2" xfId="922"/>
    <cellStyle name="Calculation 2 3 9 4" xfId="923"/>
    <cellStyle name="Calculation 2 4" xfId="490"/>
    <cellStyle name="Calculation 2 4 10" xfId="924"/>
    <cellStyle name="Calculation 2 4 10 2" xfId="925"/>
    <cellStyle name="Calculation 2 4 11" xfId="926"/>
    <cellStyle name="Calculation 2 4 2" xfId="927"/>
    <cellStyle name="Calculation 2 4 2 2" xfId="928"/>
    <cellStyle name="Calculation 2 4 2 2 2" xfId="929"/>
    <cellStyle name="Calculation 2 4 2 3" xfId="930"/>
    <cellStyle name="Calculation 2 4 2 3 2" xfId="931"/>
    <cellStyle name="Calculation 2 4 2 4" xfId="932"/>
    <cellStyle name="Calculation 2 4 3" xfId="933"/>
    <cellStyle name="Calculation 2 4 3 2" xfId="934"/>
    <cellStyle name="Calculation 2 4 3 2 2" xfId="935"/>
    <cellStyle name="Calculation 2 4 3 3" xfId="936"/>
    <cellStyle name="Calculation 2 4 3 3 2" xfId="937"/>
    <cellStyle name="Calculation 2 4 3 4" xfId="938"/>
    <cellStyle name="Calculation 2 4 4" xfId="939"/>
    <cellStyle name="Calculation 2 4 4 2" xfId="940"/>
    <cellStyle name="Calculation 2 4 4 2 2" xfId="941"/>
    <cellStyle name="Calculation 2 4 4 3" xfId="942"/>
    <cellStyle name="Calculation 2 4 4 3 2" xfId="943"/>
    <cellStyle name="Calculation 2 4 4 4" xfId="944"/>
    <cellStyle name="Calculation 2 4 5" xfId="945"/>
    <cellStyle name="Calculation 2 4 5 2" xfId="946"/>
    <cellStyle name="Calculation 2 4 5 2 2" xfId="947"/>
    <cellStyle name="Calculation 2 4 5 3" xfId="948"/>
    <cellStyle name="Calculation 2 4 5 3 2" xfId="949"/>
    <cellStyle name="Calculation 2 4 5 4" xfId="950"/>
    <cellStyle name="Calculation 2 4 6" xfId="951"/>
    <cellStyle name="Calculation 2 4 6 2" xfId="952"/>
    <cellStyle name="Calculation 2 4 6 2 2" xfId="953"/>
    <cellStyle name="Calculation 2 4 6 3" xfId="954"/>
    <cellStyle name="Calculation 2 4 6 3 2" xfId="955"/>
    <cellStyle name="Calculation 2 4 6 4" xfId="956"/>
    <cellStyle name="Calculation 2 4 7" xfId="957"/>
    <cellStyle name="Calculation 2 4 7 2" xfId="958"/>
    <cellStyle name="Calculation 2 4 7 2 2" xfId="959"/>
    <cellStyle name="Calculation 2 4 7 3" xfId="960"/>
    <cellStyle name="Calculation 2 4 7 3 2" xfId="961"/>
    <cellStyle name="Calculation 2 4 7 4" xfId="962"/>
    <cellStyle name="Calculation 2 4 8" xfId="963"/>
    <cellStyle name="Calculation 2 4 8 2" xfId="964"/>
    <cellStyle name="Calculation 2 4 8 2 2" xfId="965"/>
    <cellStyle name="Calculation 2 4 8 3" xfId="966"/>
    <cellStyle name="Calculation 2 4 9" xfId="967"/>
    <cellStyle name="Calculation 2 4 9 2" xfId="968"/>
    <cellStyle name="Calculation 2 5" xfId="969"/>
    <cellStyle name="Calculation 2 5 2" xfId="970"/>
    <cellStyle name="Calculation 2 5 2 2" xfId="971"/>
    <cellStyle name="Calculation 2 5 3" xfId="972"/>
    <cellStyle name="Calculation 2 5 3 2" xfId="973"/>
    <cellStyle name="Calculation 2 5 4" xfId="974"/>
    <cellStyle name="Calculation 2 6" xfId="975"/>
    <cellStyle name="Calculation 2 6 2" xfId="976"/>
    <cellStyle name="Calculation 2 6 2 2" xfId="977"/>
    <cellStyle name="Calculation 2 6 3" xfId="978"/>
    <cellStyle name="Calculation 2 6 3 2" xfId="979"/>
    <cellStyle name="Calculation 2 6 4" xfId="980"/>
    <cellStyle name="Calculation 2 7" xfId="981"/>
    <cellStyle name="Calculation 2 7 2" xfId="982"/>
    <cellStyle name="Calculation 2 7 2 2" xfId="983"/>
    <cellStyle name="Calculation 2 7 3" xfId="984"/>
    <cellStyle name="Calculation 2 7 3 2" xfId="985"/>
    <cellStyle name="Calculation 2 7 4" xfId="986"/>
    <cellStyle name="Calculation 2 8" xfId="987"/>
    <cellStyle name="Calculation 2 8 2" xfId="988"/>
    <cellStyle name="Calculation 2 8 2 2" xfId="989"/>
    <cellStyle name="Calculation 2 8 3" xfId="990"/>
    <cellStyle name="Calculation 2 8 3 2" xfId="991"/>
    <cellStyle name="Calculation 2 8 4" xfId="992"/>
    <cellStyle name="Calculation 2 9" xfId="993"/>
    <cellStyle name="Calculation 2 9 2" xfId="994"/>
    <cellStyle name="Calculation 2 9 2 2" xfId="995"/>
    <cellStyle name="Calculation 2 9 3" xfId="996"/>
    <cellStyle name="Calculation 2 9 3 2" xfId="997"/>
    <cellStyle name="Calculation 2 9 4" xfId="998"/>
    <cellStyle name="Calculation 3" xfId="999"/>
    <cellStyle name="Check Cell 2" xfId="41"/>
    <cellStyle name="Check Cell 2 2" xfId="246"/>
    <cellStyle name="Check Cell 2 3" xfId="247"/>
    <cellStyle name="Check Cell 3" xfId="1000"/>
    <cellStyle name="Comma" xfId="3199" builtinId="3"/>
    <cellStyle name="Comma [0] 2" xfId="248"/>
    <cellStyle name="Comma [0] 2 2" xfId="1001"/>
    <cellStyle name="Comma [0] 2 2 2" xfId="1002"/>
    <cellStyle name="Comma [0] 3" xfId="249"/>
    <cellStyle name="Comma [0] 3 2" xfId="1003"/>
    <cellStyle name="Comma [0] 3 2 2" xfId="1004"/>
    <cellStyle name="Comma 10" xfId="250"/>
    <cellStyle name="Comma 10 2" xfId="1005"/>
    <cellStyle name="Comma 10 2 2" xfId="1006"/>
    <cellStyle name="Comma 11" xfId="251"/>
    <cellStyle name="Comma 11 2" xfId="1007"/>
    <cellStyle name="Comma 11 2 2" xfId="1008"/>
    <cellStyle name="Comma 12" xfId="252"/>
    <cellStyle name="Comma 12 2" xfId="1009"/>
    <cellStyle name="Comma 12 2 2" xfId="1010"/>
    <cellStyle name="Comma 13" xfId="253"/>
    <cellStyle name="Comma 13 2" xfId="1011"/>
    <cellStyle name="Comma 13 2 2" xfId="1012"/>
    <cellStyle name="Comma 14" xfId="254"/>
    <cellStyle name="Comma 14 2" xfId="1013"/>
    <cellStyle name="Comma 14 2 2" xfId="1014"/>
    <cellStyle name="Comma 15" xfId="255"/>
    <cellStyle name="Comma 15 2" xfId="1015"/>
    <cellStyle name="Comma 15 2 2" xfId="1016"/>
    <cellStyle name="Comma 16" xfId="256"/>
    <cellStyle name="Comma 16 2" xfId="1017"/>
    <cellStyle name="Comma 16 2 2" xfId="1018"/>
    <cellStyle name="Comma 17" xfId="257"/>
    <cellStyle name="Comma 17 2" xfId="1019"/>
    <cellStyle name="Comma 17 2 2" xfId="1020"/>
    <cellStyle name="Comma 18" xfId="258"/>
    <cellStyle name="Comma 18 2" xfId="1021"/>
    <cellStyle name="Comma 18 2 2" xfId="1022"/>
    <cellStyle name="Comma 19" xfId="259"/>
    <cellStyle name="Comma 19 2" xfId="1023"/>
    <cellStyle name="Comma 19 2 2" xfId="1024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1025"/>
    <cellStyle name="Comma 2 2 4 2 2" xfId="1026"/>
    <cellStyle name="Comma 2 2 5" xfId="262"/>
    <cellStyle name="Comma 2 2 5 2" xfId="1027"/>
    <cellStyle name="Comma 2 2 5 2 2" xfId="1028"/>
    <cellStyle name="Comma 2 2 6" xfId="263"/>
    <cellStyle name="Comma 2 2 6 2" xfId="1029"/>
    <cellStyle name="Comma 2 2 6 2 2" xfId="1030"/>
    <cellStyle name="Comma 2 2 7" xfId="87"/>
    <cellStyle name="Comma 2 2 8" xfId="1031"/>
    <cellStyle name="Comma 2 3" xfId="9"/>
    <cellStyle name="Comma 2 3 2" xfId="264"/>
    <cellStyle name="Comma 2 3 2 2" xfId="1032"/>
    <cellStyle name="Comma 2 3 2 2 2" xfId="1033"/>
    <cellStyle name="Comma 2 3 3" xfId="265"/>
    <cellStyle name="Comma 2 3 4" xfId="90"/>
    <cellStyle name="Comma 2 3 5" xfId="1034"/>
    <cellStyle name="Comma 2 4" xfId="266"/>
    <cellStyle name="Comma 2 4 2" xfId="267"/>
    <cellStyle name="Comma 2 4 3" xfId="1035"/>
    <cellStyle name="Comma 2 4 3 2" xfId="1036"/>
    <cellStyle name="Comma 2 5" xfId="268"/>
    <cellStyle name="Comma 2 5 2" xfId="1037"/>
    <cellStyle name="Comma 2 5 2 2" xfId="1038"/>
    <cellStyle name="Comma 2 6" xfId="269"/>
    <cellStyle name="Comma 2 7" xfId="85"/>
    <cellStyle name="Comma 2 8" xfId="1039"/>
    <cellStyle name="Comma 20" xfId="270"/>
    <cellStyle name="Comma 20 2" xfId="1040"/>
    <cellStyle name="Comma 20 2 2" xfId="1041"/>
    <cellStyle name="Comma 21" xfId="271"/>
    <cellStyle name="Comma 21 2" xfId="1042"/>
    <cellStyle name="Comma 21 2 2" xfId="1043"/>
    <cellStyle name="Comma 22" xfId="272"/>
    <cellStyle name="Comma 22 2" xfId="1044"/>
    <cellStyle name="Comma 22 2 2" xfId="1045"/>
    <cellStyle name="Comma 23" xfId="273"/>
    <cellStyle name="Comma 23 2" xfId="1046"/>
    <cellStyle name="Comma 23 2 2" xfId="1047"/>
    <cellStyle name="Comma 24" xfId="274"/>
    <cellStyle name="Comma 24 2" xfId="1048"/>
    <cellStyle name="Comma 24 2 2" xfId="1049"/>
    <cellStyle name="Comma 25" xfId="275"/>
    <cellStyle name="Comma 26" xfId="276"/>
    <cellStyle name="Comma 26 2" xfId="1050"/>
    <cellStyle name="Comma 26 2 2" xfId="1051"/>
    <cellStyle name="Comma 27" xfId="277"/>
    <cellStyle name="Comma 27 2" xfId="1052"/>
    <cellStyle name="Comma 27 2 2" xfId="1053"/>
    <cellStyle name="Comma 28" xfId="278"/>
    <cellStyle name="Comma 28 2" xfId="1054"/>
    <cellStyle name="Comma 28 2 2" xfId="1055"/>
    <cellStyle name="Comma 29" xfId="279"/>
    <cellStyle name="Comma 3" xfId="5"/>
    <cellStyle name="Comma 3 2" xfId="43"/>
    <cellStyle name="Comma 3 2 2" xfId="94"/>
    <cellStyle name="Comma 3 2 2 2" xfId="1056"/>
    <cellStyle name="Comma 3 2 3" xfId="1057"/>
    <cellStyle name="Comma 3 3" xfId="280"/>
    <cellStyle name="Comma 3 3 2" xfId="281"/>
    <cellStyle name="Comma 3 3 3" xfId="282"/>
    <cellStyle name="Comma 3 3 3 2" xfId="1058"/>
    <cellStyle name="Comma 3 3 3 2 2" xfId="1059"/>
    <cellStyle name="Comma 3 3 4" xfId="1060"/>
    <cellStyle name="Comma 3 3 4 2" xfId="1061"/>
    <cellStyle name="Comma 3 4" xfId="283"/>
    <cellStyle name="Comma 3 4 2" xfId="1062"/>
    <cellStyle name="Comma 3 4 2 2" xfId="1063"/>
    <cellStyle name="Comma 3 5" xfId="284"/>
    <cellStyle name="Comma 3 6" xfId="86"/>
    <cellStyle name="Comma 30" xfId="285"/>
    <cellStyle name="Comma 30 2" xfId="1064"/>
    <cellStyle name="Comma 30 2 2" xfId="1065"/>
    <cellStyle name="Comma 31" xfId="286"/>
    <cellStyle name="Comma 31 2" xfId="1066"/>
    <cellStyle name="Comma 31 2 2" xfId="1067"/>
    <cellStyle name="Comma 32" xfId="1068"/>
    <cellStyle name="Comma 33" xfId="1069"/>
    <cellStyle name="Comma 4" xfId="8"/>
    <cellStyle name="Comma 4 2" xfId="287"/>
    <cellStyle name="Comma 4 2 2" xfId="1070"/>
    <cellStyle name="Comma 4 2 2 2" xfId="1071"/>
    <cellStyle name="Comma 4 2 3" xfId="1072"/>
    <cellStyle name="Comma 4 3" xfId="288"/>
    <cellStyle name="Comma 4 3 2" xfId="1073"/>
    <cellStyle name="Comma 4 3 2 2" xfId="1074"/>
    <cellStyle name="Comma 4 4" xfId="289"/>
    <cellStyle name="Comma 4 5" xfId="89"/>
    <cellStyle name="Comma 4 6" xfId="1075"/>
    <cellStyle name="Comma 5" xfId="290"/>
    <cellStyle name="Comma 5 2" xfId="291"/>
    <cellStyle name="Comma 5 2 2" xfId="1076"/>
    <cellStyle name="Comma 5 2 2 2" xfId="1077"/>
    <cellStyle name="Comma 5 3" xfId="292"/>
    <cellStyle name="Comma 5 3 2" xfId="1078"/>
    <cellStyle name="Comma 5 3 2 2" xfId="1079"/>
    <cellStyle name="Comma 5 4" xfId="293"/>
    <cellStyle name="Comma 5 4 2" xfId="1080"/>
    <cellStyle name="Comma 5 4 2 2" xfId="1081"/>
    <cellStyle name="Comma 5 5" xfId="1082"/>
    <cellStyle name="Comma 5 5 2" xfId="1083"/>
    <cellStyle name="Comma 5 6" xfId="1084"/>
    <cellStyle name="Comma 5 7" xfId="1085"/>
    <cellStyle name="Comma 6" xfId="73"/>
    <cellStyle name="Comma 6 2" xfId="294"/>
    <cellStyle name="Comma 6 2 2" xfId="1086"/>
    <cellStyle name="Comma 6 2 2 2" xfId="1087"/>
    <cellStyle name="Comma 6 3" xfId="95"/>
    <cellStyle name="Comma 6 3 2" xfId="1088"/>
    <cellStyle name="Comma 6 3 2 2" xfId="1089"/>
    <cellStyle name="Comma 6 3 3" xfId="1090"/>
    <cellStyle name="Comma 6 4" xfId="1091"/>
    <cellStyle name="Comma 6 4 2" xfId="1092"/>
    <cellStyle name="Comma 6 4 2 2" xfId="1093"/>
    <cellStyle name="Comma 6 4 3" xfId="1094"/>
    <cellStyle name="Comma 6 5" xfId="1095"/>
    <cellStyle name="Comma 6 5 2" xfId="1096"/>
    <cellStyle name="Comma 6 6" xfId="1097"/>
    <cellStyle name="Comma 6 6 2" xfId="1098"/>
    <cellStyle name="Comma 6 7" xfId="1099"/>
    <cellStyle name="Comma 7" xfId="295"/>
    <cellStyle name="Comma 7 2" xfId="296"/>
    <cellStyle name="Comma 7 2 2" xfId="1100"/>
    <cellStyle name="Comma 7 2 2 2" xfId="1101"/>
    <cellStyle name="Comma 7 3" xfId="297"/>
    <cellStyle name="Comma 7 3 2" xfId="1102"/>
    <cellStyle name="Comma 7 3 2 2" xfId="1103"/>
    <cellStyle name="Comma 7 4" xfId="298"/>
    <cellStyle name="Comma 7 4 2" xfId="1104"/>
    <cellStyle name="Comma 7 4 2 2" xfId="1105"/>
    <cellStyle name="Comma 7 5" xfId="1106"/>
    <cellStyle name="Comma 7 5 2" xfId="1107"/>
    <cellStyle name="Comma 8" xfId="299"/>
    <cellStyle name="Comma 8 2" xfId="1108"/>
    <cellStyle name="Comma 8 2 2" xfId="1109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 2" xfId="44"/>
    <cellStyle name="Explanatory Text 2 2" xfId="307"/>
    <cellStyle name="Explanatory Text 2 3" xfId="308"/>
    <cellStyle name="Explanatory Text 3" xfId="1110"/>
    <cellStyle name="Good 2" xfId="45"/>
    <cellStyle name="Good 2 2" xfId="309"/>
    <cellStyle name="Good 2 3" xfId="310"/>
    <cellStyle name="Good 3" xfId="1111"/>
    <cellStyle name="Heading 1 2" xfId="46"/>
    <cellStyle name="Heading 1 2 2" xfId="311"/>
    <cellStyle name="Heading 1 2 3" xfId="312"/>
    <cellStyle name="Heading 1 3" xfId="1112"/>
    <cellStyle name="Heading 2 2" xfId="47"/>
    <cellStyle name="Heading 2 2 2" xfId="313"/>
    <cellStyle name="Heading 2 2 3" xfId="314"/>
    <cellStyle name="Heading 2 3" xfId="1113"/>
    <cellStyle name="Heading 3 2" xfId="48"/>
    <cellStyle name="Heading 3 2 2" xfId="315"/>
    <cellStyle name="Heading 3 2 3" xfId="316"/>
    <cellStyle name="Heading 3 3" xfId="1114"/>
    <cellStyle name="Heading 4 2" xfId="49"/>
    <cellStyle name="Heading 4 2 2" xfId="317"/>
    <cellStyle name="Heading 4 2 3" xfId="318"/>
    <cellStyle name="Heading 4 3" xfId="1115"/>
    <cellStyle name="Hyperlink 2" xfId="319"/>
    <cellStyle name="Hyperlink 3" xfId="320"/>
    <cellStyle name="Îáû÷íûé_AMD" xfId="321"/>
    <cellStyle name="Input 2" xfId="50"/>
    <cellStyle name="Input 2 10" xfId="1116"/>
    <cellStyle name="Input 2 10 2" xfId="1117"/>
    <cellStyle name="Input 2 10 2 2" xfId="1118"/>
    <cellStyle name="Input 2 10 3" xfId="1119"/>
    <cellStyle name="Input 2 11" xfId="1120"/>
    <cellStyle name="Input 2 11 2" xfId="1121"/>
    <cellStyle name="Input 2 12" xfId="1122"/>
    <cellStyle name="Input 2 12 2" xfId="1123"/>
    <cellStyle name="Input 2 13" xfId="1124"/>
    <cellStyle name="Input 2 2" xfId="80"/>
    <cellStyle name="Input 2 2 10" xfId="1125"/>
    <cellStyle name="Input 2 2 10 2" xfId="1126"/>
    <cellStyle name="Input 2 2 11" xfId="1127"/>
    <cellStyle name="Input 2 2 11 2" xfId="1128"/>
    <cellStyle name="Input 2 2 12" xfId="1129"/>
    <cellStyle name="Input 2 2 2" xfId="502"/>
    <cellStyle name="Input 2 2 2 10" xfId="1130"/>
    <cellStyle name="Input 2 2 2 10 2" xfId="1131"/>
    <cellStyle name="Input 2 2 2 11" xfId="1132"/>
    <cellStyle name="Input 2 2 2 2" xfId="1133"/>
    <cellStyle name="Input 2 2 2 2 2" xfId="1134"/>
    <cellStyle name="Input 2 2 2 2 2 2" xfId="1135"/>
    <cellStyle name="Input 2 2 2 2 3" xfId="1136"/>
    <cellStyle name="Input 2 2 2 2 3 2" xfId="1137"/>
    <cellStyle name="Input 2 2 2 2 4" xfId="1138"/>
    <cellStyle name="Input 2 2 2 3" xfId="1139"/>
    <cellStyle name="Input 2 2 2 3 2" xfId="1140"/>
    <cellStyle name="Input 2 2 2 3 2 2" xfId="1141"/>
    <cellStyle name="Input 2 2 2 3 3" xfId="1142"/>
    <cellStyle name="Input 2 2 2 3 3 2" xfId="1143"/>
    <cellStyle name="Input 2 2 2 3 4" xfId="1144"/>
    <cellStyle name="Input 2 2 2 4" xfId="1145"/>
    <cellStyle name="Input 2 2 2 4 2" xfId="1146"/>
    <cellStyle name="Input 2 2 2 4 2 2" xfId="1147"/>
    <cellStyle name="Input 2 2 2 4 3" xfId="1148"/>
    <cellStyle name="Input 2 2 2 4 3 2" xfId="1149"/>
    <cellStyle name="Input 2 2 2 4 4" xfId="1150"/>
    <cellStyle name="Input 2 2 2 5" xfId="1151"/>
    <cellStyle name="Input 2 2 2 5 2" xfId="1152"/>
    <cellStyle name="Input 2 2 2 5 2 2" xfId="1153"/>
    <cellStyle name="Input 2 2 2 5 3" xfId="1154"/>
    <cellStyle name="Input 2 2 2 5 3 2" xfId="1155"/>
    <cellStyle name="Input 2 2 2 5 4" xfId="1156"/>
    <cellStyle name="Input 2 2 2 6" xfId="1157"/>
    <cellStyle name="Input 2 2 2 6 2" xfId="1158"/>
    <cellStyle name="Input 2 2 2 6 2 2" xfId="1159"/>
    <cellStyle name="Input 2 2 2 6 3" xfId="1160"/>
    <cellStyle name="Input 2 2 2 6 3 2" xfId="1161"/>
    <cellStyle name="Input 2 2 2 6 4" xfId="1162"/>
    <cellStyle name="Input 2 2 2 7" xfId="1163"/>
    <cellStyle name="Input 2 2 2 7 2" xfId="1164"/>
    <cellStyle name="Input 2 2 2 7 2 2" xfId="1165"/>
    <cellStyle name="Input 2 2 2 7 3" xfId="1166"/>
    <cellStyle name="Input 2 2 2 7 3 2" xfId="1167"/>
    <cellStyle name="Input 2 2 2 7 4" xfId="1168"/>
    <cellStyle name="Input 2 2 2 8" xfId="1169"/>
    <cellStyle name="Input 2 2 2 8 2" xfId="1170"/>
    <cellStyle name="Input 2 2 2 8 2 2" xfId="1171"/>
    <cellStyle name="Input 2 2 2 8 3" xfId="1172"/>
    <cellStyle name="Input 2 2 2 9" xfId="1173"/>
    <cellStyle name="Input 2 2 2 9 2" xfId="1174"/>
    <cellStyle name="Input 2 2 3" xfId="518"/>
    <cellStyle name="Input 2 2 3 10" xfId="1175"/>
    <cellStyle name="Input 2 2 3 10 2" xfId="1176"/>
    <cellStyle name="Input 2 2 3 11" xfId="1177"/>
    <cellStyle name="Input 2 2 3 2" xfId="1178"/>
    <cellStyle name="Input 2 2 3 2 2" xfId="1179"/>
    <cellStyle name="Input 2 2 3 2 2 2" xfId="1180"/>
    <cellStyle name="Input 2 2 3 2 3" xfId="1181"/>
    <cellStyle name="Input 2 2 3 2 3 2" xfId="1182"/>
    <cellStyle name="Input 2 2 3 2 4" xfId="1183"/>
    <cellStyle name="Input 2 2 3 3" xfId="1184"/>
    <cellStyle name="Input 2 2 3 3 2" xfId="1185"/>
    <cellStyle name="Input 2 2 3 3 2 2" xfId="1186"/>
    <cellStyle name="Input 2 2 3 3 3" xfId="1187"/>
    <cellStyle name="Input 2 2 3 3 3 2" xfId="1188"/>
    <cellStyle name="Input 2 2 3 3 4" xfId="1189"/>
    <cellStyle name="Input 2 2 3 4" xfId="1190"/>
    <cellStyle name="Input 2 2 3 4 2" xfId="1191"/>
    <cellStyle name="Input 2 2 3 4 2 2" xfId="1192"/>
    <cellStyle name="Input 2 2 3 4 3" xfId="1193"/>
    <cellStyle name="Input 2 2 3 4 3 2" xfId="1194"/>
    <cellStyle name="Input 2 2 3 4 4" xfId="1195"/>
    <cellStyle name="Input 2 2 3 5" xfId="1196"/>
    <cellStyle name="Input 2 2 3 5 2" xfId="1197"/>
    <cellStyle name="Input 2 2 3 5 2 2" xfId="1198"/>
    <cellStyle name="Input 2 2 3 5 3" xfId="1199"/>
    <cellStyle name="Input 2 2 3 5 3 2" xfId="1200"/>
    <cellStyle name="Input 2 2 3 5 4" xfId="1201"/>
    <cellStyle name="Input 2 2 3 6" xfId="1202"/>
    <cellStyle name="Input 2 2 3 6 2" xfId="1203"/>
    <cellStyle name="Input 2 2 3 6 2 2" xfId="1204"/>
    <cellStyle name="Input 2 2 3 6 3" xfId="1205"/>
    <cellStyle name="Input 2 2 3 6 3 2" xfId="1206"/>
    <cellStyle name="Input 2 2 3 6 4" xfId="1207"/>
    <cellStyle name="Input 2 2 3 7" xfId="1208"/>
    <cellStyle name="Input 2 2 3 7 2" xfId="1209"/>
    <cellStyle name="Input 2 2 3 7 2 2" xfId="1210"/>
    <cellStyle name="Input 2 2 3 7 3" xfId="1211"/>
    <cellStyle name="Input 2 2 3 7 3 2" xfId="1212"/>
    <cellStyle name="Input 2 2 3 7 4" xfId="1213"/>
    <cellStyle name="Input 2 2 3 8" xfId="1214"/>
    <cellStyle name="Input 2 2 3 8 2" xfId="1215"/>
    <cellStyle name="Input 2 2 3 8 2 2" xfId="1216"/>
    <cellStyle name="Input 2 2 3 8 3" xfId="1217"/>
    <cellStyle name="Input 2 2 3 9" xfId="1218"/>
    <cellStyle name="Input 2 2 3 9 2" xfId="1219"/>
    <cellStyle name="Input 2 2 4" xfId="1220"/>
    <cellStyle name="Input 2 2 4 2" xfId="1221"/>
    <cellStyle name="Input 2 2 4 2 2" xfId="1222"/>
    <cellStyle name="Input 2 2 4 3" xfId="1223"/>
    <cellStyle name="Input 2 2 4 3 2" xfId="1224"/>
    <cellStyle name="Input 2 2 4 4" xfId="1225"/>
    <cellStyle name="Input 2 2 5" xfId="1226"/>
    <cellStyle name="Input 2 2 5 2" xfId="1227"/>
    <cellStyle name="Input 2 2 5 2 2" xfId="1228"/>
    <cellStyle name="Input 2 2 5 3" xfId="1229"/>
    <cellStyle name="Input 2 2 5 3 2" xfId="1230"/>
    <cellStyle name="Input 2 2 5 4" xfId="1231"/>
    <cellStyle name="Input 2 2 6" xfId="1232"/>
    <cellStyle name="Input 2 2 6 2" xfId="1233"/>
    <cellStyle name="Input 2 2 6 2 2" xfId="1234"/>
    <cellStyle name="Input 2 2 6 3" xfId="1235"/>
    <cellStyle name="Input 2 2 6 3 2" xfId="1236"/>
    <cellStyle name="Input 2 2 6 4" xfId="1237"/>
    <cellStyle name="Input 2 2 7" xfId="1238"/>
    <cellStyle name="Input 2 2 7 2" xfId="1239"/>
    <cellStyle name="Input 2 2 7 2 2" xfId="1240"/>
    <cellStyle name="Input 2 2 7 3" xfId="1241"/>
    <cellStyle name="Input 2 2 7 3 2" xfId="1242"/>
    <cellStyle name="Input 2 2 7 4" xfId="1243"/>
    <cellStyle name="Input 2 2 8" xfId="1244"/>
    <cellStyle name="Input 2 2 8 2" xfId="1245"/>
    <cellStyle name="Input 2 2 8 2 2" xfId="1246"/>
    <cellStyle name="Input 2 2 8 3" xfId="1247"/>
    <cellStyle name="Input 2 2 8 3 2" xfId="1248"/>
    <cellStyle name="Input 2 2 8 4" xfId="1249"/>
    <cellStyle name="Input 2 2 9" xfId="1250"/>
    <cellStyle name="Input 2 2 9 2" xfId="1251"/>
    <cellStyle name="Input 2 2 9 2 2" xfId="1252"/>
    <cellStyle name="Input 2 2 9 3" xfId="1253"/>
    <cellStyle name="Input 2 3" xfId="322"/>
    <cellStyle name="Input 2 3 10" xfId="1254"/>
    <cellStyle name="Input 2 3 10 2" xfId="1255"/>
    <cellStyle name="Input 2 3 10 2 2" xfId="1256"/>
    <cellStyle name="Input 2 3 10 3" xfId="1257"/>
    <cellStyle name="Input 2 3 11" xfId="1258"/>
    <cellStyle name="Input 2 3 11 2" xfId="1259"/>
    <cellStyle name="Input 2 3 12" xfId="1260"/>
    <cellStyle name="Input 2 3 12 2" xfId="1261"/>
    <cellStyle name="Input 2 3 13" xfId="1262"/>
    <cellStyle name="Input 2 3 2" xfId="504"/>
    <cellStyle name="Input 2 3 2 10" xfId="1263"/>
    <cellStyle name="Input 2 3 2 10 2" xfId="1264"/>
    <cellStyle name="Input 2 3 2 11" xfId="1265"/>
    <cellStyle name="Input 2 3 2 2" xfId="1266"/>
    <cellStyle name="Input 2 3 2 2 2" xfId="1267"/>
    <cellStyle name="Input 2 3 2 2 2 2" xfId="1268"/>
    <cellStyle name="Input 2 3 2 2 3" xfId="1269"/>
    <cellStyle name="Input 2 3 2 2 3 2" xfId="1270"/>
    <cellStyle name="Input 2 3 2 2 4" xfId="1271"/>
    <cellStyle name="Input 2 3 2 3" xfId="1272"/>
    <cellStyle name="Input 2 3 2 3 2" xfId="1273"/>
    <cellStyle name="Input 2 3 2 3 2 2" xfId="1274"/>
    <cellStyle name="Input 2 3 2 3 3" xfId="1275"/>
    <cellStyle name="Input 2 3 2 3 3 2" xfId="1276"/>
    <cellStyle name="Input 2 3 2 3 4" xfId="1277"/>
    <cellStyle name="Input 2 3 2 4" xfId="1278"/>
    <cellStyle name="Input 2 3 2 4 2" xfId="1279"/>
    <cellStyle name="Input 2 3 2 4 2 2" xfId="1280"/>
    <cellStyle name="Input 2 3 2 4 3" xfId="1281"/>
    <cellStyle name="Input 2 3 2 4 3 2" xfId="1282"/>
    <cellStyle name="Input 2 3 2 4 4" xfId="1283"/>
    <cellStyle name="Input 2 3 2 5" xfId="1284"/>
    <cellStyle name="Input 2 3 2 5 2" xfId="1285"/>
    <cellStyle name="Input 2 3 2 5 2 2" xfId="1286"/>
    <cellStyle name="Input 2 3 2 5 3" xfId="1287"/>
    <cellStyle name="Input 2 3 2 5 3 2" xfId="1288"/>
    <cellStyle name="Input 2 3 2 5 4" xfId="1289"/>
    <cellStyle name="Input 2 3 2 6" xfId="1290"/>
    <cellStyle name="Input 2 3 2 6 2" xfId="1291"/>
    <cellStyle name="Input 2 3 2 6 2 2" xfId="1292"/>
    <cellStyle name="Input 2 3 2 6 3" xfId="1293"/>
    <cellStyle name="Input 2 3 2 6 3 2" xfId="1294"/>
    <cellStyle name="Input 2 3 2 6 4" xfId="1295"/>
    <cellStyle name="Input 2 3 2 7" xfId="1296"/>
    <cellStyle name="Input 2 3 2 7 2" xfId="1297"/>
    <cellStyle name="Input 2 3 2 7 2 2" xfId="1298"/>
    <cellStyle name="Input 2 3 2 7 3" xfId="1299"/>
    <cellStyle name="Input 2 3 2 7 3 2" xfId="1300"/>
    <cellStyle name="Input 2 3 2 7 4" xfId="1301"/>
    <cellStyle name="Input 2 3 2 8" xfId="1302"/>
    <cellStyle name="Input 2 3 2 8 2" xfId="1303"/>
    <cellStyle name="Input 2 3 2 8 2 2" xfId="1304"/>
    <cellStyle name="Input 2 3 2 8 3" xfId="1305"/>
    <cellStyle name="Input 2 3 2 9" xfId="1306"/>
    <cellStyle name="Input 2 3 2 9 2" xfId="1307"/>
    <cellStyle name="Input 2 3 3" xfId="514"/>
    <cellStyle name="Input 2 3 3 10" xfId="1308"/>
    <cellStyle name="Input 2 3 3 10 2" xfId="1309"/>
    <cellStyle name="Input 2 3 3 11" xfId="1310"/>
    <cellStyle name="Input 2 3 3 2" xfId="1311"/>
    <cellStyle name="Input 2 3 3 2 2" xfId="1312"/>
    <cellStyle name="Input 2 3 3 2 2 2" xfId="1313"/>
    <cellStyle name="Input 2 3 3 2 3" xfId="1314"/>
    <cellStyle name="Input 2 3 3 2 3 2" xfId="1315"/>
    <cellStyle name="Input 2 3 3 2 4" xfId="1316"/>
    <cellStyle name="Input 2 3 3 3" xfId="1317"/>
    <cellStyle name="Input 2 3 3 3 2" xfId="1318"/>
    <cellStyle name="Input 2 3 3 3 2 2" xfId="1319"/>
    <cellStyle name="Input 2 3 3 3 3" xfId="1320"/>
    <cellStyle name="Input 2 3 3 3 3 2" xfId="1321"/>
    <cellStyle name="Input 2 3 3 3 4" xfId="1322"/>
    <cellStyle name="Input 2 3 3 4" xfId="1323"/>
    <cellStyle name="Input 2 3 3 4 2" xfId="1324"/>
    <cellStyle name="Input 2 3 3 4 2 2" xfId="1325"/>
    <cellStyle name="Input 2 3 3 4 3" xfId="1326"/>
    <cellStyle name="Input 2 3 3 4 3 2" xfId="1327"/>
    <cellStyle name="Input 2 3 3 4 4" xfId="1328"/>
    <cellStyle name="Input 2 3 3 5" xfId="1329"/>
    <cellStyle name="Input 2 3 3 5 2" xfId="1330"/>
    <cellStyle name="Input 2 3 3 5 2 2" xfId="1331"/>
    <cellStyle name="Input 2 3 3 5 3" xfId="1332"/>
    <cellStyle name="Input 2 3 3 5 3 2" xfId="1333"/>
    <cellStyle name="Input 2 3 3 5 4" xfId="1334"/>
    <cellStyle name="Input 2 3 3 6" xfId="1335"/>
    <cellStyle name="Input 2 3 3 6 2" xfId="1336"/>
    <cellStyle name="Input 2 3 3 6 2 2" xfId="1337"/>
    <cellStyle name="Input 2 3 3 6 3" xfId="1338"/>
    <cellStyle name="Input 2 3 3 6 3 2" xfId="1339"/>
    <cellStyle name="Input 2 3 3 6 4" xfId="1340"/>
    <cellStyle name="Input 2 3 3 7" xfId="1341"/>
    <cellStyle name="Input 2 3 3 7 2" xfId="1342"/>
    <cellStyle name="Input 2 3 3 7 2 2" xfId="1343"/>
    <cellStyle name="Input 2 3 3 7 3" xfId="1344"/>
    <cellStyle name="Input 2 3 3 7 3 2" xfId="1345"/>
    <cellStyle name="Input 2 3 3 7 4" xfId="1346"/>
    <cellStyle name="Input 2 3 3 8" xfId="1347"/>
    <cellStyle name="Input 2 3 3 8 2" xfId="1348"/>
    <cellStyle name="Input 2 3 3 8 2 2" xfId="1349"/>
    <cellStyle name="Input 2 3 3 8 3" xfId="1350"/>
    <cellStyle name="Input 2 3 3 9" xfId="1351"/>
    <cellStyle name="Input 2 3 3 9 2" xfId="1352"/>
    <cellStyle name="Input 2 3 4" xfId="1353"/>
    <cellStyle name="Input 2 3 4 2" xfId="1354"/>
    <cellStyle name="Input 2 3 4 2 2" xfId="1355"/>
    <cellStyle name="Input 2 3 4 3" xfId="1356"/>
    <cellStyle name="Input 2 3 4 3 2" xfId="1357"/>
    <cellStyle name="Input 2 3 4 4" xfId="1358"/>
    <cellStyle name="Input 2 3 5" xfId="1359"/>
    <cellStyle name="Input 2 3 5 2" xfId="1360"/>
    <cellStyle name="Input 2 3 5 2 2" xfId="1361"/>
    <cellStyle name="Input 2 3 5 3" xfId="1362"/>
    <cellStyle name="Input 2 3 5 3 2" xfId="1363"/>
    <cellStyle name="Input 2 3 5 4" xfId="1364"/>
    <cellStyle name="Input 2 3 6" xfId="1365"/>
    <cellStyle name="Input 2 3 6 2" xfId="1366"/>
    <cellStyle name="Input 2 3 6 2 2" xfId="1367"/>
    <cellStyle name="Input 2 3 6 3" xfId="1368"/>
    <cellStyle name="Input 2 3 6 3 2" xfId="1369"/>
    <cellStyle name="Input 2 3 6 4" xfId="1370"/>
    <cellStyle name="Input 2 3 7" xfId="1371"/>
    <cellStyle name="Input 2 3 7 2" xfId="1372"/>
    <cellStyle name="Input 2 3 7 2 2" xfId="1373"/>
    <cellStyle name="Input 2 3 7 3" xfId="1374"/>
    <cellStyle name="Input 2 3 7 3 2" xfId="1375"/>
    <cellStyle name="Input 2 3 7 4" xfId="1376"/>
    <cellStyle name="Input 2 3 8" xfId="1377"/>
    <cellStyle name="Input 2 3 8 2" xfId="1378"/>
    <cellStyle name="Input 2 3 8 2 2" xfId="1379"/>
    <cellStyle name="Input 2 3 8 3" xfId="1380"/>
    <cellStyle name="Input 2 3 8 3 2" xfId="1381"/>
    <cellStyle name="Input 2 3 8 4" xfId="1382"/>
    <cellStyle name="Input 2 3 9" xfId="1383"/>
    <cellStyle name="Input 2 3 9 2" xfId="1384"/>
    <cellStyle name="Input 2 3 9 2 2" xfId="1385"/>
    <cellStyle name="Input 2 3 9 3" xfId="1386"/>
    <cellStyle name="Input 2 3 9 3 2" xfId="1387"/>
    <cellStyle name="Input 2 3 9 4" xfId="1388"/>
    <cellStyle name="Input 2 4" xfId="497"/>
    <cellStyle name="Input 2 4 10" xfId="1389"/>
    <cellStyle name="Input 2 4 10 2" xfId="1390"/>
    <cellStyle name="Input 2 4 11" xfId="1391"/>
    <cellStyle name="Input 2 4 2" xfId="1392"/>
    <cellStyle name="Input 2 4 2 2" xfId="1393"/>
    <cellStyle name="Input 2 4 2 2 2" xfId="1394"/>
    <cellStyle name="Input 2 4 2 3" xfId="1395"/>
    <cellStyle name="Input 2 4 2 3 2" xfId="1396"/>
    <cellStyle name="Input 2 4 2 4" xfId="1397"/>
    <cellStyle name="Input 2 4 3" xfId="1398"/>
    <cellStyle name="Input 2 4 3 2" xfId="1399"/>
    <cellStyle name="Input 2 4 3 2 2" xfId="1400"/>
    <cellStyle name="Input 2 4 3 3" xfId="1401"/>
    <cellStyle name="Input 2 4 3 3 2" xfId="1402"/>
    <cellStyle name="Input 2 4 3 4" xfId="1403"/>
    <cellStyle name="Input 2 4 4" xfId="1404"/>
    <cellStyle name="Input 2 4 4 2" xfId="1405"/>
    <cellStyle name="Input 2 4 4 2 2" xfId="1406"/>
    <cellStyle name="Input 2 4 4 3" xfId="1407"/>
    <cellStyle name="Input 2 4 4 3 2" xfId="1408"/>
    <cellStyle name="Input 2 4 4 4" xfId="1409"/>
    <cellStyle name="Input 2 4 5" xfId="1410"/>
    <cellStyle name="Input 2 4 5 2" xfId="1411"/>
    <cellStyle name="Input 2 4 5 2 2" xfId="1412"/>
    <cellStyle name="Input 2 4 5 3" xfId="1413"/>
    <cellStyle name="Input 2 4 5 3 2" xfId="1414"/>
    <cellStyle name="Input 2 4 5 4" xfId="1415"/>
    <cellStyle name="Input 2 4 6" xfId="1416"/>
    <cellStyle name="Input 2 4 6 2" xfId="1417"/>
    <cellStyle name="Input 2 4 6 2 2" xfId="1418"/>
    <cellStyle name="Input 2 4 6 3" xfId="1419"/>
    <cellStyle name="Input 2 4 6 3 2" xfId="1420"/>
    <cellStyle name="Input 2 4 6 4" xfId="1421"/>
    <cellStyle name="Input 2 4 7" xfId="1422"/>
    <cellStyle name="Input 2 4 7 2" xfId="1423"/>
    <cellStyle name="Input 2 4 7 2 2" xfId="1424"/>
    <cellStyle name="Input 2 4 7 3" xfId="1425"/>
    <cellStyle name="Input 2 4 7 3 2" xfId="1426"/>
    <cellStyle name="Input 2 4 7 4" xfId="1427"/>
    <cellStyle name="Input 2 4 8" xfId="1428"/>
    <cellStyle name="Input 2 4 8 2" xfId="1429"/>
    <cellStyle name="Input 2 4 8 2 2" xfId="1430"/>
    <cellStyle name="Input 2 4 8 3" xfId="1431"/>
    <cellStyle name="Input 2 4 9" xfId="1432"/>
    <cellStyle name="Input 2 4 9 2" xfId="1433"/>
    <cellStyle name="Input 2 5" xfId="1434"/>
    <cellStyle name="Input 2 5 2" xfId="1435"/>
    <cellStyle name="Input 2 5 2 2" xfId="1436"/>
    <cellStyle name="Input 2 5 3" xfId="1437"/>
    <cellStyle name="Input 2 5 3 2" xfId="1438"/>
    <cellStyle name="Input 2 5 4" xfId="1439"/>
    <cellStyle name="Input 2 6" xfId="1440"/>
    <cellStyle name="Input 2 6 2" xfId="1441"/>
    <cellStyle name="Input 2 6 2 2" xfId="1442"/>
    <cellStyle name="Input 2 6 3" xfId="1443"/>
    <cellStyle name="Input 2 6 3 2" xfId="1444"/>
    <cellStyle name="Input 2 6 4" xfId="1445"/>
    <cellStyle name="Input 2 7" xfId="1446"/>
    <cellStyle name="Input 2 7 2" xfId="1447"/>
    <cellStyle name="Input 2 7 2 2" xfId="1448"/>
    <cellStyle name="Input 2 7 3" xfId="1449"/>
    <cellStyle name="Input 2 7 3 2" xfId="1450"/>
    <cellStyle name="Input 2 7 4" xfId="1451"/>
    <cellStyle name="Input 2 8" xfId="1452"/>
    <cellStyle name="Input 2 8 2" xfId="1453"/>
    <cellStyle name="Input 2 8 2 2" xfId="1454"/>
    <cellStyle name="Input 2 8 3" xfId="1455"/>
    <cellStyle name="Input 2 8 3 2" xfId="1456"/>
    <cellStyle name="Input 2 8 4" xfId="1457"/>
    <cellStyle name="Input 2 9" xfId="1458"/>
    <cellStyle name="Input 2 9 2" xfId="1459"/>
    <cellStyle name="Input 2 9 2 2" xfId="1460"/>
    <cellStyle name="Input 2 9 3" xfId="1461"/>
    <cellStyle name="Input 2 9 3 2" xfId="1462"/>
    <cellStyle name="Input 2 9 4" xfId="1463"/>
    <cellStyle name="Input 3" xfId="14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 2" xfId="51"/>
    <cellStyle name="Linked Cell 2 2" xfId="330"/>
    <cellStyle name="Linked Cell 2 3" xfId="331"/>
    <cellStyle name="Linked Cell 3" xfId="1465"/>
    <cellStyle name="Milliers [0]_laroux" xfId="332"/>
    <cellStyle name="Milliers_laroux" xfId="333"/>
    <cellStyle name="Neutral 2" xfId="12"/>
    <cellStyle name="Neutral 2 2" xfId="334"/>
    <cellStyle name="Neutral 2 3" xfId="335"/>
    <cellStyle name="Neutral 3" xfId="52"/>
    <cellStyle name="Neutral 4" xfId="14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1467"/>
    <cellStyle name="Normal 10 2 2 2" xfId="1468"/>
    <cellStyle name="Normal 10 2 2 3" xfId="3196"/>
    <cellStyle name="Normal 10 2 2 3 2" xfId="3198"/>
    <cellStyle name="Normal 10 2 3" xfId="1469"/>
    <cellStyle name="Normal 10 3" xfId="339"/>
    <cellStyle name="Normal 10 3 2" xfId="1470"/>
    <cellStyle name="Normal 10 4" xfId="1471"/>
    <cellStyle name="Normal 10 4 2" xfId="1472"/>
    <cellStyle name="Normal 10 5" xfId="1473"/>
    <cellStyle name="Normal 11" xfId="340"/>
    <cellStyle name="Normal 11 2" xfId="341"/>
    <cellStyle name="Normal 11 3" xfId="342"/>
    <cellStyle name="Normal 11 4" xfId="1474"/>
    <cellStyle name="Normal 12" xfId="76"/>
    <cellStyle name="Normal 12 2" xfId="343"/>
    <cellStyle name="Normal 12 3" xfId="344"/>
    <cellStyle name="Normal 13" xfId="345"/>
    <cellStyle name="Normal 13 2" xfId="346"/>
    <cellStyle name="Normal 13 3" xfId="1475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476"/>
    <cellStyle name="Normal 2 14" xfId="3195"/>
    <cellStyle name="Normal 2 14 2" xfId="3202"/>
    <cellStyle name="Normal 2 2" xfId="53"/>
    <cellStyle name="Normal 2 2 2" xfId="70"/>
    <cellStyle name="Normal 2 2 3" xfId="365"/>
    <cellStyle name="Normal 2 2 4" xfId="366"/>
    <cellStyle name="Normal 2 2 5" xfId="1477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1478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3" xfId="392"/>
    <cellStyle name="Normal 3 2 4" xfId="393"/>
    <cellStyle name="Normal 3 2 5" xfId="394"/>
    <cellStyle name="Normal 3 2 6" xfId="395"/>
    <cellStyle name="Normal 3 2 7" xfId="3192"/>
    <cellStyle name="Normal 3 3" xfId="396"/>
    <cellStyle name="Normal 3 3 2" xfId="397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479"/>
    <cellStyle name="Normal 40" xfId="417"/>
    <cellStyle name="Normal 41" xfId="418"/>
    <cellStyle name="Normal 42" xfId="419"/>
    <cellStyle name="Normal 43" xfId="420"/>
    <cellStyle name="Normal 44" xfId="1480"/>
    <cellStyle name="Normal 45" xfId="522"/>
    <cellStyle name="Normal 46" xfId="1481"/>
    <cellStyle name="Normal 47" xfId="1482"/>
    <cellStyle name="Normal 48" xfId="1483"/>
    <cellStyle name="Normal 49" xfId="1484"/>
    <cellStyle name="Normal 5" xfId="14"/>
    <cellStyle name="Normal 5 2" xfId="56"/>
    <cellStyle name="Normal 5 2 2" xfId="421"/>
    <cellStyle name="Normal 5 2 2 2" xfId="1485"/>
    <cellStyle name="Normal 5 3" xfId="78"/>
    <cellStyle name="Normal 5 3 2" xfId="1486"/>
    <cellStyle name="Normal 5 3 2 2" xfId="1487"/>
    <cellStyle name="Normal 5 3 3" xfId="1488"/>
    <cellStyle name="Normal 5 4" xfId="422"/>
    <cellStyle name="Normal 5 4 2" xfId="1489"/>
    <cellStyle name="Normal 5 4 2 2" xfId="1490"/>
    <cellStyle name="Normal 5 4 3" xfId="1491"/>
    <cellStyle name="Normal 5 5" xfId="423"/>
    <cellStyle name="Normal 5 5 2" xfId="1492"/>
    <cellStyle name="Normal 5 6" xfId="1493"/>
    <cellStyle name="Normal 5 6 2" xfId="1494"/>
    <cellStyle name="Normal 5 7" xfId="1495"/>
    <cellStyle name="Normal 50" xfId="1496"/>
    <cellStyle name="Normal 51" xfId="1497"/>
    <cellStyle name="Normal 52" xfId="3193"/>
    <cellStyle name="Normal 54" xfId="424"/>
    <cellStyle name="Normal 54 2" xfId="425"/>
    <cellStyle name="Normal 54 3" xfId="426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1498"/>
    <cellStyle name="Normal 9" xfId="72"/>
    <cellStyle name="Normal 9 2" xfId="440"/>
    <cellStyle name="Normal 9 3" xfId="441"/>
    <cellStyle name="Normal 9 4" xfId="1499"/>
    <cellStyle name="Normal_9.2.karavarmanaparat2013-2015-Ashxatakazm_LILIT 2 2" xfId="3197"/>
    <cellStyle name="Normal_General 17.02.04 2" xfId="3194"/>
    <cellStyle name="Note 2" xfId="59"/>
    <cellStyle name="Note 2 10" xfId="1500"/>
    <cellStyle name="Note 2 10 2" xfId="1501"/>
    <cellStyle name="Note 2 10 2 2" xfId="1502"/>
    <cellStyle name="Note 2 10 3" xfId="1503"/>
    <cellStyle name="Note 2 10 3 2" xfId="1504"/>
    <cellStyle name="Note 2 10 4" xfId="1505"/>
    <cellStyle name="Note 2 11" xfId="1506"/>
    <cellStyle name="Note 2 11 2" xfId="1507"/>
    <cellStyle name="Note 2 11 2 2" xfId="1508"/>
    <cellStyle name="Note 2 11 3" xfId="1509"/>
    <cellStyle name="Note 2 12" xfId="1510"/>
    <cellStyle name="Note 2 12 2" xfId="1511"/>
    <cellStyle name="Note 2 13" xfId="1512"/>
    <cellStyle name="Note 2 13 2" xfId="1513"/>
    <cellStyle name="Note 2 14" xfId="1514"/>
    <cellStyle name="Note 2 2" xfId="81"/>
    <cellStyle name="Note 2 2 10" xfId="1515"/>
    <cellStyle name="Note 2 2 10 2" xfId="1516"/>
    <cellStyle name="Note 2 2 11" xfId="1517"/>
    <cellStyle name="Note 2 2 11 2" xfId="1518"/>
    <cellStyle name="Note 2 2 12" xfId="1519"/>
    <cellStyle name="Note 2 2 2" xfId="498"/>
    <cellStyle name="Note 2 2 2 10" xfId="1520"/>
    <cellStyle name="Note 2 2 2 10 2" xfId="1521"/>
    <cellStyle name="Note 2 2 2 11" xfId="1522"/>
    <cellStyle name="Note 2 2 2 11 2" xfId="1523"/>
    <cellStyle name="Note 2 2 2 12" xfId="1524"/>
    <cellStyle name="Note 2 2 2 2" xfId="508"/>
    <cellStyle name="Note 2 2 2 2 10" xfId="1525"/>
    <cellStyle name="Note 2 2 2 2 10 2" xfId="1526"/>
    <cellStyle name="Note 2 2 2 2 11" xfId="1527"/>
    <cellStyle name="Note 2 2 2 2 2" xfId="1528"/>
    <cellStyle name="Note 2 2 2 2 2 2" xfId="1529"/>
    <cellStyle name="Note 2 2 2 2 2 2 2" xfId="1530"/>
    <cellStyle name="Note 2 2 2 2 2 3" xfId="1531"/>
    <cellStyle name="Note 2 2 2 2 2 3 2" xfId="1532"/>
    <cellStyle name="Note 2 2 2 2 2 4" xfId="1533"/>
    <cellStyle name="Note 2 2 2 2 3" xfId="1534"/>
    <cellStyle name="Note 2 2 2 2 3 2" xfId="1535"/>
    <cellStyle name="Note 2 2 2 2 3 2 2" xfId="1536"/>
    <cellStyle name="Note 2 2 2 2 3 3" xfId="1537"/>
    <cellStyle name="Note 2 2 2 2 3 3 2" xfId="1538"/>
    <cellStyle name="Note 2 2 2 2 3 4" xfId="1539"/>
    <cellStyle name="Note 2 2 2 2 4" xfId="1540"/>
    <cellStyle name="Note 2 2 2 2 4 2" xfId="1541"/>
    <cellStyle name="Note 2 2 2 2 4 2 2" xfId="1542"/>
    <cellStyle name="Note 2 2 2 2 4 3" xfId="1543"/>
    <cellStyle name="Note 2 2 2 2 4 3 2" xfId="1544"/>
    <cellStyle name="Note 2 2 2 2 4 4" xfId="1545"/>
    <cellStyle name="Note 2 2 2 2 5" xfId="1546"/>
    <cellStyle name="Note 2 2 2 2 5 2" xfId="1547"/>
    <cellStyle name="Note 2 2 2 2 5 2 2" xfId="1548"/>
    <cellStyle name="Note 2 2 2 2 5 3" xfId="1549"/>
    <cellStyle name="Note 2 2 2 2 5 3 2" xfId="1550"/>
    <cellStyle name="Note 2 2 2 2 5 4" xfId="1551"/>
    <cellStyle name="Note 2 2 2 2 6" xfId="1552"/>
    <cellStyle name="Note 2 2 2 2 6 2" xfId="1553"/>
    <cellStyle name="Note 2 2 2 2 6 2 2" xfId="1554"/>
    <cellStyle name="Note 2 2 2 2 6 3" xfId="1555"/>
    <cellStyle name="Note 2 2 2 2 6 3 2" xfId="1556"/>
    <cellStyle name="Note 2 2 2 2 6 4" xfId="1557"/>
    <cellStyle name="Note 2 2 2 2 7" xfId="1558"/>
    <cellStyle name="Note 2 2 2 2 7 2" xfId="1559"/>
    <cellStyle name="Note 2 2 2 2 7 2 2" xfId="1560"/>
    <cellStyle name="Note 2 2 2 2 7 3" xfId="1561"/>
    <cellStyle name="Note 2 2 2 2 7 3 2" xfId="1562"/>
    <cellStyle name="Note 2 2 2 2 7 4" xfId="1563"/>
    <cellStyle name="Note 2 2 2 2 8" xfId="1564"/>
    <cellStyle name="Note 2 2 2 2 8 2" xfId="1565"/>
    <cellStyle name="Note 2 2 2 2 8 2 2" xfId="1566"/>
    <cellStyle name="Note 2 2 2 2 8 3" xfId="1567"/>
    <cellStyle name="Note 2 2 2 2 9" xfId="1568"/>
    <cellStyle name="Note 2 2 2 2 9 2" xfId="1569"/>
    <cellStyle name="Note 2 2 2 3" xfId="1570"/>
    <cellStyle name="Note 2 2 2 3 2" xfId="1571"/>
    <cellStyle name="Note 2 2 2 3 2 2" xfId="1572"/>
    <cellStyle name="Note 2 2 2 3 3" xfId="1573"/>
    <cellStyle name="Note 2 2 2 3 3 2" xfId="1574"/>
    <cellStyle name="Note 2 2 2 3 4" xfId="1575"/>
    <cellStyle name="Note 2 2 2 4" xfId="1576"/>
    <cellStyle name="Note 2 2 2 4 2" xfId="1577"/>
    <cellStyle name="Note 2 2 2 4 2 2" xfId="1578"/>
    <cellStyle name="Note 2 2 2 4 3" xfId="1579"/>
    <cellStyle name="Note 2 2 2 4 3 2" xfId="1580"/>
    <cellStyle name="Note 2 2 2 4 4" xfId="1581"/>
    <cellStyle name="Note 2 2 2 5" xfId="1582"/>
    <cellStyle name="Note 2 2 2 5 2" xfId="1583"/>
    <cellStyle name="Note 2 2 2 5 2 2" xfId="1584"/>
    <cellStyle name="Note 2 2 2 5 3" xfId="1585"/>
    <cellStyle name="Note 2 2 2 5 3 2" xfId="1586"/>
    <cellStyle name="Note 2 2 2 5 4" xfId="1587"/>
    <cellStyle name="Note 2 2 2 6" xfId="1588"/>
    <cellStyle name="Note 2 2 2 6 2" xfId="1589"/>
    <cellStyle name="Note 2 2 2 6 2 2" xfId="1590"/>
    <cellStyle name="Note 2 2 2 6 3" xfId="1591"/>
    <cellStyle name="Note 2 2 2 6 3 2" xfId="1592"/>
    <cellStyle name="Note 2 2 2 6 4" xfId="1593"/>
    <cellStyle name="Note 2 2 2 7" xfId="1594"/>
    <cellStyle name="Note 2 2 2 7 2" xfId="1595"/>
    <cellStyle name="Note 2 2 2 7 2 2" xfId="1596"/>
    <cellStyle name="Note 2 2 2 7 3" xfId="1597"/>
    <cellStyle name="Note 2 2 2 7 3 2" xfId="1598"/>
    <cellStyle name="Note 2 2 2 7 4" xfId="1599"/>
    <cellStyle name="Note 2 2 2 8" xfId="1600"/>
    <cellStyle name="Note 2 2 2 8 2" xfId="1601"/>
    <cellStyle name="Note 2 2 2 8 2 2" xfId="1602"/>
    <cellStyle name="Note 2 2 2 8 3" xfId="1603"/>
    <cellStyle name="Note 2 2 2 8 3 2" xfId="1604"/>
    <cellStyle name="Note 2 2 2 8 4" xfId="1605"/>
    <cellStyle name="Note 2 2 2 9" xfId="1606"/>
    <cellStyle name="Note 2 2 2 9 2" xfId="1607"/>
    <cellStyle name="Note 2 2 2 9 2 2" xfId="1608"/>
    <cellStyle name="Note 2 2 2 9 3" xfId="1609"/>
    <cellStyle name="Note 2 2 3" xfId="517"/>
    <cellStyle name="Note 2 2 3 10" xfId="1610"/>
    <cellStyle name="Note 2 2 3 10 2" xfId="1611"/>
    <cellStyle name="Note 2 2 3 11" xfId="1612"/>
    <cellStyle name="Note 2 2 3 2" xfId="1613"/>
    <cellStyle name="Note 2 2 3 2 2" xfId="1614"/>
    <cellStyle name="Note 2 2 3 2 2 2" xfId="1615"/>
    <cellStyle name="Note 2 2 3 2 3" xfId="1616"/>
    <cellStyle name="Note 2 2 3 2 3 2" xfId="1617"/>
    <cellStyle name="Note 2 2 3 2 4" xfId="1618"/>
    <cellStyle name="Note 2 2 3 3" xfId="1619"/>
    <cellStyle name="Note 2 2 3 3 2" xfId="1620"/>
    <cellStyle name="Note 2 2 3 3 2 2" xfId="1621"/>
    <cellStyle name="Note 2 2 3 3 3" xfId="1622"/>
    <cellStyle name="Note 2 2 3 3 3 2" xfId="1623"/>
    <cellStyle name="Note 2 2 3 3 4" xfId="1624"/>
    <cellStyle name="Note 2 2 3 4" xfId="1625"/>
    <cellStyle name="Note 2 2 3 4 2" xfId="1626"/>
    <cellStyle name="Note 2 2 3 4 2 2" xfId="1627"/>
    <cellStyle name="Note 2 2 3 4 3" xfId="1628"/>
    <cellStyle name="Note 2 2 3 4 3 2" xfId="1629"/>
    <cellStyle name="Note 2 2 3 4 4" xfId="1630"/>
    <cellStyle name="Note 2 2 3 5" xfId="1631"/>
    <cellStyle name="Note 2 2 3 5 2" xfId="1632"/>
    <cellStyle name="Note 2 2 3 5 2 2" xfId="1633"/>
    <cellStyle name="Note 2 2 3 5 3" xfId="1634"/>
    <cellStyle name="Note 2 2 3 5 3 2" xfId="1635"/>
    <cellStyle name="Note 2 2 3 5 4" xfId="1636"/>
    <cellStyle name="Note 2 2 3 6" xfId="1637"/>
    <cellStyle name="Note 2 2 3 6 2" xfId="1638"/>
    <cellStyle name="Note 2 2 3 6 2 2" xfId="1639"/>
    <cellStyle name="Note 2 2 3 6 3" xfId="1640"/>
    <cellStyle name="Note 2 2 3 6 3 2" xfId="1641"/>
    <cellStyle name="Note 2 2 3 6 4" xfId="1642"/>
    <cellStyle name="Note 2 2 3 7" xfId="1643"/>
    <cellStyle name="Note 2 2 3 7 2" xfId="1644"/>
    <cellStyle name="Note 2 2 3 7 2 2" xfId="1645"/>
    <cellStyle name="Note 2 2 3 7 3" xfId="1646"/>
    <cellStyle name="Note 2 2 3 7 3 2" xfId="1647"/>
    <cellStyle name="Note 2 2 3 7 4" xfId="1648"/>
    <cellStyle name="Note 2 2 3 8" xfId="1649"/>
    <cellStyle name="Note 2 2 3 8 2" xfId="1650"/>
    <cellStyle name="Note 2 2 3 8 2 2" xfId="1651"/>
    <cellStyle name="Note 2 2 3 8 3" xfId="1652"/>
    <cellStyle name="Note 2 2 3 9" xfId="1653"/>
    <cellStyle name="Note 2 2 3 9 2" xfId="1654"/>
    <cellStyle name="Note 2 2 4" xfId="1655"/>
    <cellStyle name="Note 2 2 4 2" xfId="1656"/>
    <cellStyle name="Note 2 2 4 2 2" xfId="1657"/>
    <cellStyle name="Note 2 2 4 3" xfId="1658"/>
    <cellStyle name="Note 2 2 4 3 2" xfId="1659"/>
    <cellStyle name="Note 2 2 4 4" xfId="1660"/>
    <cellStyle name="Note 2 2 5" xfId="1661"/>
    <cellStyle name="Note 2 2 5 2" xfId="1662"/>
    <cellStyle name="Note 2 2 5 2 2" xfId="1663"/>
    <cellStyle name="Note 2 2 5 3" xfId="1664"/>
    <cellStyle name="Note 2 2 5 3 2" xfId="1665"/>
    <cellStyle name="Note 2 2 5 4" xfId="1666"/>
    <cellStyle name="Note 2 2 6" xfId="1667"/>
    <cellStyle name="Note 2 2 6 2" xfId="1668"/>
    <cellStyle name="Note 2 2 6 2 2" xfId="1669"/>
    <cellStyle name="Note 2 2 6 3" xfId="1670"/>
    <cellStyle name="Note 2 2 6 3 2" xfId="1671"/>
    <cellStyle name="Note 2 2 6 4" xfId="1672"/>
    <cellStyle name="Note 2 2 7" xfId="1673"/>
    <cellStyle name="Note 2 2 7 2" xfId="1674"/>
    <cellStyle name="Note 2 2 7 2 2" xfId="1675"/>
    <cellStyle name="Note 2 2 7 3" xfId="1676"/>
    <cellStyle name="Note 2 2 7 3 2" xfId="1677"/>
    <cellStyle name="Note 2 2 7 4" xfId="1678"/>
    <cellStyle name="Note 2 2 8" xfId="1679"/>
    <cellStyle name="Note 2 2 8 2" xfId="1680"/>
    <cellStyle name="Note 2 2 8 2 2" xfId="1681"/>
    <cellStyle name="Note 2 2 8 3" xfId="1682"/>
    <cellStyle name="Note 2 2 8 3 2" xfId="1683"/>
    <cellStyle name="Note 2 2 8 4" xfId="1684"/>
    <cellStyle name="Note 2 2 9" xfId="1685"/>
    <cellStyle name="Note 2 2 9 2" xfId="1686"/>
    <cellStyle name="Note 2 2 9 2 2" xfId="1687"/>
    <cellStyle name="Note 2 2 9 3" xfId="1688"/>
    <cellStyle name="Note 2 3" xfId="442"/>
    <cellStyle name="Note 2 3 10" xfId="1689"/>
    <cellStyle name="Note 2 3 10 2" xfId="1690"/>
    <cellStyle name="Note 2 3 10 2 2" xfId="1691"/>
    <cellStyle name="Note 2 3 10 3" xfId="1692"/>
    <cellStyle name="Note 2 3 11" xfId="1693"/>
    <cellStyle name="Note 2 3 11 2" xfId="1694"/>
    <cellStyle name="Note 2 3 12" xfId="1695"/>
    <cellStyle name="Note 2 3 12 2" xfId="1696"/>
    <cellStyle name="Note 2 3 13" xfId="1697"/>
    <cellStyle name="Note 2 3 2" xfId="503"/>
    <cellStyle name="Note 2 3 2 10" xfId="1698"/>
    <cellStyle name="Note 2 3 2 10 2" xfId="1699"/>
    <cellStyle name="Note 2 3 2 11" xfId="1700"/>
    <cellStyle name="Note 2 3 2 11 2" xfId="1701"/>
    <cellStyle name="Note 2 3 2 12" xfId="1702"/>
    <cellStyle name="Note 2 3 2 2" xfId="506"/>
    <cellStyle name="Note 2 3 2 2 10" xfId="1703"/>
    <cellStyle name="Note 2 3 2 2 10 2" xfId="1704"/>
    <cellStyle name="Note 2 3 2 2 11" xfId="1705"/>
    <cellStyle name="Note 2 3 2 2 2" xfId="1706"/>
    <cellStyle name="Note 2 3 2 2 2 2" xfId="1707"/>
    <cellStyle name="Note 2 3 2 2 2 2 2" xfId="1708"/>
    <cellStyle name="Note 2 3 2 2 2 3" xfId="1709"/>
    <cellStyle name="Note 2 3 2 2 2 3 2" xfId="1710"/>
    <cellStyle name="Note 2 3 2 2 2 4" xfId="1711"/>
    <cellStyle name="Note 2 3 2 2 3" xfId="1712"/>
    <cellStyle name="Note 2 3 2 2 3 2" xfId="1713"/>
    <cellStyle name="Note 2 3 2 2 3 2 2" xfId="1714"/>
    <cellStyle name="Note 2 3 2 2 3 3" xfId="1715"/>
    <cellStyle name="Note 2 3 2 2 3 3 2" xfId="1716"/>
    <cellStyle name="Note 2 3 2 2 3 4" xfId="1717"/>
    <cellStyle name="Note 2 3 2 2 4" xfId="1718"/>
    <cellStyle name="Note 2 3 2 2 4 2" xfId="1719"/>
    <cellStyle name="Note 2 3 2 2 4 2 2" xfId="1720"/>
    <cellStyle name="Note 2 3 2 2 4 3" xfId="1721"/>
    <cellStyle name="Note 2 3 2 2 4 3 2" xfId="1722"/>
    <cellStyle name="Note 2 3 2 2 4 4" xfId="1723"/>
    <cellStyle name="Note 2 3 2 2 5" xfId="1724"/>
    <cellStyle name="Note 2 3 2 2 5 2" xfId="1725"/>
    <cellStyle name="Note 2 3 2 2 5 2 2" xfId="1726"/>
    <cellStyle name="Note 2 3 2 2 5 3" xfId="1727"/>
    <cellStyle name="Note 2 3 2 2 5 3 2" xfId="1728"/>
    <cellStyle name="Note 2 3 2 2 5 4" xfId="1729"/>
    <cellStyle name="Note 2 3 2 2 6" xfId="1730"/>
    <cellStyle name="Note 2 3 2 2 6 2" xfId="1731"/>
    <cellStyle name="Note 2 3 2 2 6 2 2" xfId="1732"/>
    <cellStyle name="Note 2 3 2 2 6 3" xfId="1733"/>
    <cellStyle name="Note 2 3 2 2 6 3 2" xfId="1734"/>
    <cellStyle name="Note 2 3 2 2 6 4" xfId="1735"/>
    <cellStyle name="Note 2 3 2 2 7" xfId="1736"/>
    <cellStyle name="Note 2 3 2 2 7 2" xfId="1737"/>
    <cellStyle name="Note 2 3 2 2 7 2 2" xfId="1738"/>
    <cellStyle name="Note 2 3 2 2 7 3" xfId="1739"/>
    <cellStyle name="Note 2 3 2 2 7 3 2" xfId="1740"/>
    <cellStyle name="Note 2 3 2 2 7 4" xfId="1741"/>
    <cellStyle name="Note 2 3 2 2 8" xfId="1742"/>
    <cellStyle name="Note 2 3 2 2 8 2" xfId="1743"/>
    <cellStyle name="Note 2 3 2 2 8 2 2" xfId="1744"/>
    <cellStyle name="Note 2 3 2 2 8 3" xfId="1745"/>
    <cellStyle name="Note 2 3 2 2 9" xfId="1746"/>
    <cellStyle name="Note 2 3 2 2 9 2" xfId="1747"/>
    <cellStyle name="Note 2 3 2 3" xfId="1748"/>
    <cellStyle name="Note 2 3 2 3 2" xfId="1749"/>
    <cellStyle name="Note 2 3 2 3 2 2" xfId="1750"/>
    <cellStyle name="Note 2 3 2 3 3" xfId="1751"/>
    <cellStyle name="Note 2 3 2 3 3 2" xfId="1752"/>
    <cellStyle name="Note 2 3 2 3 4" xfId="1753"/>
    <cellStyle name="Note 2 3 2 4" xfId="1754"/>
    <cellStyle name="Note 2 3 2 4 2" xfId="1755"/>
    <cellStyle name="Note 2 3 2 4 2 2" xfId="1756"/>
    <cellStyle name="Note 2 3 2 4 3" xfId="1757"/>
    <cellStyle name="Note 2 3 2 4 3 2" xfId="1758"/>
    <cellStyle name="Note 2 3 2 4 4" xfId="1759"/>
    <cellStyle name="Note 2 3 2 5" xfId="1760"/>
    <cellStyle name="Note 2 3 2 5 2" xfId="1761"/>
    <cellStyle name="Note 2 3 2 5 2 2" xfId="1762"/>
    <cellStyle name="Note 2 3 2 5 3" xfId="1763"/>
    <cellStyle name="Note 2 3 2 5 3 2" xfId="1764"/>
    <cellStyle name="Note 2 3 2 5 4" xfId="1765"/>
    <cellStyle name="Note 2 3 2 6" xfId="1766"/>
    <cellStyle name="Note 2 3 2 6 2" xfId="1767"/>
    <cellStyle name="Note 2 3 2 6 2 2" xfId="1768"/>
    <cellStyle name="Note 2 3 2 6 3" xfId="1769"/>
    <cellStyle name="Note 2 3 2 6 3 2" xfId="1770"/>
    <cellStyle name="Note 2 3 2 6 4" xfId="1771"/>
    <cellStyle name="Note 2 3 2 7" xfId="1772"/>
    <cellStyle name="Note 2 3 2 7 2" xfId="1773"/>
    <cellStyle name="Note 2 3 2 7 2 2" xfId="1774"/>
    <cellStyle name="Note 2 3 2 7 3" xfId="1775"/>
    <cellStyle name="Note 2 3 2 7 3 2" xfId="1776"/>
    <cellStyle name="Note 2 3 2 7 4" xfId="1777"/>
    <cellStyle name="Note 2 3 2 8" xfId="1778"/>
    <cellStyle name="Note 2 3 2 8 2" xfId="1779"/>
    <cellStyle name="Note 2 3 2 8 2 2" xfId="1780"/>
    <cellStyle name="Note 2 3 2 8 3" xfId="1781"/>
    <cellStyle name="Note 2 3 2 8 3 2" xfId="1782"/>
    <cellStyle name="Note 2 3 2 8 4" xfId="1783"/>
    <cellStyle name="Note 2 3 2 9" xfId="1784"/>
    <cellStyle name="Note 2 3 2 9 2" xfId="1785"/>
    <cellStyle name="Note 2 3 2 9 2 2" xfId="1786"/>
    <cellStyle name="Note 2 3 2 9 3" xfId="1787"/>
    <cellStyle name="Note 2 3 3" xfId="513"/>
    <cellStyle name="Note 2 3 3 10" xfId="1788"/>
    <cellStyle name="Note 2 3 3 10 2" xfId="1789"/>
    <cellStyle name="Note 2 3 3 11" xfId="1790"/>
    <cellStyle name="Note 2 3 3 2" xfId="1791"/>
    <cellStyle name="Note 2 3 3 2 2" xfId="1792"/>
    <cellStyle name="Note 2 3 3 2 2 2" xfId="1793"/>
    <cellStyle name="Note 2 3 3 2 3" xfId="1794"/>
    <cellStyle name="Note 2 3 3 2 3 2" xfId="1795"/>
    <cellStyle name="Note 2 3 3 2 4" xfId="1796"/>
    <cellStyle name="Note 2 3 3 3" xfId="1797"/>
    <cellStyle name="Note 2 3 3 3 2" xfId="1798"/>
    <cellStyle name="Note 2 3 3 3 2 2" xfId="1799"/>
    <cellStyle name="Note 2 3 3 3 3" xfId="1800"/>
    <cellStyle name="Note 2 3 3 3 3 2" xfId="1801"/>
    <cellStyle name="Note 2 3 3 3 4" xfId="1802"/>
    <cellStyle name="Note 2 3 3 4" xfId="1803"/>
    <cellStyle name="Note 2 3 3 4 2" xfId="1804"/>
    <cellStyle name="Note 2 3 3 4 2 2" xfId="1805"/>
    <cellStyle name="Note 2 3 3 4 3" xfId="1806"/>
    <cellStyle name="Note 2 3 3 4 3 2" xfId="1807"/>
    <cellStyle name="Note 2 3 3 4 4" xfId="1808"/>
    <cellStyle name="Note 2 3 3 5" xfId="1809"/>
    <cellStyle name="Note 2 3 3 5 2" xfId="1810"/>
    <cellStyle name="Note 2 3 3 5 2 2" xfId="1811"/>
    <cellStyle name="Note 2 3 3 5 3" xfId="1812"/>
    <cellStyle name="Note 2 3 3 5 3 2" xfId="1813"/>
    <cellStyle name="Note 2 3 3 5 4" xfId="1814"/>
    <cellStyle name="Note 2 3 3 6" xfId="1815"/>
    <cellStyle name="Note 2 3 3 6 2" xfId="1816"/>
    <cellStyle name="Note 2 3 3 6 2 2" xfId="1817"/>
    <cellStyle name="Note 2 3 3 6 3" xfId="1818"/>
    <cellStyle name="Note 2 3 3 6 3 2" xfId="1819"/>
    <cellStyle name="Note 2 3 3 6 4" xfId="1820"/>
    <cellStyle name="Note 2 3 3 7" xfId="1821"/>
    <cellStyle name="Note 2 3 3 7 2" xfId="1822"/>
    <cellStyle name="Note 2 3 3 7 2 2" xfId="1823"/>
    <cellStyle name="Note 2 3 3 7 3" xfId="1824"/>
    <cellStyle name="Note 2 3 3 7 3 2" xfId="1825"/>
    <cellStyle name="Note 2 3 3 7 4" xfId="1826"/>
    <cellStyle name="Note 2 3 3 8" xfId="1827"/>
    <cellStyle name="Note 2 3 3 8 2" xfId="1828"/>
    <cellStyle name="Note 2 3 3 8 2 2" xfId="1829"/>
    <cellStyle name="Note 2 3 3 8 3" xfId="1830"/>
    <cellStyle name="Note 2 3 3 9" xfId="1831"/>
    <cellStyle name="Note 2 3 3 9 2" xfId="1832"/>
    <cellStyle name="Note 2 3 4" xfId="1833"/>
    <cellStyle name="Note 2 3 4 2" xfId="1834"/>
    <cellStyle name="Note 2 3 4 2 2" xfId="1835"/>
    <cellStyle name="Note 2 3 4 3" xfId="1836"/>
    <cellStyle name="Note 2 3 4 3 2" xfId="1837"/>
    <cellStyle name="Note 2 3 4 4" xfId="1838"/>
    <cellStyle name="Note 2 3 5" xfId="1839"/>
    <cellStyle name="Note 2 3 5 2" xfId="1840"/>
    <cellStyle name="Note 2 3 5 2 2" xfId="1841"/>
    <cellStyle name="Note 2 3 5 3" xfId="1842"/>
    <cellStyle name="Note 2 3 5 3 2" xfId="1843"/>
    <cellStyle name="Note 2 3 5 4" xfId="1844"/>
    <cellStyle name="Note 2 3 6" xfId="1845"/>
    <cellStyle name="Note 2 3 6 2" xfId="1846"/>
    <cellStyle name="Note 2 3 6 2 2" xfId="1847"/>
    <cellStyle name="Note 2 3 6 3" xfId="1848"/>
    <cellStyle name="Note 2 3 6 3 2" xfId="1849"/>
    <cellStyle name="Note 2 3 6 4" xfId="1850"/>
    <cellStyle name="Note 2 3 7" xfId="1851"/>
    <cellStyle name="Note 2 3 7 2" xfId="1852"/>
    <cellStyle name="Note 2 3 7 2 2" xfId="1853"/>
    <cellStyle name="Note 2 3 7 3" xfId="1854"/>
    <cellStyle name="Note 2 3 7 3 2" xfId="1855"/>
    <cellStyle name="Note 2 3 7 4" xfId="1856"/>
    <cellStyle name="Note 2 3 8" xfId="1857"/>
    <cellStyle name="Note 2 3 8 2" xfId="1858"/>
    <cellStyle name="Note 2 3 8 2 2" xfId="1859"/>
    <cellStyle name="Note 2 3 8 3" xfId="1860"/>
    <cellStyle name="Note 2 3 8 3 2" xfId="1861"/>
    <cellStyle name="Note 2 3 8 4" xfId="1862"/>
    <cellStyle name="Note 2 3 9" xfId="1863"/>
    <cellStyle name="Note 2 3 9 2" xfId="1864"/>
    <cellStyle name="Note 2 3 9 2 2" xfId="1865"/>
    <cellStyle name="Note 2 3 9 3" xfId="1866"/>
    <cellStyle name="Note 2 3 9 3 2" xfId="1867"/>
    <cellStyle name="Note 2 3 9 4" xfId="1868"/>
    <cellStyle name="Note 2 4" xfId="499"/>
    <cellStyle name="Note 2 4 10" xfId="1869"/>
    <cellStyle name="Note 2 4 10 2" xfId="1870"/>
    <cellStyle name="Note 2 4 11" xfId="1871"/>
    <cellStyle name="Note 2 4 11 2" xfId="1872"/>
    <cellStyle name="Note 2 4 12" xfId="1873"/>
    <cellStyle name="Note 2 4 2" xfId="507"/>
    <cellStyle name="Note 2 4 2 10" xfId="1874"/>
    <cellStyle name="Note 2 4 2 10 2" xfId="1875"/>
    <cellStyle name="Note 2 4 2 11" xfId="1876"/>
    <cellStyle name="Note 2 4 2 2" xfId="1877"/>
    <cellStyle name="Note 2 4 2 2 2" xfId="1878"/>
    <cellStyle name="Note 2 4 2 2 2 2" xfId="1879"/>
    <cellStyle name="Note 2 4 2 2 3" xfId="1880"/>
    <cellStyle name="Note 2 4 2 2 3 2" xfId="1881"/>
    <cellStyle name="Note 2 4 2 2 4" xfId="1882"/>
    <cellStyle name="Note 2 4 2 3" xfId="1883"/>
    <cellStyle name="Note 2 4 2 3 2" xfId="1884"/>
    <cellStyle name="Note 2 4 2 3 2 2" xfId="1885"/>
    <cellStyle name="Note 2 4 2 3 3" xfId="1886"/>
    <cellStyle name="Note 2 4 2 3 3 2" xfId="1887"/>
    <cellStyle name="Note 2 4 2 3 4" xfId="1888"/>
    <cellStyle name="Note 2 4 2 4" xfId="1889"/>
    <cellStyle name="Note 2 4 2 4 2" xfId="1890"/>
    <cellStyle name="Note 2 4 2 4 2 2" xfId="1891"/>
    <cellStyle name="Note 2 4 2 4 3" xfId="1892"/>
    <cellStyle name="Note 2 4 2 4 3 2" xfId="1893"/>
    <cellStyle name="Note 2 4 2 4 4" xfId="1894"/>
    <cellStyle name="Note 2 4 2 5" xfId="1895"/>
    <cellStyle name="Note 2 4 2 5 2" xfId="1896"/>
    <cellStyle name="Note 2 4 2 5 2 2" xfId="1897"/>
    <cellStyle name="Note 2 4 2 5 3" xfId="1898"/>
    <cellStyle name="Note 2 4 2 5 3 2" xfId="1899"/>
    <cellStyle name="Note 2 4 2 5 4" xfId="1900"/>
    <cellStyle name="Note 2 4 2 6" xfId="1901"/>
    <cellStyle name="Note 2 4 2 6 2" xfId="1902"/>
    <cellStyle name="Note 2 4 2 6 2 2" xfId="1903"/>
    <cellStyle name="Note 2 4 2 6 3" xfId="1904"/>
    <cellStyle name="Note 2 4 2 6 3 2" xfId="1905"/>
    <cellStyle name="Note 2 4 2 6 4" xfId="1906"/>
    <cellStyle name="Note 2 4 2 7" xfId="1907"/>
    <cellStyle name="Note 2 4 2 7 2" xfId="1908"/>
    <cellStyle name="Note 2 4 2 7 2 2" xfId="1909"/>
    <cellStyle name="Note 2 4 2 7 3" xfId="1910"/>
    <cellStyle name="Note 2 4 2 7 3 2" xfId="1911"/>
    <cellStyle name="Note 2 4 2 7 4" xfId="1912"/>
    <cellStyle name="Note 2 4 2 8" xfId="1913"/>
    <cellStyle name="Note 2 4 2 8 2" xfId="1914"/>
    <cellStyle name="Note 2 4 2 8 2 2" xfId="1915"/>
    <cellStyle name="Note 2 4 2 8 3" xfId="1916"/>
    <cellStyle name="Note 2 4 2 9" xfId="1917"/>
    <cellStyle name="Note 2 4 2 9 2" xfId="1918"/>
    <cellStyle name="Note 2 4 3" xfId="1919"/>
    <cellStyle name="Note 2 4 3 2" xfId="1920"/>
    <cellStyle name="Note 2 4 3 2 2" xfId="1921"/>
    <cellStyle name="Note 2 4 3 3" xfId="1922"/>
    <cellStyle name="Note 2 4 3 3 2" xfId="1923"/>
    <cellStyle name="Note 2 4 3 4" xfId="1924"/>
    <cellStyle name="Note 2 4 4" xfId="1925"/>
    <cellStyle name="Note 2 4 4 2" xfId="1926"/>
    <cellStyle name="Note 2 4 4 2 2" xfId="1927"/>
    <cellStyle name="Note 2 4 4 3" xfId="1928"/>
    <cellStyle name="Note 2 4 4 3 2" xfId="1929"/>
    <cellStyle name="Note 2 4 4 4" xfId="1930"/>
    <cellStyle name="Note 2 4 5" xfId="1931"/>
    <cellStyle name="Note 2 4 5 2" xfId="1932"/>
    <cellStyle name="Note 2 4 5 2 2" xfId="1933"/>
    <cellStyle name="Note 2 4 5 3" xfId="1934"/>
    <cellStyle name="Note 2 4 5 3 2" xfId="1935"/>
    <cellStyle name="Note 2 4 5 4" xfId="1936"/>
    <cellStyle name="Note 2 4 6" xfId="1937"/>
    <cellStyle name="Note 2 4 6 2" xfId="1938"/>
    <cellStyle name="Note 2 4 6 2 2" xfId="1939"/>
    <cellStyle name="Note 2 4 6 3" xfId="1940"/>
    <cellStyle name="Note 2 4 6 3 2" xfId="1941"/>
    <cellStyle name="Note 2 4 6 4" xfId="1942"/>
    <cellStyle name="Note 2 4 7" xfId="1943"/>
    <cellStyle name="Note 2 4 7 2" xfId="1944"/>
    <cellStyle name="Note 2 4 7 2 2" xfId="1945"/>
    <cellStyle name="Note 2 4 7 3" xfId="1946"/>
    <cellStyle name="Note 2 4 7 3 2" xfId="1947"/>
    <cellStyle name="Note 2 4 7 4" xfId="1948"/>
    <cellStyle name="Note 2 4 8" xfId="1949"/>
    <cellStyle name="Note 2 4 8 2" xfId="1950"/>
    <cellStyle name="Note 2 4 8 2 2" xfId="1951"/>
    <cellStyle name="Note 2 4 8 3" xfId="1952"/>
    <cellStyle name="Note 2 4 8 3 2" xfId="1953"/>
    <cellStyle name="Note 2 4 8 4" xfId="1954"/>
    <cellStyle name="Note 2 4 9" xfId="1955"/>
    <cellStyle name="Note 2 4 9 2" xfId="1956"/>
    <cellStyle name="Note 2 4 9 2 2" xfId="1957"/>
    <cellStyle name="Note 2 4 9 3" xfId="1958"/>
    <cellStyle name="Note 2 5" xfId="521"/>
    <cellStyle name="Note 2 5 10" xfId="1959"/>
    <cellStyle name="Note 2 5 10 2" xfId="1960"/>
    <cellStyle name="Note 2 5 11" xfId="1961"/>
    <cellStyle name="Note 2 5 2" xfId="1962"/>
    <cellStyle name="Note 2 5 2 2" xfId="1963"/>
    <cellStyle name="Note 2 5 2 2 2" xfId="1964"/>
    <cellStyle name="Note 2 5 2 3" xfId="1965"/>
    <cellStyle name="Note 2 5 2 3 2" xfId="1966"/>
    <cellStyle name="Note 2 5 2 4" xfId="1967"/>
    <cellStyle name="Note 2 5 3" xfId="1968"/>
    <cellStyle name="Note 2 5 3 2" xfId="1969"/>
    <cellStyle name="Note 2 5 3 2 2" xfId="1970"/>
    <cellStyle name="Note 2 5 3 3" xfId="1971"/>
    <cellStyle name="Note 2 5 3 3 2" xfId="1972"/>
    <cellStyle name="Note 2 5 3 4" xfId="1973"/>
    <cellStyle name="Note 2 5 4" xfId="1974"/>
    <cellStyle name="Note 2 5 4 2" xfId="1975"/>
    <cellStyle name="Note 2 5 4 2 2" xfId="1976"/>
    <cellStyle name="Note 2 5 4 3" xfId="1977"/>
    <cellStyle name="Note 2 5 4 3 2" xfId="1978"/>
    <cellStyle name="Note 2 5 4 4" xfId="1979"/>
    <cellStyle name="Note 2 5 5" xfId="1980"/>
    <cellStyle name="Note 2 5 5 2" xfId="1981"/>
    <cellStyle name="Note 2 5 5 2 2" xfId="1982"/>
    <cellStyle name="Note 2 5 5 3" xfId="1983"/>
    <cellStyle name="Note 2 5 5 3 2" xfId="1984"/>
    <cellStyle name="Note 2 5 5 4" xfId="1985"/>
    <cellStyle name="Note 2 5 6" xfId="1986"/>
    <cellStyle name="Note 2 5 6 2" xfId="1987"/>
    <cellStyle name="Note 2 5 6 2 2" xfId="1988"/>
    <cellStyle name="Note 2 5 6 3" xfId="1989"/>
    <cellStyle name="Note 2 5 6 3 2" xfId="1990"/>
    <cellStyle name="Note 2 5 6 4" xfId="1991"/>
    <cellStyle name="Note 2 5 7" xfId="1992"/>
    <cellStyle name="Note 2 5 7 2" xfId="1993"/>
    <cellStyle name="Note 2 5 7 2 2" xfId="1994"/>
    <cellStyle name="Note 2 5 7 3" xfId="1995"/>
    <cellStyle name="Note 2 5 7 3 2" xfId="1996"/>
    <cellStyle name="Note 2 5 7 4" xfId="1997"/>
    <cellStyle name="Note 2 5 8" xfId="1998"/>
    <cellStyle name="Note 2 5 8 2" xfId="1999"/>
    <cellStyle name="Note 2 5 8 2 2" xfId="2000"/>
    <cellStyle name="Note 2 5 8 3" xfId="2001"/>
    <cellStyle name="Note 2 5 9" xfId="2002"/>
    <cellStyle name="Note 2 5 9 2" xfId="2003"/>
    <cellStyle name="Note 2 6" xfId="2004"/>
    <cellStyle name="Note 2 6 2" xfId="2005"/>
    <cellStyle name="Note 2 6 2 2" xfId="2006"/>
    <cellStyle name="Note 2 6 3" xfId="2007"/>
    <cellStyle name="Note 2 6 3 2" xfId="2008"/>
    <cellStyle name="Note 2 6 4" xfId="2009"/>
    <cellStyle name="Note 2 7" xfId="2010"/>
    <cellStyle name="Note 2 7 2" xfId="2011"/>
    <cellStyle name="Note 2 7 2 2" xfId="2012"/>
    <cellStyle name="Note 2 7 3" xfId="2013"/>
    <cellStyle name="Note 2 7 3 2" xfId="2014"/>
    <cellStyle name="Note 2 7 4" xfId="2015"/>
    <cellStyle name="Note 2 8" xfId="2016"/>
    <cellStyle name="Note 2 8 2" xfId="2017"/>
    <cellStyle name="Note 2 8 2 2" xfId="2018"/>
    <cellStyle name="Note 2 8 3" xfId="2019"/>
    <cellStyle name="Note 2 8 3 2" xfId="2020"/>
    <cellStyle name="Note 2 8 4" xfId="2021"/>
    <cellStyle name="Note 2 9" xfId="2022"/>
    <cellStyle name="Note 2 9 2" xfId="2023"/>
    <cellStyle name="Note 2 9 2 2" xfId="2024"/>
    <cellStyle name="Note 2 9 3" xfId="2025"/>
    <cellStyle name="Note 2 9 3 2" xfId="2026"/>
    <cellStyle name="Note 2 9 4" xfId="2027"/>
    <cellStyle name="Note 3" xfId="443"/>
    <cellStyle name="Note 3 10" xfId="2028"/>
    <cellStyle name="Note 3 10 2" xfId="2029"/>
    <cellStyle name="Note 3 10 2 2" xfId="2030"/>
    <cellStyle name="Note 3 10 3" xfId="2031"/>
    <cellStyle name="Note 3 10 3 2" xfId="2032"/>
    <cellStyle name="Note 3 10 4" xfId="2033"/>
    <cellStyle name="Note 3 11" xfId="2034"/>
    <cellStyle name="Note 3 11 2" xfId="2035"/>
    <cellStyle name="Note 3 11 2 2" xfId="2036"/>
    <cellStyle name="Note 3 11 3" xfId="2037"/>
    <cellStyle name="Note 3 11 3 2" xfId="2038"/>
    <cellStyle name="Note 3 11 4" xfId="2039"/>
    <cellStyle name="Note 3 12" xfId="2040"/>
    <cellStyle name="Note 3 12 2" xfId="2041"/>
    <cellStyle name="Note 3 12 2 2" xfId="2042"/>
    <cellStyle name="Note 3 12 3" xfId="2043"/>
    <cellStyle name="Note 3 13" xfId="2044"/>
    <cellStyle name="Note 3 13 2" xfId="2045"/>
    <cellStyle name="Note 3 14" xfId="2046"/>
    <cellStyle name="Note 3 14 2" xfId="2047"/>
    <cellStyle name="Note 3 15" xfId="2048"/>
    <cellStyle name="Note 3 2" xfId="444"/>
    <cellStyle name="Note 3 3" xfId="445"/>
    <cellStyle name="Note 3 3 10" xfId="2049"/>
    <cellStyle name="Note 3 3 10 2" xfId="2050"/>
    <cellStyle name="Note 3 3 10 2 2" xfId="2051"/>
    <cellStyle name="Note 3 3 10 3" xfId="2052"/>
    <cellStyle name="Note 3 3 11" xfId="2053"/>
    <cellStyle name="Note 3 3 11 2" xfId="2054"/>
    <cellStyle name="Note 3 3 12" xfId="2055"/>
    <cellStyle name="Note 3 3 12 2" xfId="2056"/>
    <cellStyle name="Note 3 3 13" xfId="2057"/>
    <cellStyle name="Note 3 3 2" xfId="488"/>
    <cellStyle name="Note 3 3 2 10" xfId="2058"/>
    <cellStyle name="Note 3 3 2 10 2" xfId="2059"/>
    <cellStyle name="Note 3 3 2 11" xfId="2060"/>
    <cellStyle name="Note 3 3 2 11 2" xfId="2061"/>
    <cellStyle name="Note 3 3 2 12" xfId="2062"/>
    <cellStyle name="Note 3 3 2 2" xfId="91"/>
    <cellStyle name="Note 3 3 2 2 10" xfId="2063"/>
    <cellStyle name="Note 3 3 2 2 10 2" xfId="2064"/>
    <cellStyle name="Note 3 3 2 2 11" xfId="2065"/>
    <cellStyle name="Note 3 3 2 2 2" xfId="2066"/>
    <cellStyle name="Note 3 3 2 2 2 2" xfId="2067"/>
    <cellStyle name="Note 3 3 2 2 2 2 2" xfId="2068"/>
    <cellStyle name="Note 3 3 2 2 2 3" xfId="2069"/>
    <cellStyle name="Note 3 3 2 2 2 3 2" xfId="2070"/>
    <cellStyle name="Note 3 3 2 2 2 4" xfId="2071"/>
    <cellStyle name="Note 3 3 2 2 3" xfId="2072"/>
    <cellStyle name="Note 3 3 2 2 3 2" xfId="2073"/>
    <cellStyle name="Note 3 3 2 2 3 2 2" xfId="2074"/>
    <cellStyle name="Note 3 3 2 2 3 3" xfId="2075"/>
    <cellStyle name="Note 3 3 2 2 3 3 2" xfId="2076"/>
    <cellStyle name="Note 3 3 2 2 3 4" xfId="2077"/>
    <cellStyle name="Note 3 3 2 2 4" xfId="2078"/>
    <cellStyle name="Note 3 3 2 2 4 2" xfId="2079"/>
    <cellStyle name="Note 3 3 2 2 4 2 2" xfId="2080"/>
    <cellStyle name="Note 3 3 2 2 4 3" xfId="2081"/>
    <cellStyle name="Note 3 3 2 2 4 3 2" xfId="2082"/>
    <cellStyle name="Note 3 3 2 2 4 4" xfId="2083"/>
    <cellStyle name="Note 3 3 2 2 5" xfId="2084"/>
    <cellStyle name="Note 3 3 2 2 5 2" xfId="2085"/>
    <cellStyle name="Note 3 3 2 2 5 2 2" xfId="2086"/>
    <cellStyle name="Note 3 3 2 2 5 3" xfId="2087"/>
    <cellStyle name="Note 3 3 2 2 5 3 2" xfId="2088"/>
    <cellStyle name="Note 3 3 2 2 5 4" xfId="2089"/>
    <cellStyle name="Note 3 3 2 2 6" xfId="2090"/>
    <cellStyle name="Note 3 3 2 2 6 2" xfId="2091"/>
    <cellStyle name="Note 3 3 2 2 6 2 2" xfId="2092"/>
    <cellStyle name="Note 3 3 2 2 6 3" xfId="2093"/>
    <cellStyle name="Note 3 3 2 2 6 3 2" xfId="2094"/>
    <cellStyle name="Note 3 3 2 2 6 4" xfId="2095"/>
    <cellStyle name="Note 3 3 2 2 7" xfId="2096"/>
    <cellStyle name="Note 3 3 2 2 7 2" xfId="2097"/>
    <cellStyle name="Note 3 3 2 2 7 2 2" xfId="2098"/>
    <cellStyle name="Note 3 3 2 2 7 3" xfId="2099"/>
    <cellStyle name="Note 3 3 2 2 7 3 2" xfId="2100"/>
    <cellStyle name="Note 3 3 2 2 7 4" xfId="2101"/>
    <cellStyle name="Note 3 3 2 2 8" xfId="2102"/>
    <cellStyle name="Note 3 3 2 2 8 2" xfId="2103"/>
    <cellStyle name="Note 3 3 2 2 8 2 2" xfId="2104"/>
    <cellStyle name="Note 3 3 2 2 8 3" xfId="2105"/>
    <cellStyle name="Note 3 3 2 2 9" xfId="2106"/>
    <cellStyle name="Note 3 3 2 2 9 2" xfId="2107"/>
    <cellStyle name="Note 3 3 2 3" xfId="2108"/>
    <cellStyle name="Note 3 3 2 3 2" xfId="2109"/>
    <cellStyle name="Note 3 3 2 3 2 2" xfId="2110"/>
    <cellStyle name="Note 3 3 2 3 3" xfId="2111"/>
    <cellStyle name="Note 3 3 2 3 3 2" xfId="2112"/>
    <cellStyle name="Note 3 3 2 3 4" xfId="2113"/>
    <cellStyle name="Note 3 3 2 4" xfId="2114"/>
    <cellStyle name="Note 3 3 2 4 2" xfId="2115"/>
    <cellStyle name="Note 3 3 2 4 2 2" xfId="2116"/>
    <cellStyle name="Note 3 3 2 4 3" xfId="2117"/>
    <cellStyle name="Note 3 3 2 4 3 2" xfId="2118"/>
    <cellStyle name="Note 3 3 2 4 4" xfId="2119"/>
    <cellStyle name="Note 3 3 2 5" xfId="2120"/>
    <cellStyle name="Note 3 3 2 5 2" xfId="2121"/>
    <cellStyle name="Note 3 3 2 5 2 2" xfId="2122"/>
    <cellStyle name="Note 3 3 2 5 3" xfId="2123"/>
    <cellStyle name="Note 3 3 2 5 3 2" xfId="2124"/>
    <cellStyle name="Note 3 3 2 5 4" xfId="2125"/>
    <cellStyle name="Note 3 3 2 6" xfId="2126"/>
    <cellStyle name="Note 3 3 2 6 2" xfId="2127"/>
    <cellStyle name="Note 3 3 2 6 2 2" xfId="2128"/>
    <cellStyle name="Note 3 3 2 6 3" xfId="2129"/>
    <cellStyle name="Note 3 3 2 6 3 2" xfId="2130"/>
    <cellStyle name="Note 3 3 2 6 4" xfId="2131"/>
    <cellStyle name="Note 3 3 2 7" xfId="2132"/>
    <cellStyle name="Note 3 3 2 7 2" xfId="2133"/>
    <cellStyle name="Note 3 3 2 7 2 2" xfId="2134"/>
    <cellStyle name="Note 3 3 2 7 3" xfId="2135"/>
    <cellStyle name="Note 3 3 2 7 3 2" xfId="2136"/>
    <cellStyle name="Note 3 3 2 7 4" xfId="2137"/>
    <cellStyle name="Note 3 3 2 8" xfId="2138"/>
    <cellStyle name="Note 3 3 2 8 2" xfId="2139"/>
    <cellStyle name="Note 3 3 2 8 2 2" xfId="2140"/>
    <cellStyle name="Note 3 3 2 8 3" xfId="2141"/>
    <cellStyle name="Note 3 3 2 8 3 2" xfId="2142"/>
    <cellStyle name="Note 3 3 2 8 4" xfId="2143"/>
    <cellStyle name="Note 3 3 2 9" xfId="2144"/>
    <cellStyle name="Note 3 3 2 9 2" xfId="2145"/>
    <cellStyle name="Note 3 3 2 9 2 2" xfId="2146"/>
    <cellStyle name="Note 3 3 2 9 3" xfId="2147"/>
    <cellStyle name="Note 3 3 3" xfId="511"/>
    <cellStyle name="Note 3 3 3 10" xfId="2148"/>
    <cellStyle name="Note 3 3 3 10 2" xfId="2149"/>
    <cellStyle name="Note 3 3 3 11" xfId="2150"/>
    <cellStyle name="Note 3 3 3 2" xfId="2151"/>
    <cellStyle name="Note 3 3 3 2 2" xfId="2152"/>
    <cellStyle name="Note 3 3 3 2 2 2" xfId="2153"/>
    <cellStyle name="Note 3 3 3 2 3" xfId="2154"/>
    <cellStyle name="Note 3 3 3 2 3 2" xfId="2155"/>
    <cellStyle name="Note 3 3 3 2 4" xfId="2156"/>
    <cellStyle name="Note 3 3 3 3" xfId="2157"/>
    <cellStyle name="Note 3 3 3 3 2" xfId="2158"/>
    <cellStyle name="Note 3 3 3 3 2 2" xfId="2159"/>
    <cellStyle name="Note 3 3 3 3 3" xfId="2160"/>
    <cellStyle name="Note 3 3 3 3 3 2" xfId="2161"/>
    <cellStyle name="Note 3 3 3 3 4" xfId="2162"/>
    <cellStyle name="Note 3 3 3 4" xfId="2163"/>
    <cellStyle name="Note 3 3 3 4 2" xfId="2164"/>
    <cellStyle name="Note 3 3 3 4 2 2" xfId="2165"/>
    <cellStyle name="Note 3 3 3 4 3" xfId="2166"/>
    <cellStyle name="Note 3 3 3 4 3 2" xfId="2167"/>
    <cellStyle name="Note 3 3 3 4 4" xfId="2168"/>
    <cellStyle name="Note 3 3 3 5" xfId="2169"/>
    <cellStyle name="Note 3 3 3 5 2" xfId="2170"/>
    <cellStyle name="Note 3 3 3 5 2 2" xfId="2171"/>
    <cellStyle name="Note 3 3 3 5 3" xfId="2172"/>
    <cellStyle name="Note 3 3 3 5 3 2" xfId="2173"/>
    <cellStyle name="Note 3 3 3 5 4" xfId="2174"/>
    <cellStyle name="Note 3 3 3 6" xfId="2175"/>
    <cellStyle name="Note 3 3 3 6 2" xfId="2176"/>
    <cellStyle name="Note 3 3 3 6 2 2" xfId="2177"/>
    <cellStyle name="Note 3 3 3 6 3" xfId="2178"/>
    <cellStyle name="Note 3 3 3 6 3 2" xfId="2179"/>
    <cellStyle name="Note 3 3 3 6 4" xfId="2180"/>
    <cellStyle name="Note 3 3 3 7" xfId="2181"/>
    <cellStyle name="Note 3 3 3 7 2" xfId="2182"/>
    <cellStyle name="Note 3 3 3 7 2 2" xfId="2183"/>
    <cellStyle name="Note 3 3 3 7 3" xfId="2184"/>
    <cellStyle name="Note 3 3 3 7 3 2" xfId="2185"/>
    <cellStyle name="Note 3 3 3 7 4" xfId="2186"/>
    <cellStyle name="Note 3 3 3 8" xfId="2187"/>
    <cellStyle name="Note 3 3 3 8 2" xfId="2188"/>
    <cellStyle name="Note 3 3 3 8 2 2" xfId="2189"/>
    <cellStyle name="Note 3 3 3 8 3" xfId="2190"/>
    <cellStyle name="Note 3 3 3 9" xfId="2191"/>
    <cellStyle name="Note 3 3 3 9 2" xfId="2192"/>
    <cellStyle name="Note 3 3 4" xfId="2193"/>
    <cellStyle name="Note 3 3 4 2" xfId="2194"/>
    <cellStyle name="Note 3 3 4 2 2" xfId="2195"/>
    <cellStyle name="Note 3 3 4 3" xfId="2196"/>
    <cellStyle name="Note 3 3 4 3 2" xfId="2197"/>
    <cellStyle name="Note 3 3 4 4" xfId="2198"/>
    <cellStyle name="Note 3 3 5" xfId="2199"/>
    <cellStyle name="Note 3 3 5 2" xfId="2200"/>
    <cellStyle name="Note 3 3 5 2 2" xfId="2201"/>
    <cellStyle name="Note 3 3 5 3" xfId="2202"/>
    <cellStyle name="Note 3 3 5 3 2" xfId="2203"/>
    <cellStyle name="Note 3 3 5 4" xfId="2204"/>
    <cellStyle name="Note 3 3 6" xfId="2205"/>
    <cellStyle name="Note 3 3 6 2" xfId="2206"/>
    <cellStyle name="Note 3 3 6 2 2" xfId="2207"/>
    <cellStyle name="Note 3 3 6 3" xfId="2208"/>
    <cellStyle name="Note 3 3 6 3 2" xfId="2209"/>
    <cellStyle name="Note 3 3 6 4" xfId="2210"/>
    <cellStyle name="Note 3 3 7" xfId="2211"/>
    <cellStyle name="Note 3 3 7 2" xfId="2212"/>
    <cellStyle name="Note 3 3 7 2 2" xfId="2213"/>
    <cellStyle name="Note 3 3 7 3" xfId="2214"/>
    <cellStyle name="Note 3 3 7 3 2" xfId="2215"/>
    <cellStyle name="Note 3 3 7 4" xfId="2216"/>
    <cellStyle name="Note 3 3 8" xfId="2217"/>
    <cellStyle name="Note 3 3 8 2" xfId="2218"/>
    <cellStyle name="Note 3 3 8 2 2" xfId="2219"/>
    <cellStyle name="Note 3 3 8 3" xfId="2220"/>
    <cellStyle name="Note 3 3 8 3 2" xfId="2221"/>
    <cellStyle name="Note 3 3 8 4" xfId="2222"/>
    <cellStyle name="Note 3 3 9" xfId="2223"/>
    <cellStyle name="Note 3 3 9 2" xfId="2224"/>
    <cellStyle name="Note 3 3 9 2 2" xfId="2225"/>
    <cellStyle name="Note 3 3 9 3" xfId="2226"/>
    <cellStyle name="Note 3 3 9 3 2" xfId="2227"/>
    <cellStyle name="Note 3 3 9 4" xfId="2228"/>
    <cellStyle name="Note 3 4" xfId="491"/>
    <cellStyle name="Note 3 4 10" xfId="2229"/>
    <cellStyle name="Note 3 4 10 2" xfId="2230"/>
    <cellStyle name="Note 3 4 11" xfId="2231"/>
    <cellStyle name="Note 3 4 11 2" xfId="2232"/>
    <cellStyle name="Note 3 4 12" xfId="2233"/>
    <cellStyle name="Note 3 4 2" xfId="88"/>
    <cellStyle name="Note 3 4 2 10" xfId="2234"/>
    <cellStyle name="Note 3 4 2 10 2" xfId="2235"/>
    <cellStyle name="Note 3 4 2 11" xfId="2236"/>
    <cellStyle name="Note 3 4 2 2" xfId="2237"/>
    <cellStyle name="Note 3 4 2 2 2" xfId="2238"/>
    <cellStyle name="Note 3 4 2 2 2 2" xfId="2239"/>
    <cellStyle name="Note 3 4 2 2 3" xfId="2240"/>
    <cellStyle name="Note 3 4 2 2 3 2" xfId="2241"/>
    <cellStyle name="Note 3 4 2 2 4" xfId="2242"/>
    <cellStyle name="Note 3 4 2 3" xfId="2243"/>
    <cellStyle name="Note 3 4 2 3 2" xfId="2244"/>
    <cellStyle name="Note 3 4 2 3 2 2" xfId="2245"/>
    <cellStyle name="Note 3 4 2 3 3" xfId="2246"/>
    <cellStyle name="Note 3 4 2 3 3 2" xfId="2247"/>
    <cellStyle name="Note 3 4 2 3 4" xfId="2248"/>
    <cellStyle name="Note 3 4 2 4" xfId="2249"/>
    <cellStyle name="Note 3 4 2 4 2" xfId="2250"/>
    <cellStyle name="Note 3 4 2 4 2 2" xfId="2251"/>
    <cellStyle name="Note 3 4 2 4 3" xfId="2252"/>
    <cellStyle name="Note 3 4 2 4 3 2" xfId="2253"/>
    <cellStyle name="Note 3 4 2 4 4" xfId="2254"/>
    <cellStyle name="Note 3 4 2 5" xfId="2255"/>
    <cellStyle name="Note 3 4 2 5 2" xfId="2256"/>
    <cellStyle name="Note 3 4 2 5 2 2" xfId="2257"/>
    <cellStyle name="Note 3 4 2 5 3" xfId="2258"/>
    <cellStyle name="Note 3 4 2 5 3 2" xfId="2259"/>
    <cellStyle name="Note 3 4 2 5 4" xfId="2260"/>
    <cellStyle name="Note 3 4 2 6" xfId="2261"/>
    <cellStyle name="Note 3 4 2 6 2" xfId="2262"/>
    <cellStyle name="Note 3 4 2 6 2 2" xfId="2263"/>
    <cellStyle name="Note 3 4 2 6 3" xfId="2264"/>
    <cellStyle name="Note 3 4 2 6 3 2" xfId="2265"/>
    <cellStyle name="Note 3 4 2 6 4" xfId="2266"/>
    <cellStyle name="Note 3 4 2 7" xfId="2267"/>
    <cellStyle name="Note 3 4 2 7 2" xfId="2268"/>
    <cellStyle name="Note 3 4 2 7 2 2" xfId="2269"/>
    <cellStyle name="Note 3 4 2 7 3" xfId="2270"/>
    <cellStyle name="Note 3 4 2 7 3 2" xfId="2271"/>
    <cellStyle name="Note 3 4 2 7 4" xfId="2272"/>
    <cellStyle name="Note 3 4 2 8" xfId="2273"/>
    <cellStyle name="Note 3 4 2 8 2" xfId="2274"/>
    <cellStyle name="Note 3 4 2 8 2 2" xfId="2275"/>
    <cellStyle name="Note 3 4 2 8 3" xfId="2276"/>
    <cellStyle name="Note 3 4 2 9" xfId="2277"/>
    <cellStyle name="Note 3 4 2 9 2" xfId="2278"/>
    <cellStyle name="Note 3 4 3" xfId="2279"/>
    <cellStyle name="Note 3 4 3 2" xfId="2280"/>
    <cellStyle name="Note 3 4 3 2 2" xfId="2281"/>
    <cellStyle name="Note 3 4 3 3" xfId="2282"/>
    <cellStyle name="Note 3 4 3 3 2" xfId="2283"/>
    <cellStyle name="Note 3 4 3 4" xfId="2284"/>
    <cellStyle name="Note 3 4 4" xfId="2285"/>
    <cellStyle name="Note 3 4 4 2" xfId="2286"/>
    <cellStyle name="Note 3 4 4 2 2" xfId="2287"/>
    <cellStyle name="Note 3 4 4 3" xfId="2288"/>
    <cellStyle name="Note 3 4 4 3 2" xfId="2289"/>
    <cellStyle name="Note 3 4 4 4" xfId="2290"/>
    <cellStyle name="Note 3 4 5" xfId="2291"/>
    <cellStyle name="Note 3 4 5 2" xfId="2292"/>
    <cellStyle name="Note 3 4 5 2 2" xfId="2293"/>
    <cellStyle name="Note 3 4 5 3" xfId="2294"/>
    <cellStyle name="Note 3 4 5 3 2" xfId="2295"/>
    <cellStyle name="Note 3 4 5 4" xfId="2296"/>
    <cellStyle name="Note 3 4 6" xfId="2297"/>
    <cellStyle name="Note 3 4 6 2" xfId="2298"/>
    <cellStyle name="Note 3 4 6 2 2" xfId="2299"/>
    <cellStyle name="Note 3 4 6 3" xfId="2300"/>
    <cellStyle name="Note 3 4 6 3 2" xfId="2301"/>
    <cellStyle name="Note 3 4 6 4" xfId="2302"/>
    <cellStyle name="Note 3 4 7" xfId="2303"/>
    <cellStyle name="Note 3 4 7 2" xfId="2304"/>
    <cellStyle name="Note 3 4 7 2 2" xfId="2305"/>
    <cellStyle name="Note 3 4 7 3" xfId="2306"/>
    <cellStyle name="Note 3 4 7 3 2" xfId="2307"/>
    <cellStyle name="Note 3 4 7 4" xfId="2308"/>
    <cellStyle name="Note 3 4 8" xfId="2309"/>
    <cellStyle name="Note 3 4 8 2" xfId="2310"/>
    <cellStyle name="Note 3 4 8 2 2" xfId="2311"/>
    <cellStyle name="Note 3 4 8 3" xfId="2312"/>
    <cellStyle name="Note 3 4 8 3 2" xfId="2313"/>
    <cellStyle name="Note 3 4 8 4" xfId="2314"/>
    <cellStyle name="Note 3 4 9" xfId="2315"/>
    <cellStyle name="Note 3 4 9 2" xfId="2316"/>
    <cellStyle name="Note 3 4 9 2 2" xfId="2317"/>
    <cellStyle name="Note 3 4 9 3" xfId="2318"/>
    <cellStyle name="Note 3 5" xfId="512"/>
    <cellStyle name="Note 3 5 10" xfId="2319"/>
    <cellStyle name="Note 3 5 10 2" xfId="2320"/>
    <cellStyle name="Note 3 5 11" xfId="2321"/>
    <cellStyle name="Note 3 5 2" xfId="2322"/>
    <cellStyle name="Note 3 5 2 2" xfId="2323"/>
    <cellStyle name="Note 3 5 2 2 2" xfId="2324"/>
    <cellStyle name="Note 3 5 2 3" xfId="2325"/>
    <cellStyle name="Note 3 5 2 3 2" xfId="2326"/>
    <cellStyle name="Note 3 5 2 4" xfId="2327"/>
    <cellStyle name="Note 3 5 3" xfId="2328"/>
    <cellStyle name="Note 3 5 3 2" xfId="2329"/>
    <cellStyle name="Note 3 5 3 2 2" xfId="2330"/>
    <cellStyle name="Note 3 5 3 3" xfId="2331"/>
    <cellStyle name="Note 3 5 3 3 2" xfId="2332"/>
    <cellStyle name="Note 3 5 3 4" xfId="2333"/>
    <cellStyle name="Note 3 5 4" xfId="2334"/>
    <cellStyle name="Note 3 5 4 2" xfId="2335"/>
    <cellStyle name="Note 3 5 4 2 2" xfId="2336"/>
    <cellStyle name="Note 3 5 4 3" xfId="2337"/>
    <cellStyle name="Note 3 5 4 3 2" xfId="2338"/>
    <cellStyle name="Note 3 5 4 4" xfId="2339"/>
    <cellStyle name="Note 3 5 5" xfId="2340"/>
    <cellStyle name="Note 3 5 5 2" xfId="2341"/>
    <cellStyle name="Note 3 5 5 2 2" xfId="2342"/>
    <cellStyle name="Note 3 5 5 3" xfId="2343"/>
    <cellStyle name="Note 3 5 5 3 2" xfId="2344"/>
    <cellStyle name="Note 3 5 5 4" xfId="2345"/>
    <cellStyle name="Note 3 5 6" xfId="2346"/>
    <cellStyle name="Note 3 5 6 2" xfId="2347"/>
    <cellStyle name="Note 3 5 6 2 2" xfId="2348"/>
    <cellStyle name="Note 3 5 6 3" xfId="2349"/>
    <cellStyle name="Note 3 5 6 3 2" xfId="2350"/>
    <cellStyle name="Note 3 5 6 4" xfId="2351"/>
    <cellStyle name="Note 3 5 7" xfId="2352"/>
    <cellStyle name="Note 3 5 7 2" xfId="2353"/>
    <cellStyle name="Note 3 5 7 2 2" xfId="2354"/>
    <cellStyle name="Note 3 5 7 3" xfId="2355"/>
    <cellStyle name="Note 3 5 7 3 2" xfId="2356"/>
    <cellStyle name="Note 3 5 7 4" xfId="2357"/>
    <cellStyle name="Note 3 5 8" xfId="2358"/>
    <cellStyle name="Note 3 5 8 2" xfId="2359"/>
    <cellStyle name="Note 3 5 8 2 2" xfId="2360"/>
    <cellStyle name="Note 3 5 8 3" xfId="2361"/>
    <cellStyle name="Note 3 5 9" xfId="2362"/>
    <cellStyle name="Note 3 5 9 2" xfId="2363"/>
    <cellStyle name="Note 3 6" xfId="2364"/>
    <cellStyle name="Note 3 6 2" xfId="2365"/>
    <cellStyle name="Note 3 6 2 2" xfId="2366"/>
    <cellStyle name="Note 3 6 3" xfId="2367"/>
    <cellStyle name="Note 3 6 3 2" xfId="2368"/>
    <cellStyle name="Note 3 6 4" xfId="2369"/>
    <cellStyle name="Note 3 7" xfId="2370"/>
    <cellStyle name="Note 3 7 2" xfId="2371"/>
    <cellStyle name="Note 3 7 2 2" xfId="2372"/>
    <cellStyle name="Note 3 7 3" xfId="2373"/>
    <cellStyle name="Note 3 7 3 2" xfId="2374"/>
    <cellStyle name="Note 3 7 4" xfId="2375"/>
    <cellStyle name="Note 3 8" xfId="2376"/>
    <cellStyle name="Note 3 8 2" xfId="2377"/>
    <cellStyle name="Note 3 8 2 2" xfId="2378"/>
    <cellStyle name="Note 3 8 3" xfId="2379"/>
    <cellStyle name="Note 3 8 3 2" xfId="2380"/>
    <cellStyle name="Note 3 8 4" xfId="2381"/>
    <cellStyle name="Note 3 9" xfId="2382"/>
    <cellStyle name="Note 3 9 2" xfId="2383"/>
    <cellStyle name="Note 3 9 2 2" xfId="2384"/>
    <cellStyle name="Note 3 9 3" xfId="2385"/>
    <cellStyle name="Note 3 9 3 2" xfId="2386"/>
    <cellStyle name="Note 3 9 4" xfId="2387"/>
    <cellStyle name="Note 4" xfId="2388"/>
    <cellStyle name="Output 2" xfId="60"/>
    <cellStyle name="Output 2 10" xfId="2389"/>
    <cellStyle name="Output 2 10 2" xfId="2390"/>
    <cellStyle name="Output 2 10 2 2" xfId="2391"/>
    <cellStyle name="Output 2 10 3" xfId="2392"/>
    <cellStyle name="Output 2 10 3 2" xfId="2393"/>
    <cellStyle name="Output 2 10 4" xfId="2394"/>
    <cellStyle name="Output 2 11" xfId="2395"/>
    <cellStyle name="Output 2 11 2" xfId="2396"/>
    <cellStyle name="Output 2 11 2 2" xfId="2397"/>
    <cellStyle name="Output 2 11 3" xfId="2398"/>
    <cellStyle name="Output 2 12" xfId="2399"/>
    <cellStyle name="Output 2 12 2" xfId="2400"/>
    <cellStyle name="Output 2 13" xfId="2401"/>
    <cellStyle name="Output 2 13 2" xfId="2402"/>
    <cellStyle name="Output 2 14" xfId="2403"/>
    <cellStyle name="Output 2 2" xfId="82"/>
    <cellStyle name="Output 2 2 10" xfId="2404"/>
    <cellStyle name="Output 2 2 10 2" xfId="2405"/>
    <cellStyle name="Output 2 2 11" xfId="2406"/>
    <cellStyle name="Output 2 2 11 2" xfId="2407"/>
    <cellStyle name="Output 2 2 12" xfId="2408"/>
    <cellStyle name="Output 2 2 2" xfId="489"/>
    <cellStyle name="Output 2 2 2 10" xfId="2409"/>
    <cellStyle name="Output 2 2 2 10 2" xfId="2410"/>
    <cellStyle name="Output 2 2 2 11" xfId="2411"/>
    <cellStyle name="Output 2 2 2 2" xfId="2412"/>
    <cellStyle name="Output 2 2 2 2 2" xfId="2413"/>
    <cellStyle name="Output 2 2 2 2 2 2" xfId="2414"/>
    <cellStyle name="Output 2 2 2 2 3" xfId="2415"/>
    <cellStyle name="Output 2 2 2 2 3 2" xfId="2416"/>
    <cellStyle name="Output 2 2 2 2 4" xfId="2417"/>
    <cellStyle name="Output 2 2 2 3" xfId="2418"/>
    <cellStyle name="Output 2 2 2 3 2" xfId="2419"/>
    <cellStyle name="Output 2 2 2 3 2 2" xfId="2420"/>
    <cellStyle name="Output 2 2 2 3 3" xfId="2421"/>
    <cellStyle name="Output 2 2 2 3 3 2" xfId="2422"/>
    <cellStyle name="Output 2 2 2 3 4" xfId="2423"/>
    <cellStyle name="Output 2 2 2 4" xfId="2424"/>
    <cellStyle name="Output 2 2 2 4 2" xfId="2425"/>
    <cellStyle name="Output 2 2 2 4 2 2" xfId="2426"/>
    <cellStyle name="Output 2 2 2 4 3" xfId="2427"/>
    <cellStyle name="Output 2 2 2 4 3 2" xfId="2428"/>
    <cellStyle name="Output 2 2 2 4 4" xfId="2429"/>
    <cellStyle name="Output 2 2 2 5" xfId="2430"/>
    <cellStyle name="Output 2 2 2 5 2" xfId="2431"/>
    <cellStyle name="Output 2 2 2 5 2 2" xfId="2432"/>
    <cellStyle name="Output 2 2 2 5 3" xfId="2433"/>
    <cellStyle name="Output 2 2 2 5 3 2" xfId="2434"/>
    <cellStyle name="Output 2 2 2 5 4" xfId="2435"/>
    <cellStyle name="Output 2 2 2 6" xfId="2436"/>
    <cellStyle name="Output 2 2 2 6 2" xfId="2437"/>
    <cellStyle name="Output 2 2 2 6 2 2" xfId="2438"/>
    <cellStyle name="Output 2 2 2 6 3" xfId="2439"/>
    <cellStyle name="Output 2 2 2 6 3 2" xfId="2440"/>
    <cellStyle name="Output 2 2 2 6 4" xfId="2441"/>
    <cellStyle name="Output 2 2 2 7" xfId="2442"/>
    <cellStyle name="Output 2 2 2 7 2" xfId="2443"/>
    <cellStyle name="Output 2 2 2 7 2 2" xfId="2444"/>
    <cellStyle name="Output 2 2 2 7 3" xfId="2445"/>
    <cellStyle name="Output 2 2 2 7 3 2" xfId="2446"/>
    <cellStyle name="Output 2 2 2 7 4" xfId="2447"/>
    <cellStyle name="Output 2 2 2 8" xfId="2448"/>
    <cellStyle name="Output 2 2 2 8 2" xfId="2449"/>
    <cellStyle name="Output 2 2 2 8 2 2" xfId="2450"/>
    <cellStyle name="Output 2 2 2 8 3" xfId="2451"/>
    <cellStyle name="Output 2 2 2 9" xfId="2452"/>
    <cellStyle name="Output 2 2 2 9 2" xfId="2453"/>
    <cellStyle name="Output 2 2 3" xfId="92"/>
    <cellStyle name="Output 2 2 3 10" xfId="2454"/>
    <cellStyle name="Output 2 2 3 10 2" xfId="2455"/>
    <cellStyle name="Output 2 2 3 11" xfId="2456"/>
    <cellStyle name="Output 2 2 3 2" xfId="2457"/>
    <cellStyle name="Output 2 2 3 2 2" xfId="2458"/>
    <cellStyle name="Output 2 2 3 2 2 2" xfId="2459"/>
    <cellStyle name="Output 2 2 3 2 3" xfId="2460"/>
    <cellStyle name="Output 2 2 3 2 3 2" xfId="2461"/>
    <cellStyle name="Output 2 2 3 2 4" xfId="2462"/>
    <cellStyle name="Output 2 2 3 3" xfId="2463"/>
    <cellStyle name="Output 2 2 3 3 2" xfId="2464"/>
    <cellStyle name="Output 2 2 3 3 2 2" xfId="2465"/>
    <cellStyle name="Output 2 2 3 3 3" xfId="2466"/>
    <cellStyle name="Output 2 2 3 3 3 2" xfId="2467"/>
    <cellStyle name="Output 2 2 3 3 4" xfId="2468"/>
    <cellStyle name="Output 2 2 3 4" xfId="2469"/>
    <cellStyle name="Output 2 2 3 4 2" xfId="2470"/>
    <cellStyle name="Output 2 2 3 4 2 2" xfId="2471"/>
    <cellStyle name="Output 2 2 3 4 3" xfId="2472"/>
    <cellStyle name="Output 2 2 3 4 3 2" xfId="2473"/>
    <cellStyle name="Output 2 2 3 4 4" xfId="2474"/>
    <cellStyle name="Output 2 2 3 5" xfId="2475"/>
    <cellStyle name="Output 2 2 3 5 2" xfId="2476"/>
    <cellStyle name="Output 2 2 3 5 2 2" xfId="2477"/>
    <cellStyle name="Output 2 2 3 5 3" xfId="2478"/>
    <cellStyle name="Output 2 2 3 5 3 2" xfId="2479"/>
    <cellStyle name="Output 2 2 3 5 4" xfId="2480"/>
    <cellStyle name="Output 2 2 3 6" xfId="2481"/>
    <cellStyle name="Output 2 2 3 6 2" xfId="2482"/>
    <cellStyle name="Output 2 2 3 6 2 2" xfId="2483"/>
    <cellStyle name="Output 2 2 3 6 3" xfId="2484"/>
    <cellStyle name="Output 2 2 3 6 3 2" xfId="2485"/>
    <cellStyle name="Output 2 2 3 6 4" xfId="2486"/>
    <cellStyle name="Output 2 2 3 7" xfId="2487"/>
    <cellStyle name="Output 2 2 3 7 2" xfId="2488"/>
    <cellStyle name="Output 2 2 3 7 2 2" xfId="2489"/>
    <cellStyle name="Output 2 2 3 7 3" xfId="2490"/>
    <cellStyle name="Output 2 2 3 7 3 2" xfId="2491"/>
    <cellStyle name="Output 2 2 3 7 4" xfId="2492"/>
    <cellStyle name="Output 2 2 3 8" xfId="2493"/>
    <cellStyle name="Output 2 2 3 8 2" xfId="2494"/>
    <cellStyle name="Output 2 2 3 8 2 2" xfId="2495"/>
    <cellStyle name="Output 2 2 3 8 3" xfId="2496"/>
    <cellStyle name="Output 2 2 3 9" xfId="2497"/>
    <cellStyle name="Output 2 2 3 9 2" xfId="2498"/>
    <cellStyle name="Output 2 2 4" xfId="2499"/>
    <cellStyle name="Output 2 2 4 2" xfId="2500"/>
    <cellStyle name="Output 2 2 4 2 2" xfId="2501"/>
    <cellStyle name="Output 2 2 4 3" xfId="2502"/>
    <cellStyle name="Output 2 2 4 3 2" xfId="2503"/>
    <cellStyle name="Output 2 2 4 4" xfId="2504"/>
    <cellStyle name="Output 2 2 5" xfId="2505"/>
    <cellStyle name="Output 2 2 5 2" xfId="2506"/>
    <cellStyle name="Output 2 2 5 2 2" xfId="2507"/>
    <cellStyle name="Output 2 2 5 3" xfId="2508"/>
    <cellStyle name="Output 2 2 5 3 2" xfId="2509"/>
    <cellStyle name="Output 2 2 5 4" xfId="2510"/>
    <cellStyle name="Output 2 2 6" xfId="2511"/>
    <cellStyle name="Output 2 2 6 2" xfId="2512"/>
    <cellStyle name="Output 2 2 6 2 2" xfId="2513"/>
    <cellStyle name="Output 2 2 6 3" xfId="2514"/>
    <cellStyle name="Output 2 2 6 3 2" xfId="2515"/>
    <cellStyle name="Output 2 2 6 4" xfId="2516"/>
    <cellStyle name="Output 2 2 7" xfId="2517"/>
    <cellStyle name="Output 2 2 7 2" xfId="2518"/>
    <cellStyle name="Output 2 2 7 2 2" xfId="2519"/>
    <cellStyle name="Output 2 2 7 3" xfId="2520"/>
    <cellStyle name="Output 2 2 7 3 2" xfId="2521"/>
    <cellStyle name="Output 2 2 7 4" xfId="2522"/>
    <cellStyle name="Output 2 2 8" xfId="2523"/>
    <cellStyle name="Output 2 2 8 2" xfId="2524"/>
    <cellStyle name="Output 2 2 8 2 2" xfId="2525"/>
    <cellStyle name="Output 2 2 8 3" xfId="2526"/>
    <cellStyle name="Output 2 2 8 3 2" xfId="2527"/>
    <cellStyle name="Output 2 2 8 4" xfId="2528"/>
    <cellStyle name="Output 2 2 9" xfId="2529"/>
    <cellStyle name="Output 2 2 9 2" xfId="2530"/>
    <cellStyle name="Output 2 2 9 2 2" xfId="2531"/>
    <cellStyle name="Output 2 2 9 3" xfId="2532"/>
    <cellStyle name="Output 2 3" xfId="446"/>
    <cellStyle name="Output 2 3 10" xfId="2533"/>
    <cellStyle name="Output 2 3 10 2" xfId="2534"/>
    <cellStyle name="Output 2 3 10 2 2" xfId="2535"/>
    <cellStyle name="Output 2 3 10 3" xfId="2536"/>
    <cellStyle name="Output 2 3 11" xfId="2537"/>
    <cellStyle name="Output 2 3 11 2" xfId="2538"/>
    <cellStyle name="Output 2 3 12" xfId="2539"/>
    <cellStyle name="Output 2 3 12 2" xfId="2540"/>
    <cellStyle name="Output 2 3 13" xfId="2541"/>
    <cellStyle name="Output 2 3 2" xfId="496"/>
    <cellStyle name="Output 2 3 2 10" xfId="2542"/>
    <cellStyle name="Output 2 3 2 10 2" xfId="2543"/>
    <cellStyle name="Output 2 3 2 11" xfId="2544"/>
    <cellStyle name="Output 2 3 2 2" xfId="2545"/>
    <cellStyle name="Output 2 3 2 2 2" xfId="2546"/>
    <cellStyle name="Output 2 3 2 2 2 2" xfId="2547"/>
    <cellStyle name="Output 2 3 2 2 3" xfId="2548"/>
    <cellStyle name="Output 2 3 2 2 3 2" xfId="2549"/>
    <cellStyle name="Output 2 3 2 2 4" xfId="2550"/>
    <cellStyle name="Output 2 3 2 3" xfId="2551"/>
    <cellStyle name="Output 2 3 2 3 2" xfId="2552"/>
    <cellStyle name="Output 2 3 2 3 2 2" xfId="2553"/>
    <cellStyle name="Output 2 3 2 3 3" xfId="2554"/>
    <cellStyle name="Output 2 3 2 3 3 2" xfId="2555"/>
    <cellStyle name="Output 2 3 2 3 4" xfId="2556"/>
    <cellStyle name="Output 2 3 2 4" xfId="2557"/>
    <cellStyle name="Output 2 3 2 4 2" xfId="2558"/>
    <cellStyle name="Output 2 3 2 4 2 2" xfId="2559"/>
    <cellStyle name="Output 2 3 2 4 3" xfId="2560"/>
    <cellStyle name="Output 2 3 2 4 3 2" xfId="2561"/>
    <cellStyle name="Output 2 3 2 4 4" xfId="2562"/>
    <cellStyle name="Output 2 3 2 5" xfId="2563"/>
    <cellStyle name="Output 2 3 2 5 2" xfId="2564"/>
    <cellStyle name="Output 2 3 2 5 2 2" xfId="2565"/>
    <cellStyle name="Output 2 3 2 5 3" xfId="2566"/>
    <cellStyle name="Output 2 3 2 5 3 2" xfId="2567"/>
    <cellStyle name="Output 2 3 2 5 4" xfId="2568"/>
    <cellStyle name="Output 2 3 2 6" xfId="2569"/>
    <cellStyle name="Output 2 3 2 6 2" xfId="2570"/>
    <cellStyle name="Output 2 3 2 6 2 2" xfId="2571"/>
    <cellStyle name="Output 2 3 2 6 3" xfId="2572"/>
    <cellStyle name="Output 2 3 2 6 3 2" xfId="2573"/>
    <cellStyle name="Output 2 3 2 6 4" xfId="2574"/>
    <cellStyle name="Output 2 3 2 7" xfId="2575"/>
    <cellStyle name="Output 2 3 2 7 2" xfId="2576"/>
    <cellStyle name="Output 2 3 2 7 2 2" xfId="2577"/>
    <cellStyle name="Output 2 3 2 7 3" xfId="2578"/>
    <cellStyle name="Output 2 3 2 7 3 2" xfId="2579"/>
    <cellStyle name="Output 2 3 2 7 4" xfId="2580"/>
    <cellStyle name="Output 2 3 2 8" xfId="2581"/>
    <cellStyle name="Output 2 3 2 8 2" xfId="2582"/>
    <cellStyle name="Output 2 3 2 8 2 2" xfId="2583"/>
    <cellStyle name="Output 2 3 2 8 3" xfId="2584"/>
    <cellStyle name="Output 2 3 2 9" xfId="2585"/>
    <cellStyle name="Output 2 3 2 9 2" xfId="2586"/>
    <cellStyle name="Output 2 3 3" xfId="510"/>
    <cellStyle name="Output 2 3 3 10" xfId="2587"/>
    <cellStyle name="Output 2 3 3 10 2" xfId="2588"/>
    <cellStyle name="Output 2 3 3 11" xfId="2589"/>
    <cellStyle name="Output 2 3 3 2" xfId="2590"/>
    <cellStyle name="Output 2 3 3 2 2" xfId="2591"/>
    <cellStyle name="Output 2 3 3 2 2 2" xfId="2592"/>
    <cellStyle name="Output 2 3 3 2 3" xfId="2593"/>
    <cellStyle name="Output 2 3 3 2 3 2" xfId="2594"/>
    <cellStyle name="Output 2 3 3 2 4" xfId="2595"/>
    <cellStyle name="Output 2 3 3 3" xfId="2596"/>
    <cellStyle name="Output 2 3 3 3 2" xfId="2597"/>
    <cellStyle name="Output 2 3 3 3 2 2" xfId="2598"/>
    <cellStyle name="Output 2 3 3 3 3" xfId="2599"/>
    <cellStyle name="Output 2 3 3 3 3 2" xfId="2600"/>
    <cellStyle name="Output 2 3 3 3 4" xfId="2601"/>
    <cellStyle name="Output 2 3 3 4" xfId="2602"/>
    <cellStyle name="Output 2 3 3 4 2" xfId="2603"/>
    <cellStyle name="Output 2 3 3 4 2 2" xfId="2604"/>
    <cellStyle name="Output 2 3 3 4 3" xfId="2605"/>
    <cellStyle name="Output 2 3 3 4 3 2" xfId="2606"/>
    <cellStyle name="Output 2 3 3 4 4" xfId="2607"/>
    <cellStyle name="Output 2 3 3 5" xfId="2608"/>
    <cellStyle name="Output 2 3 3 5 2" xfId="2609"/>
    <cellStyle name="Output 2 3 3 5 2 2" xfId="2610"/>
    <cellStyle name="Output 2 3 3 5 3" xfId="2611"/>
    <cellStyle name="Output 2 3 3 5 3 2" xfId="2612"/>
    <cellStyle name="Output 2 3 3 5 4" xfId="2613"/>
    <cellStyle name="Output 2 3 3 6" xfId="2614"/>
    <cellStyle name="Output 2 3 3 6 2" xfId="2615"/>
    <cellStyle name="Output 2 3 3 6 2 2" xfId="2616"/>
    <cellStyle name="Output 2 3 3 6 3" xfId="2617"/>
    <cellStyle name="Output 2 3 3 6 3 2" xfId="2618"/>
    <cellStyle name="Output 2 3 3 6 4" xfId="2619"/>
    <cellStyle name="Output 2 3 3 7" xfId="2620"/>
    <cellStyle name="Output 2 3 3 7 2" xfId="2621"/>
    <cellStyle name="Output 2 3 3 7 2 2" xfId="2622"/>
    <cellStyle name="Output 2 3 3 7 3" xfId="2623"/>
    <cellStyle name="Output 2 3 3 7 3 2" xfId="2624"/>
    <cellStyle name="Output 2 3 3 7 4" xfId="2625"/>
    <cellStyle name="Output 2 3 3 8" xfId="2626"/>
    <cellStyle name="Output 2 3 3 8 2" xfId="2627"/>
    <cellStyle name="Output 2 3 3 8 2 2" xfId="2628"/>
    <cellStyle name="Output 2 3 3 8 3" xfId="2629"/>
    <cellStyle name="Output 2 3 3 9" xfId="2630"/>
    <cellStyle name="Output 2 3 3 9 2" xfId="2631"/>
    <cellStyle name="Output 2 3 4" xfId="2632"/>
    <cellStyle name="Output 2 3 4 2" xfId="2633"/>
    <cellStyle name="Output 2 3 4 2 2" xfId="2634"/>
    <cellStyle name="Output 2 3 4 3" xfId="2635"/>
    <cellStyle name="Output 2 3 4 3 2" xfId="2636"/>
    <cellStyle name="Output 2 3 4 4" xfId="2637"/>
    <cellStyle name="Output 2 3 5" xfId="2638"/>
    <cellStyle name="Output 2 3 5 2" xfId="2639"/>
    <cellStyle name="Output 2 3 5 2 2" xfId="2640"/>
    <cellStyle name="Output 2 3 5 3" xfId="2641"/>
    <cellStyle name="Output 2 3 5 3 2" xfId="2642"/>
    <cellStyle name="Output 2 3 5 4" xfId="2643"/>
    <cellStyle name="Output 2 3 6" xfId="2644"/>
    <cellStyle name="Output 2 3 6 2" xfId="2645"/>
    <cellStyle name="Output 2 3 6 2 2" xfId="2646"/>
    <cellStyle name="Output 2 3 6 3" xfId="2647"/>
    <cellStyle name="Output 2 3 6 3 2" xfId="2648"/>
    <cellStyle name="Output 2 3 6 4" xfId="2649"/>
    <cellStyle name="Output 2 3 7" xfId="2650"/>
    <cellStyle name="Output 2 3 7 2" xfId="2651"/>
    <cellStyle name="Output 2 3 7 2 2" xfId="2652"/>
    <cellStyle name="Output 2 3 7 3" xfId="2653"/>
    <cellStyle name="Output 2 3 7 3 2" xfId="2654"/>
    <cellStyle name="Output 2 3 7 4" xfId="2655"/>
    <cellStyle name="Output 2 3 8" xfId="2656"/>
    <cellStyle name="Output 2 3 8 2" xfId="2657"/>
    <cellStyle name="Output 2 3 8 2 2" xfId="2658"/>
    <cellStyle name="Output 2 3 8 3" xfId="2659"/>
    <cellStyle name="Output 2 3 8 3 2" xfId="2660"/>
    <cellStyle name="Output 2 3 8 4" xfId="2661"/>
    <cellStyle name="Output 2 3 9" xfId="2662"/>
    <cellStyle name="Output 2 3 9 2" xfId="2663"/>
    <cellStyle name="Output 2 3 9 2 2" xfId="2664"/>
    <cellStyle name="Output 2 3 9 3" xfId="2665"/>
    <cellStyle name="Output 2 3 9 3 2" xfId="2666"/>
    <cellStyle name="Output 2 3 9 4" xfId="2667"/>
    <cellStyle name="Output 2 4" xfId="500"/>
    <cellStyle name="Output 2 4 10" xfId="2668"/>
    <cellStyle name="Output 2 4 10 2" xfId="2669"/>
    <cellStyle name="Output 2 4 11" xfId="2670"/>
    <cellStyle name="Output 2 4 2" xfId="2671"/>
    <cellStyle name="Output 2 4 2 2" xfId="2672"/>
    <cellStyle name="Output 2 4 2 2 2" xfId="2673"/>
    <cellStyle name="Output 2 4 2 3" xfId="2674"/>
    <cellStyle name="Output 2 4 2 3 2" xfId="2675"/>
    <cellStyle name="Output 2 4 2 4" xfId="2676"/>
    <cellStyle name="Output 2 4 3" xfId="2677"/>
    <cellStyle name="Output 2 4 3 2" xfId="2678"/>
    <cellStyle name="Output 2 4 3 2 2" xfId="2679"/>
    <cellStyle name="Output 2 4 3 3" xfId="2680"/>
    <cellStyle name="Output 2 4 3 3 2" xfId="2681"/>
    <cellStyle name="Output 2 4 3 4" xfId="2682"/>
    <cellStyle name="Output 2 4 4" xfId="2683"/>
    <cellStyle name="Output 2 4 4 2" xfId="2684"/>
    <cellStyle name="Output 2 4 4 2 2" xfId="2685"/>
    <cellStyle name="Output 2 4 4 3" xfId="2686"/>
    <cellStyle name="Output 2 4 4 3 2" xfId="2687"/>
    <cellStyle name="Output 2 4 4 4" xfId="2688"/>
    <cellStyle name="Output 2 4 5" xfId="2689"/>
    <cellStyle name="Output 2 4 5 2" xfId="2690"/>
    <cellStyle name="Output 2 4 5 2 2" xfId="2691"/>
    <cellStyle name="Output 2 4 5 3" xfId="2692"/>
    <cellStyle name="Output 2 4 5 3 2" xfId="2693"/>
    <cellStyle name="Output 2 4 5 4" xfId="2694"/>
    <cellStyle name="Output 2 4 6" xfId="2695"/>
    <cellStyle name="Output 2 4 6 2" xfId="2696"/>
    <cellStyle name="Output 2 4 6 2 2" xfId="2697"/>
    <cellStyle name="Output 2 4 6 3" xfId="2698"/>
    <cellStyle name="Output 2 4 6 3 2" xfId="2699"/>
    <cellStyle name="Output 2 4 6 4" xfId="2700"/>
    <cellStyle name="Output 2 4 7" xfId="2701"/>
    <cellStyle name="Output 2 4 7 2" xfId="2702"/>
    <cellStyle name="Output 2 4 7 2 2" xfId="2703"/>
    <cellStyle name="Output 2 4 7 3" xfId="2704"/>
    <cellStyle name="Output 2 4 7 3 2" xfId="2705"/>
    <cellStyle name="Output 2 4 7 4" xfId="2706"/>
    <cellStyle name="Output 2 4 8" xfId="2707"/>
    <cellStyle name="Output 2 4 8 2" xfId="2708"/>
    <cellStyle name="Output 2 4 8 2 2" xfId="2709"/>
    <cellStyle name="Output 2 4 8 3" xfId="2710"/>
    <cellStyle name="Output 2 4 9" xfId="2711"/>
    <cellStyle name="Output 2 4 9 2" xfId="2712"/>
    <cellStyle name="Output 2 5" xfId="519"/>
    <cellStyle name="Output 2 5 10" xfId="2713"/>
    <cellStyle name="Output 2 5 10 2" xfId="2714"/>
    <cellStyle name="Output 2 5 11" xfId="2715"/>
    <cellStyle name="Output 2 5 2" xfId="2716"/>
    <cellStyle name="Output 2 5 2 2" xfId="2717"/>
    <cellStyle name="Output 2 5 2 2 2" xfId="2718"/>
    <cellStyle name="Output 2 5 2 3" xfId="2719"/>
    <cellStyle name="Output 2 5 2 3 2" xfId="2720"/>
    <cellStyle name="Output 2 5 2 4" xfId="2721"/>
    <cellStyle name="Output 2 5 3" xfId="2722"/>
    <cellStyle name="Output 2 5 3 2" xfId="2723"/>
    <cellStyle name="Output 2 5 3 2 2" xfId="2724"/>
    <cellStyle name="Output 2 5 3 3" xfId="2725"/>
    <cellStyle name="Output 2 5 3 3 2" xfId="2726"/>
    <cellStyle name="Output 2 5 3 4" xfId="2727"/>
    <cellStyle name="Output 2 5 4" xfId="2728"/>
    <cellStyle name="Output 2 5 4 2" xfId="2729"/>
    <cellStyle name="Output 2 5 4 2 2" xfId="2730"/>
    <cellStyle name="Output 2 5 4 3" xfId="2731"/>
    <cellStyle name="Output 2 5 4 3 2" xfId="2732"/>
    <cellStyle name="Output 2 5 4 4" xfId="2733"/>
    <cellStyle name="Output 2 5 5" xfId="2734"/>
    <cellStyle name="Output 2 5 5 2" xfId="2735"/>
    <cellStyle name="Output 2 5 5 2 2" xfId="2736"/>
    <cellStyle name="Output 2 5 5 3" xfId="2737"/>
    <cellStyle name="Output 2 5 5 3 2" xfId="2738"/>
    <cellStyle name="Output 2 5 5 4" xfId="2739"/>
    <cellStyle name="Output 2 5 6" xfId="2740"/>
    <cellStyle name="Output 2 5 6 2" xfId="2741"/>
    <cellStyle name="Output 2 5 6 2 2" xfId="2742"/>
    <cellStyle name="Output 2 5 6 3" xfId="2743"/>
    <cellStyle name="Output 2 5 6 3 2" xfId="2744"/>
    <cellStyle name="Output 2 5 6 4" xfId="2745"/>
    <cellStyle name="Output 2 5 7" xfId="2746"/>
    <cellStyle name="Output 2 5 7 2" xfId="2747"/>
    <cellStyle name="Output 2 5 7 2 2" xfId="2748"/>
    <cellStyle name="Output 2 5 7 3" xfId="2749"/>
    <cellStyle name="Output 2 5 7 3 2" xfId="2750"/>
    <cellStyle name="Output 2 5 7 4" xfId="2751"/>
    <cellStyle name="Output 2 5 8" xfId="2752"/>
    <cellStyle name="Output 2 5 8 2" xfId="2753"/>
    <cellStyle name="Output 2 5 8 2 2" xfId="2754"/>
    <cellStyle name="Output 2 5 8 3" xfId="2755"/>
    <cellStyle name="Output 2 5 9" xfId="2756"/>
    <cellStyle name="Output 2 5 9 2" xfId="2757"/>
    <cellStyle name="Output 2 6" xfId="2758"/>
    <cellStyle name="Output 2 6 2" xfId="2759"/>
    <cellStyle name="Output 2 6 2 2" xfId="2760"/>
    <cellStyle name="Output 2 6 3" xfId="2761"/>
    <cellStyle name="Output 2 6 3 2" xfId="2762"/>
    <cellStyle name="Output 2 6 4" xfId="2763"/>
    <cellStyle name="Output 2 7" xfId="2764"/>
    <cellStyle name="Output 2 7 2" xfId="2765"/>
    <cellStyle name="Output 2 7 2 2" xfId="2766"/>
    <cellStyle name="Output 2 7 3" xfId="2767"/>
    <cellStyle name="Output 2 7 3 2" xfId="2768"/>
    <cellStyle name="Output 2 7 4" xfId="2769"/>
    <cellStyle name="Output 2 8" xfId="2770"/>
    <cellStyle name="Output 2 8 2" xfId="2771"/>
    <cellStyle name="Output 2 8 2 2" xfId="2772"/>
    <cellStyle name="Output 2 8 3" xfId="2773"/>
    <cellStyle name="Output 2 8 3 2" xfId="2774"/>
    <cellStyle name="Output 2 8 4" xfId="2775"/>
    <cellStyle name="Output 2 9" xfId="2776"/>
    <cellStyle name="Output 2 9 2" xfId="2777"/>
    <cellStyle name="Output 2 9 2 2" xfId="2778"/>
    <cellStyle name="Output 2 9 3" xfId="2779"/>
    <cellStyle name="Output 2 9 3 2" xfId="2780"/>
    <cellStyle name="Output 2 9 4" xfId="2781"/>
    <cellStyle name="Output 3" xfId="2782"/>
    <cellStyle name="Percent 2" xfId="3"/>
    <cellStyle name="Percent 2 2" xfId="447"/>
    <cellStyle name="Percent 2 2 2" xfId="448"/>
    <cellStyle name="Percent 2 2 3" xfId="449"/>
    <cellStyle name="Percent 2 2 4" xfId="2783"/>
    <cellStyle name="Percent 2 3" xfId="450"/>
    <cellStyle name="Percent 2 4" xfId="451"/>
    <cellStyle name="Percent 2 5" xfId="452"/>
    <cellStyle name="Percent 2 6" xfId="2784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785"/>
    <cellStyle name="Sheet Title" xfId="466"/>
    <cellStyle name="SN_241" xfId="71"/>
    <cellStyle name="SN_b" xfId="3201"/>
    <cellStyle name="SN10_bold" xfId="3200"/>
    <cellStyle name="Standard_laroux" xfId="467"/>
    <cellStyle name="Style 1" xfId="61"/>
    <cellStyle name="Style 1 2" xfId="62"/>
    <cellStyle name="Style 1 2 2" xfId="468"/>
    <cellStyle name="Style 1 3 2" xfId="469"/>
    <cellStyle name="Style 1_verchnakan_ax21-25_2018" xfId="63"/>
    <cellStyle name="Style 2" xfId="470"/>
    <cellStyle name="Title 2" xfId="64"/>
    <cellStyle name="Title 3" xfId="2786"/>
    <cellStyle name="Total 2" xfId="65"/>
    <cellStyle name="Total 2 10" xfId="2787"/>
    <cellStyle name="Total 2 10 2" xfId="2788"/>
    <cellStyle name="Total 2 10 2 2" xfId="2789"/>
    <cellStyle name="Total 2 10 3" xfId="2790"/>
    <cellStyle name="Total 2 10 3 2" xfId="2791"/>
    <cellStyle name="Total 2 10 4" xfId="2792"/>
    <cellStyle name="Total 2 11" xfId="2793"/>
    <cellStyle name="Total 2 11 2" xfId="2794"/>
    <cellStyle name="Total 2 11 2 2" xfId="2795"/>
    <cellStyle name="Total 2 11 3" xfId="2796"/>
    <cellStyle name="Total 2 12" xfId="2797"/>
    <cellStyle name="Total 2 12 2" xfId="2798"/>
    <cellStyle name="Total 2 13" xfId="2799"/>
    <cellStyle name="Total 2 13 2" xfId="2800"/>
    <cellStyle name="Total 2 14" xfId="2801"/>
    <cellStyle name="Total 2 2" xfId="83"/>
    <cellStyle name="Total 2 2 10" xfId="2802"/>
    <cellStyle name="Total 2 2 10 2" xfId="2803"/>
    <cellStyle name="Total 2 2 11" xfId="2804"/>
    <cellStyle name="Total 2 2 11 2" xfId="2805"/>
    <cellStyle name="Total 2 2 12" xfId="2806"/>
    <cellStyle name="Total 2 2 2" xfId="494"/>
    <cellStyle name="Total 2 2 2 10" xfId="2807"/>
    <cellStyle name="Total 2 2 2 10 2" xfId="2808"/>
    <cellStyle name="Total 2 2 2 11" xfId="2809"/>
    <cellStyle name="Total 2 2 2 2" xfId="2810"/>
    <cellStyle name="Total 2 2 2 2 2" xfId="2811"/>
    <cellStyle name="Total 2 2 2 2 2 2" xfId="2812"/>
    <cellStyle name="Total 2 2 2 2 3" xfId="2813"/>
    <cellStyle name="Total 2 2 2 2 3 2" xfId="2814"/>
    <cellStyle name="Total 2 2 2 2 4" xfId="2815"/>
    <cellStyle name="Total 2 2 2 3" xfId="2816"/>
    <cellStyle name="Total 2 2 2 3 2" xfId="2817"/>
    <cellStyle name="Total 2 2 2 3 2 2" xfId="2818"/>
    <cellStyle name="Total 2 2 2 3 3" xfId="2819"/>
    <cellStyle name="Total 2 2 2 3 3 2" xfId="2820"/>
    <cellStyle name="Total 2 2 2 3 4" xfId="2821"/>
    <cellStyle name="Total 2 2 2 4" xfId="2822"/>
    <cellStyle name="Total 2 2 2 4 2" xfId="2823"/>
    <cellStyle name="Total 2 2 2 4 2 2" xfId="2824"/>
    <cellStyle name="Total 2 2 2 4 3" xfId="2825"/>
    <cellStyle name="Total 2 2 2 4 3 2" xfId="2826"/>
    <cellStyle name="Total 2 2 2 4 4" xfId="2827"/>
    <cellStyle name="Total 2 2 2 5" xfId="2828"/>
    <cellStyle name="Total 2 2 2 5 2" xfId="2829"/>
    <cellStyle name="Total 2 2 2 5 2 2" xfId="2830"/>
    <cellStyle name="Total 2 2 2 5 3" xfId="2831"/>
    <cellStyle name="Total 2 2 2 5 3 2" xfId="2832"/>
    <cellStyle name="Total 2 2 2 5 4" xfId="2833"/>
    <cellStyle name="Total 2 2 2 6" xfId="2834"/>
    <cellStyle name="Total 2 2 2 6 2" xfId="2835"/>
    <cellStyle name="Total 2 2 2 6 2 2" xfId="2836"/>
    <cellStyle name="Total 2 2 2 6 3" xfId="2837"/>
    <cellStyle name="Total 2 2 2 6 3 2" xfId="2838"/>
    <cellStyle name="Total 2 2 2 6 4" xfId="2839"/>
    <cellStyle name="Total 2 2 2 7" xfId="2840"/>
    <cellStyle name="Total 2 2 2 7 2" xfId="2841"/>
    <cellStyle name="Total 2 2 2 7 2 2" xfId="2842"/>
    <cellStyle name="Total 2 2 2 7 3" xfId="2843"/>
    <cellStyle name="Total 2 2 2 7 3 2" xfId="2844"/>
    <cellStyle name="Total 2 2 2 7 4" xfId="2845"/>
    <cellStyle name="Total 2 2 2 8" xfId="2846"/>
    <cellStyle name="Total 2 2 2 8 2" xfId="2847"/>
    <cellStyle name="Total 2 2 2 8 2 2" xfId="2848"/>
    <cellStyle name="Total 2 2 2 8 3" xfId="2849"/>
    <cellStyle name="Total 2 2 2 9" xfId="2850"/>
    <cellStyle name="Total 2 2 2 9 2" xfId="2851"/>
    <cellStyle name="Total 2 2 3" xfId="516"/>
    <cellStyle name="Total 2 2 3 10" xfId="2852"/>
    <cellStyle name="Total 2 2 3 10 2" xfId="2853"/>
    <cellStyle name="Total 2 2 3 11" xfId="2854"/>
    <cellStyle name="Total 2 2 3 2" xfId="2855"/>
    <cellStyle name="Total 2 2 3 2 2" xfId="2856"/>
    <cellStyle name="Total 2 2 3 2 2 2" xfId="2857"/>
    <cellStyle name="Total 2 2 3 2 3" xfId="2858"/>
    <cellStyle name="Total 2 2 3 2 3 2" xfId="2859"/>
    <cellStyle name="Total 2 2 3 2 4" xfId="2860"/>
    <cellStyle name="Total 2 2 3 3" xfId="2861"/>
    <cellStyle name="Total 2 2 3 3 2" xfId="2862"/>
    <cellStyle name="Total 2 2 3 3 2 2" xfId="2863"/>
    <cellStyle name="Total 2 2 3 3 3" xfId="2864"/>
    <cellStyle name="Total 2 2 3 3 3 2" xfId="2865"/>
    <cellStyle name="Total 2 2 3 3 4" xfId="2866"/>
    <cellStyle name="Total 2 2 3 4" xfId="2867"/>
    <cellStyle name="Total 2 2 3 4 2" xfId="2868"/>
    <cellStyle name="Total 2 2 3 4 2 2" xfId="2869"/>
    <cellStyle name="Total 2 2 3 4 3" xfId="2870"/>
    <cellStyle name="Total 2 2 3 4 3 2" xfId="2871"/>
    <cellStyle name="Total 2 2 3 4 4" xfId="2872"/>
    <cellStyle name="Total 2 2 3 5" xfId="2873"/>
    <cellStyle name="Total 2 2 3 5 2" xfId="2874"/>
    <cellStyle name="Total 2 2 3 5 2 2" xfId="2875"/>
    <cellStyle name="Total 2 2 3 5 3" xfId="2876"/>
    <cellStyle name="Total 2 2 3 5 3 2" xfId="2877"/>
    <cellStyle name="Total 2 2 3 5 4" xfId="2878"/>
    <cellStyle name="Total 2 2 3 6" xfId="2879"/>
    <cellStyle name="Total 2 2 3 6 2" xfId="2880"/>
    <cellStyle name="Total 2 2 3 6 2 2" xfId="2881"/>
    <cellStyle name="Total 2 2 3 6 3" xfId="2882"/>
    <cellStyle name="Total 2 2 3 6 3 2" xfId="2883"/>
    <cellStyle name="Total 2 2 3 6 4" xfId="2884"/>
    <cellStyle name="Total 2 2 3 7" xfId="2885"/>
    <cellStyle name="Total 2 2 3 7 2" xfId="2886"/>
    <cellStyle name="Total 2 2 3 7 2 2" xfId="2887"/>
    <cellStyle name="Total 2 2 3 7 3" xfId="2888"/>
    <cellStyle name="Total 2 2 3 7 3 2" xfId="2889"/>
    <cellStyle name="Total 2 2 3 7 4" xfId="2890"/>
    <cellStyle name="Total 2 2 3 8" xfId="2891"/>
    <cellStyle name="Total 2 2 3 8 2" xfId="2892"/>
    <cellStyle name="Total 2 2 3 8 2 2" xfId="2893"/>
    <cellStyle name="Total 2 2 3 8 3" xfId="2894"/>
    <cellStyle name="Total 2 2 3 9" xfId="2895"/>
    <cellStyle name="Total 2 2 3 9 2" xfId="2896"/>
    <cellStyle name="Total 2 2 4" xfId="2897"/>
    <cellStyle name="Total 2 2 4 2" xfId="2898"/>
    <cellStyle name="Total 2 2 4 2 2" xfId="2899"/>
    <cellStyle name="Total 2 2 4 3" xfId="2900"/>
    <cellStyle name="Total 2 2 4 3 2" xfId="2901"/>
    <cellStyle name="Total 2 2 4 4" xfId="2902"/>
    <cellStyle name="Total 2 2 5" xfId="2903"/>
    <cellStyle name="Total 2 2 5 2" xfId="2904"/>
    <cellStyle name="Total 2 2 5 2 2" xfId="2905"/>
    <cellStyle name="Total 2 2 5 3" xfId="2906"/>
    <cellStyle name="Total 2 2 5 3 2" xfId="2907"/>
    <cellStyle name="Total 2 2 5 4" xfId="2908"/>
    <cellStyle name="Total 2 2 6" xfId="2909"/>
    <cellStyle name="Total 2 2 6 2" xfId="2910"/>
    <cellStyle name="Total 2 2 6 2 2" xfId="2911"/>
    <cellStyle name="Total 2 2 6 3" xfId="2912"/>
    <cellStyle name="Total 2 2 6 3 2" xfId="2913"/>
    <cellStyle name="Total 2 2 6 4" xfId="2914"/>
    <cellStyle name="Total 2 2 7" xfId="2915"/>
    <cellStyle name="Total 2 2 7 2" xfId="2916"/>
    <cellStyle name="Total 2 2 7 2 2" xfId="2917"/>
    <cellStyle name="Total 2 2 7 3" xfId="2918"/>
    <cellStyle name="Total 2 2 7 3 2" xfId="2919"/>
    <cellStyle name="Total 2 2 7 4" xfId="2920"/>
    <cellStyle name="Total 2 2 8" xfId="2921"/>
    <cellStyle name="Total 2 2 8 2" xfId="2922"/>
    <cellStyle name="Total 2 2 8 2 2" xfId="2923"/>
    <cellStyle name="Total 2 2 8 3" xfId="2924"/>
    <cellStyle name="Total 2 2 8 3 2" xfId="2925"/>
    <cellStyle name="Total 2 2 8 4" xfId="2926"/>
    <cellStyle name="Total 2 2 9" xfId="2927"/>
    <cellStyle name="Total 2 2 9 2" xfId="2928"/>
    <cellStyle name="Total 2 2 9 2 2" xfId="2929"/>
    <cellStyle name="Total 2 2 9 3" xfId="2930"/>
    <cellStyle name="Total 2 3" xfId="471"/>
    <cellStyle name="Total 2 3 10" xfId="2931"/>
    <cellStyle name="Total 2 3 10 2" xfId="2932"/>
    <cellStyle name="Total 2 3 10 2 2" xfId="2933"/>
    <cellStyle name="Total 2 3 10 3" xfId="2934"/>
    <cellStyle name="Total 2 3 11" xfId="2935"/>
    <cellStyle name="Total 2 3 11 2" xfId="2936"/>
    <cellStyle name="Total 2 3 12" xfId="2937"/>
    <cellStyle name="Total 2 3 12 2" xfId="2938"/>
    <cellStyle name="Total 2 3 13" xfId="2939"/>
    <cellStyle name="Total 2 3 2" xfId="495"/>
    <cellStyle name="Total 2 3 2 10" xfId="2940"/>
    <cellStyle name="Total 2 3 2 10 2" xfId="2941"/>
    <cellStyle name="Total 2 3 2 11" xfId="2942"/>
    <cellStyle name="Total 2 3 2 2" xfId="2943"/>
    <cellStyle name="Total 2 3 2 2 2" xfId="2944"/>
    <cellStyle name="Total 2 3 2 2 2 2" xfId="2945"/>
    <cellStyle name="Total 2 3 2 2 3" xfId="2946"/>
    <cellStyle name="Total 2 3 2 2 3 2" xfId="2947"/>
    <cellStyle name="Total 2 3 2 2 4" xfId="2948"/>
    <cellStyle name="Total 2 3 2 3" xfId="2949"/>
    <cellStyle name="Total 2 3 2 3 2" xfId="2950"/>
    <cellStyle name="Total 2 3 2 3 2 2" xfId="2951"/>
    <cellStyle name="Total 2 3 2 3 3" xfId="2952"/>
    <cellStyle name="Total 2 3 2 3 3 2" xfId="2953"/>
    <cellStyle name="Total 2 3 2 3 4" xfId="2954"/>
    <cellStyle name="Total 2 3 2 4" xfId="2955"/>
    <cellStyle name="Total 2 3 2 4 2" xfId="2956"/>
    <cellStyle name="Total 2 3 2 4 2 2" xfId="2957"/>
    <cellStyle name="Total 2 3 2 4 3" xfId="2958"/>
    <cellStyle name="Total 2 3 2 4 3 2" xfId="2959"/>
    <cellStyle name="Total 2 3 2 4 4" xfId="2960"/>
    <cellStyle name="Total 2 3 2 5" xfId="2961"/>
    <cellStyle name="Total 2 3 2 5 2" xfId="2962"/>
    <cellStyle name="Total 2 3 2 5 2 2" xfId="2963"/>
    <cellStyle name="Total 2 3 2 5 3" xfId="2964"/>
    <cellStyle name="Total 2 3 2 5 3 2" xfId="2965"/>
    <cellStyle name="Total 2 3 2 5 4" xfId="2966"/>
    <cellStyle name="Total 2 3 2 6" xfId="2967"/>
    <cellStyle name="Total 2 3 2 6 2" xfId="2968"/>
    <cellStyle name="Total 2 3 2 6 2 2" xfId="2969"/>
    <cellStyle name="Total 2 3 2 6 3" xfId="2970"/>
    <cellStyle name="Total 2 3 2 6 3 2" xfId="2971"/>
    <cellStyle name="Total 2 3 2 6 4" xfId="2972"/>
    <cellStyle name="Total 2 3 2 7" xfId="2973"/>
    <cellStyle name="Total 2 3 2 7 2" xfId="2974"/>
    <cellStyle name="Total 2 3 2 7 2 2" xfId="2975"/>
    <cellStyle name="Total 2 3 2 7 3" xfId="2976"/>
    <cellStyle name="Total 2 3 2 7 3 2" xfId="2977"/>
    <cellStyle name="Total 2 3 2 7 4" xfId="2978"/>
    <cellStyle name="Total 2 3 2 8" xfId="2979"/>
    <cellStyle name="Total 2 3 2 8 2" xfId="2980"/>
    <cellStyle name="Total 2 3 2 8 2 2" xfId="2981"/>
    <cellStyle name="Total 2 3 2 8 3" xfId="2982"/>
    <cellStyle name="Total 2 3 2 9" xfId="2983"/>
    <cellStyle name="Total 2 3 2 9 2" xfId="2984"/>
    <cellStyle name="Total 2 3 3" xfId="509"/>
    <cellStyle name="Total 2 3 3 10" xfId="2985"/>
    <cellStyle name="Total 2 3 3 10 2" xfId="2986"/>
    <cellStyle name="Total 2 3 3 11" xfId="2987"/>
    <cellStyle name="Total 2 3 3 2" xfId="2988"/>
    <cellStyle name="Total 2 3 3 2 2" xfId="2989"/>
    <cellStyle name="Total 2 3 3 2 2 2" xfId="2990"/>
    <cellStyle name="Total 2 3 3 2 3" xfId="2991"/>
    <cellStyle name="Total 2 3 3 2 3 2" xfId="2992"/>
    <cellStyle name="Total 2 3 3 2 4" xfId="2993"/>
    <cellStyle name="Total 2 3 3 3" xfId="2994"/>
    <cellStyle name="Total 2 3 3 3 2" xfId="2995"/>
    <cellStyle name="Total 2 3 3 3 2 2" xfId="2996"/>
    <cellStyle name="Total 2 3 3 3 3" xfId="2997"/>
    <cellStyle name="Total 2 3 3 3 3 2" xfId="2998"/>
    <cellStyle name="Total 2 3 3 3 4" xfId="2999"/>
    <cellStyle name="Total 2 3 3 4" xfId="3000"/>
    <cellStyle name="Total 2 3 3 4 2" xfId="3001"/>
    <cellStyle name="Total 2 3 3 4 2 2" xfId="3002"/>
    <cellStyle name="Total 2 3 3 4 3" xfId="3003"/>
    <cellStyle name="Total 2 3 3 4 3 2" xfId="3004"/>
    <cellStyle name="Total 2 3 3 4 4" xfId="3005"/>
    <cellStyle name="Total 2 3 3 5" xfId="3006"/>
    <cellStyle name="Total 2 3 3 5 2" xfId="3007"/>
    <cellStyle name="Total 2 3 3 5 2 2" xfId="3008"/>
    <cellStyle name="Total 2 3 3 5 3" xfId="3009"/>
    <cellStyle name="Total 2 3 3 5 3 2" xfId="3010"/>
    <cellStyle name="Total 2 3 3 5 4" xfId="3011"/>
    <cellStyle name="Total 2 3 3 6" xfId="3012"/>
    <cellStyle name="Total 2 3 3 6 2" xfId="3013"/>
    <cellStyle name="Total 2 3 3 6 2 2" xfId="3014"/>
    <cellStyle name="Total 2 3 3 6 3" xfId="3015"/>
    <cellStyle name="Total 2 3 3 6 3 2" xfId="3016"/>
    <cellStyle name="Total 2 3 3 6 4" xfId="3017"/>
    <cellStyle name="Total 2 3 3 7" xfId="3018"/>
    <cellStyle name="Total 2 3 3 7 2" xfId="3019"/>
    <cellStyle name="Total 2 3 3 7 2 2" xfId="3020"/>
    <cellStyle name="Total 2 3 3 7 3" xfId="3021"/>
    <cellStyle name="Total 2 3 3 7 3 2" xfId="3022"/>
    <cellStyle name="Total 2 3 3 7 4" xfId="3023"/>
    <cellStyle name="Total 2 3 3 8" xfId="3024"/>
    <cellStyle name="Total 2 3 3 8 2" xfId="3025"/>
    <cellStyle name="Total 2 3 3 8 2 2" xfId="3026"/>
    <cellStyle name="Total 2 3 3 8 3" xfId="3027"/>
    <cellStyle name="Total 2 3 3 9" xfId="3028"/>
    <cellStyle name="Total 2 3 3 9 2" xfId="3029"/>
    <cellStyle name="Total 2 3 4" xfId="3030"/>
    <cellStyle name="Total 2 3 4 2" xfId="3031"/>
    <cellStyle name="Total 2 3 4 2 2" xfId="3032"/>
    <cellStyle name="Total 2 3 4 3" xfId="3033"/>
    <cellStyle name="Total 2 3 4 3 2" xfId="3034"/>
    <cellStyle name="Total 2 3 4 4" xfId="3035"/>
    <cellStyle name="Total 2 3 5" xfId="3036"/>
    <cellStyle name="Total 2 3 5 2" xfId="3037"/>
    <cellStyle name="Total 2 3 5 2 2" xfId="3038"/>
    <cellStyle name="Total 2 3 5 3" xfId="3039"/>
    <cellStyle name="Total 2 3 5 3 2" xfId="3040"/>
    <cellStyle name="Total 2 3 5 4" xfId="3041"/>
    <cellStyle name="Total 2 3 6" xfId="3042"/>
    <cellStyle name="Total 2 3 6 2" xfId="3043"/>
    <cellStyle name="Total 2 3 6 2 2" xfId="3044"/>
    <cellStyle name="Total 2 3 6 3" xfId="3045"/>
    <cellStyle name="Total 2 3 6 3 2" xfId="3046"/>
    <cellStyle name="Total 2 3 6 4" xfId="3047"/>
    <cellStyle name="Total 2 3 7" xfId="3048"/>
    <cellStyle name="Total 2 3 7 2" xfId="3049"/>
    <cellStyle name="Total 2 3 7 2 2" xfId="3050"/>
    <cellStyle name="Total 2 3 7 3" xfId="3051"/>
    <cellStyle name="Total 2 3 7 3 2" xfId="3052"/>
    <cellStyle name="Total 2 3 7 4" xfId="3053"/>
    <cellStyle name="Total 2 3 8" xfId="3054"/>
    <cellStyle name="Total 2 3 8 2" xfId="3055"/>
    <cellStyle name="Total 2 3 8 2 2" xfId="3056"/>
    <cellStyle name="Total 2 3 8 3" xfId="3057"/>
    <cellStyle name="Total 2 3 8 3 2" xfId="3058"/>
    <cellStyle name="Total 2 3 8 4" xfId="3059"/>
    <cellStyle name="Total 2 3 9" xfId="3060"/>
    <cellStyle name="Total 2 3 9 2" xfId="3061"/>
    <cellStyle name="Total 2 3 9 2 2" xfId="3062"/>
    <cellStyle name="Total 2 3 9 3" xfId="3063"/>
    <cellStyle name="Total 2 3 9 3 2" xfId="3064"/>
    <cellStyle name="Total 2 3 9 4" xfId="3065"/>
    <cellStyle name="Total 2 4" xfId="492"/>
    <cellStyle name="Total 2 4 10" xfId="3066"/>
    <cellStyle name="Total 2 4 10 2" xfId="3067"/>
    <cellStyle name="Total 2 4 11" xfId="3068"/>
    <cellStyle name="Total 2 4 2" xfId="3069"/>
    <cellStyle name="Total 2 4 2 2" xfId="3070"/>
    <cellStyle name="Total 2 4 2 2 2" xfId="3071"/>
    <cellStyle name="Total 2 4 2 3" xfId="3072"/>
    <cellStyle name="Total 2 4 2 3 2" xfId="3073"/>
    <cellStyle name="Total 2 4 2 4" xfId="3074"/>
    <cellStyle name="Total 2 4 3" xfId="3075"/>
    <cellStyle name="Total 2 4 3 2" xfId="3076"/>
    <cellStyle name="Total 2 4 3 2 2" xfId="3077"/>
    <cellStyle name="Total 2 4 3 3" xfId="3078"/>
    <cellStyle name="Total 2 4 3 3 2" xfId="3079"/>
    <cellStyle name="Total 2 4 3 4" xfId="3080"/>
    <cellStyle name="Total 2 4 4" xfId="3081"/>
    <cellStyle name="Total 2 4 4 2" xfId="3082"/>
    <cellStyle name="Total 2 4 4 2 2" xfId="3083"/>
    <cellStyle name="Total 2 4 4 3" xfId="3084"/>
    <cellStyle name="Total 2 4 4 3 2" xfId="3085"/>
    <cellStyle name="Total 2 4 4 4" xfId="3086"/>
    <cellStyle name="Total 2 4 5" xfId="3087"/>
    <cellStyle name="Total 2 4 5 2" xfId="3088"/>
    <cellStyle name="Total 2 4 5 2 2" xfId="3089"/>
    <cellStyle name="Total 2 4 5 3" xfId="3090"/>
    <cellStyle name="Total 2 4 5 3 2" xfId="3091"/>
    <cellStyle name="Total 2 4 5 4" xfId="3092"/>
    <cellStyle name="Total 2 4 6" xfId="3093"/>
    <cellStyle name="Total 2 4 6 2" xfId="3094"/>
    <cellStyle name="Total 2 4 6 2 2" xfId="3095"/>
    <cellStyle name="Total 2 4 6 3" xfId="3096"/>
    <cellStyle name="Total 2 4 6 3 2" xfId="3097"/>
    <cellStyle name="Total 2 4 6 4" xfId="3098"/>
    <cellStyle name="Total 2 4 7" xfId="3099"/>
    <cellStyle name="Total 2 4 7 2" xfId="3100"/>
    <cellStyle name="Total 2 4 7 2 2" xfId="3101"/>
    <cellStyle name="Total 2 4 7 3" xfId="3102"/>
    <cellStyle name="Total 2 4 7 3 2" xfId="3103"/>
    <cellStyle name="Total 2 4 7 4" xfId="3104"/>
    <cellStyle name="Total 2 4 8" xfId="3105"/>
    <cellStyle name="Total 2 4 8 2" xfId="3106"/>
    <cellStyle name="Total 2 4 8 2 2" xfId="3107"/>
    <cellStyle name="Total 2 4 8 3" xfId="3108"/>
    <cellStyle name="Total 2 4 9" xfId="3109"/>
    <cellStyle name="Total 2 4 9 2" xfId="3110"/>
    <cellStyle name="Total 2 5" xfId="520"/>
    <cellStyle name="Total 2 5 10" xfId="3111"/>
    <cellStyle name="Total 2 5 10 2" xfId="3112"/>
    <cellStyle name="Total 2 5 11" xfId="3113"/>
    <cellStyle name="Total 2 5 2" xfId="3114"/>
    <cellStyle name="Total 2 5 2 2" xfId="3115"/>
    <cellStyle name="Total 2 5 2 2 2" xfId="3116"/>
    <cellStyle name="Total 2 5 2 3" xfId="3117"/>
    <cellStyle name="Total 2 5 2 3 2" xfId="3118"/>
    <cellStyle name="Total 2 5 2 4" xfId="3119"/>
    <cellStyle name="Total 2 5 3" xfId="3120"/>
    <cellStyle name="Total 2 5 3 2" xfId="3121"/>
    <cellStyle name="Total 2 5 3 2 2" xfId="3122"/>
    <cellStyle name="Total 2 5 3 3" xfId="3123"/>
    <cellStyle name="Total 2 5 3 3 2" xfId="3124"/>
    <cellStyle name="Total 2 5 3 4" xfId="3125"/>
    <cellStyle name="Total 2 5 4" xfId="3126"/>
    <cellStyle name="Total 2 5 4 2" xfId="3127"/>
    <cellStyle name="Total 2 5 4 2 2" xfId="3128"/>
    <cellStyle name="Total 2 5 4 3" xfId="3129"/>
    <cellStyle name="Total 2 5 4 3 2" xfId="3130"/>
    <cellStyle name="Total 2 5 4 4" xfId="3131"/>
    <cellStyle name="Total 2 5 5" xfId="3132"/>
    <cellStyle name="Total 2 5 5 2" xfId="3133"/>
    <cellStyle name="Total 2 5 5 2 2" xfId="3134"/>
    <cellStyle name="Total 2 5 5 3" xfId="3135"/>
    <cellStyle name="Total 2 5 5 3 2" xfId="3136"/>
    <cellStyle name="Total 2 5 5 4" xfId="3137"/>
    <cellStyle name="Total 2 5 6" xfId="3138"/>
    <cellStyle name="Total 2 5 6 2" xfId="3139"/>
    <cellStyle name="Total 2 5 6 2 2" xfId="3140"/>
    <cellStyle name="Total 2 5 6 3" xfId="3141"/>
    <cellStyle name="Total 2 5 6 3 2" xfId="3142"/>
    <cellStyle name="Total 2 5 6 4" xfId="3143"/>
    <cellStyle name="Total 2 5 7" xfId="3144"/>
    <cellStyle name="Total 2 5 7 2" xfId="3145"/>
    <cellStyle name="Total 2 5 7 2 2" xfId="3146"/>
    <cellStyle name="Total 2 5 7 3" xfId="3147"/>
    <cellStyle name="Total 2 5 7 3 2" xfId="3148"/>
    <cellStyle name="Total 2 5 7 4" xfId="3149"/>
    <cellStyle name="Total 2 5 8" xfId="3150"/>
    <cellStyle name="Total 2 5 8 2" xfId="3151"/>
    <cellStyle name="Total 2 5 8 2 2" xfId="3152"/>
    <cellStyle name="Total 2 5 8 3" xfId="3153"/>
    <cellStyle name="Total 2 5 9" xfId="3154"/>
    <cellStyle name="Total 2 5 9 2" xfId="3155"/>
    <cellStyle name="Total 2 6" xfId="3156"/>
    <cellStyle name="Total 2 6 2" xfId="3157"/>
    <cellStyle name="Total 2 6 2 2" xfId="3158"/>
    <cellStyle name="Total 2 6 3" xfId="3159"/>
    <cellStyle name="Total 2 6 3 2" xfId="3160"/>
    <cellStyle name="Total 2 6 4" xfId="3161"/>
    <cellStyle name="Total 2 7" xfId="3162"/>
    <cellStyle name="Total 2 7 2" xfId="3163"/>
    <cellStyle name="Total 2 7 2 2" xfId="3164"/>
    <cellStyle name="Total 2 7 3" xfId="3165"/>
    <cellStyle name="Total 2 7 3 2" xfId="3166"/>
    <cellStyle name="Total 2 7 4" xfId="3167"/>
    <cellStyle name="Total 2 8" xfId="3168"/>
    <cellStyle name="Total 2 8 2" xfId="3169"/>
    <cellStyle name="Total 2 8 2 2" xfId="3170"/>
    <cellStyle name="Total 2 8 3" xfId="3171"/>
    <cellStyle name="Total 2 8 3 2" xfId="3172"/>
    <cellStyle name="Total 2 8 4" xfId="3173"/>
    <cellStyle name="Total 2 9" xfId="3174"/>
    <cellStyle name="Total 2 9 2" xfId="3175"/>
    <cellStyle name="Total 2 9 2 2" xfId="3176"/>
    <cellStyle name="Total 2 9 3" xfId="3177"/>
    <cellStyle name="Total 2 9 3 2" xfId="3178"/>
    <cellStyle name="Total 2 9 4" xfId="3179"/>
    <cellStyle name="Total 3" xfId="3180"/>
    <cellStyle name="ux" xfId="472"/>
    <cellStyle name="Währung [0]_laroux" xfId="473"/>
    <cellStyle name="Währung_laroux" xfId="474"/>
    <cellStyle name="Warning Text 2" xfId="66"/>
    <cellStyle name="Warning Text 2 2" xfId="475"/>
    <cellStyle name="Warning Text 2 3" xfId="476"/>
    <cellStyle name="Warning Text 3" xfId="3181"/>
    <cellStyle name="Беззащитный" xfId="477"/>
    <cellStyle name="Защитный" xfId="478"/>
    <cellStyle name="Обычный 2" xfId="67"/>
    <cellStyle name="Обычный 2 2" xfId="68"/>
    <cellStyle name="Обычный 2 3" xfId="479"/>
    <cellStyle name="Обычный 3" xfId="84"/>
    <cellStyle name="Стиль 1" xfId="480"/>
    <cellStyle name="Стиль 1 2 2" xfId="481"/>
    <cellStyle name="Стиль 1 2 3" xfId="482"/>
    <cellStyle name="Финансовый 2" xfId="483"/>
    <cellStyle name="Финансовый 2 2" xfId="484"/>
    <cellStyle name="Финансовый 2 2 2" xfId="3182"/>
    <cellStyle name="Финансовый 2 2 2 2" xfId="3183"/>
    <cellStyle name="Финансовый 2 3" xfId="485"/>
    <cellStyle name="Финансовый 2 3 2" xfId="3184"/>
    <cellStyle name="Финансовый 2 3 2 2" xfId="3185"/>
    <cellStyle name="Финансовый 2 4" xfId="3186"/>
    <cellStyle name="Финансовый 2 4 2" xfId="3187"/>
    <cellStyle name="Финансовый 3" xfId="486"/>
    <cellStyle name="Финансовый 3 2" xfId="3188"/>
    <cellStyle name="Финансовый 3 2 2" xfId="3189"/>
    <cellStyle name="Финансовый 4" xfId="487"/>
    <cellStyle name="Финансовый 4 2" xfId="3190"/>
    <cellStyle name="Финансовый 4 2 2" xfId="319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6"/>
  <sheetViews>
    <sheetView tabSelected="1" topLeftCell="A13" zoomScale="90" zoomScaleNormal="90" workbookViewId="0">
      <selection activeCell="D22" sqref="D22"/>
    </sheetView>
  </sheetViews>
  <sheetFormatPr defaultColWidth="9.140625" defaultRowHeight="17.25"/>
  <cols>
    <col min="1" max="1" width="6.85546875" style="3" customWidth="1"/>
    <col min="2" max="2" width="9.85546875" style="3" customWidth="1"/>
    <col min="3" max="3" width="19.5703125" style="3" customWidth="1"/>
    <col min="4" max="4" width="40.85546875" style="3" customWidth="1"/>
    <col min="5" max="5" width="32.5703125" style="3" customWidth="1"/>
    <col min="6" max="6" width="28.85546875" style="3" customWidth="1"/>
    <col min="7" max="7" width="29.85546875" style="3" customWidth="1"/>
    <col min="8" max="16384" width="9.140625" style="3"/>
  </cols>
  <sheetData>
    <row r="1" spans="1:7" ht="82.5" customHeight="1">
      <c r="B1" s="7"/>
      <c r="C1" s="7"/>
      <c r="D1" s="7"/>
      <c r="E1" s="7"/>
      <c r="F1" s="116" t="s">
        <v>41</v>
      </c>
      <c r="G1" s="116"/>
    </row>
    <row r="2" spans="1:7">
      <c r="A2" s="31"/>
    </row>
    <row r="3" spans="1:7" ht="81" customHeight="1">
      <c r="A3" s="115" t="s">
        <v>149</v>
      </c>
      <c r="B3" s="115"/>
      <c r="C3" s="115"/>
      <c r="D3" s="115"/>
      <c r="E3" s="115"/>
      <c r="F3" s="115"/>
      <c r="G3" s="115"/>
    </row>
    <row r="4" spans="1:7" ht="21" customHeight="1">
      <c r="A4" s="32"/>
      <c r="B4" s="32"/>
      <c r="C4" s="32"/>
      <c r="D4" s="33"/>
      <c r="E4" s="32"/>
      <c r="F4" s="32"/>
      <c r="G4" s="63" t="s">
        <v>40</v>
      </c>
    </row>
    <row r="5" spans="1:7" ht="109.5" customHeight="1">
      <c r="A5" s="124" t="s">
        <v>46</v>
      </c>
      <c r="B5" s="124" t="s">
        <v>6</v>
      </c>
      <c r="C5" s="124"/>
      <c r="D5" s="124" t="s">
        <v>47</v>
      </c>
      <c r="E5" s="124" t="s">
        <v>48</v>
      </c>
      <c r="F5" s="124" t="s">
        <v>49</v>
      </c>
      <c r="G5" s="28" t="s">
        <v>139</v>
      </c>
    </row>
    <row r="6" spans="1:7" ht="49.5">
      <c r="A6" s="124"/>
      <c r="B6" s="28" t="s">
        <v>50</v>
      </c>
      <c r="C6" s="28" t="s">
        <v>51</v>
      </c>
      <c r="D6" s="124"/>
      <c r="E6" s="124"/>
      <c r="F6" s="124"/>
      <c r="G6" s="28" t="s">
        <v>13</v>
      </c>
    </row>
    <row r="7" spans="1:7" ht="16.5" customHeight="1">
      <c r="A7" s="119" t="s">
        <v>36</v>
      </c>
      <c r="B7" s="120"/>
      <c r="C7" s="120"/>
      <c r="D7" s="120"/>
      <c r="E7" s="120"/>
      <c r="F7" s="121"/>
      <c r="G7" s="91">
        <f>+G8+G13</f>
        <v>0</v>
      </c>
    </row>
    <row r="8" spans="1:7" ht="25.5" customHeight="1">
      <c r="A8" s="122" t="s">
        <v>37</v>
      </c>
      <c r="B8" s="123"/>
      <c r="C8" s="120"/>
      <c r="D8" s="120"/>
      <c r="E8" s="120"/>
      <c r="F8" s="121"/>
      <c r="G8" s="91">
        <f t="shared" ref="G8" si="0">G9</f>
        <v>0</v>
      </c>
    </row>
    <row r="9" spans="1:7" ht="79.5" customHeight="1">
      <c r="A9" s="117"/>
      <c r="B9" s="118">
        <v>1173</v>
      </c>
      <c r="C9" s="16"/>
      <c r="D9" s="19" t="s">
        <v>7</v>
      </c>
      <c r="E9" s="19" t="s">
        <v>53</v>
      </c>
      <c r="F9" s="19" t="s">
        <v>54</v>
      </c>
      <c r="G9" s="91">
        <f>G10+G11+G12</f>
        <v>0</v>
      </c>
    </row>
    <row r="10" spans="1:7" ht="81" customHeight="1">
      <c r="A10" s="117"/>
      <c r="B10" s="118"/>
      <c r="C10" s="29" t="s">
        <v>94</v>
      </c>
      <c r="D10" s="16" t="s">
        <v>92</v>
      </c>
      <c r="E10" s="16" t="s">
        <v>93</v>
      </c>
      <c r="F10" s="16" t="s">
        <v>52</v>
      </c>
      <c r="G10" s="91">
        <f>'Havelvats 4'!G19</f>
        <v>-1165755</v>
      </c>
    </row>
    <row r="11" spans="1:7" ht="77.25" customHeight="1">
      <c r="A11" s="117"/>
      <c r="B11" s="118"/>
      <c r="C11" s="29" t="s">
        <v>55</v>
      </c>
      <c r="D11" s="16" t="s">
        <v>127</v>
      </c>
      <c r="E11" s="16" t="s">
        <v>137</v>
      </c>
      <c r="F11" s="16" t="s">
        <v>56</v>
      </c>
      <c r="G11" s="91">
        <f>'Havelvats 4'!G36</f>
        <v>270755</v>
      </c>
    </row>
    <row r="12" spans="1:7" ht="75.75" customHeight="1">
      <c r="A12" s="117"/>
      <c r="B12" s="118"/>
      <c r="C12" s="29" t="s">
        <v>124</v>
      </c>
      <c r="D12" s="37" t="s">
        <v>128</v>
      </c>
      <c r="E12" s="16" t="s">
        <v>136</v>
      </c>
      <c r="F12" s="16" t="s">
        <v>56</v>
      </c>
      <c r="G12" s="91">
        <f>'Havelvats 4'!G45</f>
        <v>895000</v>
      </c>
    </row>
    <row r="13" spans="1:7" s="198" customFormat="1" ht="30" customHeight="1">
      <c r="A13" s="194" t="s">
        <v>150</v>
      </c>
      <c r="B13" s="195"/>
      <c r="C13" s="195"/>
      <c r="D13" s="195"/>
      <c r="E13" s="195"/>
      <c r="F13" s="196"/>
      <c r="G13" s="197">
        <f>+G14</f>
        <v>0</v>
      </c>
    </row>
    <row r="14" spans="1:7" s="198" customFormat="1" ht="87" customHeight="1">
      <c r="A14" s="110"/>
      <c r="B14" s="110">
        <v>1139</v>
      </c>
      <c r="C14" s="110"/>
      <c r="D14" s="110" t="s">
        <v>151</v>
      </c>
      <c r="E14" s="110" t="s">
        <v>152</v>
      </c>
      <c r="F14" s="110" t="s">
        <v>153</v>
      </c>
      <c r="G14" s="197">
        <f>+G15+G16</f>
        <v>0</v>
      </c>
    </row>
    <row r="15" spans="1:7" s="198" customFormat="1" ht="148.5">
      <c r="A15" s="112"/>
      <c r="B15" s="110"/>
      <c r="C15" s="110" t="s">
        <v>154</v>
      </c>
      <c r="D15" s="112" t="s">
        <v>151</v>
      </c>
      <c r="E15" s="110" t="s">
        <v>155</v>
      </c>
      <c r="F15" s="110" t="s">
        <v>52</v>
      </c>
      <c r="G15" s="197">
        <f>+G12</f>
        <v>895000</v>
      </c>
    </row>
    <row r="16" spans="1:7" s="198" customFormat="1" ht="148.5">
      <c r="A16" s="110"/>
      <c r="B16" s="110"/>
      <c r="C16" s="110" t="s">
        <v>154</v>
      </c>
      <c r="D16" s="110" t="s">
        <v>151</v>
      </c>
      <c r="E16" s="110" t="s">
        <v>155</v>
      </c>
      <c r="F16" s="110" t="s">
        <v>52</v>
      </c>
      <c r="G16" s="197">
        <v>-895000</v>
      </c>
    </row>
  </sheetData>
  <mergeCells count="12">
    <mergeCell ref="A13:F13"/>
    <mergeCell ref="A3:G3"/>
    <mergeCell ref="F1:G1"/>
    <mergeCell ref="A9:A12"/>
    <mergeCell ref="B9:B12"/>
    <mergeCell ref="A7:F7"/>
    <mergeCell ref="A8:F8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N12"/>
  <sheetViews>
    <sheetView zoomScale="90" zoomScaleNormal="90" workbookViewId="0">
      <selection activeCell="J11" sqref="J11"/>
    </sheetView>
  </sheetViews>
  <sheetFormatPr defaultColWidth="9.140625" defaultRowHeight="16.5"/>
  <cols>
    <col min="1" max="2" width="12" style="1" customWidth="1"/>
    <col min="3" max="3" width="47.5703125" style="1" customWidth="1"/>
    <col min="4" max="5" width="18.140625" style="1" customWidth="1"/>
    <col min="6" max="6" width="19.7109375" style="1" customWidth="1"/>
    <col min="7" max="10" width="18.140625" style="1" customWidth="1"/>
    <col min="11" max="16384" width="9.140625" style="1"/>
  </cols>
  <sheetData>
    <row r="1" spans="1:14" ht="58.5" customHeight="1">
      <c r="A1" s="125" t="s">
        <v>42</v>
      </c>
      <c r="B1" s="125"/>
      <c r="C1" s="125"/>
      <c r="D1" s="125"/>
      <c r="E1" s="125"/>
      <c r="F1" s="125"/>
      <c r="G1" s="125"/>
      <c r="H1" s="125"/>
      <c r="I1" s="6"/>
      <c r="J1" s="6"/>
    </row>
    <row r="2" spans="1:14">
      <c r="A2" s="2"/>
    </row>
    <row r="3" spans="1:14" ht="60.75" customHeight="1">
      <c r="A3" s="115" t="s">
        <v>141</v>
      </c>
      <c r="B3" s="115"/>
      <c r="C3" s="115"/>
      <c r="D3" s="115"/>
      <c r="E3" s="115"/>
      <c r="F3" s="115"/>
      <c r="G3" s="115"/>
      <c r="H3" s="115"/>
      <c r="I3" s="7"/>
      <c r="J3" s="7"/>
    </row>
    <row r="4" spans="1:14" ht="21" customHeight="1">
      <c r="A4" s="26"/>
      <c r="B4" s="26"/>
      <c r="C4" s="26"/>
      <c r="D4" s="8"/>
      <c r="E4" s="126" t="s">
        <v>16</v>
      </c>
      <c r="F4" s="126"/>
      <c r="G4" s="126"/>
      <c r="H4" s="126"/>
      <c r="I4" s="14"/>
      <c r="J4" s="14"/>
    </row>
    <row r="5" spans="1:14" s="11" customFormat="1" ht="50.25" customHeight="1">
      <c r="A5" s="127" t="s">
        <v>57</v>
      </c>
      <c r="B5" s="128"/>
      <c r="C5" s="124" t="s">
        <v>58</v>
      </c>
      <c r="D5" s="124" t="s">
        <v>59</v>
      </c>
      <c r="E5" s="124" t="s">
        <v>95</v>
      </c>
      <c r="F5" s="124"/>
      <c r="G5" s="124"/>
      <c r="H5" s="124"/>
    </row>
    <row r="6" spans="1:14" s="11" customFormat="1" ht="34.5" customHeight="1">
      <c r="A6" s="129"/>
      <c r="B6" s="130"/>
      <c r="C6" s="124"/>
      <c r="D6" s="124"/>
      <c r="E6" s="131" t="s">
        <v>60</v>
      </c>
      <c r="F6" s="132"/>
      <c r="G6" s="132"/>
      <c r="H6" s="133"/>
    </row>
    <row r="7" spans="1:14" s="11" customFormat="1" ht="135" customHeight="1">
      <c r="A7" s="28" t="s">
        <v>50</v>
      </c>
      <c r="B7" s="28" t="s">
        <v>61</v>
      </c>
      <c r="C7" s="124"/>
      <c r="D7" s="124"/>
      <c r="E7" s="28" t="s">
        <v>62</v>
      </c>
      <c r="F7" s="28" t="s">
        <v>63</v>
      </c>
      <c r="G7" s="28" t="s">
        <v>64</v>
      </c>
      <c r="H7" s="28" t="s">
        <v>65</v>
      </c>
    </row>
    <row r="8" spans="1:14" s="11" customFormat="1">
      <c r="A8" s="9"/>
      <c r="B8" s="9"/>
      <c r="C8" s="28" t="s">
        <v>66</v>
      </c>
      <c r="D8" s="35">
        <f>D9</f>
        <v>1165755</v>
      </c>
      <c r="E8" s="35">
        <f t="shared" ref="E8:H8" si="0">E9</f>
        <v>0</v>
      </c>
      <c r="F8" s="35">
        <f t="shared" si="0"/>
        <v>0</v>
      </c>
      <c r="G8" s="35">
        <f t="shared" si="0"/>
        <v>0</v>
      </c>
      <c r="H8" s="35">
        <f t="shared" si="0"/>
        <v>1165755</v>
      </c>
      <c r="I8" s="12"/>
      <c r="J8" s="13"/>
      <c r="K8" s="13"/>
      <c r="L8" s="13"/>
      <c r="M8" s="13"/>
      <c r="N8" s="13"/>
    </row>
    <row r="9" spans="1:14" ht="28.5" customHeight="1">
      <c r="A9" s="9"/>
      <c r="B9" s="9"/>
      <c r="C9" s="15" t="s">
        <v>68</v>
      </c>
      <c r="D9" s="35">
        <f>D11+D12</f>
        <v>1165755</v>
      </c>
      <c r="E9" s="35">
        <f>E11+E12</f>
        <v>0</v>
      </c>
      <c r="F9" s="35">
        <f>F11+F12</f>
        <v>0</v>
      </c>
      <c r="G9" s="35">
        <f>G11+G12</f>
        <v>0</v>
      </c>
      <c r="H9" s="35">
        <f>H11+H12</f>
        <v>1165755</v>
      </c>
    </row>
    <row r="10" spans="1:14">
      <c r="A10" s="9"/>
      <c r="B10" s="9"/>
      <c r="C10" s="29" t="s">
        <v>67</v>
      </c>
      <c r="D10" s="35"/>
      <c r="E10" s="35"/>
      <c r="F10" s="35"/>
      <c r="G10" s="35"/>
      <c r="H10" s="35"/>
    </row>
    <row r="11" spans="1:14" ht="44.25" customHeight="1">
      <c r="A11" s="10" t="s">
        <v>69</v>
      </c>
      <c r="B11" s="10">
        <v>31001</v>
      </c>
      <c r="C11" s="9" t="s">
        <v>127</v>
      </c>
      <c r="D11" s="36">
        <f>E11+F11+G11+H11</f>
        <v>270755</v>
      </c>
      <c r="E11" s="36"/>
      <c r="F11" s="36">
        <v>0</v>
      </c>
      <c r="G11" s="36">
        <v>0</v>
      </c>
      <c r="H11" s="36">
        <f>'Havelvats 4'!G36</f>
        <v>270755</v>
      </c>
    </row>
    <row r="12" spans="1:14" ht="44.25" customHeight="1">
      <c r="A12" s="10" t="s">
        <v>69</v>
      </c>
      <c r="B12" s="10">
        <v>31002</v>
      </c>
      <c r="C12" s="20" t="s">
        <v>128</v>
      </c>
      <c r="D12" s="36">
        <f>E12+F12+G12+H12</f>
        <v>895000</v>
      </c>
      <c r="E12" s="36"/>
      <c r="F12" s="36">
        <v>0</v>
      </c>
      <c r="G12" s="36">
        <v>0</v>
      </c>
      <c r="H12" s="36">
        <f>'Havelvats 4'!G45</f>
        <v>895000</v>
      </c>
    </row>
  </sheetData>
  <mergeCells count="8">
    <mergeCell ref="A1:H1"/>
    <mergeCell ref="A3:H3"/>
    <mergeCell ref="E4:H4"/>
    <mergeCell ref="A5:B6"/>
    <mergeCell ref="E6:H6"/>
    <mergeCell ref="C5:C7"/>
    <mergeCell ref="D5:D7"/>
    <mergeCell ref="E5:H5"/>
  </mergeCells>
  <pageMargins left="0.7" right="0.7" top="0.75" bottom="0.75" header="0.3" footer="0.3"/>
  <pageSetup paperSize="9" orientation="portrait" verticalDpi="0" r:id="rId1"/>
  <ignoredErrors>
    <ignoredError sqref="A11:A1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16"/>
  <sheetViews>
    <sheetView topLeftCell="A3" zoomScaleNormal="100" workbookViewId="0">
      <selection activeCell="C12" sqref="C12"/>
    </sheetView>
  </sheetViews>
  <sheetFormatPr defaultColWidth="9.140625" defaultRowHeight="16.5"/>
  <cols>
    <col min="1" max="1" width="12.5703125" style="1" customWidth="1"/>
    <col min="2" max="2" width="15.85546875" style="1" customWidth="1"/>
    <col min="3" max="3" width="58.28515625" style="1" customWidth="1"/>
    <col min="4" max="4" width="25.28515625" style="1" customWidth="1"/>
    <col min="5" max="16384" width="9.140625" style="1"/>
  </cols>
  <sheetData>
    <row r="1" spans="1:9" ht="68.25" customHeight="1">
      <c r="B1" s="6"/>
      <c r="C1" s="125" t="s">
        <v>43</v>
      </c>
      <c r="D1" s="125"/>
      <c r="E1" s="6"/>
      <c r="F1" s="6"/>
      <c r="G1" s="6"/>
    </row>
    <row r="2" spans="1:9">
      <c r="A2" s="2"/>
    </row>
    <row r="3" spans="1:9" ht="63" customHeight="1">
      <c r="A3" s="115" t="s">
        <v>73</v>
      </c>
      <c r="B3" s="115"/>
      <c r="C3" s="115"/>
      <c r="D3" s="115"/>
      <c r="E3" s="7"/>
      <c r="F3" s="7"/>
      <c r="G3" s="7"/>
    </row>
    <row r="4" spans="1:9" ht="21" customHeight="1">
      <c r="A4" s="26"/>
      <c r="B4" s="26"/>
      <c r="C4" s="22"/>
      <c r="D4" s="64"/>
    </row>
    <row r="5" spans="1:9">
      <c r="D5" s="65" t="s">
        <v>40</v>
      </c>
    </row>
    <row r="6" spans="1:9" s="11" customFormat="1" ht="80.25" customHeight="1">
      <c r="A6" s="124" t="s">
        <v>57</v>
      </c>
      <c r="B6" s="124"/>
      <c r="C6" s="124" t="s">
        <v>58</v>
      </c>
      <c r="D6" s="28" t="s">
        <v>95</v>
      </c>
      <c r="E6" s="1"/>
      <c r="F6" s="1"/>
    </row>
    <row r="7" spans="1:9" s="11" customFormat="1" ht="31.5" customHeight="1">
      <c r="A7" s="28" t="s">
        <v>50</v>
      </c>
      <c r="B7" s="28" t="s">
        <v>51</v>
      </c>
      <c r="C7" s="124"/>
      <c r="D7" s="23" t="s">
        <v>13</v>
      </c>
      <c r="E7" s="1"/>
      <c r="F7" s="1"/>
      <c r="G7" s="12"/>
      <c r="H7" s="12"/>
      <c r="I7" s="12"/>
    </row>
    <row r="8" spans="1:9" s="11" customFormat="1" ht="30.75" customHeight="1">
      <c r="A8" s="134"/>
      <c r="B8" s="135"/>
      <c r="C8" s="28" t="s">
        <v>66</v>
      </c>
      <c r="D8" s="35">
        <f t="shared" ref="D8" si="0">D9</f>
        <v>1165755</v>
      </c>
    </row>
    <row r="9" spans="1:9" ht="24.75" customHeight="1">
      <c r="A9" s="136"/>
      <c r="B9" s="137"/>
      <c r="C9" s="25" t="s">
        <v>68</v>
      </c>
      <c r="D9" s="35">
        <f>D11+D14</f>
        <v>1165755</v>
      </c>
    </row>
    <row r="10" spans="1:9">
      <c r="A10" s="138"/>
      <c r="B10" s="139"/>
      <c r="C10" s="16" t="s">
        <v>67</v>
      </c>
      <c r="D10" s="35"/>
    </row>
    <row r="11" spans="1:9" ht="46.9" customHeight="1">
      <c r="A11" s="10" t="s">
        <v>69</v>
      </c>
      <c r="B11" s="10">
        <v>31001</v>
      </c>
      <c r="C11" s="9" t="s">
        <v>127</v>
      </c>
      <c r="D11" s="36">
        <f>D13</f>
        <v>270755</v>
      </c>
    </row>
    <row r="12" spans="1:9" ht="25.15" customHeight="1">
      <c r="A12" s="134"/>
      <c r="B12" s="135"/>
      <c r="C12" s="24" t="s">
        <v>1</v>
      </c>
      <c r="D12" s="36"/>
    </row>
    <row r="13" spans="1:9" ht="41.45" customHeight="1">
      <c r="A13" s="134"/>
      <c r="B13" s="135"/>
      <c r="C13" s="17" t="s">
        <v>74</v>
      </c>
      <c r="D13" s="36">
        <f>'Havelvats 4'!G36</f>
        <v>270755</v>
      </c>
    </row>
    <row r="14" spans="1:9" ht="39.6" customHeight="1">
      <c r="A14" s="10">
        <v>1173</v>
      </c>
      <c r="B14" s="10">
        <v>31002</v>
      </c>
      <c r="C14" s="37" t="s">
        <v>128</v>
      </c>
      <c r="D14" s="36">
        <v>895000</v>
      </c>
    </row>
    <row r="15" spans="1:9" ht="35.450000000000003" customHeight="1">
      <c r="A15" s="134"/>
      <c r="B15" s="135"/>
      <c r="C15" s="24" t="s">
        <v>1</v>
      </c>
      <c r="D15" s="36"/>
    </row>
    <row r="16" spans="1:9" ht="42.6" customHeight="1">
      <c r="A16" s="134"/>
      <c r="B16" s="135"/>
      <c r="C16" s="17" t="s">
        <v>74</v>
      </c>
      <c r="D16" s="36">
        <f>'Havelvats 4'!G45</f>
        <v>895000</v>
      </c>
    </row>
  </sheetData>
  <mergeCells count="10">
    <mergeCell ref="A12:B12"/>
    <mergeCell ref="A13:B13"/>
    <mergeCell ref="A15:B15"/>
    <mergeCell ref="A16:B16"/>
    <mergeCell ref="A3:D3"/>
    <mergeCell ref="C1:D1"/>
    <mergeCell ref="A8:B8"/>
    <mergeCell ref="A9:B10"/>
    <mergeCell ref="A6:B6"/>
    <mergeCell ref="C6:C7"/>
  </mergeCells>
  <phoneticPr fontId="118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73"/>
  <sheetViews>
    <sheetView topLeftCell="A43" zoomScale="90" zoomScaleNormal="90" zoomScaleSheetLayoutView="100" workbookViewId="0">
      <selection activeCell="G59" sqref="G59"/>
    </sheetView>
  </sheetViews>
  <sheetFormatPr defaultColWidth="9.140625" defaultRowHeight="17.25"/>
  <cols>
    <col min="1" max="1" width="6.85546875" style="4" customWidth="1"/>
    <col min="2" max="2" width="6" style="4" customWidth="1"/>
    <col min="3" max="3" width="6.85546875" style="4" customWidth="1"/>
    <col min="4" max="4" width="11" style="4" customWidth="1"/>
    <col min="5" max="5" width="16.140625" style="4" customWidth="1"/>
    <col min="6" max="6" width="65.85546875" style="4" customWidth="1"/>
    <col min="7" max="7" width="31.140625" style="4" customWidth="1"/>
    <col min="8" max="16384" width="9.140625" style="4"/>
  </cols>
  <sheetData>
    <row r="1" spans="1:7" ht="65.25" customHeight="1">
      <c r="F1" s="125" t="s">
        <v>44</v>
      </c>
      <c r="G1" s="125"/>
    </row>
    <row r="2" spans="1:7" ht="17.25" customHeight="1">
      <c r="D2" s="67"/>
      <c r="E2" s="67"/>
      <c r="F2" s="67"/>
      <c r="G2" s="67"/>
    </row>
    <row r="3" spans="1:7" ht="57.75" customHeight="1">
      <c r="A3" s="140" t="s">
        <v>91</v>
      </c>
      <c r="B3" s="140"/>
      <c r="C3" s="140"/>
      <c r="D3" s="140"/>
      <c r="E3" s="140"/>
      <c r="F3" s="140"/>
      <c r="G3" s="140"/>
    </row>
    <row r="4" spans="1:7" ht="24.75" customHeight="1">
      <c r="D4" s="5"/>
      <c r="E4" s="5"/>
      <c r="F4" s="5"/>
      <c r="G4" s="66" t="s">
        <v>72</v>
      </c>
    </row>
    <row r="5" spans="1:7" ht="114.75" customHeight="1">
      <c r="A5" s="124" t="s">
        <v>38</v>
      </c>
      <c r="B5" s="124"/>
      <c r="C5" s="124"/>
      <c r="D5" s="124" t="s">
        <v>6</v>
      </c>
      <c r="E5" s="124"/>
      <c r="F5" s="124" t="s">
        <v>71</v>
      </c>
      <c r="G5" s="28" t="s">
        <v>139</v>
      </c>
    </row>
    <row r="6" spans="1:7" ht="65.25" customHeight="1">
      <c r="A6" s="18" t="s">
        <v>9</v>
      </c>
      <c r="B6" s="18" t="s">
        <v>10</v>
      </c>
      <c r="C6" s="18" t="s">
        <v>11</v>
      </c>
      <c r="D6" s="28" t="s">
        <v>34</v>
      </c>
      <c r="E6" s="28" t="s">
        <v>0</v>
      </c>
      <c r="F6" s="124"/>
      <c r="G6" s="28" t="s">
        <v>13</v>
      </c>
    </row>
    <row r="7" spans="1:7" ht="24.75" customHeight="1">
      <c r="A7" s="40" t="s">
        <v>18</v>
      </c>
      <c r="B7" s="145"/>
      <c r="C7" s="146"/>
      <c r="D7" s="146"/>
      <c r="E7" s="147"/>
      <c r="F7" s="27" t="s">
        <v>39</v>
      </c>
      <c r="G7" s="100">
        <f t="shared" ref="G7" si="0">G9</f>
        <v>0</v>
      </c>
    </row>
    <row r="8" spans="1:7" ht="24.75" customHeight="1">
      <c r="A8" s="41"/>
      <c r="B8" s="148"/>
      <c r="C8" s="149"/>
      <c r="D8" s="149"/>
      <c r="E8" s="150"/>
      <c r="F8" s="9" t="s">
        <v>60</v>
      </c>
      <c r="G8" s="100"/>
    </row>
    <row r="9" spans="1:7" ht="24.75" customHeight="1">
      <c r="A9" s="41"/>
      <c r="B9" s="41" t="s">
        <v>19</v>
      </c>
      <c r="C9" s="145"/>
      <c r="D9" s="146"/>
      <c r="E9" s="147"/>
      <c r="F9" s="27" t="s">
        <v>96</v>
      </c>
      <c r="G9" s="100">
        <f>G11</f>
        <v>0</v>
      </c>
    </row>
    <row r="10" spans="1:7" ht="17.25" customHeight="1">
      <c r="A10" s="41"/>
      <c r="B10" s="39"/>
      <c r="C10" s="151"/>
      <c r="D10" s="152"/>
      <c r="E10" s="153"/>
      <c r="F10" s="9" t="s">
        <v>60</v>
      </c>
      <c r="G10" s="100"/>
    </row>
    <row r="11" spans="1:7" ht="41.25" customHeight="1">
      <c r="A11" s="41"/>
      <c r="B11" s="39"/>
      <c r="C11" s="151"/>
      <c r="D11" s="152"/>
      <c r="E11" s="153"/>
      <c r="F11" s="27" t="s">
        <v>89</v>
      </c>
      <c r="G11" s="100">
        <f>G13</f>
        <v>0</v>
      </c>
    </row>
    <row r="12" spans="1:7" ht="20.25" customHeight="1">
      <c r="A12" s="41"/>
      <c r="B12" s="39"/>
      <c r="C12" s="148"/>
      <c r="D12" s="149"/>
      <c r="E12" s="150"/>
      <c r="F12" s="9" t="s">
        <v>60</v>
      </c>
      <c r="G12" s="100"/>
    </row>
    <row r="13" spans="1:7" ht="33.75" customHeight="1">
      <c r="A13" s="41"/>
      <c r="B13" s="42"/>
      <c r="C13" s="41" t="s">
        <v>15</v>
      </c>
      <c r="D13" s="154"/>
      <c r="E13" s="155"/>
      <c r="F13" s="27" t="s">
        <v>89</v>
      </c>
      <c r="G13" s="100">
        <f>G15</f>
        <v>0</v>
      </c>
    </row>
    <row r="14" spans="1:7" ht="24.75" customHeight="1">
      <c r="A14" s="41"/>
      <c r="B14" s="42"/>
      <c r="C14" s="41"/>
      <c r="D14" s="156"/>
      <c r="E14" s="157"/>
      <c r="F14" s="9" t="s">
        <v>60</v>
      </c>
      <c r="G14" s="100"/>
    </row>
    <row r="15" spans="1:7" ht="24.75" customHeight="1">
      <c r="A15" s="41"/>
      <c r="B15" s="42"/>
      <c r="C15" s="39"/>
      <c r="D15" s="159"/>
      <c r="E15" s="160"/>
      <c r="F15" s="27" t="s">
        <v>68</v>
      </c>
      <c r="G15" s="100">
        <f>G17</f>
        <v>0</v>
      </c>
    </row>
    <row r="16" spans="1:7" ht="24.75" customHeight="1">
      <c r="A16" s="41"/>
      <c r="B16" s="42"/>
      <c r="C16" s="39"/>
      <c r="D16" s="161"/>
      <c r="E16" s="142"/>
      <c r="F16" s="9" t="s">
        <v>60</v>
      </c>
      <c r="G16" s="100"/>
    </row>
    <row r="17" spans="1:7" ht="24.75" customHeight="1">
      <c r="A17" s="41"/>
      <c r="B17" s="42"/>
      <c r="C17" s="42"/>
      <c r="D17" s="80">
        <v>1173</v>
      </c>
      <c r="E17" s="142"/>
      <c r="F17" s="16" t="s">
        <v>14</v>
      </c>
      <c r="G17" s="101">
        <f>G19+G28+G37</f>
        <v>0</v>
      </c>
    </row>
    <row r="18" spans="1:7" ht="24.75" customHeight="1">
      <c r="A18" s="41"/>
      <c r="B18" s="42"/>
      <c r="C18" s="42"/>
      <c r="D18" s="81"/>
      <c r="E18" s="143"/>
      <c r="F18" s="16" t="s">
        <v>60</v>
      </c>
      <c r="G18" s="36"/>
    </row>
    <row r="19" spans="1:7" ht="24.75" customHeight="1">
      <c r="A19" s="41"/>
      <c r="B19" s="42"/>
      <c r="C19" s="42"/>
      <c r="D19" s="142"/>
      <c r="E19" s="142">
        <v>11001</v>
      </c>
      <c r="F19" s="16" t="s">
        <v>97</v>
      </c>
      <c r="G19" s="36">
        <f>G21</f>
        <v>-1165755</v>
      </c>
    </row>
    <row r="20" spans="1:7" ht="24.75" customHeight="1">
      <c r="A20" s="41"/>
      <c r="B20" s="42"/>
      <c r="C20" s="42"/>
      <c r="D20" s="143"/>
      <c r="E20" s="143"/>
      <c r="F20" s="16" t="s">
        <v>1</v>
      </c>
      <c r="G20" s="36"/>
    </row>
    <row r="21" spans="1:7" ht="41.25" customHeight="1">
      <c r="A21" s="41"/>
      <c r="B21" s="42"/>
      <c r="C21" s="42"/>
      <c r="D21" s="143"/>
      <c r="E21" s="143"/>
      <c r="F21" s="17" t="s">
        <v>74</v>
      </c>
      <c r="G21" s="36">
        <f>G23</f>
        <v>-1165755</v>
      </c>
    </row>
    <row r="22" spans="1:7" ht="38.25" customHeight="1">
      <c r="A22" s="41"/>
      <c r="B22" s="42"/>
      <c r="C22" s="42"/>
      <c r="D22" s="143"/>
      <c r="E22" s="143"/>
      <c r="F22" s="16" t="s">
        <v>2</v>
      </c>
      <c r="G22" s="36"/>
    </row>
    <row r="23" spans="1:7" ht="18" customHeight="1">
      <c r="A23" s="41"/>
      <c r="B23" s="42"/>
      <c r="C23" s="42"/>
      <c r="D23" s="143"/>
      <c r="E23" s="143"/>
      <c r="F23" s="16" t="s">
        <v>3</v>
      </c>
      <c r="G23" s="36">
        <f>G24</f>
        <v>-1165755</v>
      </c>
    </row>
    <row r="24" spans="1:7" ht="18" customHeight="1">
      <c r="A24" s="41"/>
      <c r="B24" s="42"/>
      <c r="C24" s="42"/>
      <c r="D24" s="143"/>
      <c r="E24" s="143"/>
      <c r="F24" s="16" t="s">
        <v>98</v>
      </c>
      <c r="G24" s="36">
        <f>G25</f>
        <v>-1165755</v>
      </c>
    </row>
    <row r="25" spans="1:7" ht="18" customHeight="1">
      <c r="A25" s="41"/>
      <c r="B25" s="42"/>
      <c r="C25" s="42"/>
      <c r="D25" s="143"/>
      <c r="E25" s="143"/>
      <c r="F25" s="16" t="s">
        <v>99</v>
      </c>
      <c r="G25" s="36">
        <f t="shared" ref="G25:G26" si="1">G26</f>
        <v>-1165755</v>
      </c>
    </row>
    <row r="26" spans="1:7" ht="23.25" customHeight="1">
      <c r="A26" s="41"/>
      <c r="B26" s="42"/>
      <c r="C26" s="42"/>
      <c r="D26" s="143"/>
      <c r="E26" s="143"/>
      <c r="F26" s="16" t="s">
        <v>100</v>
      </c>
      <c r="G26" s="36">
        <f t="shared" si="1"/>
        <v>-1165755</v>
      </c>
    </row>
    <row r="27" spans="1:7" ht="24.75" customHeight="1">
      <c r="A27" s="41"/>
      <c r="B27" s="42"/>
      <c r="C27" s="42"/>
      <c r="D27" s="143"/>
      <c r="E27" s="144"/>
      <c r="F27" s="16" t="s">
        <v>101</v>
      </c>
      <c r="G27" s="36">
        <v>-1165755</v>
      </c>
    </row>
    <row r="28" spans="1:7" ht="39" customHeight="1">
      <c r="A28" s="41"/>
      <c r="B28" s="42"/>
      <c r="C28" s="42"/>
      <c r="D28" s="143"/>
      <c r="E28" s="142">
        <v>31001</v>
      </c>
      <c r="F28" s="37" t="s">
        <v>127</v>
      </c>
      <c r="G28" s="36">
        <f>G36</f>
        <v>270755</v>
      </c>
    </row>
    <row r="29" spans="1:7" ht="24.75" customHeight="1">
      <c r="A29" s="41"/>
      <c r="B29" s="42"/>
      <c r="C29" s="42"/>
      <c r="D29" s="143"/>
      <c r="E29" s="143"/>
      <c r="F29" s="16" t="s">
        <v>1</v>
      </c>
      <c r="G29" s="36"/>
    </row>
    <row r="30" spans="1:7" ht="35.25" customHeight="1">
      <c r="A30" s="41"/>
      <c r="B30" s="42"/>
      <c r="C30" s="42"/>
      <c r="D30" s="143"/>
      <c r="E30" s="143"/>
      <c r="F30" s="21" t="s">
        <v>35</v>
      </c>
      <c r="G30" s="43">
        <f>G32</f>
        <v>270755</v>
      </c>
    </row>
    <row r="31" spans="1:7" ht="34.5" customHeight="1">
      <c r="A31" s="41"/>
      <c r="B31" s="42"/>
      <c r="C31" s="42"/>
      <c r="D31" s="143"/>
      <c r="E31" s="143"/>
      <c r="F31" s="16" t="s">
        <v>2</v>
      </c>
      <c r="G31" s="36"/>
    </row>
    <row r="32" spans="1:7" ht="17.45" customHeight="1">
      <c r="A32" s="41"/>
      <c r="B32" s="42"/>
      <c r="C32" s="42"/>
      <c r="D32" s="143"/>
      <c r="E32" s="143"/>
      <c r="F32" s="16" t="s">
        <v>3</v>
      </c>
      <c r="G32" s="36">
        <f>G36</f>
        <v>270755</v>
      </c>
    </row>
    <row r="33" spans="1:7" ht="17.45" customHeight="1">
      <c r="A33" s="41"/>
      <c r="B33" s="42"/>
      <c r="C33" s="42"/>
      <c r="D33" s="143"/>
      <c r="E33" s="143"/>
      <c r="F33" s="16" t="s">
        <v>4</v>
      </c>
      <c r="G33" s="36">
        <f>G36</f>
        <v>270755</v>
      </c>
    </row>
    <row r="34" spans="1:7" ht="17.45" customHeight="1">
      <c r="A34" s="41"/>
      <c r="B34" s="42"/>
      <c r="C34" s="42"/>
      <c r="D34" s="143"/>
      <c r="E34" s="143"/>
      <c r="F34" s="16" t="s">
        <v>5</v>
      </c>
      <c r="G34" s="36">
        <f>G36</f>
        <v>270755</v>
      </c>
    </row>
    <row r="35" spans="1:7" ht="17.45" customHeight="1">
      <c r="A35" s="41"/>
      <c r="B35" s="42"/>
      <c r="C35" s="42"/>
      <c r="D35" s="143"/>
      <c r="E35" s="143"/>
      <c r="F35" s="16" t="s">
        <v>134</v>
      </c>
      <c r="G35" s="36">
        <f>G36</f>
        <v>270755</v>
      </c>
    </row>
    <row r="36" spans="1:7" ht="23.25" customHeight="1">
      <c r="A36" s="41"/>
      <c r="B36" s="42"/>
      <c r="C36" s="42"/>
      <c r="D36" s="143"/>
      <c r="E36" s="144"/>
      <c r="F36" s="16" t="s">
        <v>135</v>
      </c>
      <c r="G36" s="36">
        <f>'Havelvats 6'!I11+'Havelvats 6'!I12+'Havelvats 6'!I13+'Havelvats 6'!I14+'Havelvats 6'!I15+'Havelvats 6'!I16+'Havelvats 6'!I17+'Havelvats 6'!I18+'Havelvats 6'!I19+'Havelvats 6'!I20+'Havelvats 6'!I21+'Havelvats 6'!I22+'Havelvats 6'!I23+'Havelvats 6'!I24+'Havelvats 6'!I25+'Havelvats 6'!I26+'Havelvats 6'!I27+'Havelvats 6'!I28+'Havelvats 6'!I29+'Havelvats 6'!I30+'Havelvats 6'!I31</f>
        <v>270755</v>
      </c>
    </row>
    <row r="37" spans="1:7" ht="39" customHeight="1">
      <c r="A37" s="41"/>
      <c r="B37" s="42"/>
      <c r="C37" s="42"/>
      <c r="D37" s="143"/>
      <c r="E37" s="142">
        <v>31002</v>
      </c>
      <c r="F37" s="37" t="s">
        <v>128</v>
      </c>
      <c r="G37" s="36">
        <f>G45</f>
        <v>895000</v>
      </c>
    </row>
    <row r="38" spans="1:7" ht="17.45" customHeight="1">
      <c r="A38" s="41"/>
      <c r="B38" s="42"/>
      <c r="C38" s="42"/>
      <c r="D38" s="143"/>
      <c r="E38" s="143"/>
      <c r="F38" s="16" t="s">
        <v>1</v>
      </c>
      <c r="G38" s="36"/>
    </row>
    <row r="39" spans="1:7" ht="32.25" customHeight="1">
      <c r="A39" s="41"/>
      <c r="B39" s="42"/>
      <c r="C39" s="42"/>
      <c r="D39" s="143"/>
      <c r="E39" s="143"/>
      <c r="F39" s="21" t="s">
        <v>35</v>
      </c>
      <c r="G39" s="36">
        <f>G45</f>
        <v>895000</v>
      </c>
    </row>
    <row r="40" spans="1:7" ht="36.75" customHeight="1">
      <c r="A40" s="41"/>
      <c r="B40" s="42"/>
      <c r="C40" s="42"/>
      <c r="D40" s="143"/>
      <c r="E40" s="143"/>
      <c r="F40" s="16" t="s">
        <v>2</v>
      </c>
      <c r="G40" s="36"/>
    </row>
    <row r="41" spans="1:7" ht="17.45" customHeight="1">
      <c r="A41" s="41"/>
      <c r="B41" s="42"/>
      <c r="C41" s="42"/>
      <c r="D41" s="143"/>
      <c r="E41" s="143"/>
      <c r="F41" s="16" t="s">
        <v>3</v>
      </c>
      <c r="G41" s="36">
        <f>G45</f>
        <v>895000</v>
      </c>
    </row>
    <row r="42" spans="1:7" ht="17.45" customHeight="1">
      <c r="A42" s="41"/>
      <c r="B42" s="42"/>
      <c r="C42" s="42"/>
      <c r="D42" s="143"/>
      <c r="E42" s="143"/>
      <c r="F42" s="16" t="s">
        <v>4</v>
      </c>
      <c r="G42" s="36">
        <f>G45</f>
        <v>895000</v>
      </c>
    </row>
    <row r="43" spans="1:7" ht="17.45" customHeight="1">
      <c r="A43" s="41"/>
      <c r="B43" s="42"/>
      <c r="C43" s="42"/>
      <c r="D43" s="143"/>
      <c r="E43" s="143"/>
      <c r="F43" s="16" t="s">
        <v>5</v>
      </c>
      <c r="G43" s="36">
        <f>G44</f>
        <v>895000</v>
      </c>
    </row>
    <row r="44" spans="1:7" ht="17.45" customHeight="1">
      <c r="A44" s="41"/>
      <c r="B44" s="42"/>
      <c r="C44" s="42"/>
      <c r="D44" s="143"/>
      <c r="E44" s="143"/>
      <c r="F44" s="16" t="s">
        <v>134</v>
      </c>
      <c r="G44" s="36">
        <f>G45</f>
        <v>895000</v>
      </c>
    </row>
    <row r="45" spans="1:7" ht="24" customHeight="1">
      <c r="A45" s="92"/>
      <c r="B45" s="42"/>
      <c r="C45" s="42"/>
      <c r="D45" s="158"/>
      <c r="E45" s="158"/>
      <c r="F45" s="93" t="s">
        <v>129</v>
      </c>
      <c r="G45" s="94">
        <v>895000</v>
      </c>
    </row>
    <row r="46" spans="1:7">
      <c r="A46" s="141" t="s">
        <v>156</v>
      </c>
      <c r="B46" s="141"/>
      <c r="C46" s="141"/>
      <c r="D46" s="141"/>
      <c r="E46" s="141"/>
      <c r="F46" s="141"/>
      <c r="G46" s="109">
        <f>+G48</f>
        <v>0</v>
      </c>
    </row>
    <row r="47" spans="1:7">
      <c r="A47" s="110"/>
      <c r="B47" s="110"/>
      <c r="C47" s="110"/>
      <c r="D47" s="110"/>
      <c r="E47" s="110"/>
      <c r="F47" s="110" t="s">
        <v>157</v>
      </c>
      <c r="G47" s="109"/>
    </row>
    <row r="48" spans="1:7" ht="33">
      <c r="A48" s="111">
        <v>11</v>
      </c>
      <c r="B48" s="111"/>
      <c r="C48" s="111"/>
      <c r="D48" s="111"/>
      <c r="E48" s="111"/>
      <c r="F48" s="111" t="s">
        <v>158</v>
      </c>
      <c r="G48" s="109">
        <f>+G50</f>
        <v>0</v>
      </c>
    </row>
    <row r="49" spans="1:7">
      <c r="A49" s="110"/>
      <c r="B49" s="110"/>
      <c r="C49" s="110"/>
      <c r="D49" s="110"/>
      <c r="E49" s="110"/>
      <c r="F49" s="110" t="s">
        <v>157</v>
      </c>
      <c r="G49" s="109"/>
    </row>
    <row r="50" spans="1:7">
      <c r="A50" s="110"/>
      <c r="B50" s="112" t="s">
        <v>15</v>
      </c>
      <c r="C50" s="112"/>
      <c r="D50" s="110"/>
      <c r="E50" s="110"/>
      <c r="F50" s="110" t="s">
        <v>159</v>
      </c>
      <c r="G50" s="109">
        <v>0</v>
      </c>
    </row>
    <row r="51" spans="1:7">
      <c r="A51" s="110"/>
      <c r="B51" s="112"/>
      <c r="C51" s="112"/>
      <c r="D51" s="110"/>
      <c r="E51" s="110"/>
      <c r="F51" s="110" t="s">
        <v>157</v>
      </c>
      <c r="G51" s="109"/>
    </row>
    <row r="52" spans="1:7">
      <c r="A52" s="110"/>
      <c r="B52" s="112"/>
      <c r="C52" s="112" t="s">
        <v>15</v>
      </c>
      <c r="D52" s="110"/>
      <c r="E52" s="110"/>
      <c r="F52" s="110" t="s">
        <v>151</v>
      </c>
      <c r="G52" s="109">
        <f>+G54</f>
        <v>0</v>
      </c>
    </row>
    <row r="53" spans="1:7">
      <c r="A53" s="110"/>
      <c r="B53" s="110"/>
      <c r="C53" s="110"/>
      <c r="D53" s="110"/>
      <c r="E53" s="110"/>
      <c r="F53" s="110" t="s">
        <v>160</v>
      </c>
      <c r="G53" s="109"/>
    </row>
    <row r="54" spans="1:7">
      <c r="A54" s="110"/>
      <c r="B54" s="110"/>
      <c r="C54" s="110"/>
      <c r="D54" s="110"/>
      <c r="E54" s="110"/>
      <c r="F54" s="110" t="s">
        <v>150</v>
      </c>
      <c r="G54" s="109">
        <f>+G56</f>
        <v>0</v>
      </c>
    </row>
    <row r="55" spans="1:7">
      <c r="A55" s="110"/>
      <c r="B55" s="110"/>
      <c r="C55" s="110"/>
      <c r="D55" s="110"/>
      <c r="E55" s="110"/>
      <c r="F55" s="110" t="s">
        <v>160</v>
      </c>
      <c r="G55" s="109"/>
    </row>
    <row r="56" spans="1:7">
      <c r="A56" s="110"/>
      <c r="B56" s="110"/>
      <c r="C56" s="110"/>
      <c r="D56" s="110">
        <v>1139</v>
      </c>
      <c r="E56" s="110"/>
      <c r="F56" s="110" t="s">
        <v>151</v>
      </c>
      <c r="G56" s="109">
        <f>+G58+G66</f>
        <v>0</v>
      </c>
    </row>
    <row r="57" spans="1:7">
      <c r="A57" s="110"/>
      <c r="B57" s="110"/>
      <c r="C57" s="110"/>
      <c r="D57" s="110"/>
      <c r="E57" s="110"/>
      <c r="F57" s="110" t="s">
        <v>157</v>
      </c>
      <c r="G57" s="113"/>
    </row>
    <row r="58" spans="1:7">
      <c r="A58" s="110"/>
      <c r="B58" s="110"/>
      <c r="C58" s="110"/>
      <c r="D58" s="110"/>
      <c r="E58" s="110">
        <v>11001</v>
      </c>
      <c r="F58" s="110" t="s">
        <v>151</v>
      </c>
      <c r="G58" s="114">
        <f>+G60</f>
        <v>895000</v>
      </c>
    </row>
    <row r="59" spans="1:7">
      <c r="A59" s="110"/>
      <c r="B59" s="110"/>
      <c r="C59" s="110"/>
      <c r="D59" s="110"/>
      <c r="E59" s="110"/>
      <c r="F59" s="110" t="s">
        <v>161</v>
      </c>
      <c r="G59" s="114"/>
    </row>
    <row r="60" spans="1:7">
      <c r="A60" s="110"/>
      <c r="B60" s="110"/>
      <c r="C60" s="110"/>
      <c r="D60" s="110"/>
      <c r="E60" s="110"/>
      <c r="F60" s="110" t="s">
        <v>150</v>
      </c>
      <c r="G60" s="114">
        <f>+G62</f>
        <v>895000</v>
      </c>
    </row>
    <row r="61" spans="1:7" ht="33">
      <c r="A61" s="110"/>
      <c r="B61" s="110"/>
      <c r="C61" s="110"/>
      <c r="D61" s="110"/>
      <c r="E61" s="110"/>
      <c r="F61" s="110" t="s">
        <v>162</v>
      </c>
      <c r="G61" s="114"/>
    </row>
    <row r="62" spans="1:7">
      <c r="A62" s="110"/>
      <c r="B62" s="110"/>
      <c r="C62" s="110"/>
      <c r="D62" s="110"/>
      <c r="E62" s="110"/>
      <c r="F62" s="110" t="s">
        <v>163</v>
      </c>
      <c r="G62" s="114">
        <f>+G63</f>
        <v>895000</v>
      </c>
    </row>
    <row r="63" spans="1:7">
      <c r="A63" s="110"/>
      <c r="B63" s="110"/>
      <c r="C63" s="110"/>
      <c r="D63" s="110"/>
      <c r="E63" s="110"/>
      <c r="F63" s="110" t="s">
        <v>164</v>
      </c>
      <c r="G63" s="114">
        <f>+G64</f>
        <v>895000</v>
      </c>
    </row>
    <row r="64" spans="1:7">
      <c r="A64" s="110"/>
      <c r="B64" s="110"/>
      <c r="C64" s="110"/>
      <c r="D64" s="110"/>
      <c r="E64" s="110"/>
      <c r="F64" s="110" t="s">
        <v>165</v>
      </c>
      <c r="G64" s="114">
        <f>+G65</f>
        <v>895000</v>
      </c>
    </row>
    <row r="65" spans="1:7">
      <c r="A65" s="110"/>
      <c r="B65" s="110"/>
      <c r="C65" s="110"/>
      <c r="D65" s="110"/>
      <c r="E65" s="110"/>
      <c r="F65" s="110" t="s">
        <v>166</v>
      </c>
      <c r="G65" s="114">
        <f>+G45</f>
        <v>895000</v>
      </c>
    </row>
    <row r="66" spans="1:7">
      <c r="A66" s="110"/>
      <c r="B66" s="110"/>
      <c r="C66" s="110"/>
      <c r="D66" s="110"/>
      <c r="E66" s="110">
        <v>11001</v>
      </c>
      <c r="F66" s="110" t="s">
        <v>151</v>
      </c>
      <c r="G66" s="114">
        <f>+G68</f>
        <v>-895000</v>
      </c>
    </row>
    <row r="67" spans="1:7">
      <c r="A67" s="110"/>
      <c r="B67" s="110"/>
      <c r="C67" s="110"/>
      <c r="D67" s="110"/>
      <c r="E67" s="110"/>
      <c r="F67" s="110" t="s">
        <v>161</v>
      </c>
      <c r="G67" s="114"/>
    </row>
    <row r="68" spans="1:7">
      <c r="A68" s="110"/>
      <c r="B68" s="110"/>
      <c r="C68" s="110"/>
      <c r="D68" s="110"/>
      <c r="E68" s="110"/>
      <c r="F68" s="110" t="s">
        <v>150</v>
      </c>
      <c r="G68" s="114">
        <f>+G70</f>
        <v>-895000</v>
      </c>
    </row>
    <row r="69" spans="1:7" ht="33">
      <c r="A69" s="110"/>
      <c r="B69" s="110"/>
      <c r="C69" s="110"/>
      <c r="D69" s="110"/>
      <c r="E69" s="110"/>
      <c r="F69" s="110" t="s">
        <v>162</v>
      </c>
      <c r="G69" s="114"/>
    </row>
    <row r="70" spans="1:7">
      <c r="A70" s="110"/>
      <c r="B70" s="110"/>
      <c r="C70" s="110"/>
      <c r="D70" s="110"/>
      <c r="E70" s="110"/>
      <c r="F70" s="110" t="s">
        <v>163</v>
      </c>
      <c r="G70" s="114">
        <f>+G71</f>
        <v>-895000</v>
      </c>
    </row>
    <row r="71" spans="1:7">
      <c r="A71" s="110"/>
      <c r="B71" s="110"/>
      <c r="C71" s="110"/>
      <c r="D71" s="110"/>
      <c r="E71" s="110"/>
      <c r="F71" s="110" t="s">
        <v>164</v>
      </c>
      <c r="G71" s="114">
        <f>+G72</f>
        <v>-895000</v>
      </c>
    </row>
    <row r="72" spans="1:7">
      <c r="A72" s="110"/>
      <c r="B72" s="110"/>
      <c r="C72" s="110"/>
      <c r="D72" s="110"/>
      <c r="E72" s="110"/>
      <c r="F72" s="110" t="s">
        <v>165</v>
      </c>
      <c r="G72" s="114">
        <f>+G73</f>
        <v>-895000</v>
      </c>
    </row>
    <row r="73" spans="1:7">
      <c r="A73" s="110"/>
      <c r="B73" s="110"/>
      <c r="C73" s="110"/>
      <c r="D73" s="110"/>
      <c r="E73" s="110"/>
      <c r="F73" s="110" t="s">
        <v>166</v>
      </c>
      <c r="G73" s="114">
        <f>-G58</f>
        <v>-895000</v>
      </c>
    </row>
  </sheetData>
  <mergeCells count="15">
    <mergeCell ref="A46:F46"/>
    <mergeCell ref="E28:E36"/>
    <mergeCell ref="B7:E8"/>
    <mergeCell ref="C9:E12"/>
    <mergeCell ref="D13:E14"/>
    <mergeCell ref="D19:D45"/>
    <mergeCell ref="D15:E16"/>
    <mergeCell ref="E17:E18"/>
    <mergeCell ref="E19:E27"/>
    <mergeCell ref="E37:E45"/>
    <mergeCell ref="F1:G1"/>
    <mergeCell ref="A3:G3"/>
    <mergeCell ref="D5:E5"/>
    <mergeCell ref="F5:F6"/>
    <mergeCell ref="A5:C5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  <ignoredErrors>
    <ignoredError sqref="A7 B9 C1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39"/>
  <sheetViews>
    <sheetView topLeftCell="A25" zoomScale="90" zoomScaleNormal="90" workbookViewId="0">
      <selection activeCell="G34" sqref="G34:J34"/>
    </sheetView>
  </sheetViews>
  <sheetFormatPr defaultColWidth="9.140625" defaultRowHeight="16.5"/>
  <cols>
    <col min="1" max="1" width="6.28515625" style="1" bestFit="1" customWidth="1"/>
    <col min="2" max="2" width="9.140625" style="1" bestFit="1" customWidth="1"/>
    <col min="3" max="3" width="8" style="1" bestFit="1" customWidth="1"/>
    <col min="4" max="4" width="13.42578125" style="1" bestFit="1" customWidth="1"/>
    <col min="5" max="5" width="8" style="1" bestFit="1" customWidth="1"/>
    <col min="6" max="6" width="10.7109375" style="1" bestFit="1" customWidth="1"/>
    <col min="7" max="7" width="9" style="1" bestFit="1" customWidth="1"/>
    <col min="8" max="8" width="26.42578125" style="1" bestFit="1" customWidth="1"/>
    <col min="9" max="9" width="66.140625" style="1" bestFit="1" customWidth="1"/>
    <col min="10" max="10" width="28.28515625" style="1" bestFit="1" customWidth="1"/>
    <col min="11" max="16384" width="9.140625" style="1"/>
  </cols>
  <sheetData>
    <row r="1" spans="1:10" s="34" customFormat="1" ht="65.25" customHeight="1">
      <c r="B1" s="6"/>
      <c r="C1" s="6"/>
      <c r="D1" s="6"/>
      <c r="E1" s="6"/>
      <c r="F1" s="6"/>
      <c r="G1" s="6"/>
      <c r="H1" s="6"/>
      <c r="I1" s="125" t="s">
        <v>45</v>
      </c>
      <c r="J1" s="125"/>
    </row>
    <row r="2" spans="1:10" s="34" customFormat="1" ht="17.25" customHeight="1">
      <c r="D2" s="163"/>
      <c r="E2" s="163"/>
      <c r="F2" s="163"/>
      <c r="G2" s="163"/>
      <c r="H2" s="163"/>
      <c r="I2" s="163"/>
    </row>
    <row r="3" spans="1:10" s="34" customFormat="1" ht="47.25" customHeight="1">
      <c r="A3" s="140" t="s">
        <v>132</v>
      </c>
      <c r="B3" s="140"/>
      <c r="C3" s="140"/>
      <c r="D3" s="140"/>
      <c r="E3" s="140"/>
      <c r="F3" s="140"/>
      <c r="G3" s="140"/>
      <c r="H3" s="140"/>
      <c r="I3" s="140"/>
      <c r="J3" s="140"/>
    </row>
    <row r="4" spans="1:10" ht="20.25" customHeight="1">
      <c r="J4" s="77" t="s">
        <v>40</v>
      </c>
    </row>
    <row r="5" spans="1:10" ht="116.25" customHeight="1">
      <c r="A5" s="117" t="s">
        <v>75</v>
      </c>
      <c r="B5" s="117" t="s">
        <v>76</v>
      </c>
      <c r="C5" s="117"/>
      <c r="D5" s="117" t="s">
        <v>77</v>
      </c>
      <c r="E5" s="117"/>
      <c r="F5" s="117"/>
      <c r="G5" s="117"/>
      <c r="H5" s="117" t="s">
        <v>78</v>
      </c>
      <c r="I5" s="117" t="s">
        <v>79</v>
      </c>
      <c r="J5" s="28" t="s">
        <v>139</v>
      </c>
    </row>
    <row r="6" spans="1:10" ht="66">
      <c r="A6" s="117"/>
      <c r="B6" s="10" t="s">
        <v>80</v>
      </c>
      <c r="C6" s="10" t="s">
        <v>81</v>
      </c>
      <c r="D6" s="10" t="s">
        <v>80</v>
      </c>
      <c r="E6" s="10" t="s">
        <v>81</v>
      </c>
      <c r="F6" s="10" t="s">
        <v>82</v>
      </c>
      <c r="G6" s="10" t="s">
        <v>83</v>
      </c>
      <c r="H6" s="117"/>
      <c r="I6" s="117"/>
      <c r="J6" s="10" t="s">
        <v>84</v>
      </c>
    </row>
    <row r="7" spans="1:10" ht="24.75" customHeight="1">
      <c r="A7" s="164" t="s">
        <v>85</v>
      </c>
      <c r="B7" s="164"/>
      <c r="C7" s="164"/>
      <c r="D7" s="164"/>
      <c r="E7" s="164"/>
      <c r="F7" s="164"/>
      <c r="G7" s="164"/>
      <c r="H7" s="164"/>
      <c r="I7" s="164"/>
      <c r="J7" s="30">
        <f t="shared" ref="J7:J8" si="0">J8</f>
        <v>0</v>
      </c>
    </row>
    <row r="8" spans="1:10" ht="27" customHeight="1">
      <c r="A8" s="164" t="s">
        <v>86</v>
      </c>
      <c r="B8" s="164"/>
      <c r="C8" s="164"/>
      <c r="D8" s="164"/>
      <c r="E8" s="164"/>
      <c r="F8" s="164"/>
      <c r="G8" s="164"/>
      <c r="H8" s="164"/>
      <c r="I8" s="164"/>
      <c r="J8" s="35">
        <f t="shared" si="0"/>
        <v>0</v>
      </c>
    </row>
    <row r="9" spans="1:10" ht="36" customHeight="1">
      <c r="A9" s="16"/>
      <c r="B9" s="19">
        <v>1173</v>
      </c>
      <c r="C9" s="165" t="s">
        <v>87</v>
      </c>
      <c r="D9" s="165"/>
      <c r="E9" s="165"/>
      <c r="F9" s="165"/>
      <c r="G9" s="165"/>
      <c r="H9" s="165"/>
      <c r="I9" s="165"/>
      <c r="J9" s="35">
        <f>J10+J15+J24</f>
        <v>0</v>
      </c>
    </row>
    <row r="10" spans="1:10" ht="30" customHeight="1">
      <c r="A10" s="68"/>
      <c r="B10" s="68"/>
      <c r="C10" s="68"/>
      <c r="D10" s="19" t="s">
        <v>102</v>
      </c>
      <c r="E10" s="165" t="s">
        <v>92</v>
      </c>
      <c r="F10" s="165"/>
      <c r="G10" s="165"/>
      <c r="H10" s="165"/>
      <c r="I10" s="165"/>
      <c r="J10" s="69">
        <f>'Havelvats 4'!G19</f>
        <v>-1165755</v>
      </c>
    </row>
    <row r="11" spans="1:10" ht="42.75" customHeight="1">
      <c r="A11" s="68"/>
      <c r="B11" s="68"/>
      <c r="C11" s="68"/>
      <c r="D11" s="68"/>
      <c r="E11" s="68"/>
      <c r="F11" s="165" t="s">
        <v>103</v>
      </c>
      <c r="G11" s="165"/>
      <c r="H11" s="165"/>
      <c r="I11" s="165"/>
      <c r="J11" s="70"/>
    </row>
    <row r="12" spans="1:10" ht="29.25" customHeight="1">
      <c r="A12" s="68"/>
      <c r="B12" s="68"/>
      <c r="C12" s="68"/>
      <c r="D12" s="68"/>
      <c r="E12" s="68"/>
      <c r="F12" s="68"/>
      <c r="G12" s="165" t="s">
        <v>12</v>
      </c>
      <c r="H12" s="165"/>
      <c r="I12" s="165"/>
      <c r="J12" s="70"/>
    </row>
    <row r="13" spans="1:10" ht="42" customHeight="1">
      <c r="A13" s="68"/>
      <c r="B13" s="68"/>
      <c r="C13" s="68"/>
      <c r="D13" s="68"/>
      <c r="E13" s="68"/>
      <c r="F13" s="68"/>
      <c r="G13" s="68"/>
      <c r="H13" s="165" t="s">
        <v>104</v>
      </c>
      <c r="I13" s="165"/>
      <c r="J13" s="70"/>
    </row>
    <row r="14" spans="1:10" ht="32.25" customHeight="1">
      <c r="A14" s="68"/>
      <c r="B14" s="68"/>
      <c r="C14" s="68"/>
      <c r="D14" s="29"/>
      <c r="E14" s="29"/>
      <c r="F14" s="29"/>
      <c r="G14" s="29"/>
      <c r="H14" s="19"/>
      <c r="I14" s="19"/>
      <c r="J14" s="71"/>
    </row>
    <row r="15" spans="1:10" ht="26.45" customHeight="1">
      <c r="A15" s="68"/>
      <c r="B15" s="68"/>
      <c r="C15" s="68"/>
      <c r="D15" s="19" t="s">
        <v>125</v>
      </c>
      <c r="E15" s="162" t="s">
        <v>127</v>
      </c>
      <c r="F15" s="162"/>
      <c r="G15" s="162"/>
      <c r="H15" s="162"/>
      <c r="I15" s="162"/>
      <c r="J15" s="72">
        <f>'Havelvats 4'!G36</f>
        <v>270755</v>
      </c>
    </row>
    <row r="16" spans="1:10" ht="26.45" customHeight="1">
      <c r="A16" s="68"/>
      <c r="B16" s="68"/>
      <c r="C16" s="68"/>
      <c r="D16" s="19"/>
      <c r="E16" s="73"/>
      <c r="F16" s="162" t="s">
        <v>133</v>
      </c>
      <c r="G16" s="162"/>
      <c r="H16" s="162"/>
      <c r="I16" s="162"/>
      <c r="J16" s="71"/>
    </row>
    <row r="17" spans="1:11" ht="26.45" customHeight="1">
      <c r="A17" s="68"/>
      <c r="B17" s="68"/>
      <c r="C17" s="68"/>
      <c r="D17" s="19"/>
      <c r="E17" s="73"/>
      <c r="F17" s="73"/>
      <c r="G17" s="162" t="s">
        <v>17</v>
      </c>
      <c r="H17" s="162"/>
      <c r="I17" s="162"/>
      <c r="J17" s="71"/>
    </row>
    <row r="18" spans="1:11" ht="35.25" customHeight="1">
      <c r="A18" s="68"/>
      <c r="B18" s="68"/>
      <c r="C18" s="68"/>
      <c r="D18" s="19"/>
      <c r="E18" s="73"/>
      <c r="F18" s="73"/>
      <c r="G18" s="73"/>
      <c r="H18" s="162" t="s">
        <v>88</v>
      </c>
      <c r="I18" s="162"/>
      <c r="J18" s="71"/>
    </row>
    <row r="19" spans="1:11" ht="27" customHeight="1">
      <c r="A19" s="68"/>
      <c r="B19" s="68"/>
      <c r="C19" s="68"/>
      <c r="D19" s="74"/>
      <c r="E19" s="74"/>
      <c r="F19" s="74"/>
      <c r="G19" s="74"/>
      <c r="H19" s="74"/>
      <c r="I19" s="68" t="s">
        <v>144</v>
      </c>
      <c r="J19" s="71">
        <v>14</v>
      </c>
    </row>
    <row r="20" spans="1:11" ht="27" customHeight="1">
      <c r="A20" s="68"/>
      <c r="B20" s="68"/>
      <c r="C20" s="68"/>
      <c r="D20" s="74"/>
      <c r="E20" s="74"/>
      <c r="F20" s="74"/>
      <c r="G20" s="74"/>
      <c r="H20" s="74"/>
      <c r="I20" s="68" t="s">
        <v>145</v>
      </c>
      <c r="J20" s="71">
        <v>1</v>
      </c>
    </row>
    <row r="21" spans="1:11" ht="30.75" customHeight="1">
      <c r="A21" s="68"/>
      <c r="B21" s="68"/>
      <c r="C21" s="68"/>
      <c r="D21" s="74"/>
      <c r="E21" s="74"/>
      <c r="F21" s="74"/>
      <c r="G21" s="74"/>
      <c r="H21" s="74"/>
      <c r="I21" s="68" t="s">
        <v>130</v>
      </c>
      <c r="J21" s="79">
        <f>'Havelvats 6'!H28+'Havelvats 6'!H31</f>
        <v>76</v>
      </c>
    </row>
    <row r="22" spans="1:11" ht="32.25" customHeight="1">
      <c r="A22" s="68"/>
      <c r="B22" s="68"/>
      <c r="C22" s="68"/>
      <c r="D22" s="74"/>
      <c r="E22" s="74"/>
      <c r="F22" s="74"/>
      <c r="G22" s="74"/>
      <c r="H22" s="74"/>
      <c r="I22" s="68" t="s">
        <v>131</v>
      </c>
      <c r="J22" s="79">
        <f>'Havelvats 6'!H13+'Havelvats 6'!H14+'Havelvats 6'!H15+'Havelvats 6'!H16+'Havelvats 6'!H17+'Havelvats 6'!H18+'Havelvats 6'!H19+'Havelvats 6'!H20+'Havelvats 6'!H21+'Havelvats 6'!H22+'Havelvats 6'!H23+'Havelvats 6'!H24+'Havelvats 6'!H25+'Havelvats 6'!H26+'Havelvats 6'!H27+'Havelvats 6'!H29+'Havelvats 6'!H30</f>
        <v>824</v>
      </c>
    </row>
    <row r="23" spans="1:11" ht="54" customHeight="1">
      <c r="A23" s="68"/>
      <c r="B23" s="68"/>
      <c r="C23" s="68"/>
      <c r="D23" s="75"/>
      <c r="E23" s="75"/>
      <c r="F23" s="75"/>
      <c r="G23" s="75"/>
      <c r="H23" s="75"/>
      <c r="I23" s="68" t="s">
        <v>138</v>
      </c>
      <c r="J23" s="76">
        <v>70</v>
      </c>
    </row>
    <row r="24" spans="1:11" ht="28.9" customHeight="1">
      <c r="A24" s="68"/>
      <c r="B24" s="68"/>
      <c r="C24" s="68"/>
      <c r="D24" s="19" t="s">
        <v>126</v>
      </c>
      <c r="E24" s="162" t="s">
        <v>128</v>
      </c>
      <c r="F24" s="162"/>
      <c r="G24" s="162"/>
      <c r="H24" s="162"/>
      <c r="I24" s="162"/>
      <c r="J24" s="35">
        <f>'Havelvats 4'!G45</f>
        <v>895000</v>
      </c>
    </row>
    <row r="25" spans="1:11" ht="26.45" customHeight="1">
      <c r="A25" s="68"/>
      <c r="B25" s="68"/>
      <c r="C25" s="68"/>
      <c r="D25" s="19"/>
      <c r="E25" s="73"/>
      <c r="F25" s="162" t="s">
        <v>136</v>
      </c>
      <c r="G25" s="162"/>
      <c r="H25" s="162"/>
      <c r="I25" s="162"/>
      <c r="J25" s="71"/>
    </row>
    <row r="26" spans="1:11" ht="26.45" customHeight="1">
      <c r="A26" s="68"/>
      <c r="B26" s="68"/>
      <c r="C26" s="68"/>
      <c r="D26" s="19"/>
      <c r="E26" s="73"/>
      <c r="F26" s="73"/>
      <c r="G26" s="162" t="s">
        <v>17</v>
      </c>
      <c r="H26" s="162"/>
      <c r="I26" s="162"/>
      <c r="J26" s="71"/>
    </row>
    <row r="27" spans="1:11" ht="35.25" customHeight="1">
      <c r="A27" s="68"/>
      <c r="B27" s="68"/>
      <c r="C27" s="68"/>
      <c r="D27" s="19"/>
      <c r="E27" s="73"/>
      <c r="F27" s="73"/>
      <c r="G27" s="73"/>
      <c r="H27" s="162" t="s">
        <v>88</v>
      </c>
      <c r="I27" s="162"/>
      <c r="J27" s="71"/>
    </row>
    <row r="28" spans="1:11" ht="69.75" customHeight="1">
      <c r="A28" s="68"/>
      <c r="B28" s="68"/>
      <c r="C28" s="68"/>
      <c r="D28" s="19"/>
      <c r="E28" s="73"/>
      <c r="F28" s="73"/>
      <c r="G28" s="73"/>
      <c r="H28" s="73"/>
      <c r="I28" s="16" t="s">
        <v>146</v>
      </c>
      <c r="J28" s="78">
        <f>'Havelvats 6'!H35+'Havelvats 6'!H36</f>
        <v>55</v>
      </c>
    </row>
    <row r="29" spans="1:11" ht="59.45" customHeight="1">
      <c r="A29" s="95"/>
      <c r="B29" s="95"/>
      <c r="C29" s="95"/>
      <c r="D29" s="96"/>
      <c r="E29" s="97"/>
      <c r="F29" s="97"/>
      <c r="G29" s="97"/>
      <c r="H29" s="97"/>
      <c r="I29" s="98" t="s">
        <v>147</v>
      </c>
      <c r="J29" s="99">
        <v>100</v>
      </c>
    </row>
    <row r="30" spans="1:11">
      <c r="A30" s="166" t="s">
        <v>167</v>
      </c>
      <c r="B30" s="166"/>
      <c r="C30" s="166"/>
      <c r="D30" s="166"/>
      <c r="E30" s="166"/>
      <c r="F30" s="166"/>
      <c r="G30" s="166"/>
      <c r="H30" s="166"/>
      <c r="I30" s="102"/>
      <c r="J30" s="103">
        <f>+J31</f>
        <v>0</v>
      </c>
      <c r="K30" s="38"/>
    </row>
    <row r="31" spans="1:11">
      <c r="A31" s="104"/>
      <c r="B31" s="104">
        <v>1139</v>
      </c>
      <c r="C31" s="167" t="s">
        <v>168</v>
      </c>
      <c r="D31" s="167"/>
      <c r="E31" s="167"/>
      <c r="F31" s="167"/>
      <c r="G31" s="167"/>
      <c r="H31" s="167"/>
      <c r="I31" s="102"/>
      <c r="J31" s="103">
        <f>+J32+J36</f>
        <v>0</v>
      </c>
      <c r="K31" s="38"/>
    </row>
    <row r="32" spans="1:11" ht="26.25" customHeight="1">
      <c r="A32" s="105"/>
      <c r="B32" s="105"/>
      <c r="C32" s="105"/>
      <c r="D32" s="104" t="s">
        <v>169</v>
      </c>
      <c r="E32" s="167" t="s">
        <v>151</v>
      </c>
      <c r="F32" s="167"/>
      <c r="G32" s="167"/>
      <c r="H32" s="167"/>
      <c r="I32" s="106"/>
      <c r="J32" s="107">
        <v>895000</v>
      </c>
      <c r="K32" s="38"/>
    </row>
    <row r="33" spans="1:11" ht="39.75" customHeight="1">
      <c r="A33" s="105"/>
      <c r="B33" s="105"/>
      <c r="C33" s="105"/>
      <c r="D33" s="105"/>
      <c r="E33" s="105"/>
      <c r="F33" s="167" t="s">
        <v>170</v>
      </c>
      <c r="G33" s="167"/>
      <c r="H33" s="167"/>
      <c r="I33" s="167"/>
      <c r="J33" s="167"/>
      <c r="K33" s="38"/>
    </row>
    <row r="34" spans="1:11" ht="23.25" customHeight="1">
      <c r="A34" s="105"/>
      <c r="B34" s="105"/>
      <c r="C34" s="105"/>
      <c r="D34" s="105"/>
      <c r="E34" s="105"/>
      <c r="F34" s="105"/>
      <c r="G34" s="167" t="s">
        <v>12</v>
      </c>
      <c r="H34" s="167"/>
      <c r="I34" s="167"/>
      <c r="J34" s="167"/>
      <c r="K34" s="38"/>
    </row>
    <row r="35" spans="1:11" ht="22.5" customHeight="1">
      <c r="A35" s="105"/>
      <c r="B35" s="105"/>
      <c r="C35" s="105"/>
      <c r="D35" s="105"/>
      <c r="E35" s="105"/>
      <c r="F35" s="105"/>
      <c r="G35" s="105"/>
      <c r="H35" s="167" t="s">
        <v>171</v>
      </c>
      <c r="I35" s="167"/>
      <c r="J35" s="167"/>
      <c r="K35" s="38"/>
    </row>
    <row r="36" spans="1:11" ht="24" customHeight="1">
      <c r="A36" s="105"/>
      <c r="B36" s="105"/>
      <c r="C36" s="105"/>
      <c r="D36" s="104" t="s">
        <v>169</v>
      </c>
      <c r="E36" s="167" t="s">
        <v>151</v>
      </c>
      <c r="F36" s="167"/>
      <c r="G36" s="167"/>
      <c r="H36" s="167"/>
      <c r="I36" s="106"/>
      <c r="J36" s="108">
        <v>-895000</v>
      </c>
      <c r="K36" s="38"/>
    </row>
    <row r="37" spans="1:11" ht="37.5" customHeight="1">
      <c r="A37" s="105"/>
      <c r="B37" s="105"/>
      <c r="C37" s="105"/>
      <c r="D37" s="105"/>
      <c r="E37" s="105"/>
      <c r="F37" s="167" t="s">
        <v>170</v>
      </c>
      <c r="G37" s="167"/>
      <c r="H37" s="167"/>
      <c r="I37" s="167"/>
      <c r="J37" s="167"/>
    </row>
    <row r="38" spans="1:11" ht="19.5" customHeight="1">
      <c r="A38" s="105"/>
      <c r="B38" s="105"/>
      <c r="C38" s="105"/>
      <c r="D38" s="105"/>
      <c r="E38" s="105"/>
      <c r="F38" s="105"/>
      <c r="G38" s="167" t="s">
        <v>12</v>
      </c>
      <c r="H38" s="167"/>
      <c r="I38" s="167"/>
      <c r="J38" s="167"/>
    </row>
    <row r="39" spans="1:11" ht="24.75" customHeight="1">
      <c r="A39" s="105"/>
      <c r="B39" s="105"/>
      <c r="C39" s="105"/>
      <c r="D39" s="105"/>
      <c r="E39" s="105"/>
      <c r="F39" s="105"/>
      <c r="G39" s="105"/>
      <c r="H39" s="167" t="s">
        <v>171</v>
      </c>
      <c r="I39" s="167"/>
      <c r="J39" s="167"/>
    </row>
  </sheetData>
  <mergeCells count="33">
    <mergeCell ref="H35:J35"/>
    <mergeCell ref="E36:H36"/>
    <mergeCell ref="F37:J37"/>
    <mergeCell ref="G38:J38"/>
    <mergeCell ref="H39:J39"/>
    <mergeCell ref="A30:H30"/>
    <mergeCell ref="C31:H31"/>
    <mergeCell ref="E32:H32"/>
    <mergeCell ref="F33:J33"/>
    <mergeCell ref="G34:J34"/>
    <mergeCell ref="G26:I26"/>
    <mergeCell ref="H27:I27"/>
    <mergeCell ref="F11:I11"/>
    <mergeCell ref="H13:I13"/>
    <mergeCell ref="G12:I12"/>
    <mergeCell ref="E15:I15"/>
    <mergeCell ref="E24:I24"/>
    <mergeCell ref="I1:J1"/>
    <mergeCell ref="F16:I16"/>
    <mergeCell ref="G17:I17"/>
    <mergeCell ref="H18:I18"/>
    <mergeCell ref="F25:I25"/>
    <mergeCell ref="D2:I2"/>
    <mergeCell ref="A7:I7"/>
    <mergeCell ref="A8:I8"/>
    <mergeCell ref="C9:I9"/>
    <mergeCell ref="E10:I10"/>
    <mergeCell ref="A3:J3"/>
    <mergeCell ref="A5:A6"/>
    <mergeCell ref="B5:C5"/>
    <mergeCell ref="D5:G5"/>
    <mergeCell ref="H5:H6"/>
    <mergeCell ref="I5:I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36"/>
  <sheetViews>
    <sheetView topLeftCell="A19" zoomScaleNormal="100" zoomScaleSheetLayoutView="110" workbookViewId="0">
      <selection activeCell="J43" sqref="J43"/>
    </sheetView>
  </sheetViews>
  <sheetFormatPr defaultColWidth="9.140625" defaultRowHeight="16.5"/>
  <cols>
    <col min="1" max="1" width="16.5703125" style="45" customWidth="1"/>
    <col min="2" max="2" width="20.140625" style="45" customWidth="1"/>
    <col min="3" max="3" width="20" style="45" customWidth="1"/>
    <col min="4" max="4" width="2.140625" style="45" customWidth="1"/>
    <col min="5" max="5" width="10.28515625" style="45" customWidth="1"/>
    <col min="6" max="6" width="12.5703125" style="45" customWidth="1"/>
    <col min="7" max="7" width="12.7109375" style="45" customWidth="1"/>
    <col min="8" max="8" width="10.28515625" style="45" customWidth="1"/>
    <col min="9" max="9" width="14.5703125" style="45" customWidth="1"/>
    <col min="10" max="10" width="19.7109375" style="45" customWidth="1"/>
    <col min="11" max="16384" width="9.140625" style="45"/>
  </cols>
  <sheetData>
    <row r="1" spans="1:9" ht="66" customHeight="1">
      <c r="A1" s="44"/>
      <c r="B1" s="44"/>
      <c r="C1" s="44"/>
      <c r="D1" s="171" t="s">
        <v>140</v>
      </c>
      <c r="E1" s="171"/>
      <c r="F1" s="171"/>
      <c r="G1" s="171"/>
      <c r="H1" s="171"/>
      <c r="I1" s="171"/>
    </row>
    <row r="2" spans="1:9" ht="17.25" customHeight="1">
      <c r="A2" s="44"/>
      <c r="B2" s="44"/>
      <c r="C2" s="44"/>
      <c r="D2" s="46"/>
      <c r="E2" s="46"/>
      <c r="F2" s="46"/>
      <c r="G2" s="46"/>
      <c r="H2" s="46"/>
      <c r="I2" s="47"/>
    </row>
    <row r="3" spans="1:9" ht="52.5" customHeight="1">
      <c r="A3" s="172" t="s">
        <v>148</v>
      </c>
      <c r="B3" s="172"/>
      <c r="C3" s="172"/>
      <c r="D3" s="172"/>
      <c r="E3" s="172"/>
      <c r="F3" s="172"/>
      <c r="G3" s="172"/>
      <c r="H3" s="172"/>
      <c r="I3" s="172"/>
    </row>
    <row r="4" spans="1:9" ht="25.5" customHeight="1">
      <c r="A4" s="47"/>
      <c r="B4" s="47"/>
      <c r="C4" s="47"/>
      <c r="D4" s="47"/>
      <c r="E4" s="47"/>
      <c r="F4" s="47"/>
      <c r="G4" s="47"/>
      <c r="H4" s="173" t="s">
        <v>40</v>
      </c>
      <c r="I4" s="173"/>
    </row>
    <row r="5" spans="1:9" ht="79.5" customHeight="1">
      <c r="A5" s="174" t="s">
        <v>20</v>
      </c>
      <c r="B5" s="174" t="s">
        <v>21</v>
      </c>
      <c r="C5" s="174"/>
      <c r="D5" s="174"/>
      <c r="E5" s="174" t="s">
        <v>22</v>
      </c>
      <c r="F5" s="174" t="s">
        <v>23</v>
      </c>
      <c r="G5" s="175" t="s">
        <v>24</v>
      </c>
      <c r="H5" s="176"/>
      <c r="I5" s="177"/>
    </row>
    <row r="6" spans="1:9" ht="65.25" customHeight="1">
      <c r="A6" s="174"/>
      <c r="B6" s="174"/>
      <c r="C6" s="174"/>
      <c r="D6" s="174"/>
      <c r="E6" s="174"/>
      <c r="F6" s="174"/>
      <c r="G6" s="48" t="s">
        <v>25</v>
      </c>
      <c r="H6" s="48" t="s">
        <v>26</v>
      </c>
      <c r="I6" s="48" t="s">
        <v>27</v>
      </c>
    </row>
    <row r="7" spans="1:9" ht="23.25" customHeight="1">
      <c r="A7" s="178" t="s">
        <v>74</v>
      </c>
      <c r="B7" s="179"/>
      <c r="C7" s="179"/>
      <c r="D7" s="179"/>
      <c r="E7" s="179"/>
      <c r="F7" s="179"/>
      <c r="G7" s="179"/>
      <c r="H7" s="180"/>
      <c r="I7" s="49">
        <f>I8</f>
        <v>1165755</v>
      </c>
    </row>
    <row r="8" spans="1:9" s="53" customFormat="1" ht="36" customHeight="1">
      <c r="A8" s="50" t="s">
        <v>28</v>
      </c>
      <c r="B8" s="51" t="s">
        <v>29</v>
      </c>
      <c r="C8" s="51" t="s">
        <v>30</v>
      </c>
      <c r="D8" s="181" t="s">
        <v>89</v>
      </c>
      <c r="E8" s="182"/>
      <c r="F8" s="182"/>
      <c r="G8" s="182"/>
      <c r="H8" s="183"/>
      <c r="I8" s="52">
        <f>I9+I33</f>
        <v>1165755</v>
      </c>
    </row>
    <row r="9" spans="1:9" s="53" customFormat="1">
      <c r="A9" s="54" t="s">
        <v>90</v>
      </c>
      <c r="B9" s="184" t="s">
        <v>70</v>
      </c>
      <c r="C9" s="185"/>
      <c r="D9" s="185"/>
      <c r="E9" s="185"/>
      <c r="F9" s="185"/>
      <c r="G9" s="185"/>
      <c r="H9" s="186"/>
      <c r="I9" s="52">
        <f>I10</f>
        <v>270755</v>
      </c>
    </row>
    <row r="10" spans="1:9" s="53" customFormat="1">
      <c r="A10" s="55" t="s">
        <v>8</v>
      </c>
      <c r="B10" s="187" t="s">
        <v>31</v>
      </c>
      <c r="C10" s="188"/>
      <c r="D10" s="189"/>
      <c r="E10" s="56" t="s">
        <v>8</v>
      </c>
      <c r="F10" s="56" t="s">
        <v>8</v>
      </c>
      <c r="G10" s="51" t="s">
        <v>8</v>
      </c>
      <c r="H10" s="51" t="s">
        <v>8</v>
      </c>
      <c r="I10" s="52">
        <f>SUM(I11:I31)</f>
        <v>270755</v>
      </c>
    </row>
    <row r="11" spans="1:9" ht="29.25" customHeight="1">
      <c r="A11" s="57">
        <v>32231300</v>
      </c>
      <c r="B11" s="168" t="s">
        <v>142</v>
      </c>
      <c r="C11" s="169"/>
      <c r="D11" s="170"/>
      <c r="E11" s="58" t="s">
        <v>32</v>
      </c>
      <c r="F11" s="59" t="s">
        <v>33</v>
      </c>
      <c r="G11" s="59">
        <v>12125000</v>
      </c>
      <c r="H11" s="60">
        <v>14</v>
      </c>
      <c r="I11" s="61">
        <v>169750</v>
      </c>
    </row>
    <row r="12" spans="1:9">
      <c r="A12" s="57">
        <v>32321200</v>
      </c>
      <c r="B12" s="168" t="s">
        <v>143</v>
      </c>
      <c r="C12" s="169"/>
      <c r="D12" s="170"/>
      <c r="E12" s="58" t="s">
        <v>32</v>
      </c>
      <c r="F12" s="59" t="s">
        <v>33</v>
      </c>
      <c r="G12" s="59">
        <v>42000000</v>
      </c>
      <c r="H12" s="60">
        <v>1</v>
      </c>
      <c r="I12" s="61">
        <v>42000</v>
      </c>
    </row>
    <row r="13" spans="1:9" ht="16.5" customHeight="1">
      <c r="A13" s="57">
        <v>44421300</v>
      </c>
      <c r="B13" s="168" t="s">
        <v>106</v>
      </c>
      <c r="C13" s="169"/>
      <c r="D13" s="170"/>
      <c r="E13" s="58" t="s">
        <v>32</v>
      </c>
      <c r="F13" s="59" t="s">
        <v>33</v>
      </c>
      <c r="G13" s="59">
        <v>300000</v>
      </c>
      <c r="H13" s="60">
        <v>14</v>
      </c>
      <c r="I13" s="61">
        <v>3500</v>
      </c>
    </row>
    <row r="14" spans="1:9">
      <c r="A14" s="57">
        <v>39121200</v>
      </c>
      <c r="B14" s="168" t="s">
        <v>107</v>
      </c>
      <c r="C14" s="169"/>
      <c r="D14" s="170"/>
      <c r="E14" s="58" t="s">
        <v>32</v>
      </c>
      <c r="F14" s="59" t="s">
        <v>33</v>
      </c>
      <c r="G14" s="59">
        <v>280000</v>
      </c>
      <c r="H14" s="60">
        <v>8</v>
      </c>
      <c r="I14" s="61">
        <v>2400</v>
      </c>
    </row>
    <row r="15" spans="1:9">
      <c r="A15" s="57">
        <v>39121520</v>
      </c>
      <c r="B15" s="168" t="s">
        <v>108</v>
      </c>
      <c r="C15" s="169"/>
      <c r="D15" s="170"/>
      <c r="E15" s="58" t="s">
        <v>32</v>
      </c>
      <c r="F15" s="59" t="s">
        <v>33</v>
      </c>
      <c r="G15" s="59">
        <v>80000</v>
      </c>
      <c r="H15" s="60">
        <v>33</v>
      </c>
      <c r="I15" s="61">
        <v>3300</v>
      </c>
    </row>
    <row r="16" spans="1:9">
      <c r="A16" s="57">
        <v>39111220</v>
      </c>
      <c r="B16" s="168" t="s">
        <v>109</v>
      </c>
      <c r="C16" s="169"/>
      <c r="D16" s="170"/>
      <c r="E16" s="58" t="s">
        <v>32</v>
      </c>
      <c r="F16" s="59" t="s">
        <v>33</v>
      </c>
      <c r="G16" s="59">
        <v>120000</v>
      </c>
      <c r="H16" s="60">
        <v>42</v>
      </c>
      <c r="I16" s="61">
        <v>4620</v>
      </c>
    </row>
    <row r="17" spans="1:9">
      <c r="A17" s="57">
        <v>39111230</v>
      </c>
      <c r="B17" s="168" t="s">
        <v>110</v>
      </c>
      <c r="C17" s="169"/>
      <c r="D17" s="170"/>
      <c r="E17" s="58" t="s">
        <v>32</v>
      </c>
      <c r="F17" s="59" t="s">
        <v>33</v>
      </c>
      <c r="G17" s="59">
        <v>221200</v>
      </c>
      <c r="H17" s="60">
        <v>10</v>
      </c>
      <c r="I17" s="61">
        <v>2200</v>
      </c>
    </row>
    <row r="18" spans="1:9">
      <c r="A18" s="57">
        <v>39138110</v>
      </c>
      <c r="B18" s="168" t="s">
        <v>111</v>
      </c>
      <c r="C18" s="169"/>
      <c r="D18" s="170"/>
      <c r="E18" s="58" t="s">
        <v>32</v>
      </c>
      <c r="F18" s="59" t="s">
        <v>33</v>
      </c>
      <c r="G18" s="59">
        <v>30000</v>
      </c>
      <c r="H18" s="60">
        <v>430</v>
      </c>
      <c r="I18" s="61">
        <v>10750</v>
      </c>
    </row>
    <row r="19" spans="1:9">
      <c r="A19" s="57">
        <v>39121100</v>
      </c>
      <c r="B19" s="168" t="s">
        <v>112</v>
      </c>
      <c r="C19" s="169"/>
      <c r="D19" s="170"/>
      <c r="E19" s="58" t="s">
        <v>32</v>
      </c>
      <c r="F19" s="59" t="s">
        <v>33</v>
      </c>
      <c r="G19" s="59">
        <v>60000</v>
      </c>
      <c r="H19" s="60">
        <v>34</v>
      </c>
      <c r="I19" s="61">
        <v>2040</v>
      </c>
    </row>
    <row r="20" spans="1:9">
      <c r="A20" s="57">
        <v>39141300</v>
      </c>
      <c r="B20" s="168" t="s">
        <v>113</v>
      </c>
      <c r="C20" s="169"/>
      <c r="D20" s="170"/>
      <c r="E20" s="58" t="s">
        <v>32</v>
      </c>
      <c r="F20" s="59" t="s">
        <v>33</v>
      </c>
      <c r="G20" s="59">
        <v>100000</v>
      </c>
      <c r="H20" s="60">
        <v>9</v>
      </c>
      <c r="I20" s="61">
        <v>882</v>
      </c>
    </row>
    <row r="21" spans="1:9">
      <c r="A21" s="57">
        <v>39711290</v>
      </c>
      <c r="B21" s="168" t="s">
        <v>114</v>
      </c>
      <c r="C21" s="169"/>
      <c r="D21" s="170"/>
      <c r="E21" s="58" t="s">
        <v>32</v>
      </c>
      <c r="F21" s="59" t="s">
        <v>33</v>
      </c>
      <c r="G21" s="59">
        <v>50000</v>
      </c>
      <c r="H21" s="60">
        <v>16</v>
      </c>
      <c r="I21" s="61">
        <v>800</v>
      </c>
    </row>
    <row r="22" spans="1:9">
      <c r="A22" s="57">
        <v>39121500</v>
      </c>
      <c r="B22" s="168" t="s">
        <v>115</v>
      </c>
      <c r="C22" s="169"/>
      <c r="D22" s="170"/>
      <c r="E22" s="58" t="s">
        <v>32</v>
      </c>
      <c r="F22" s="59" t="s">
        <v>33</v>
      </c>
      <c r="G22" s="59">
        <v>40000</v>
      </c>
      <c r="H22" s="60">
        <v>9</v>
      </c>
      <c r="I22" s="61">
        <v>243</v>
      </c>
    </row>
    <row r="23" spans="1:9">
      <c r="A23" s="57">
        <v>35821100</v>
      </c>
      <c r="B23" s="168" t="s">
        <v>116</v>
      </c>
      <c r="C23" s="169"/>
      <c r="D23" s="170"/>
      <c r="E23" s="58" t="s">
        <v>32</v>
      </c>
      <c r="F23" s="59" t="s">
        <v>33</v>
      </c>
      <c r="G23" s="59">
        <v>50000</v>
      </c>
      <c r="H23" s="60">
        <v>29</v>
      </c>
      <c r="I23" s="61">
        <v>1305</v>
      </c>
    </row>
    <row r="24" spans="1:9">
      <c r="A24" s="57">
        <v>35821400</v>
      </c>
      <c r="B24" s="168" t="s">
        <v>117</v>
      </c>
      <c r="C24" s="169"/>
      <c r="D24" s="170"/>
      <c r="E24" s="58" t="s">
        <v>32</v>
      </c>
      <c r="F24" s="59" t="s">
        <v>33</v>
      </c>
      <c r="G24" s="59">
        <v>130000</v>
      </c>
      <c r="H24" s="60">
        <v>29</v>
      </c>
      <c r="I24" s="61">
        <v>3770</v>
      </c>
    </row>
    <row r="25" spans="1:9">
      <c r="A25" s="57">
        <v>39121360</v>
      </c>
      <c r="B25" s="168" t="s">
        <v>118</v>
      </c>
      <c r="C25" s="169"/>
      <c r="D25" s="170"/>
      <c r="E25" s="58" t="s">
        <v>32</v>
      </c>
      <c r="F25" s="59" t="s">
        <v>33</v>
      </c>
      <c r="G25" s="59">
        <v>100000</v>
      </c>
      <c r="H25" s="60">
        <v>17</v>
      </c>
      <c r="I25" s="61">
        <v>1615</v>
      </c>
    </row>
    <row r="26" spans="1:9">
      <c r="A26" s="57">
        <v>39141260</v>
      </c>
      <c r="B26" s="168" t="s">
        <v>119</v>
      </c>
      <c r="C26" s="169"/>
      <c r="D26" s="170"/>
      <c r="E26" s="58" t="s">
        <v>32</v>
      </c>
      <c r="F26" s="59" t="s">
        <v>33</v>
      </c>
      <c r="G26" s="59">
        <v>60000</v>
      </c>
      <c r="H26" s="60">
        <v>32</v>
      </c>
      <c r="I26" s="61">
        <v>1600</v>
      </c>
    </row>
    <row r="27" spans="1:9">
      <c r="A27" s="57">
        <v>39111220</v>
      </c>
      <c r="B27" s="168" t="s">
        <v>109</v>
      </c>
      <c r="C27" s="169"/>
      <c r="D27" s="170"/>
      <c r="E27" s="58" t="s">
        <v>32</v>
      </c>
      <c r="F27" s="59" t="s">
        <v>33</v>
      </c>
      <c r="G27" s="59">
        <v>100000</v>
      </c>
      <c r="H27" s="60">
        <v>51</v>
      </c>
      <c r="I27" s="61">
        <v>3825</v>
      </c>
    </row>
    <row r="28" spans="1:9">
      <c r="A28" s="57">
        <v>30232110</v>
      </c>
      <c r="B28" s="168" t="s">
        <v>120</v>
      </c>
      <c r="C28" s="169"/>
      <c r="D28" s="170"/>
      <c r="E28" s="58" t="s">
        <v>32</v>
      </c>
      <c r="F28" s="59" t="s">
        <v>33</v>
      </c>
      <c r="G28" s="59">
        <v>100000</v>
      </c>
      <c r="H28" s="60">
        <v>38</v>
      </c>
      <c r="I28" s="61">
        <v>3800</v>
      </c>
    </row>
    <row r="29" spans="1:9">
      <c r="A29" s="57">
        <v>64211280</v>
      </c>
      <c r="B29" s="168" t="s">
        <v>121</v>
      </c>
      <c r="C29" s="169"/>
      <c r="D29" s="170"/>
      <c r="E29" s="58" t="s">
        <v>32</v>
      </c>
      <c r="F29" s="59" t="s">
        <v>33</v>
      </c>
      <c r="G29" s="59">
        <v>30000</v>
      </c>
      <c r="H29" s="60">
        <v>34</v>
      </c>
      <c r="I29" s="61">
        <v>986</v>
      </c>
    </row>
    <row r="30" spans="1:9">
      <c r="A30" s="57">
        <v>39711140</v>
      </c>
      <c r="B30" s="168" t="s">
        <v>122</v>
      </c>
      <c r="C30" s="169"/>
      <c r="D30" s="170"/>
      <c r="E30" s="58" t="s">
        <v>32</v>
      </c>
      <c r="F30" s="59" t="s">
        <v>33</v>
      </c>
      <c r="G30" s="59">
        <v>79000</v>
      </c>
      <c r="H30" s="60">
        <v>27</v>
      </c>
      <c r="I30" s="61">
        <v>1755</v>
      </c>
    </row>
    <row r="31" spans="1:9">
      <c r="A31" s="57">
        <v>30211280</v>
      </c>
      <c r="B31" s="168" t="s">
        <v>123</v>
      </c>
      <c r="C31" s="169"/>
      <c r="D31" s="170"/>
      <c r="E31" s="58" t="s">
        <v>32</v>
      </c>
      <c r="F31" s="59" t="s">
        <v>33</v>
      </c>
      <c r="G31" s="59">
        <v>310000</v>
      </c>
      <c r="H31" s="60">
        <v>38</v>
      </c>
      <c r="I31" s="61">
        <v>9614</v>
      </c>
    </row>
    <row r="32" spans="1:9">
      <c r="A32" s="82"/>
      <c r="B32" s="83"/>
      <c r="C32" s="83"/>
      <c r="D32" s="83"/>
      <c r="E32" s="84"/>
      <c r="F32" s="85"/>
      <c r="G32" s="85"/>
      <c r="H32" s="86"/>
      <c r="I32" s="87"/>
    </row>
    <row r="33" spans="1:9">
      <c r="A33" s="89" t="s">
        <v>126</v>
      </c>
      <c r="B33" s="193" t="s">
        <v>128</v>
      </c>
      <c r="C33" s="193"/>
      <c r="D33" s="193"/>
      <c r="E33" s="193"/>
      <c r="F33" s="193"/>
      <c r="G33" s="193"/>
      <c r="H33" s="193"/>
      <c r="I33" s="90">
        <f>I35+I36</f>
        <v>895000</v>
      </c>
    </row>
    <row r="34" spans="1:9">
      <c r="A34" s="88" t="s">
        <v>8</v>
      </c>
      <c r="B34" s="190" t="s">
        <v>31</v>
      </c>
      <c r="C34" s="191"/>
      <c r="D34" s="192"/>
    </row>
    <row r="35" spans="1:9" s="62" customFormat="1">
      <c r="A35" s="57">
        <v>34131100</v>
      </c>
      <c r="B35" s="168" t="s">
        <v>105</v>
      </c>
      <c r="C35" s="169"/>
      <c r="D35" s="170"/>
      <c r="E35" s="58" t="s">
        <v>32</v>
      </c>
      <c r="F35" s="59" t="s">
        <v>33</v>
      </c>
      <c r="G35" s="59">
        <v>17000000</v>
      </c>
      <c r="H35" s="60">
        <v>15</v>
      </c>
      <c r="I35" s="61">
        <v>255000</v>
      </c>
    </row>
    <row r="36" spans="1:9" s="62" customFormat="1">
      <c r="A36" s="57">
        <v>34131100</v>
      </c>
      <c r="B36" s="168" t="s">
        <v>105</v>
      </c>
      <c r="C36" s="169"/>
      <c r="D36" s="170"/>
      <c r="E36" s="58" t="s">
        <v>32</v>
      </c>
      <c r="F36" s="59" t="s">
        <v>33</v>
      </c>
      <c r="G36" s="59">
        <v>16000000</v>
      </c>
      <c r="H36" s="60">
        <v>40</v>
      </c>
      <c r="I36" s="61">
        <v>640000</v>
      </c>
    </row>
  </sheetData>
  <mergeCells count="37">
    <mergeCell ref="B36:D36"/>
    <mergeCell ref="D1:I1"/>
    <mergeCell ref="A3:I3"/>
    <mergeCell ref="H4:I4"/>
    <mergeCell ref="A5:A6"/>
    <mergeCell ref="B5:D6"/>
    <mergeCell ref="E5:E6"/>
    <mergeCell ref="F5:F6"/>
    <mergeCell ref="G5:I5"/>
    <mergeCell ref="A7:H7"/>
    <mergeCell ref="D8:H8"/>
    <mergeCell ref="B9:H9"/>
    <mergeCell ref="B10:D10"/>
    <mergeCell ref="B35:D35"/>
    <mergeCell ref="B34:D34"/>
    <mergeCell ref="B33:H33"/>
    <mergeCell ref="B11:D11"/>
    <mergeCell ref="B12:D12"/>
    <mergeCell ref="B13:D13"/>
    <mergeCell ref="B23:D23"/>
    <mergeCell ref="B15:D15"/>
    <mergeCell ref="B16:D16"/>
    <mergeCell ref="B17:D17"/>
    <mergeCell ref="B18:D18"/>
    <mergeCell ref="B19:D19"/>
    <mergeCell ref="B20:D20"/>
    <mergeCell ref="B21:D21"/>
    <mergeCell ref="B22:D22"/>
    <mergeCell ref="B14:D14"/>
    <mergeCell ref="B28:D28"/>
    <mergeCell ref="B29:D29"/>
    <mergeCell ref="B30:D30"/>
    <mergeCell ref="B31:D31"/>
    <mergeCell ref="B24:D24"/>
    <mergeCell ref="B25:D25"/>
    <mergeCell ref="B26:D26"/>
    <mergeCell ref="B27:D27"/>
  </mergeCells>
  <pageMargins left="0.24" right="0.2" top="0.41" bottom="0.43" header="0.2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Havelvats 1</vt:lpstr>
      <vt:lpstr>Havelvats 2</vt:lpstr>
      <vt:lpstr>Havelvats 3</vt:lpstr>
      <vt:lpstr>Havelvats 4</vt:lpstr>
      <vt:lpstr>Havelvats 5</vt:lpstr>
      <vt:lpstr>Havelvats 6</vt:lpstr>
      <vt:lpstr>'Havelvats 4'!Print_Area</vt:lpstr>
      <vt:lpstr>'Havelvats 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https://mul2.gov.am/tasks/1244532/oneclick?token=845a422b6ff599ce22c72ec2c7b88281</cp:keywords>
  <cp:lastModifiedBy/>
  <dcterms:created xsi:type="dcterms:W3CDTF">2006-09-16T00:00:00Z</dcterms:created>
  <dcterms:modified xsi:type="dcterms:W3CDTF">2025-11-26T13:29:11Z</dcterms:modified>
</cp:coreProperties>
</file>