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20730" windowHeight="11760" activeTab="1"/>
  </bookViews>
  <sheets>
    <sheet name="1" sheetId="80" r:id="rId1"/>
    <sheet name="2" sheetId="60" r:id="rId2"/>
    <sheet name="3" sheetId="26" r:id="rId3"/>
    <sheet name="4" sheetId="59" r:id="rId4"/>
    <sheet name="5" sheetId="79" r:id="rId5"/>
    <sheet name="6" sheetId="27" r:id="rId6"/>
    <sheet name="7" sheetId="81" r:id="rId7"/>
    <sheet name="8" sheetId="78" r:id="rId8"/>
  </sheets>
  <definedNames>
    <definedName name="_tab10" localSheetId="6">#REF!</definedName>
    <definedName name="_tab10" localSheetId="7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22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aaaaaaaaaaa">#REF!</definedName>
    <definedName name="hhhh">#REF!</definedName>
    <definedName name="hunvar" localSheetId="0">#REF!,#REF!,#REF!,#REF!,#REF!,#REF!,#REF!,#REF!,#REF!,#REF!,#REF!,#REF!,#REF!,#REF!,#REF!</definedName>
    <definedName name="hunvar" localSheetId="4">#REF!,#REF!,#REF!,#REF!,#REF!,#REF!,#REF!,#REF!,#REF!,#REF!,#REF!,#REF!,#REF!,#REF!,#REF!</definedName>
    <definedName name="hunvar" localSheetId="6">#REF!,#REF!,#REF!,#REF!,#REF!,#REF!,#REF!,#REF!,#REF!,#REF!,#REF!,#REF!,#REF!,#REF!,#REF!</definedName>
    <definedName name="hunvar" localSheetId="7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4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4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4">#REF!</definedName>
    <definedName name="par2.12s" localSheetId="6">#REF!</definedName>
    <definedName name="par2.12s">#REF!</definedName>
    <definedName name="par2.4s" localSheetId="4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4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4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4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4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4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4">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4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4">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4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4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4">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4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4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4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4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4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4">#REF!</definedName>
    <definedName name="par5.5" localSheetId="6">#REF!</definedName>
    <definedName name="par5.5">#REF!</definedName>
    <definedName name="par5.6" localSheetId="0">#REF!,#REF!</definedName>
    <definedName name="par5.6" localSheetId="4">#REF!,#REF!</definedName>
    <definedName name="par5.6" localSheetId="6">#REF!,#REF!</definedName>
    <definedName name="par5.6">#REF!,#REF!</definedName>
    <definedName name="program" localSheetId="4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0">#REF!</definedName>
    <definedName name="yyy" localSheetId="4">#REF!</definedName>
    <definedName name="yyy" localSheetId="6">#REF!</definedName>
    <definedName name="yyy">#REF!</definedName>
    <definedName name="_xlnm.Print_Titles" localSheetId="2">'3'!$7:$8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6" i="78" l="1"/>
  <c r="J23" i="78" l="1"/>
  <c r="J15" i="78"/>
  <c r="H28" i="26" l="1"/>
  <c r="H12" i="79"/>
  <c r="E40" i="59" l="1"/>
  <c r="E87" i="59"/>
  <c r="J28" i="78" l="1"/>
  <c r="I10" i="60"/>
  <c r="E15" i="59" l="1"/>
  <c r="J24" i="78" l="1"/>
  <c r="J25" i="78"/>
  <c r="J26" i="78"/>
  <c r="J27" i="78"/>
  <c r="J29" i="78"/>
  <c r="J30" i="78"/>
  <c r="J31" i="78"/>
  <c r="J32" i="78"/>
  <c r="J33" i="78"/>
  <c r="J22" i="78" l="1"/>
  <c r="E69" i="59" l="1"/>
  <c r="E70" i="59"/>
  <c r="H35" i="26" l="1"/>
  <c r="H34" i="26" s="1"/>
  <c r="J75" i="78" l="1"/>
  <c r="H27" i="26"/>
  <c r="J73" i="78" l="1"/>
  <c r="J61" i="78"/>
  <c r="E78" i="59" l="1"/>
  <c r="J35" i="78" l="1"/>
  <c r="J34" i="78" s="1"/>
  <c r="H10" i="60"/>
  <c r="E81" i="59" l="1"/>
  <c r="E83" i="59" l="1"/>
  <c r="J19" i="78"/>
  <c r="J20" i="78"/>
  <c r="J17" i="78"/>
  <c r="J14" i="78"/>
  <c r="J13" i="78"/>
  <c r="J16" i="78" l="1"/>
  <c r="E50" i="59"/>
  <c r="H26" i="26" l="1"/>
  <c r="J67" i="78" l="1"/>
  <c r="J65" i="78" s="1"/>
  <c r="J64" i="78" s="1"/>
  <c r="J63" i="78" s="1"/>
  <c r="J62" i="78" s="1"/>
  <c r="K34" i="81" l="1"/>
  <c r="K26" i="81" l="1"/>
  <c r="K21" i="81"/>
  <c r="E44" i="59"/>
  <c r="E55" i="59"/>
  <c r="E59" i="59"/>
  <c r="E61" i="59"/>
  <c r="E38" i="59" s="1"/>
  <c r="E64" i="59"/>
  <c r="E67" i="59"/>
  <c r="E71" i="59"/>
  <c r="E21" i="59"/>
  <c r="H40" i="26" l="1"/>
  <c r="H39" i="26" s="1"/>
  <c r="J21" i="78"/>
  <c r="J12" i="78" s="1"/>
  <c r="J11" i="78" s="1"/>
  <c r="F12" i="60" l="1"/>
  <c r="F10" i="60" s="1"/>
  <c r="H38" i="26"/>
  <c r="H37" i="26" s="1"/>
  <c r="H33" i="26" s="1"/>
  <c r="H31" i="26" s="1"/>
  <c r="H29" i="26" s="1"/>
  <c r="J10" i="78"/>
  <c r="J9" i="78" s="1"/>
  <c r="J8" i="78" s="1"/>
  <c r="G10" i="60"/>
  <c r="H25" i="26"/>
  <c r="H24" i="26" s="1"/>
  <c r="H11" i="79"/>
  <c r="H10" i="79" s="1"/>
  <c r="E12" i="60" l="1"/>
  <c r="E10" i="60" s="1"/>
  <c r="H22" i="26"/>
  <c r="H20" i="26" s="1"/>
  <c r="H18" i="26" l="1"/>
  <c r="H11" i="80"/>
  <c r="K12" i="81"/>
  <c r="K11" i="27"/>
  <c r="E85" i="59" l="1"/>
  <c r="H12" i="80" l="1"/>
  <c r="E89" i="59"/>
  <c r="E76" i="59" s="1"/>
  <c r="E33" i="59"/>
  <c r="E30" i="59"/>
  <c r="E28" i="59"/>
  <c r="E26" i="59"/>
  <c r="E24" i="59"/>
  <c r="E19" i="59"/>
  <c r="H10" i="80" l="1"/>
  <c r="K30" i="81"/>
  <c r="K29" i="81" s="1"/>
  <c r="K28" i="81" s="1"/>
  <c r="E13" i="59"/>
  <c r="E36" i="59"/>
  <c r="E11" i="59" l="1"/>
  <c r="E9" i="59" s="1"/>
  <c r="H9" i="80" l="1"/>
  <c r="K25" i="27" l="1"/>
  <c r="K21" i="27" l="1"/>
  <c r="K10" i="27" s="1"/>
  <c r="K9" i="27" s="1"/>
  <c r="K22" i="81"/>
  <c r="K11" i="81" s="1"/>
  <c r="K10" i="81" l="1"/>
  <c r="K9" i="81" s="1"/>
  <c r="H16" i="26"/>
  <c r="H14" i="26" l="1"/>
  <c r="H12" i="26" s="1"/>
  <c r="H10" i="26" s="1"/>
  <c r="H9" i="26" s="1"/>
</calcChain>
</file>

<file path=xl/sharedStrings.xml><?xml version="1.0" encoding="utf-8"?>
<sst xmlns="http://schemas.openxmlformats.org/spreadsheetml/2006/main" count="624" uniqueCount="289">
  <si>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</si>
  <si>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</si>
  <si>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</si>
  <si>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</si>
  <si>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</si>
  <si>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</si>
  <si>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</si>
  <si>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</si>
  <si>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</si>
  <si>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</si>
  <si>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</si>
  <si>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</si>
  <si>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</si>
  <si>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</si>
  <si>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Ընդամենը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</si>
  <si>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</si>
  <si>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</si>
  <si>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</si>
  <si>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</si>
  <si>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</si>
  <si>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</si>
  <si>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</si>
  <si>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</si>
  <si>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</si>
  <si>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</si>
  <si>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</si>
  <si>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</si>
  <si>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</si>
  <si>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</si>
  <si>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</si>
  <si>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</si>
  <si>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</si>
  <si>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</si>
  <si>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</si>
  <si>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</si>
  <si>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</si>
  <si>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</si>
  <si>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</si>
  <si>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</si>
  <si>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</si>
  <si>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</si>
  <si>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</si>
  <si>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</si>
  <si>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</si>
  <si>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</si>
  <si>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</si>
  <si>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</si>
  <si>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</si>
  <si>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</si>
  <si>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</si>
  <si>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>վերակառուցման աշխատանքներ</t>
  </si>
  <si>
    <t xml:space="preserve"> դրամ</t>
  </si>
  <si>
    <t>ՀՀ Արագածոտնի մարզ</t>
  </si>
  <si>
    <t>ՀՀ Լոռու մարզ</t>
  </si>
  <si>
    <t>Հավելված № 5</t>
  </si>
  <si>
    <t>Հավելված № 1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</si>
  <si>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</si>
  <si>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</si>
  <si>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6</t>
  </si>
  <si>
    <t>Հավելված № 3</t>
  </si>
  <si>
    <t>Բաժին 07</t>
  </si>
  <si>
    <t>Խումբ 06</t>
  </si>
  <si>
    <t xml:space="preserve">Դաս 02   </t>
  </si>
  <si>
    <t>1126  31003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</si>
  <si>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</si>
  <si>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</si>
  <si>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</si>
  <si>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</si>
  <si>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</si>
  <si>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</si>
  <si>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</si>
  <si>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</si>
  <si>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</si>
  <si>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</si>
  <si>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</si>
  <si>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</si>
  <si>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</si>
  <si>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</si>
  <si>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</si>
  <si>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</si>
  <si>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</si>
  <si>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</si>
  <si>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</si>
  <si>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Ընդամենը կառուցվող կազմակերպություններ, թիվ</t>
  </si>
  <si>
    <t>Նոր կառուցվող կազմակերպությունների թիվ, հատ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</si>
  <si>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</si>
  <si>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</si>
  <si>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</si>
  <si>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</si>
  <si>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ՀՀ Կոտայքի մարզ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</si>
  <si>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</si>
  <si>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</si>
  <si>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</si>
  <si>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</si>
  <si>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ՀԱՅԱՍՏԱՆԻ ՀԱՆՐԱՊԵՏՈՒԹՅԱՆ ԿԱՌԱՎԱՐՈՒԹՅԱՆ 2024 ԹՎԱԿԱՆԻ ԴԵԿՏԵՄԲԵՐԻ 27-Ի  № 2060-Ն ՈՐՈՇՄԱՆ № 10 ՀԱՎԵԼՎԱԾՈՒՄ ԿԱՏԱՐՎՈՂ ՓՈՓՈԽՈՒԹՅՈՒՆՆԵՐԸ ԵՎ ԼՐԱՑՈՒՄՆԵՐԸ</t>
  </si>
  <si>
    <t>ՀՀ Գեղարքունիքի մարզ</t>
  </si>
  <si>
    <t>ՀՀ Արմավիրի մարզ</t>
  </si>
  <si>
    <t>ՀՀ Սյունիքի մարզ</t>
  </si>
  <si>
    <t>ՀՀ Տավուշի մարզ</t>
  </si>
  <si>
    <t>ՀՀ Շիրակի մարզ</t>
  </si>
  <si>
    <t>ՀՀ Արարատի մարզ</t>
  </si>
  <si>
    <t xml:space="preserve"> 45451700-2</t>
  </si>
  <si>
    <t xml:space="preserve"> ԲՄ</t>
  </si>
  <si>
    <t xml:space="preserve"> (հազար դրամներով)</t>
  </si>
  <si>
    <t>ՀԱՅԱՍՏԱՆԻ ՀԱՆՐԱՊԵՏՈՒԹՅԱՆ ԿԱՌԱՎԱՐՈՒԹՅԱՆ 2024 ԹՎԱԿԱՆԻ ԴԵԿՏԵՄԲԵՐԻ 27-Ի № 2060-Ն ՈՐՈՇՄԱՆ №№ 3 և 4 ՀԱՎԵԼՎԱԾՆԵՐՈՒՄ ԿԱՏԱՐՎՈՂ ՓՈՓՈԽՈՒԹՅՈՒՆՆԵՐԸ</t>
  </si>
  <si>
    <t xml:space="preserve"> այդ թվում` ըստ կատարողների</t>
  </si>
  <si>
    <t xml:space="preserve"> այդ թվում` ըստ ուղղությունների</t>
  </si>
  <si>
    <t>ՀՀ Արագածոտնի մարզի «Մաստարայի ԲԱ» ՀՈԱԿ</t>
  </si>
  <si>
    <t>ՀՀ Շիրակի մարզ «Հացիկի ԲԱ» ՀՈԱԿ</t>
  </si>
  <si>
    <t>ՀՀ Տավուշի մարզի «Գետահովիտի ԱԱՊԿ» ՊՈԱԿ</t>
  </si>
  <si>
    <t>ՀՀ Շիրակի մարզի «Պեմզաշենի ԱԿ» ՊՈԱԿ</t>
  </si>
  <si>
    <t>ՀՀ Շիրակի մարզի «Ախուրիկի ԲԱ» ՊՈԱԿ</t>
  </si>
  <si>
    <t>ՀՀ Լոռու մարզի «Մեծավանի ԱԿ» ՊՈԱԿ</t>
  </si>
  <si>
    <t>ՀՀ Սյունիքի մարզի «Խնձորեսկի ԱԱՊԿ» ՊՈԱԿ</t>
  </si>
  <si>
    <t>ՀՀ Սյունիքի մարզի «Անգեղակոթի ԲԱ» ՊՈԱԿ</t>
  </si>
  <si>
    <t>ՀՀ Կոտայքի մարզի «Ձորաղբյուրի ԱԱՊԿ» ՊՈԱԿ</t>
  </si>
  <si>
    <t>ՀՀ Գեղարքունիքի մարզի «Ծակքարի ԱԱՊԿ» ՊՈԱԿ</t>
  </si>
  <si>
    <t>ՀՀ Արմավիրի մարզի «Ջրառատի ԲԱ» ՀՈԱԿ</t>
  </si>
  <si>
    <t>ՀՀ Արմավիրի մարզի «Գայի ԲԱ» ՀՈԱԿ</t>
  </si>
  <si>
    <t>ՀՀ Արարատի մարզի «Դիմիտրովի ԱԱՊԿ» ՊՈԱԿ</t>
  </si>
  <si>
    <t>ՀՀ Արարատի մարզի «Այգեստանի ԱԱՊԿ» ՊՈԱԿ</t>
  </si>
  <si>
    <t>ՀՀ Արարատի մարզի «Դվինի ԱԱՊԿ» ՊՈԱԿ</t>
  </si>
  <si>
    <t>ՀՀ Տավուշի մարզի «Կողբի ԲԱ» ՀՈԱԿ</t>
  </si>
  <si>
    <t>ՀՀ Տավուշի մարզի «Այրումի ԳԲԱ» ՊՈԱԿ</t>
  </si>
  <si>
    <t>ՀՀ Արագածոտնի մարզի «Ոսկևազի ԱԱՊԿ» ՀՈԱԿ</t>
  </si>
  <si>
    <t>Նախագծահե
տազոտական,
գեոդեզիա-
քարտեզագրա-
կան աշխատանքներ</t>
  </si>
  <si>
    <t>ՀՀ Արարատի մարզի «Նոր կյանքի ԱԱՊԿ» ՊՈԱԿ</t>
  </si>
  <si>
    <t>ՀՀ Արմավիրի մարզի «Լենուղու ԱԿ» ՀՈԱԿ</t>
  </si>
  <si>
    <t>ՀՀ Արմավիրի մարզի «Մուսալեռի ԲԱ» ՊՈԱԿ</t>
  </si>
  <si>
    <t>ՀՀ Արարատի մարզի «Այգավանի ԱԱՊԿ» ՊՈԱԿ</t>
  </si>
  <si>
    <t>ՀՀ Արագածոտնի մարզի «Նոր Երզնկայի ԱԱՊԿ» ՊՈԱԿ</t>
  </si>
  <si>
    <t>ՀՀ Գեղարքունիքի մարզի «Վարդենիկի ԱԿ» ՊՈԱԿ</t>
  </si>
  <si>
    <t>ՀՀ Գեղարքունիքի մարզի «Վաղաշենի ԱԱՊԿ» ՊՈԱԿ</t>
  </si>
  <si>
    <t xml:space="preserve">ՀՀ Լոռու մարզի «Վահագնի ԱԱՊԿ» ՊՈԱԿ </t>
  </si>
  <si>
    <t>Երևան քաղաք</t>
  </si>
  <si>
    <t>ՀՀ ԱՆ «Հոգեկան առողջության պահպանման ազգային կենտրոն» ՓԲԸ</t>
  </si>
  <si>
    <t>ՀՀ Սյունիքի մարզի «Սիսիանի բժշկական կենտրոն» ՓԲԸ</t>
  </si>
  <si>
    <t xml:space="preserve"> ՀՀ քաղաքաշինության կոմիտե</t>
  </si>
  <si>
    <t>ՀՀ Արագածոտնի մարզի «Ծաղկահովիտի առողջության կենտրոն» ՓԲԸ</t>
  </si>
  <si>
    <t>ՀՀ Արարատի մարզի «Մասիսի բժշկական կենտրոն» ՓԲԸ</t>
  </si>
  <si>
    <t xml:space="preserve"> Առողջապահական կազմակերպությունների վերազինում</t>
  </si>
  <si>
    <t>«Դատաբժշկական գիտագործնական կենտրոն» ՊՈԱԿ-ի Սևանի դիահերձարան</t>
  </si>
  <si>
    <t xml:space="preserve"> ՀՀ Կոտայքի մարզի Եղվարդի «Նաիրիի բժշկական կենտրոն» ՓԲԸ</t>
  </si>
  <si>
    <t>ՀՀ Լոռու մարզի «Տաշիրի բժշկական կենտրոն» ՓԲԸ</t>
  </si>
  <si>
    <t>«Դատաբժշկական գիտագործնական կենտրոն» ՊՈԱԿ-ի Կապանի դիահերձարան</t>
  </si>
  <si>
    <t>«Դատաբժշկական գիտագործնական կենտրոն» ՊՈԱԿ-ի Բերդի դիահերձարան</t>
  </si>
  <si>
    <t>ՀՀ Վայոց Ձորի մարզ</t>
  </si>
  <si>
    <t>ՀՀ Վայոց ձորի «Ջերմուկի առողջության կենտրոն» ՓԲԸ</t>
  </si>
  <si>
    <t>ՀՀ Շիրակի մարզի «Արթիկի բժշկական կենտրոն» ՓԲԸ</t>
  </si>
  <si>
    <t>ԲՄ</t>
  </si>
  <si>
    <t>առողջապահության հետ կապված շենքերի կառուցման աշխատանքներ</t>
  </si>
  <si>
    <t xml:space="preserve"> ՄԱՍ III. ԾԱՌԱՅՈՒԹՅՈՒՆՆԵՐ</t>
  </si>
  <si>
    <t>ԳՀ</t>
  </si>
  <si>
    <t>տեխնիկական հսկողության ծառայություն</t>
  </si>
  <si>
    <t>հեղինակային հսկողության ծառայություն</t>
  </si>
  <si>
    <t>ՄԱ</t>
  </si>
  <si>
    <t>ՀՀ քաղաքաշինության կոմիտե</t>
  </si>
  <si>
    <t>45211250/6</t>
  </si>
  <si>
    <t xml:space="preserve"> առողջապահության հետ կապված շենքերի կառուցման աշխատանքներ</t>
  </si>
  <si>
    <t xml:space="preserve"> 1126  31002</t>
  </si>
  <si>
    <t xml:space="preserve"> ՄԱՍ I. Ա Պ Ր Ա Ն Ք Ն Ե Ր</t>
  </si>
  <si>
    <t xml:space="preserve"> ԷԱՃ</t>
  </si>
  <si>
    <t xml:space="preserve"> հատ</t>
  </si>
  <si>
    <t xml:space="preserve"> 33141174-2</t>
  </si>
  <si>
    <t xml:space="preserve"> 33141174-3</t>
  </si>
  <si>
    <t xml:space="preserve"> 33141174-9</t>
  </si>
  <si>
    <t xml:space="preserve"> 33911110-1</t>
  </si>
  <si>
    <t xml:space="preserve"> 33911110-3</t>
  </si>
  <si>
    <t xml:space="preserve"> 33911110-4</t>
  </si>
  <si>
    <t>Առողջապահական կազմակերպությունների համար բժշկական գույքի և սարքավորումների ձեռքբերում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</si>
  <si>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</si>
  <si>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</si>
  <si>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Հավելված № 7</t>
  </si>
  <si>
    <t xml:space="preserve"> Առողջապահական համակարգի պետական առևտրային և ոչ առևտրային կազմակերպություններին ֆինանսական աջակցության հատկացում</t>
  </si>
  <si>
    <t xml:space="preserve">«ՀԱՅԱՍՏԱՆԻ ՀԱՆՐԱՊԵՏՈՒԹՅԱՆ 2025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2024 ԹՎԱԿԱՆԻ ԴԵԿՏԵՄԲԵՐԻ 27-Ի № 2060-Ն ՈՐՈՇՄԱՆ № 5 ՀԱՎԵԼՎԱԾԻ № 1 ԱՂՅՈՒՍԱԿՈՒՄ ԿԱՏԱՐՎՈՂ ՓՈՓՈԽՈՒԹՅՈՒՆՆԵՐԸ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</si>
  <si>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</si>
  <si>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</si>
  <si>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</si>
  <si>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</si>
  <si>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</si>
  <si>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</si>
  <si>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</si>
  <si>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</si>
  <si>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</si>
  <si>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</si>
  <si>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1126 - 12006</t>
  </si>
  <si>
    <t>Առողջապահական համակարգի պետական առևտրային և ոչ առևտրային կազմակերպություններին ֆինանսական աջակցության հատկացում</t>
  </si>
  <si>
    <t>Առողջապահական կազմակերպությունների վերազինում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</si>
  <si>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</si>
  <si>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</si>
  <si>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</si>
  <si>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12006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</si>
  <si>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</si>
  <si>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</si>
  <si>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</si>
  <si>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1126-12006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</si>
  <si>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</si>
  <si>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</si>
  <si>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>Առողջապահական կազմակերպություններ</t>
  </si>
  <si>
    <t>Ֆինանսական աջակցություն ստացող բժշկական հաստատությունների թիվ, հատ</t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</si>
  <si>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</si>
  <si>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</si>
  <si>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>Վերազինվող բուժհաստատությունների քանակ</t>
  </si>
  <si>
    <t>Հավելված № 8</t>
  </si>
  <si>
    <t>ՀՀ ԱՆ «Վարդենիսի բժշկական կենտրոն» ՓԲԸ</t>
  </si>
  <si>
    <t>Ցուցանիշների փոփոխությունները (ավելացումները նշված են դրական նշանով)</t>
  </si>
  <si>
    <t xml:space="preserve"> - Ընթացիկ դրամաշնորհներ պետական և համայնքների  առևտրային կազմակերպություններին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</si>
  <si>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</si>
  <si>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 Պետական մարմինների կողմից օգտագործվող ոչ ֆինանսական ակտիվների հետ գործառնություններ </t>
  </si>
  <si>
    <t>ՀՀ Արարատի մարզի «Արտաշատի բժշկական կենտրոն» ՓԲԸ</t>
  </si>
  <si>
    <t>45211250/8</t>
  </si>
  <si>
    <t>45211250/2</t>
  </si>
  <si>
    <t>45211250/3</t>
  </si>
  <si>
    <t>45211250/4</t>
  </si>
  <si>
    <t>45211250/5</t>
  </si>
  <si>
    <t>71351540/2</t>
  </si>
  <si>
    <t>98111140/2</t>
  </si>
  <si>
    <t>71351540/4</t>
  </si>
  <si>
    <t>98111140/4</t>
  </si>
  <si>
    <t>71351540/5</t>
  </si>
  <si>
    <t>98111140/5</t>
  </si>
  <si>
    <t>ՀՀ ԱՆ «Ռադիոիզոտոպների արտադրության կենտրոն» ՓԲԸ</t>
  </si>
  <si>
    <t>45211250/501</t>
  </si>
  <si>
    <t>45211250/504</t>
  </si>
  <si>
    <t>45211250/505</t>
  </si>
  <si>
    <t>45211250/506</t>
  </si>
  <si>
    <t>45211250/507</t>
  </si>
  <si>
    <t>45211250/508</t>
  </si>
  <si>
    <t>45211250/509</t>
  </si>
  <si>
    <t>45211250/513</t>
  </si>
  <si>
    <t>45211250/514</t>
  </si>
  <si>
    <t>45211250/516</t>
  </si>
  <si>
    <t>45211250/517</t>
  </si>
  <si>
    <t>45211250/519</t>
  </si>
  <si>
    <t>45211250/520</t>
  </si>
  <si>
    <t>45211250/521</t>
  </si>
  <si>
    <t>45211250/522</t>
  </si>
  <si>
    <t>45211250/524</t>
  </si>
  <si>
    <t>45211250/526</t>
  </si>
  <si>
    <t>45211250/530</t>
  </si>
  <si>
    <t>45211250/531</t>
  </si>
  <si>
    <t>45211250/532</t>
  </si>
  <si>
    <t>45211250/533</t>
  </si>
  <si>
    <t>45211250/536</t>
  </si>
  <si>
    <t>45211250/538</t>
  </si>
  <si>
    <t>45211250/539</t>
  </si>
  <si>
    <t>45211250/540</t>
  </si>
  <si>
    <t>71351540/6</t>
  </si>
  <si>
    <t>98111140/6</t>
  </si>
  <si>
    <t>ՀԱՅԱՍՏԱՆԻ ՀԱՆՐԱՊԵՏՈՒԹՅԱՆ ԿԱՌԱՎԱՐՈՒԹՅԱՆ 2024 ԹՎԱԿԱՆԻ ԴԵԿՏԵՄԲԵՐԻ 27-Ի  №  2060-Ն ՈՐՈՇՄԱՆ № 5 ՀԱՎԵԼՎԱԾԻ № 2 ԱՂՅՈՒՍԱԿՈՒՄ ԿԱՏԱՐՎՈՂ ՓՈՓՈԽՈՒԹՅՈՒՆՆԵՐԸ ԵՎ ԼՐԱՑՈՒՄՆԵՐԸ</t>
  </si>
  <si>
    <t>ՀԱՅԱՍՏԱՆԻ ՀԱՆՐԱՊԵՏՈՒԹՅԱՆ ԿԱՌԱՎԱՐՈՒԹՅԱՆ 2024 ԹՎԱԿԱՆԻ ԴԵԿՏԵՄԲԵՐԻ 27-Ի  №  2060-Ն ՈՐՈՇՄԱՆ № 5 ՀԱՎԵԼՎԱԾԻ № 7 ԱՂՅՈՒՍԱԿՈՒՄ ԿԱՏԱՐՎՈՂ ՓՈՓՈԽՈՒԹՅՈՒՆՆԵՐԸ ԵՎ ԼՐԱՑՈՒՄՆԵՐԸ</t>
  </si>
  <si>
    <t>ՀԱՅԱՍՏԱՆԻ ՀԱՆՐԱՊԵՏՈՒԹՅԱՆ ԿԱՌԱՎԱՐՈՒԹՅԱՆ 2024 ԹՎԱԿԱՆԻ ԴԵԿՏԵՄԲԵՐԻ 27-Ի № 2060-Ն ՈՐՈՇՄԱՆ №  9 ՀԱՎԵԼՎԱԾՈՒՄ ԿԱՏԱՐՎՈՂ ՓՈՓՈԽՈՒԹՅՈՒՆՆԵՐԸ ԵՎ ԼՐԱՑՈՒՄՆԵՐԸ</t>
  </si>
  <si>
    <t>ՀԱՅԱՍՏԱՆԻ ՀԱՆՐԱՊԵՏՈՒԹՅԱՆ ԿԱՌԱՎԱՐՈՒԹՅԱՆ 2024 ԹՎԱԿԱՆԻ ԴԵԿՏԵՄԲԵՐԻ 27-Ի № 2060-Ն ՈՐՈՇՄԱՆ № 9.1 ՀԱՎԵԼՎԱԾՈՒՄ ԿԱՏԱՐՎՈՂ ՓՈՓՈԽՈՒԹՅՈՒՆՆԵՐԸ ԵՎ ԼՐԱՑՈՒՄՆԵՐԸ</t>
  </si>
  <si>
    <t>ՀՀ Արագածոտնի մարզի «Աշտարակի բժշկական կենտրոն» ՓԲԸ /գլխավոր մասնաշենք/</t>
  </si>
  <si>
    <t>45211250/9</t>
  </si>
  <si>
    <t>71351540/72</t>
  </si>
  <si>
    <t>98111140/35</t>
  </si>
  <si>
    <t xml:space="preserve"> 33141174-11</t>
  </si>
  <si>
    <t xml:space="preserve"> 33141174-24</t>
  </si>
  <si>
    <t xml:space="preserve"> 33141174-13</t>
  </si>
  <si>
    <t xml:space="preserve"> 33141174-14</t>
  </si>
  <si>
    <t>ՀԲՄ</t>
  </si>
  <si>
    <t>ՀՀ ԱՆ «Վայոց ձորի բժշկական կենտրոն» ՓԲԸ</t>
  </si>
  <si>
    <t xml:space="preserve"> ԱՅԼ  ԾԱԽՍԵՐ</t>
  </si>
  <si>
    <t xml:space="preserve"> - Հարկեր, պարտադիր վճարներ և տույժեր, որոնք կառավարման տարբեր մակարդակների կողմից կիրառվում են միմյանց նկատմամբ</t>
  </si>
  <si>
    <t>71351540/1</t>
  </si>
  <si>
    <t>98111140/1</t>
  </si>
  <si>
    <t>33111460/507</t>
  </si>
  <si>
    <t>33111250/501</t>
  </si>
  <si>
    <t>33111250/502</t>
  </si>
  <si>
    <t>33161190/501</t>
  </si>
  <si>
    <t>33161150/501</t>
  </si>
  <si>
    <t>33121140/501</t>
  </si>
  <si>
    <t>38431160/501</t>
  </si>
  <si>
    <t>35121340/501</t>
  </si>
  <si>
    <t>մամոգրաֆիայի սարքեր</t>
  </si>
  <si>
    <t>էնդոսկոպիայի, էնդովիրահատական սարքեր</t>
  </si>
  <si>
    <t>կոլպոսկոպ</t>
  </si>
  <si>
    <t>լսողության չափման սարքեր</t>
  </si>
  <si>
    <t>ուլտրաձայնային ախտորոշման սարքեր</t>
  </si>
  <si>
    <t>33121260/503</t>
  </si>
  <si>
    <t>տոմոգրաֆիկ սարքեր</t>
  </si>
  <si>
    <t>քրոմատոգրաֆներ</t>
  </si>
  <si>
    <t>հատուկ մասնագիտական սարքեր և նյութեր</t>
  </si>
  <si>
    <t>հեմոդիալիզի սարքեր</t>
  </si>
  <si>
    <t>ԵՄ</t>
  </si>
  <si>
    <t>դիահերձման գործիքների հավաքածու</t>
  </si>
  <si>
    <t>բժշկական սարքերի հավաքածուներ</t>
  </si>
  <si>
    <t>«ՀԱՅԱՍՏԱՆԻ ՀԱՆՐԱՊԵՏՈՒԹՅԱՆ 2025 ԹՎԱԿԱՆԻ ՊԵՏԱԿԱՆ ԲՅՈՒՋԵԻ ՄԱՍԻՆ» ՀԱՅԱՍՏԱՆԻ ՀԱՆՐԱՊԵՏՈՒԹՅԱՆ ՕՐԵՆՔԻ № 1 ՀԱՎԵԼՎԱԾԻ № 3 ԱՂՅՈՒՍԱԿՈՒՄ ԿԱՏԱՐՎՈՂ 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</si>
</sst>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р_._-;\-* #,##0.00_р_._-;_-* &quot;-&quot;??_р_.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E+00"/>
    <numFmt numFmtId="173" formatCode="0_);\(0\)"/>
    <numFmt numFmtId="174" formatCode="#,##0.00000000000_);\(#,##0.00000000000\)"/>
  </numFmts>
  <fonts count="64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sz val="9"/>
      <name val="GHEA Grapalat"/>
      <family val="2"/>
    </font>
    <font>
      <i/>
      <sz val="8"/>
      <name val="GHEA Grapalat"/>
      <family val="2"/>
    </font>
    <font>
      <sz val="9"/>
      <name val="Calibri"/>
      <family val="2"/>
      <charset val="1"/>
      <scheme val="minor"/>
    </font>
    <font>
      <b/>
      <sz val="9"/>
      <name val="Calibri"/>
      <family val="2"/>
      <charset val="1"/>
      <scheme val="minor"/>
    </font>
    <font>
      <sz val="9"/>
      <name val="Arial Armenian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11"/>
      <color rgb="FFFF0000"/>
      <name val="GHEA Grapalat"/>
      <family val="3"/>
    </font>
    <font>
      <sz val="9"/>
      <name val="Arial"/>
      <family val="2"/>
    </font>
    <font>
      <sz val="9"/>
      <name val="GHEA Grapalat"/>
      <family val="2"/>
    </font>
    <font>
      <sz val="8"/>
      <name val="Arial"/>
      <family val="2"/>
    </font>
    <font>
      <sz val="1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5" fontId="4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1" fillId="0" borderId="0"/>
    <xf numFmtId="167" fontId="52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167" fontId="53" fillId="0" borderId="0" applyFill="0" applyBorder="0" applyProtection="0">
      <alignment horizontal="right" vertical="top"/>
    </xf>
  </cellStyleXfs>
  <cellXfs count="249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113" applyFont="1" applyAlignment="1">
      <alignment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51" fillId="24" borderId="10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4" fontId="46" fillId="0" borderId="0" xfId="0" applyNumberFormat="1" applyFont="1" applyAlignment="1">
      <alignment vertical="center"/>
    </xf>
    <xf numFmtId="0" fontId="46" fillId="24" borderId="10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left" vertical="center"/>
    </xf>
    <xf numFmtId="0" fontId="48" fillId="0" borderId="0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8" fillId="0" borderId="0" xfId="0" applyFont="1" applyFill="1" applyAlignment="1">
      <alignment horizontal="center" vertical="center"/>
    </xf>
    <xf numFmtId="0" fontId="46" fillId="0" borderId="0" xfId="0" applyFont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169" fontId="47" fillId="0" borderId="10" xfId="0" applyNumberFormat="1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171" fontId="46" fillId="0" borderId="0" xfId="0" applyNumberFormat="1" applyFont="1" applyAlignment="1">
      <alignment vertical="center"/>
    </xf>
    <xf numFmtId="171" fontId="47" fillId="24" borderId="10" xfId="0" applyNumberFormat="1" applyFont="1" applyFill="1" applyBorder="1" applyAlignment="1">
      <alignment horizontal="center" vertical="center"/>
    </xf>
    <xf numFmtId="171" fontId="46" fillId="24" borderId="10" xfId="0" applyNumberFormat="1" applyFont="1" applyFill="1" applyBorder="1" applyAlignment="1">
      <alignment horizontal="center" vertical="center"/>
    </xf>
    <xf numFmtId="171" fontId="47" fillId="0" borderId="10" xfId="0" applyNumberFormat="1" applyFont="1" applyBorder="1" applyAlignment="1">
      <alignment horizontal="center" vertical="center"/>
    </xf>
    <xf numFmtId="171" fontId="47" fillId="0" borderId="10" xfId="99" applyNumberFormat="1" applyFont="1" applyFill="1" applyBorder="1" applyAlignment="1">
      <alignment horizontal="center" vertical="center" wrapText="1"/>
    </xf>
    <xf numFmtId="171" fontId="47" fillId="0" borderId="10" xfId="107" applyNumberFormat="1" applyFont="1" applyFill="1" applyBorder="1" applyAlignment="1">
      <alignment horizontal="center" vertical="center"/>
    </xf>
    <xf numFmtId="171" fontId="46" fillId="0" borderId="10" xfId="107" applyNumberFormat="1" applyFont="1" applyFill="1" applyBorder="1" applyAlignment="1">
      <alignment horizontal="center" vertical="center"/>
    </xf>
    <xf numFmtId="167" fontId="47" fillId="24" borderId="10" xfId="122" applyFont="1" applyFill="1" applyBorder="1" applyAlignment="1">
      <alignment horizontal="center" vertical="center"/>
    </xf>
    <xf numFmtId="167" fontId="47" fillId="0" borderId="10" xfId="122" applyFont="1" applyBorder="1" applyAlignment="1">
      <alignment horizontal="center" vertical="center"/>
    </xf>
    <xf numFmtId="172" fontId="46" fillId="0" borderId="0" xfId="0" applyNumberFormat="1" applyFont="1" applyAlignment="1">
      <alignment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167" fontId="48" fillId="0" borderId="10" xfId="122" applyFont="1" applyFill="1" applyBorder="1" applyAlignment="1">
      <alignment horizontal="center" vertical="center"/>
    </xf>
    <xf numFmtId="0" fontId="48" fillId="0" borderId="10" xfId="25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49" fontId="47" fillId="24" borderId="10" xfId="0" applyNumberFormat="1" applyFont="1" applyFill="1" applyBorder="1" applyAlignment="1">
      <alignment horizontal="center" vertical="center" wrapText="1"/>
    </xf>
    <xf numFmtId="166" fontId="47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 wrapText="1"/>
    </xf>
    <xf numFmtId="168" fontId="48" fillId="0" borderId="10" xfId="120" applyNumberFormat="1" applyFont="1" applyFill="1" applyBorder="1" applyAlignment="1">
      <alignment horizontal="center" vertical="center"/>
    </xf>
    <xf numFmtId="166" fontId="50" fillId="0" borderId="10" xfId="120" applyNumberFormat="1" applyFont="1" applyFill="1" applyBorder="1" applyAlignment="1">
      <alignment vertical="center"/>
    </xf>
    <xf numFmtId="0" fontId="47" fillId="0" borderId="10" xfId="0" applyFont="1" applyFill="1" applyBorder="1" applyAlignment="1">
      <alignment vertical="top"/>
    </xf>
    <xf numFmtId="0" fontId="47" fillId="0" borderId="10" xfId="0" applyFont="1" applyFill="1" applyBorder="1" applyAlignment="1">
      <alignment vertical="top" wrapText="1"/>
    </xf>
    <xf numFmtId="168" fontId="50" fillId="0" borderId="10" xfId="120" applyNumberFormat="1" applyFont="1" applyFill="1" applyBorder="1" applyAlignment="1">
      <alignment horizontal="center" vertical="center"/>
    </xf>
    <xf numFmtId="167" fontId="47" fillId="0" borderId="10" xfId="107" applyFont="1" applyFill="1" applyBorder="1">
      <alignment horizontal="right" vertical="top"/>
    </xf>
    <xf numFmtId="167" fontId="50" fillId="0" borderId="10" xfId="124" applyFont="1" applyFill="1" applyBorder="1">
      <alignment horizontal="right" vertical="top"/>
    </xf>
    <xf numFmtId="167" fontId="48" fillId="0" borderId="10" xfId="124" applyFont="1" applyFill="1" applyBorder="1">
      <alignment horizontal="right" vertical="top"/>
    </xf>
    <xf numFmtId="0" fontId="46" fillId="0" borderId="17" xfId="0" applyFont="1" applyFill="1" applyBorder="1" applyAlignment="1">
      <alignment vertical="center"/>
    </xf>
    <xf numFmtId="0" fontId="47" fillId="0" borderId="10" xfId="25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168" fontId="46" fillId="0" borderId="10" xfId="123" applyNumberFormat="1" applyFont="1" applyFill="1" applyBorder="1" applyAlignment="1">
      <alignment horizontal="center" vertical="center"/>
    </xf>
    <xf numFmtId="0" fontId="46" fillId="0" borderId="0" xfId="25" applyFont="1" applyAlignment="1">
      <alignment horizontal="center" vertical="center" wrapText="1"/>
    </xf>
    <xf numFmtId="0" fontId="46" fillId="0" borderId="0" xfId="25" applyFont="1" applyAlignment="1">
      <alignment vertical="center"/>
    </xf>
    <xf numFmtId="0" fontId="49" fillId="0" borderId="0" xfId="25" applyFont="1"/>
    <xf numFmtId="0" fontId="58" fillId="0" borderId="10" xfId="25" applyFont="1" applyBorder="1" applyAlignment="1">
      <alignment horizontal="center" vertical="center" wrapText="1"/>
    </xf>
    <xf numFmtId="1" fontId="49" fillId="0" borderId="10" xfId="25" applyNumberFormat="1" applyFont="1" applyBorder="1" applyAlignment="1">
      <alignment horizontal="center" vertical="center"/>
    </xf>
    <xf numFmtId="171" fontId="50" fillId="0" borderId="10" xfId="99" applyNumberFormat="1" applyFont="1" applyBorder="1" applyAlignment="1">
      <alignment horizontal="center" vertical="center" wrapText="1"/>
    </xf>
    <xf numFmtId="0" fontId="58" fillId="0" borderId="10" xfId="25" applyFont="1" applyBorder="1" applyAlignment="1">
      <alignment horizontal="center" vertical="center"/>
    </xf>
    <xf numFmtId="0" fontId="49" fillId="0" borderId="10" xfId="25" applyFont="1" applyBorder="1" applyAlignment="1">
      <alignment vertical="center"/>
    </xf>
    <xf numFmtId="0" fontId="47" fillId="24" borderId="10" xfId="25" applyFont="1" applyFill="1" applyBorder="1" applyAlignment="1">
      <alignment horizontal="center" vertical="center"/>
    </xf>
    <xf numFmtId="0" fontId="49" fillId="0" borderId="10" xfId="25" applyFont="1" applyBorder="1" applyAlignment="1">
      <alignment horizontal="center" vertical="center"/>
    </xf>
    <xf numFmtId="0" fontId="48" fillId="0" borderId="11" xfId="25" applyFont="1" applyBorder="1" applyAlignment="1">
      <alignment horizontal="left" vertical="center" wrapText="1"/>
    </xf>
    <xf numFmtId="171" fontId="48" fillId="0" borderId="10" xfId="99" applyNumberFormat="1" applyFont="1" applyBorder="1" applyAlignment="1">
      <alignment horizontal="center" vertical="center" wrapText="1"/>
    </xf>
    <xf numFmtId="0" fontId="49" fillId="0" borderId="0" xfId="25" applyFont="1" applyAlignment="1">
      <alignment horizontal="center" vertical="center"/>
    </xf>
    <xf numFmtId="0" fontId="49" fillId="0" borderId="0" xfId="25" applyFont="1" applyAlignment="1">
      <alignment vertical="center"/>
    </xf>
    <xf numFmtId="166" fontId="49" fillId="0" borderId="0" xfId="25" applyNumberFormat="1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167" fontId="46" fillId="0" borderId="10" xfId="107" applyFont="1" applyBorder="1" applyAlignment="1">
      <alignment horizontal="center" vertical="center"/>
    </xf>
    <xf numFmtId="171" fontId="46" fillId="0" borderId="10" xfId="99" applyNumberFormat="1" applyFont="1" applyBorder="1" applyAlignment="1">
      <alignment horizontal="center" vertical="center" wrapText="1"/>
    </xf>
    <xf numFmtId="171" fontId="47" fillId="0" borderId="10" xfId="99" applyNumberFormat="1" applyFont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left" vertical="center" wrapText="1"/>
    </xf>
    <xf numFmtId="171" fontId="46" fillId="0" borderId="10" xfId="0" applyNumberFormat="1" applyFont="1" applyBorder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167" fontId="47" fillId="0" borderId="10" xfId="122" applyFont="1" applyFill="1" applyBorder="1" applyAlignment="1">
      <alignment horizontal="center" vertical="center"/>
    </xf>
    <xf numFmtId="170" fontId="46" fillId="0" borderId="0" xfId="0" applyNumberFormat="1" applyFont="1" applyAlignment="1">
      <alignment horizontal="left" vertical="center" wrapText="1"/>
    </xf>
    <xf numFmtId="166" fontId="58" fillId="0" borderId="18" xfId="25" applyNumberFormat="1" applyFont="1" applyFill="1" applyBorder="1" applyAlignment="1">
      <alignment horizontal="center" vertical="center" wrapText="1"/>
    </xf>
    <xf numFmtId="167" fontId="46" fillId="24" borderId="10" xfId="122" applyFont="1" applyFill="1" applyBorder="1" applyAlignment="1">
      <alignment horizontal="center" vertical="center"/>
    </xf>
    <xf numFmtId="0" fontId="48" fillId="0" borderId="0" xfId="25" applyFont="1" applyFill="1" applyAlignment="1">
      <alignment horizontal="center" vertical="center" wrapText="1"/>
    </xf>
    <xf numFmtId="0" fontId="48" fillId="0" borderId="0" xfId="25" applyFont="1" applyFill="1" applyAlignment="1">
      <alignment vertical="center" wrapText="1"/>
    </xf>
    <xf numFmtId="0" fontId="48" fillId="0" borderId="0" xfId="25" applyFont="1" applyFill="1" applyAlignment="1">
      <alignment vertical="center"/>
    </xf>
    <xf numFmtId="0" fontId="46" fillId="0" borderId="0" xfId="25" applyFont="1" applyFill="1" applyAlignment="1">
      <alignment horizontal="center" vertical="center"/>
    </xf>
    <xf numFmtId="0" fontId="48" fillId="0" borderId="10" xfId="25" applyFont="1" applyFill="1" applyBorder="1" applyAlignment="1">
      <alignment horizontal="center" vertical="center" wrapText="1"/>
    </xf>
    <xf numFmtId="171" fontId="47" fillId="0" borderId="10" xfId="25" applyNumberFormat="1" applyFont="1" applyFill="1" applyBorder="1" applyAlignment="1">
      <alignment horizontal="center" vertical="center" wrapText="1"/>
    </xf>
    <xf numFmtId="0" fontId="47" fillId="0" borderId="10" xfId="25" applyFont="1" applyFill="1" applyBorder="1" applyAlignment="1">
      <alignment horizontal="center" vertical="center"/>
    </xf>
    <xf numFmtId="0" fontId="46" fillId="0" borderId="0" xfId="0" applyFont="1" applyFill="1" applyAlignment="1">
      <alignment horizontal="left" vertical="center" wrapText="1"/>
    </xf>
    <xf numFmtId="0" fontId="60" fillId="0" borderId="10" xfId="0" applyFont="1" applyFill="1" applyBorder="1" applyAlignment="1">
      <alignment horizontal="left" vertical="center" wrapText="1"/>
    </xf>
    <xf numFmtId="0" fontId="60" fillId="0" borderId="10" xfId="0" applyFont="1" applyFill="1" applyBorder="1" applyAlignment="1">
      <alignment horizontal="center" vertical="center" wrapText="1"/>
    </xf>
    <xf numFmtId="167" fontId="61" fillId="0" borderId="10" xfId="107" applyFont="1" applyFill="1" applyBorder="1" applyAlignment="1">
      <alignment horizontal="right" vertical="center"/>
    </xf>
    <xf numFmtId="0" fontId="46" fillId="0" borderId="10" xfId="25" applyFont="1" applyFill="1" applyBorder="1" applyAlignment="1">
      <alignment horizontal="center" vertical="center"/>
    </xf>
    <xf numFmtId="0" fontId="46" fillId="0" borderId="10" xfId="25" applyFont="1" applyFill="1" applyBorder="1" applyAlignment="1">
      <alignment horizontal="center" vertical="center" wrapText="1"/>
    </xf>
    <xf numFmtId="173" fontId="46" fillId="0" borderId="10" xfId="25" applyNumberFormat="1" applyFont="1" applyFill="1" applyBorder="1" applyAlignment="1">
      <alignment horizontal="center" vertical="center"/>
    </xf>
    <xf numFmtId="49" fontId="46" fillId="0" borderId="10" xfId="25" applyNumberFormat="1" applyFont="1" applyFill="1" applyBorder="1" applyAlignment="1">
      <alignment horizontal="center" vertical="center" wrapText="1"/>
    </xf>
    <xf numFmtId="0" fontId="56" fillId="0" borderId="0" xfId="25" applyFont="1" applyFill="1" applyAlignment="1">
      <alignment horizontal="center" vertical="center"/>
    </xf>
    <xf numFmtId="0" fontId="59" fillId="0" borderId="0" xfId="0" applyFont="1" applyFill="1" applyAlignment="1">
      <alignment horizontal="left" vertical="top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left" vertical="top" wrapText="1"/>
    </xf>
    <xf numFmtId="167" fontId="47" fillId="0" borderId="10" xfId="107" applyFont="1" applyFill="1" applyBorder="1" applyAlignment="1">
      <alignment horizontal="right" vertical="center"/>
    </xf>
    <xf numFmtId="0" fontId="48" fillId="0" borderId="10" xfId="0" applyFont="1" applyFill="1" applyBorder="1" applyAlignment="1">
      <alignment horizontal="center" vertical="top" wrapText="1"/>
    </xf>
    <xf numFmtId="0" fontId="46" fillId="0" borderId="10" xfId="115" applyFont="1" applyFill="1" applyBorder="1" applyAlignment="1">
      <alignment horizontal="center" vertical="center" wrapText="1"/>
    </xf>
    <xf numFmtId="168" fontId="50" fillId="0" borderId="17" xfId="115" applyNumberFormat="1" applyFont="1" applyFill="1" applyBorder="1" applyAlignment="1">
      <alignment horizontal="center" vertical="center" wrapText="1"/>
    </xf>
    <xf numFmtId="0" fontId="46" fillId="0" borderId="15" xfId="25" applyFont="1" applyFill="1" applyBorder="1" applyAlignment="1">
      <alignment horizontal="center" vertical="center"/>
    </xf>
    <xf numFmtId="0" fontId="46" fillId="0" borderId="15" xfId="25" applyFont="1" applyFill="1" applyBorder="1" applyAlignment="1">
      <alignment horizontal="center" vertical="center" wrapText="1"/>
    </xf>
    <xf numFmtId="168" fontId="46" fillId="0" borderId="15" xfId="123" applyNumberFormat="1" applyFont="1" applyFill="1" applyBorder="1" applyAlignment="1">
      <alignment horizontal="center" vertical="center"/>
    </xf>
    <xf numFmtId="173" fontId="46" fillId="0" borderId="15" xfId="25" applyNumberFormat="1" applyFont="1" applyFill="1" applyBorder="1" applyAlignment="1">
      <alignment horizontal="center" vertical="center"/>
    </xf>
    <xf numFmtId="171" fontId="46" fillId="0" borderId="15" xfId="107" applyNumberFormat="1" applyFont="1" applyFill="1" applyBorder="1" applyAlignment="1">
      <alignment horizontal="center" vertical="center"/>
    </xf>
    <xf numFmtId="49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top" wrapText="1"/>
    </xf>
    <xf numFmtId="0" fontId="54" fillId="0" borderId="10" xfId="118" applyFont="1" applyFill="1" applyBorder="1"/>
    <xf numFmtId="170" fontId="48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54" fillId="0" borderId="17" xfId="118" applyFont="1" applyFill="1" applyBorder="1"/>
    <xf numFmtId="170" fontId="48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50" fillId="0" borderId="10" xfId="115" applyFont="1" applyFill="1" applyBorder="1" applyAlignment="1">
      <alignment horizontal="left" vertical="center" wrapText="1"/>
    </xf>
    <xf numFmtId="0" fontId="48" fillId="0" borderId="10" xfId="118" applyFont="1" applyFill="1" applyBorder="1" applyAlignment="1">
      <alignment vertical="center" wrapText="1"/>
    </xf>
    <xf numFmtId="0" fontId="55" fillId="0" borderId="10" xfId="118" applyFont="1" applyFill="1" applyBorder="1"/>
    <xf numFmtId="0" fontId="55" fillId="0" borderId="17" xfId="118" applyFont="1" applyFill="1" applyBorder="1"/>
    <xf numFmtId="0" fontId="48" fillId="0" borderId="17" xfId="115" applyFont="1" applyFill="1" applyBorder="1" applyAlignment="1">
      <alignment horizontal="left" vertical="center" wrapText="1"/>
    </xf>
    <xf numFmtId="0" fontId="47" fillId="0" borderId="10" xfId="115" applyFont="1" applyFill="1" applyBorder="1" applyAlignment="1">
      <alignment horizontal="center" vertical="center" wrapText="1"/>
    </xf>
    <xf numFmtId="0" fontId="50" fillId="0" borderId="10" xfId="118" applyFont="1" applyFill="1" applyBorder="1" applyAlignment="1">
      <alignment vertical="center" wrapText="1"/>
    </xf>
    <xf numFmtId="0" fontId="48" fillId="0" borderId="10" xfId="115" applyFont="1" applyFill="1" applyBorder="1" applyAlignment="1">
      <alignment horizontal="left" vertical="center" wrapText="1"/>
    </xf>
    <xf numFmtId="167" fontId="46" fillId="0" borderId="10" xfId="107" applyFont="1" applyFill="1" applyBorder="1" applyAlignment="1">
      <alignment horizontal="right" vertical="center"/>
    </xf>
    <xf numFmtId="0" fontId="48" fillId="24" borderId="10" xfId="118" applyFont="1" applyFill="1" applyBorder="1" applyAlignment="1">
      <alignment vertical="center" wrapText="1"/>
    </xf>
    <xf numFmtId="0" fontId="50" fillId="24" borderId="10" xfId="115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top" wrapText="1"/>
    </xf>
    <xf numFmtId="0" fontId="50" fillId="24" borderId="10" xfId="0" applyFont="1" applyFill="1" applyBorder="1" applyAlignment="1">
      <alignment horizontal="left" vertical="top" wrapText="1"/>
    </xf>
    <xf numFmtId="0" fontId="46" fillId="24" borderId="10" xfId="115" applyFont="1" applyFill="1" applyBorder="1" applyAlignment="1">
      <alignment horizontal="center" vertical="center" wrapText="1"/>
    </xf>
    <xf numFmtId="171" fontId="47" fillId="24" borderId="10" xfId="107" applyNumberFormat="1" applyFont="1" applyFill="1" applyBorder="1" applyAlignment="1">
      <alignment horizontal="center" vertical="center"/>
    </xf>
    <xf numFmtId="171" fontId="47" fillId="24" borderId="10" xfId="25" applyNumberFormat="1" applyFont="1" applyFill="1" applyBorder="1" applyAlignment="1">
      <alignment horizontal="center" vertical="center" wrapText="1"/>
    </xf>
    <xf numFmtId="167" fontId="61" fillId="0" borderId="10" xfId="107" applyFont="1" applyFill="1" applyBorder="1" applyAlignment="1">
      <alignment horizontal="center" vertical="center"/>
    </xf>
    <xf numFmtId="167" fontId="46" fillId="0" borderId="10" xfId="107" applyFont="1" applyFill="1" applyBorder="1" applyAlignment="1">
      <alignment horizontal="center" vertical="center"/>
    </xf>
    <xf numFmtId="171" fontId="46" fillId="0" borderId="10" xfId="25" applyNumberFormat="1" applyFont="1" applyFill="1" applyBorder="1" applyAlignment="1">
      <alignment horizontal="center" vertical="center" wrapText="1"/>
    </xf>
    <xf numFmtId="168" fontId="46" fillId="0" borderId="13" xfId="123" applyNumberFormat="1" applyFont="1" applyFill="1" applyBorder="1" applyAlignment="1">
      <alignment horizontal="center" vertical="center"/>
    </xf>
    <xf numFmtId="0" fontId="54" fillId="0" borderId="10" xfId="118" applyFont="1" applyBorder="1"/>
    <xf numFmtId="170" fontId="48" fillId="0" borderId="10" xfId="0" applyNumberFormat="1" applyFont="1" applyBorder="1" applyAlignment="1" applyProtection="1">
      <alignment horizontal="left" vertical="center" wrapText="1"/>
      <protection locked="0"/>
    </xf>
    <xf numFmtId="0" fontId="48" fillId="0" borderId="10" xfId="118" applyFont="1" applyBorder="1" applyAlignment="1">
      <alignment vertical="center" wrapText="1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171" fontId="47" fillId="0" borderId="10" xfId="0" applyNumberFormat="1" applyFont="1" applyFill="1" applyBorder="1" applyAlignment="1">
      <alignment horizontal="center" vertical="center"/>
    </xf>
    <xf numFmtId="171" fontId="46" fillId="0" borderId="10" xfId="99" applyNumberFormat="1" applyFont="1" applyFill="1" applyBorder="1" applyAlignment="1">
      <alignment horizontal="center" vertical="center" wrapText="1"/>
    </xf>
    <xf numFmtId="171" fontId="50" fillId="0" borderId="10" xfId="99" applyNumberFormat="1" applyFont="1" applyFill="1" applyBorder="1" applyAlignment="1">
      <alignment horizontal="center" vertical="center" wrapText="1"/>
    </xf>
    <xf numFmtId="171" fontId="48" fillId="0" borderId="10" xfId="99" applyNumberFormat="1" applyFont="1" applyFill="1" applyBorder="1" applyAlignment="1">
      <alignment horizontal="center" vertical="center" wrapText="1"/>
    </xf>
    <xf numFmtId="174" fontId="50" fillId="0" borderId="0" xfId="0" applyNumberFormat="1" applyFont="1" applyFill="1" applyAlignment="1">
      <alignment vertical="center"/>
    </xf>
    <xf numFmtId="0" fontId="47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8" fillId="0" borderId="10" xfId="99" applyFont="1" applyFill="1" applyBorder="1" applyAlignment="1">
      <alignment vertical="center" wrapText="1"/>
    </xf>
    <xf numFmtId="0" fontId="47" fillId="0" borderId="10" xfId="25" applyFont="1" applyFill="1" applyBorder="1" applyAlignment="1">
      <alignment horizontal="center" vertical="center" wrapText="1"/>
    </xf>
    <xf numFmtId="49" fontId="47" fillId="0" borderId="10" xfId="99" applyNumberFormat="1" applyFont="1" applyBorder="1" applyAlignment="1">
      <alignment horizontal="center" vertical="center"/>
    </xf>
    <xf numFmtId="0" fontId="47" fillId="0" borderId="10" xfId="99" applyFont="1" applyBorder="1" applyAlignment="1">
      <alignment horizontal="center" vertical="center"/>
    </xf>
    <xf numFmtId="0" fontId="63" fillId="0" borderId="10" xfId="0" applyFont="1" applyBorder="1" applyAlignment="1">
      <alignment horizontal="center" vertical="center" wrapText="1"/>
    </xf>
    <xf numFmtId="171" fontId="46" fillId="24" borderId="10" xfId="107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6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168" fontId="48" fillId="0" borderId="10" xfId="108" applyNumberFormat="1" applyFont="1" applyFill="1" applyBorder="1" applyAlignment="1">
      <alignment horizontal="right" vertical="center"/>
    </xf>
    <xf numFmtId="0" fontId="47" fillId="0" borderId="0" xfId="113" applyFont="1" applyAlignment="1">
      <alignment horizontal="center" vertical="center" wrapText="1"/>
    </xf>
    <xf numFmtId="49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166" fontId="47" fillId="24" borderId="10" xfId="0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/>
    </xf>
    <xf numFmtId="0" fontId="48" fillId="0" borderId="0" xfId="113" applyFont="1" applyAlignment="1">
      <alignment horizontal="right" vertical="center" wrapText="1"/>
    </xf>
    <xf numFmtId="0" fontId="47" fillId="0" borderId="16" xfId="113" applyFont="1" applyBorder="1" applyAlignment="1">
      <alignment horizontal="center" vertical="center" wrapText="1"/>
    </xf>
    <xf numFmtId="49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168" fontId="48" fillId="0" borderId="17" xfId="108" applyNumberFormat="1" applyFont="1" applyFill="1" applyBorder="1" applyAlignment="1">
      <alignment horizontal="right" vertical="center"/>
    </xf>
    <xf numFmtId="0" fontId="48" fillId="0" borderId="0" xfId="113" applyFont="1" applyFill="1" applyAlignment="1">
      <alignment horizontal="right" vertical="center" wrapText="1"/>
    </xf>
    <xf numFmtId="0" fontId="47" fillId="0" borderId="0" xfId="113" applyFont="1" applyFill="1" applyAlignment="1">
      <alignment horizontal="center" vertical="center" wrapText="1"/>
    </xf>
    <xf numFmtId="168" fontId="57" fillId="0" borderId="10" xfId="108" applyNumberFormat="1" applyFont="1" applyFill="1" applyBorder="1" applyAlignment="1">
      <alignment horizontal="right" vertical="center"/>
    </xf>
    <xf numFmtId="0" fontId="47" fillId="0" borderId="12" xfId="25" applyFont="1" applyBorder="1" applyAlignment="1">
      <alignment horizontal="center" vertical="center" wrapText="1"/>
    </xf>
    <xf numFmtId="0" fontId="47" fillId="0" borderId="13" xfId="25" applyFont="1" applyBorder="1" applyAlignment="1">
      <alignment horizontal="center" vertical="center" wrapText="1"/>
    </xf>
    <xf numFmtId="0" fontId="47" fillId="0" borderId="14" xfId="25" applyFont="1" applyBorder="1" applyAlignment="1">
      <alignment horizontal="center" vertical="center" wrapText="1"/>
    </xf>
    <xf numFmtId="0" fontId="47" fillId="0" borderId="12" xfId="25" applyFont="1" applyBorder="1" applyAlignment="1">
      <alignment horizontal="left" vertical="distributed" wrapText="1"/>
    </xf>
    <xf numFmtId="0" fontId="47" fillId="0" borderId="13" xfId="25" applyFont="1" applyBorder="1" applyAlignment="1">
      <alignment horizontal="left" vertical="distributed" wrapText="1"/>
    </xf>
    <xf numFmtId="0" fontId="47" fillId="0" borderId="14" xfId="25" applyFont="1" applyBorder="1" applyAlignment="1">
      <alignment horizontal="left" vertical="distributed" wrapText="1"/>
    </xf>
    <xf numFmtId="0" fontId="58" fillId="0" borderId="12" xfId="25" applyFont="1" applyBorder="1" applyAlignment="1">
      <alignment horizontal="center" vertical="center" wrapText="1"/>
    </xf>
    <xf numFmtId="0" fontId="58" fillId="0" borderId="14" xfId="25" applyFont="1" applyBorder="1" applyAlignment="1">
      <alignment horizontal="center" vertical="center" wrapText="1"/>
    </xf>
    <xf numFmtId="0" fontId="58" fillId="0" borderId="19" xfId="25" applyFont="1" applyBorder="1" applyAlignment="1">
      <alignment horizontal="center" vertical="center" wrapText="1"/>
    </xf>
    <xf numFmtId="0" fontId="58" fillId="0" borderId="20" xfId="25" applyFont="1" applyBorder="1" applyAlignment="1">
      <alignment horizontal="center" vertical="center" wrapText="1"/>
    </xf>
    <xf numFmtId="0" fontId="58" fillId="0" borderId="21" xfId="25" applyFont="1" applyBorder="1" applyAlignment="1">
      <alignment horizontal="center" vertical="center" wrapText="1"/>
    </xf>
    <xf numFmtId="0" fontId="58" fillId="0" borderId="22" xfId="25" applyFont="1" applyBorder="1" applyAlignment="1">
      <alignment horizontal="center" vertical="center" wrapText="1"/>
    </xf>
    <xf numFmtId="0" fontId="58" fillId="0" borderId="16" xfId="25" applyFont="1" applyBorder="1" applyAlignment="1">
      <alignment horizontal="center" vertical="center" wrapText="1"/>
    </xf>
    <xf numFmtId="0" fontId="58" fillId="0" borderId="23" xfId="25" applyFont="1" applyBorder="1" applyAlignment="1">
      <alignment horizontal="center" vertical="center" wrapText="1"/>
    </xf>
    <xf numFmtId="0" fontId="58" fillId="0" borderId="18" xfId="25" applyFont="1" applyBorder="1" applyAlignment="1">
      <alignment horizontal="center" vertical="center" wrapText="1"/>
    </xf>
    <xf numFmtId="0" fontId="58" fillId="0" borderId="11" xfId="25" applyFont="1" applyBorder="1" applyAlignment="1">
      <alignment horizontal="center" vertical="center" wrapText="1"/>
    </xf>
    <xf numFmtId="1" fontId="49" fillId="0" borderId="10" xfId="25" applyNumberFormat="1" applyFont="1" applyBorder="1" applyAlignment="1">
      <alignment horizontal="center" vertical="center"/>
    </xf>
    <xf numFmtId="0" fontId="47" fillId="0" borderId="22" xfId="25" applyFont="1" applyBorder="1" applyAlignment="1">
      <alignment horizontal="left" vertical="center"/>
    </xf>
    <xf numFmtId="0" fontId="47" fillId="0" borderId="16" xfId="25" applyFont="1" applyBorder="1" applyAlignment="1">
      <alignment horizontal="left" vertical="center"/>
    </xf>
    <xf numFmtId="0" fontId="47" fillId="0" borderId="23" xfId="25" applyFont="1" applyBorder="1" applyAlignment="1">
      <alignment horizontal="left" vertical="center"/>
    </xf>
    <xf numFmtId="0" fontId="47" fillId="0" borderId="0" xfId="0" applyFont="1" applyAlignment="1">
      <alignment horizontal="center" vertical="center" wrapText="1"/>
    </xf>
    <xf numFmtId="0" fontId="48" fillId="0" borderId="16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/>
    </xf>
    <xf numFmtId="0" fontId="47" fillId="0" borderId="16" xfId="0" applyFont="1" applyBorder="1" applyAlignment="1">
      <alignment horizontal="center" vertical="center"/>
    </xf>
    <xf numFmtId="0" fontId="46" fillId="0" borderId="12" xfId="0" applyFont="1" applyBorder="1" applyAlignment="1">
      <alignment horizontal="left" vertical="center" wrapText="1"/>
    </xf>
    <xf numFmtId="0" fontId="46" fillId="0" borderId="14" xfId="0" applyFont="1" applyBorder="1" applyAlignment="1">
      <alignment horizontal="left" vertical="center" wrapText="1"/>
    </xf>
    <xf numFmtId="0" fontId="47" fillId="0" borderId="12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8" fillId="0" borderId="16" xfId="0" applyFont="1" applyBorder="1" applyAlignment="1">
      <alignment horizontal="right" vertical="center" wrapText="1"/>
    </xf>
    <xf numFmtId="0" fontId="46" fillId="0" borderId="12" xfId="25" applyFont="1" applyFill="1" applyBorder="1" applyAlignment="1">
      <alignment horizontal="left" vertical="center" wrapText="1"/>
    </xf>
    <xf numFmtId="0" fontId="46" fillId="0" borderId="13" xfId="25" applyFont="1" applyFill="1" applyBorder="1" applyAlignment="1">
      <alignment horizontal="left" vertical="center" wrapText="1"/>
    </xf>
    <xf numFmtId="0" fontId="46" fillId="0" borderId="14" xfId="25" applyFont="1" applyFill="1" applyBorder="1" applyAlignment="1">
      <alignment horizontal="left" vertical="center" wrapText="1"/>
    </xf>
    <xf numFmtId="0" fontId="47" fillId="0" borderId="12" xfId="25" applyFont="1" applyFill="1" applyBorder="1" applyAlignment="1">
      <alignment horizontal="left" vertical="center" wrapText="1"/>
    </xf>
    <xf numFmtId="0" fontId="47" fillId="0" borderId="13" xfId="25" applyFont="1" applyFill="1" applyBorder="1" applyAlignment="1">
      <alignment horizontal="left" vertical="center" wrapText="1"/>
    </xf>
    <xf numFmtId="0" fontId="47" fillId="0" borderId="14" xfId="25" applyFont="1" applyFill="1" applyBorder="1" applyAlignment="1">
      <alignment horizontal="left" vertical="center" wrapText="1"/>
    </xf>
    <xf numFmtId="0" fontId="46" fillId="0" borderId="10" xfId="25" applyFont="1" applyFill="1" applyBorder="1" applyAlignment="1">
      <alignment horizontal="left" vertical="center"/>
    </xf>
    <xf numFmtId="49" fontId="46" fillId="0" borderId="12" xfId="25" applyNumberFormat="1" applyFont="1" applyFill="1" applyBorder="1" applyAlignment="1">
      <alignment horizontal="left" vertical="center" wrapText="1"/>
    </xf>
    <xf numFmtId="49" fontId="46" fillId="0" borderId="13" xfId="25" applyNumberFormat="1" applyFont="1" applyFill="1" applyBorder="1" applyAlignment="1">
      <alignment horizontal="left" vertical="center" wrapText="1"/>
    </xf>
    <xf numFmtId="49" fontId="46" fillId="0" borderId="14" xfId="25" applyNumberFormat="1" applyFont="1" applyFill="1" applyBorder="1" applyAlignment="1">
      <alignment horizontal="left" vertical="center" wrapText="1"/>
    </xf>
    <xf numFmtId="0" fontId="46" fillId="0" borderId="15" xfId="25" applyFont="1" applyFill="1" applyBorder="1" applyAlignment="1">
      <alignment horizontal="left" vertical="center"/>
    </xf>
    <xf numFmtId="0" fontId="47" fillId="0" borderId="10" xfId="25" applyFont="1" applyFill="1" applyBorder="1" applyAlignment="1">
      <alignment horizontal="left" vertical="center" wrapText="1"/>
    </xf>
    <xf numFmtId="0" fontId="46" fillId="0" borderId="12" xfId="25" applyFont="1" applyFill="1" applyBorder="1" applyAlignment="1">
      <alignment horizontal="left" vertical="center"/>
    </xf>
    <xf numFmtId="0" fontId="46" fillId="0" borderId="13" xfId="25" applyFont="1" applyFill="1" applyBorder="1" applyAlignment="1">
      <alignment horizontal="left" vertical="center"/>
    </xf>
    <xf numFmtId="0" fontId="46" fillId="0" borderId="14" xfId="25" applyFont="1" applyFill="1" applyBorder="1" applyAlignment="1">
      <alignment horizontal="left" vertical="center"/>
    </xf>
    <xf numFmtId="0" fontId="46" fillId="0" borderId="10" xfId="0" applyFont="1" applyFill="1" applyBorder="1" applyAlignment="1">
      <alignment horizontal="left" vertical="center" wrapText="1"/>
    </xf>
    <xf numFmtId="0" fontId="47" fillId="0" borderId="0" xfId="25" applyFont="1" applyFill="1" applyAlignment="1">
      <alignment horizontal="center" vertical="center" wrapText="1"/>
    </xf>
    <xf numFmtId="0" fontId="47" fillId="0" borderId="10" xfId="25" applyFont="1" applyFill="1" applyBorder="1" applyAlignment="1">
      <alignment horizontal="center" vertical="center" wrapText="1"/>
    </xf>
    <xf numFmtId="0" fontId="47" fillId="0" borderId="18" xfId="25" applyFont="1" applyFill="1" applyBorder="1" applyAlignment="1">
      <alignment horizontal="center" vertical="center" wrapText="1"/>
    </xf>
    <xf numFmtId="0" fontId="47" fillId="0" borderId="11" xfId="25" applyFont="1" applyFill="1" applyBorder="1" applyAlignment="1">
      <alignment horizontal="center" vertical="center" wrapText="1"/>
    </xf>
  </cellXfs>
  <cellStyles count="125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Comma 9" xfId="123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N_b" xfId="122"/>
    <cellStyle name="SN_it" xfId="124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" xfId="0" builtinId="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I12"/>
  <sheetViews>
    <sheetView workbookViewId="0">
      <selection activeCell="H12" sqref="H12"/>
    </sheetView>
  </sheetViews>
  <sheetFormatPr defaultRowHeight="13.5"/>
  <cols>
    <col min="1" max="1" width="1.42578125" style="1" customWidth="1"/>
    <col min="2" max="2" width="5.140625" style="1" customWidth="1"/>
    <col min="3" max="3" width="8.7109375" style="1" customWidth="1"/>
    <col min="4" max="4" width="11.5703125" style="1" customWidth="1"/>
    <col min="5" max="5" width="44" style="1" customWidth="1"/>
    <col min="6" max="6" width="45.5703125" style="1" customWidth="1"/>
    <col min="7" max="7" width="40.85546875" style="1" customWidth="1"/>
    <col min="8" max="8" width="27.140625" style="1" customWidth="1"/>
    <col min="9" max="16384" width="9.140625" style="1"/>
  </cols>
  <sheetData>
    <row r="1" spans="2:243" s="14" customFormat="1">
      <c r="B1" s="174" t="s">
        <v>55</v>
      </c>
      <c r="C1" s="174"/>
      <c r="D1" s="174"/>
      <c r="E1" s="174"/>
      <c r="F1" s="174"/>
      <c r="G1" s="174"/>
      <c r="H1" s="174"/>
      <c r="I1" s="82"/>
      <c r="J1" s="82"/>
      <c r="K1" s="83"/>
      <c r="L1" s="82"/>
      <c r="M1" s="82"/>
      <c r="N1" s="82"/>
      <c r="O1" s="82"/>
      <c r="P1" s="82"/>
      <c r="Q1" s="82"/>
      <c r="R1" s="82"/>
      <c r="S1" s="83"/>
      <c r="T1" s="82"/>
      <c r="U1" s="82"/>
      <c r="V1" s="82"/>
      <c r="W1" s="82"/>
      <c r="X1" s="82"/>
      <c r="Y1" s="82"/>
      <c r="Z1" s="82"/>
      <c r="AA1" s="83"/>
      <c r="AB1" s="82"/>
      <c r="AC1" s="82"/>
      <c r="AD1" s="82"/>
      <c r="AE1" s="82"/>
      <c r="AF1" s="82"/>
      <c r="AG1" s="82"/>
      <c r="AH1" s="82"/>
      <c r="AI1" s="83"/>
      <c r="AJ1" s="82"/>
      <c r="AK1" s="82"/>
      <c r="AL1" s="82"/>
      <c r="AM1" s="82"/>
      <c r="AN1" s="82"/>
      <c r="AO1" s="82"/>
      <c r="AP1" s="82"/>
      <c r="AQ1" s="83"/>
      <c r="AR1" s="82"/>
      <c r="AS1" s="82"/>
      <c r="AT1" s="82"/>
      <c r="AU1" s="82"/>
      <c r="AV1" s="82"/>
      <c r="AW1" s="82"/>
      <c r="AX1" s="82"/>
      <c r="AY1" s="83"/>
      <c r="AZ1" s="82"/>
      <c r="BA1" s="82"/>
      <c r="BB1" s="82"/>
      <c r="BC1" s="82"/>
      <c r="BD1" s="82"/>
      <c r="BE1" s="82"/>
      <c r="BF1" s="82"/>
      <c r="BG1" s="83"/>
      <c r="BH1" s="82"/>
      <c r="BI1" s="82"/>
      <c r="BJ1" s="82"/>
      <c r="BK1" s="82"/>
      <c r="BL1" s="82"/>
      <c r="BM1" s="82"/>
      <c r="BN1" s="82"/>
      <c r="BO1" s="83"/>
      <c r="BP1" s="82"/>
      <c r="BQ1" s="82"/>
      <c r="BR1" s="82"/>
      <c r="BS1" s="82"/>
      <c r="BT1" s="82"/>
      <c r="BU1" s="82"/>
      <c r="BV1" s="82"/>
      <c r="BW1" s="83"/>
      <c r="BX1" s="82"/>
      <c r="BY1" s="82"/>
      <c r="BZ1" s="82"/>
      <c r="CA1" s="82"/>
      <c r="CB1" s="82"/>
      <c r="CC1" s="82"/>
      <c r="CD1" s="82"/>
      <c r="CE1" s="83"/>
      <c r="CF1" s="82"/>
      <c r="CG1" s="82"/>
      <c r="CH1" s="82"/>
      <c r="CI1" s="82"/>
      <c r="CJ1" s="82"/>
      <c r="CK1" s="82"/>
      <c r="CL1" s="82"/>
      <c r="CM1" s="83"/>
      <c r="CN1" s="82"/>
      <c r="CO1" s="82"/>
      <c r="CP1" s="82"/>
      <c r="CQ1" s="82"/>
      <c r="CR1" s="82"/>
      <c r="CS1" s="82"/>
      <c r="CT1" s="82"/>
      <c r="CU1" s="83"/>
      <c r="CV1" s="82"/>
      <c r="CW1" s="82"/>
      <c r="CX1" s="82"/>
      <c r="CY1" s="82"/>
      <c r="CZ1" s="82"/>
      <c r="DA1" s="82"/>
      <c r="DB1" s="82"/>
      <c r="DC1" s="83"/>
      <c r="DD1" s="82"/>
      <c r="DE1" s="82"/>
      <c r="DF1" s="82"/>
      <c r="DG1" s="82"/>
      <c r="DH1" s="82"/>
      <c r="DI1" s="82"/>
      <c r="DJ1" s="82"/>
      <c r="DK1" s="83"/>
      <c r="DL1" s="82"/>
      <c r="DM1" s="82"/>
      <c r="DN1" s="82"/>
      <c r="DO1" s="82"/>
      <c r="DP1" s="82"/>
      <c r="DQ1" s="82"/>
      <c r="DR1" s="82"/>
      <c r="DS1" s="83"/>
      <c r="DT1" s="82"/>
      <c r="DU1" s="82"/>
      <c r="DV1" s="82"/>
      <c r="DW1" s="82"/>
      <c r="DX1" s="82"/>
      <c r="DY1" s="82"/>
      <c r="DZ1" s="82"/>
      <c r="EA1" s="83"/>
      <c r="EB1" s="82"/>
      <c r="EC1" s="82"/>
      <c r="ED1" s="82"/>
      <c r="EE1" s="82"/>
      <c r="EF1" s="82"/>
      <c r="EG1" s="82"/>
      <c r="EH1" s="82"/>
      <c r="EI1" s="83"/>
      <c r="EJ1" s="82"/>
      <c r="EK1" s="82"/>
      <c r="EL1" s="82"/>
      <c r="EM1" s="82"/>
      <c r="EN1" s="82"/>
      <c r="EO1" s="82"/>
      <c r="EP1" s="82"/>
      <c r="EQ1" s="83"/>
      <c r="ER1" s="82"/>
      <c r="ES1" s="82"/>
      <c r="ET1" s="82"/>
      <c r="EU1" s="82"/>
      <c r="EV1" s="82"/>
      <c r="EW1" s="82"/>
      <c r="EX1" s="82"/>
      <c r="EY1" s="83"/>
      <c r="EZ1" s="82"/>
      <c r="FA1" s="82"/>
      <c r="FB1" s="82"/>
      <c r="FC1" s="82"/>
      <c r="FD1" s="82"/>
      <c r="FE1" s="82"/>
      <c r="FF1" s="82"/>
      <c r="FG1" s="83"/>
      <c r="FH1" s="82"/>
      <c r="FI1" s="82"/>
      <c r="FJ1" s="82"/>
      <c r="FK1" s="82"/>
      <c r="FL1" s="82"/>
      <c r="FM1" s="82"/>
      <c r="FN1" s="82"/>
      <c r="FO1" s="83"/>
      <c r="FP1" s="82"/>
      <c r="FQ1" s="82"/>
      <c r="FR1" s="82"/>
      <c r="FS1" s="82"/>
      <c r="FT1" s="82"/>
      <c r="FU1" s="82"/>
      <c r="FV1" s="82"/>
      <c r="FW1" s="83"/>
      <c r="FX1" s="82"/>
      <c r="FY1" s="82"/>
      <c r="FZ1" s="82"/>
      <c r="GA1" s="82"/>
      <c r="GB1" s="82"/>
      <c r="GC1" s="82"/>
      <c r="GD1" s="82"/>
      <c r="GE1" s="83"/>
      <c r="GF1" s="82"/>
      <c r="GG1" s="82"/>
      <c r="GH1" s="82"/>
      <c r="GI1" s="82"/>
      <c r="GJ1" s="82"/>
      <c r="GK1" s="82"/>
      <c r="GL1" s="82"/>
      <c r="GM1" s="83"/>
      <c r="GN1" s="82"/>
      <c r="GO1" s="82"/>
      <c r="GP1" s="82"/>
      <c r="GQ1" s="82"/>
      <c r="GR1" s="82"/>
      <c r="GS1" s="82"/>
      <c r="GT1" s="82"/>
      <c r="GU1" s="83"/>
      <c r="GV1" s="82"/>
      <c r="GW1" s="82"/>
      <c r="GX1" s="82"/>
      <c r="GY1" s="82"/>
      <c r="GZ1" s="82"/>
      <c r="HA1" s="82"/>
      <c r="HB1" s="82"/>
      <c r="HC1" s="83"/>
      <c r="HD1" s="82"/>
      <c r="HE1" s="82"/>
      <c r="HF1" s="82"/>
      <c r="HG1" s="82"/>
      <c r="HH1" s="82"/>
      <c r="HI1" s="82"/>
      <c r="HJ1" s="82"/>
      <c r="HK1" s="83"/>
      <c r="HL1" s="82"/>
      <c r="HM1" s="82"/>
      <c r="HN1" s="82"/>
      <c r="HO1" s="82"/>
      <c r="HP1" s="82"/>
      <c r="HQ1" s="82"/>
      <c r="HR1" s="82"/>
      <c r="HS1" s="83"/>
      <c r="HT1" s="82"/>
      <c r="HU1" s="82"/>
      <c r="HV1" s="82"/>
      <c r="HW1" s="82"/>
      <c r="HX1" s="82"/>
      <c r="HY1" s="82"/>
      <c r="HZ1" s="82"/>
      <c r="IA1" s="83"/>
      <c r="IB1" s="82"/>
      <c r="IC1" s="82"/>
      <c r="ID1" s="82"/>
      <c r="IE1" s="82"/>
      <c r="IF1" s="82"/>
      <c r="IG1" s="82"/>
      <c r="IH1" s="82"/>
      <c r="II1" s="83"/>
    </row>
    <row r="2" spans="2:243" s="14" customFormat="1">
      <c r="B2" s="174" t="s">
        <v>64</v>
      </c>
      <c r="C2" s="174"/>
      <c r="D2" s="174"/>
      <c r="E2" s="174"/>
      <c r="F2" s="174"/>
      <c r="G2" s="174"/>
      <c r="H2" s="174"/>
      <c r="I2" s="82"/>
      <c r="J2" s="82"/>
      <c r="K2" s="83"/>
      <c r="L2" s="82"/>
      <c r="M2" s="82"/>
      <c r="N2" s="82"/>
      <c r="O2" s="82"/>
      <c r="P2" s="82"/>
      <c r="Q2" s="82"/>
      <c r="R2" s="82"/>
      <c r="S2" s="83"/>
      <c r="T2" s="82"/>
      <c r="U2" s="82"/>
      <c r="V2" s="82"/>
      <c r="W2" s="82"/>
      <c r="X2" s="82"/>
      <c r="Y2" s="82"/>
      <c r="Z2" s="82"/>
      <c r="AA2" s="83"/>
      <c r="AB2" s="82"/>
      <c r="AC2" s="82"/>
      <c r="AD2" s="82"/>
      <c r="AE2" s="82"/>
      <c r="AF2" s="82"/>
      <c r="AG2" s="82"/>
      <c r="AH2" s="82"/>
      <c r="AI2" s="83"/>
      <c r="AJ2" s="82"/>
      <c r="AK2" s="82"/>
      <c r="AL2" s="82"/>
      <c r="AM2" s="82"/>
      <c r="AN2" s="82"/>
      <c r="AO2" s="82"/>
      <c r="AP2" s="82"/>
      <c r="AQ2" s="83"/>
      <c r="AR2" s="82"/>
      <c r="AS2" s="82"/>
      <c r="AT2" s="82"/>
      <c r="AU2" s="82"/>
      <c r="AV2" s="82"/>
      <c r="AW2" s="82"/>
      <c r="AX2" s="82"/>
      <c r="AY2" s="83"/>
      <c r="AZ2" s="82"/>
      <c r="BA2" s="82"/>
      <c r="BB2" s="82"/>
      <c r="BC2" s="82"/>
      <c r="BD2" s="82"/>
      <c r="BE2" s="82"/>
      <c r="BF2" s="82"/>
      <c r="BG2" s="83"/>
      <c r="BH2" s="82"/>
      <c r="BI2" s="82"/>
      <c r="BJ2" s="82"/>
      <c r="BK2" s="82"/>
      <c r="BL2" s="82"/>
      <c r="BM2" s="82"/>
      <c r="BN2" s="82"/>
      <c r="BO2" s="83"/>
      <c r="BP2" s="82"/>
      <c r="BQ2" s="82"/>
      <c r="BR2" s="82"/>
      <c r="BS2" s="82"/>
      <c r="BT2" s="82"/>
      <c r="BU2" s="82"/>
      <c r="BV2" s="82"/>
      <c r="BW2" s="83"/>
      <c r="BX2" s="82"/>
      <c r="BY2" s="82"/>
      <c r="BZ2" s="82"/>
      <c r="CA2" s="82"/>
      <c r="CB2" s="82"/>
      <c r="CC2" s="82"/>
      <c r="CD2" s="82"/>
      <c r="CE2" s="83"/>
      <c r="CF2" s="82"/>
      <c r="CG2" s="82"/>
      <c r="CH2" s="82"/>
      <c r="CI2" s="82"/>
      <c r="CJ2" s="82"/>
      <c r="CK2" s="82"/>
      <c r="CL2" s="82"/>
      <c r="CM2" s="83"/>
      <c r="CN2" s="82"/>
      <c r="CO2" s="82"/>
      <c r="CP2" s="82"/>
      <c r="CQ2" s="82"/>
      <c r="CR2" s="82"/>
      <c r="CS2" s="82"/>
      <c r="CT2" s="82"/>
      <c r="CU2" s="83"/>
      <c r="CV2" s="82"/>
      <c r="CW2" s="82"/>
      <c r="CX2" s="82"/>
      <c r="CY2" s="82"/>
      <c r="CZ2" s="82"/>
      <c r="DA2" s="82"/>
      <c r="DB2" s="82"/>
      <c r="DC2" s="83"/>
      <c r="DD2" s="82"/>
      <c r="DE2" s="82"/>
      <c r="DF2" s="82"/>
      <c r="DG2" s="82"/>
      <c r="DH2" s="82"/>
      <c r="DI2" s="82"/>
      <c r="DJ2" s="82"/>
      <c r="DK2" s="83"/>
      <c r="DL2" s="82"/>
      <c r="DM2" s="82"/>
      <c r="DN2" s="82"/>
      <c r="DO2" s="82"/>
      <c r="DP2" s="82"/>
      <c r="DQ2" s="82"/>
      <c r="DR2" s="82"/>
      <c r="DS2" s="83"/>
      <c r="DT2" s="82"/>
      <c r="DU2" s="82"/>
      <c r="DV2" s="82"/>
      <c r="DW2" s="82"/>
      <c r="DX2" s="82"/>
      <c r="DY2" s="82"/>
      <c r="DZ2" s="82"/>
      <c r="EA2" s="83"/>
      <c r="EB2" s="82"/>
      <c r="EC2" s="82"/>
      <c r="ED2" s="82"/>
      <c r="EE2" s="82"/>
      <c r="EF2" s="82"/>
      <c r="EG2" s="82"/>
      <c r="EH2" s="82"/>
      <c r="EI2" s="83"/>
      <c r="EJ2" s="82"/>
      <c r="EK2" s="82"/>
      <c r="EL2" s="82"/>
      <c r="EM2" s="82"/>
      <c r="EN2" s="82"/>
      <c r="EO2" s="82"/>
      <c r="EP2" s="82"/>
      <c r="EQ2" s="83"/>
      <c r="ER2" s="82"/>
      <c r="ES2" s="82"/>
      <c r="ET2" s="82"/>
      <c r="EU2" s="82"/>
      <c r="EV2" s="82"/>
      <c r="EW2" s="82"/>
      <c r="EX2" s="82"/>
      <c r="EY2" s="83"/>
      <c r="EZ2" s="82"/>
      <c r="FA2" s="82"/>
      <c r="FB2" s="82"/>
      <c r="FC2" s="82"/>
      <c r="FD2" s="82"/>
      <c r="FE2" s="82"/>
      <c r="FF2" s="82"/>
      <c r="FG2" s="83"/>
      <c r="FH2" s="82"/>
      <c r="FI2" s="82"/>
      <c r="FJ2" s="82"/>
      <c r="FK2" s="82"/>
      <c r="FL2" s="82"/>
      <c r="FM2" s="82"/>
      <c r="FN2" s="82"/>
      <c r="FO2" s="83"/>
      <c r="FP2" s="82"/>
      <c r="FQ2" s="82"/>
      <c r="FR2" s="82"/>
      <c r="FS2" s="82"/>
      <c r="FT2" s="82"/>
      <c r="FU2" s="82"/>
      <c r="FV2" s="82"/>
      <c r="FW2" s="83"/>
      <c r="FX2" s="82"/>
      <c r="FY2" s="82"/>
      <c r="FZ2" s="82"/>
      <c r="GA2" s="82"/>
      <c r="GB2" s="82"/>
      <c r="GC2" s="82"/>
      <c r="GD2" s="82"/>
      <c r="GE2" s="83"/>
      <c r="GF2" s="82"/>
      <c r="GG2" s="82"/>
      <c r="GH2" s="82"/>
      <c r="GI2" s="82"/>
      <c r="GJ2" s="82"/>
      <c r="GK2" s="82"/>
      <c r="GL2" s="82"/>
      <c r="GM2" s="83"/>
      <c r="GN2" s="82"/>
      <c r="GO2" s="82"/>
      <c r="GP2" s="82"/>
      <c r="GQ2" s="82"/>
      <c r="GR2" s="82"/>
      <c r="GS2" s="82"/>
      <c r="GT2" s="82"/>
      <c r="GU2" s="83"/>
      <c r="GV2" s="82"/>
      <c r="GW2" s="82"/>
      <c r="GX2" s="82"/>
      <c r="GY2" s="82"/>
      <c r="GZ2" s="82"/>
      <c r="HA2" s="82"/>
      <c r="HB2" s="82"/>
      <c r="HC2" s="83"/>
      <c r="HD2" s="82"/>
      <c r="HE2" s="82"/>
      <c r="HF2" s="82"/>
      <c r="HG2" s="82"/>
      <c r="HH2" s="82"/>
      <c r="HI2" s="82"/>
      <c r="HJ2" s="82"/>
      <c r="HK2" s="83"/>
      <c r="HL2" s="82"/>
      <c r="HM2" s="82"/>
      <c r="HN2" s="82"/>
      <c r="HO2" s="82"/>
      <c r="HP2" s="82"/>
      <c r="HQ2" s="82"/>
      <c r="HR2" s="82"/>
      <c r="HS2" s="83"/>
      <c r="HT2" s="82"/>
      <c r="HU2" s="82"/>
      <c r="HV2" s="82"/>
      <c r="HW2" s="82"/>
      <c r="HX2" s="82"/>
      <c r="HY2" s="82"/>
      <c r="HZ2" s="82"/>
      <c r="IA2" s="83"/>
      <c r="IB2" s="82"/>
      <c r="IC2" s="82"/>
      <c r="ID2" s="82"/>
      <c r="IE2" s="82"/>
      <c r="IF2" s="82"/>
      <c r="IG2" s="82"/>
      <c r="IH2" s="82"/>
      <c r="II2" s="83"/>
    </row>
    <row r="3" spans="2:243" s="14" customFormat="1">
      <c r="B3" s="174" t="s">
        <v>37</v>
      </c>
      <c r="C3" s="174"/>
      <c r="D3" s="174"/>
      <c r="E3" s="174"/>
      <c r="F3" s="174"/>
      <c r="G3" s="174"/>
      <c r="H3" s="17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82"/>
      <c r="AA3" s="83"/>
      <c r="AB3" s="82"/>
      <c r="AC3" s="82"/>
      <c r="AD3" s="82"/>
      <c r="AE3" s="82"/>
      <c r="AF3" s="82"/>
      <c r="AG3" s="82"/>
      <c r="AH3" s="82"/>
      <c r="AI3" s="83"/>
      <c r="AJ3" s="82"/>
      <c r="AK3" s="82"/>
      <c r="AL3" s="82"/>
      <c r="AM3" s="82"/>
      <c r="AN3" s="82"/>
      <c r="AO3" s="82"/>
      <c r="AP3" s="82"/>
      <c r="AQ3" s="83"/>
      <c r="AR3" s="82"/>
      <c r="AS3" s="82"/>
      <c r="AT3" s="82"/>
      <c r="AU3" s="82"/>
      <c r="AV3" s="82"/>
      <c r="AW3" s="82"/>
      <c r="AX3" s="82"/>
      <c r="AY3" s="83"/>
      <c r="AZ3" s="82"/>
      <c r="BA3" s="82"/>
      <c r="BB3" s="82"/>
      <c r="BC3" s="82"/>
      <c r="BD3" s="82"/>
      <c r="BE3" s="82"/>
      <c r="BF3" s="82"/>
      <c r="BG3" s="83"/>
      <c r="BH3" s="82"/>
      <c r="BI3" s="82"/>
      <c r="BJ3" s="82"/>
      <c r="BK3" s="82"/>
      <c r="BL3" s="82"/>
      <c r="BM3" s="82"/>
      <c r="BN3" s="82"/>
      <c r="BO3" s="83"/>
      <c r="BP3" s="82"/>
      <c r="BQ3" s="82"/>
      <c r="BR3" s="82"/>
      <c r="BS3" s="82"/>
      <c r="BT3" s="82"/>
      <c r="BU3" s="82"/>
      <c r="BV3" s="82"/>
      <c r="BW3" s="83"/>
      <c r="BX3" s="82"/>
      <c r="BY3" s="82"/>
      <c r="BZ3" s="82"/>
      <c r="CA3" s="82"/>
      <c r="CB3" s="82"/>
      <c r="CC3" s="82"/>
      <c r="CD3" s="82"/>
      <c r="CE3" s="83"/>
      <c r="CF3" s="82"/>
      <c r="CG3" s="82"/>
      <c r="CH3" s="82"/>
      <c r="CI3" s="82"/>
      <c r="CJ3" s="82"/>
      <c r="CK3" s="82"/>
      <c r="CL3" s="82"/>
      <c r="CM3" s="83"/>
      <c r="CN3" s="82"/>
      <c r="CO3" s="82"/>
      <c r="CP3" s="82"/>
      <c r="CQ3" s="82"/>
      <c r="CR3" s="82"/>
      <c r="CS3" s="82"/>
      <c r="CT3" s="82"/>
      <c r="CU3" s="83"/>
      <c r="CV3" s="82"/>
      <c r="CW3" s="82"/>
      <c r="CX3" s="82"/>
      <c r="CY3" s="82"/>
      <c r="CZ3" s="82"/>
      <c r="DA3" s="82"/>
      <c r="DB3" s="82"/>
      <c r="DC3" s="83"/>
      <c r="DD3" s="82"/>
      <c r="DE3" s="82"/>
      <c r="DF3" s="82"/>
      <c r="DG3" s="82"/>
      <c r="DH3" s="82"/>
      <c r="DI3" s="82"/>
      <c r="DJ3" s="82"/>
      <c r="DK3" s="83"/>
      <c r="DL3" s="82"/>
      <c r="DM3" s="82"/>
      <c r="DN3" s="82"/>
      <c r="DO3" s="82"/>
      <c r="DP3" s="82"/>
      <c r="DQ3" s="82"/>
      <c r="DR3" s="82"/>
      <c r="DS3" s="83"/>
      <c r="DT3" s="82"/>
      <c r="DU3" s="82"/>
      <c r="DV3" s="82"/>
      <c r="DW3" s="82"/>
      <c r="DX3" s="82"/>
      <c r="DY3" s="82"/>
      <c r="DZ3" s="82"/>
      <c r="EA3" s="83"/>
      <c r="EB3" s="82"/>
      <c r="EC3" s="82"/>
      <c r="ED3" s="82"/>
      <c r="EE3" s="82"/>
      <c r="EF3" s="82"/>
      <c r="EG3" s="82"/>
      <c r="EH3" s="82"/>
      <c r="EI3" s="83"/>
      <c r="EJ3" s="82"/>
      <c r="EK3" s="82"/>
      <c r="EL3" s="82"/>
      <c r="EM3" s="82"/>
      <c r="EN3" s="82"/>
      <c r="EO3" s="82"/>
      <c r="EP3" s="82"/>
      <c r="EQ3" s="83"/>
      <c r="ER3" s="82"/>
      <c r="ES3" s="82"/>
      <c r="ET3" s="82"/>
      <c r="EU3" s="82"/>
      <c r="EV3" s="82"/>
      <c r="EW3" s="82"/>
      <c r="EX3" s="82"/>
      <c r="EY3" s="83"/>
      <c r="EZ3" s="82"/>
      <c r="FA3" s="82"/>
      <c r="FB3" s="82"/>
      <c r="FC3" s="82"/>
      <c r="FD3" s="82"/>
      <c r="FE3" s="82"/>
      <c r="FF3" s="82"/>
      <c r="FG3" s="83"/>
      <c r="FH3" s="82"/>
      <c r="FI3" s="82"/>
      <c r="FJ3" s="82"/>
      <c r="FK3" s="82"/>
      <c r="FL3" s="82"/>
      <c r="FM3" s="82"/>
      <c r="FN3" s="82"/>
      <c r="FO3" s="83"/>
      <c r="FP3" s="82"/>
      <c r="FQ3" s="82"/>
      <c r="FR3" s="82"/>
      <c r="FS3" s="82"/>
      <c r="FT3" s="82"/>
      <c r="FU3" s="82"/>
      <c r="FV3" s="82"/>
      <c r="FW3" s="83"/>
      <c r="FX3" s="82"/>
      <c r="FY3" s="82"/>
      <c r="FZ3" s="82"/>
      <c r="GA3" s="82"/>
      <c r="GB3" s="82"/>
      <c r="GC3" s="82"/>
      <c r="GD3" s="82"/>
      <c r="GE3" s="83"/>
      <c r="GF3" s="82"/>
      <c r="GG3" s="82"/>
      <c r="GH3" s="82"/>
      <c r="GI3" s="82"/>
      <c r="GJ3" s="82"/>
      <c r="GK3" s="82"/>
      <c r="GL3" s="82"/>
      <c r="GM3" s="83"/>
      <c r="GN3" s="82"/>
      <c r="GO3" s="82"/>
      <c r="GP3" s="82"/>
      <c r="GQ3" s="82"/>
      <c r="GR3" s="82"/>
      <c r="GS3" s="82"/>
      <c r="GT3" s="82"/>
      <c r="GU3" s="83"/>
      <c r="GV3" s="82"/>
      <c r="GW3" s="82"/>
      <c r="GX3" s="82"/>
      <c r="GY3" s="82"/>
      <c r="GZ3" s="82"/>
      <c r="HA3" s="82"/>
      <c r="HB3" s="82"/>
      <c r="HC3" s="83"/>
      <c r="HD3" s="82"/>
      <c r="HE3" s="82"/>
      <c r="HF3" s="82"/>
      <c r="HG3" s="82"/>
      <c r="HH3" s="82"/>
      <c r="HI3" s="82"/>
      <c r="HJ3" s="82"/>
      <c r="HK3" s="83"/>
      <c r="HL3" s="82"/>
      <c r="HM3" s="82"/>
      <c r="HN3" s="82"/>
      <c r="HO3" s="82"/>
      <c r="HP3" s="82"/>
      <c r="HQ3" s="82"/>
      <c r="HR3" s="82"/>
      <c r="HS3" s="83"/>
      <c r="HT3" s="82"/>
      <c r="HU3" s="82"/>
      <c r="HV3" s="82"/>
      <c r="HW3" s="82"/>
      <c r="HX3" s="82"/>
      <c r="HY3" s="82"/>
      <c r="HZ3" s="82"/>
      <c r="IA3" s="83"/>
      <c r="IB3" s="82"/>
      <c r="IC3" s="82"/>
      <c r="ID3" s="82"/>
      <c r="IE3" s="82"/>
      <c r="IF3" s="82"/>
      <c r="IG3" s="82"/>
      <c r="IH3" s="82"/>
      <c r="II3" s="83"/>
    </row>
    <row r="4" spans="2:243" s="14" customFormat="1">
      <c r="B4" s="174" t="s">
        <v>36</v>
      </c>
      <c r="C4" s="174"/>
      <c r="D4" s="174"/>
      <c r="E4" s="174"/>
      <c r="F4" s="174"/>
      <c r="G4" s="174"/>
      <c r="H4" s="17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82"/>
      <c r="AA4" s="83"/>
      <c r="AB4" s="82"/>
      <c r="AC4" s="82"/>
      <c r="AD4" s="82"/>
      <c r="AE4" s="82"/>
      <c r="AF4" s="82"/>
      <c r="AG4" s="82"/>
      <c r="AH4" s="82"/>
      <c r="AI4" s="83"/>
      <c r="AJ4" s="82"/>
      <c r="AK4" s="82"/>
      <c r="AL4" s="82"/>
      <c r="AM4" s="82"/>
      <c r="AN4" s="82"/>
      <c r="AO4" s="82"/>
      <c r="AP4" s="82"/>
      <c r="AQ4" s="83"/>
      <c r="AR4" s="82"/>
      <c r="AS4" s="82"/>
      <c r="AT4" s="82"/>
      <c r="AU4" s="82"/>
      <c r="AV4" s="82"/>
      <c r="AW4" s="82"/>
      <c r="AX4" s="82"/>
      <c r="AY4" s="83"/>
      <c r="AZ4" s="82"/>
      <c r="BA4" s="82"/>
      <c r="BB4" s="82"/>
      <c r="BC4" s="82"/>
      <c r="BD4" s="82"/>
      <c r="BE4" s="82"/>
      <c r="BF4" s="82"/>
      <c r="BG4" s="83"/>
      <c r="BH4" s="82"/>
      <c r="BI4" s="82"/>
      <c r="BJ4" s="82"/>
      <c r="BK4" s="82"/>
      <c r="BL4" s="82"/>
      <c r="BM4" s="82"/>
      <c r="BN4" s="82"/>
      <c r="BO4" s="83"/>
      <c r="BP4" s="82"/>
      <c r="BQ4" s="82"/>
      <c r="BR4" s="82"/>
      <c r="BS4" s="82"/>
      <c r="BT4" s="82"/>
      <c r="BU4" s="82"/>
      <c r="BV4" s="82"/>
      <c r="BW4" s="83"/>
      <c r="BX4" s="82"/>
      <c r="BY4" s="82"/>
      <c r="BZ4" s="82"/>
      <c r="CA4" s="82"/>
      <c r="CB4" s="82"/>
      <c r="CC4" s="82"/>
      <c r="CD4" s="82"/>
      <c r="CE4" s="83"/>
      <c r="CF4" s="82"/>
      <c r="CG4" s="82"/>
      <c r="CH4" s="82"/>
      <c r="CI4" s="82"/>
      <c r="CJ4" s="82"/>
      <c r="CK4" s="82"/>
      <c r="CL4" s="82"/>
      <c r="CM4" s="83"/>
      <c r="CN4" s="82"/>
      <c r="CO4" s="82"/>
      <c r="CP4" s="82"/>
      <c r="CQ4" s="82"/>
      <c r="CR4" s="82"/>
      <c r="CS4" s="82"/>
      <c r="CT4" s="82"/>
      <c r="CU4" s="83"/>
      <c r="CV4" s="82"/>
      <c r="CW4" s="82"/>
      <c r="CX4" s="82"/>
      <c r="CY4" s="82"/>
      <c r="CZ4" s="82"/>
      <c r="DA4" s="82"/>
      <c r="DB4" s="82"/>
      <c r="DC4" s="83"/>
      <c r="DD4" s="82"/>
      <c r="DE4" s="82"/>
      <c r="DF4" s="82"/>
      <c r="DG4" s="82"/>
      <c r="DH4" s="82"/>
      <c r="DI4" s="82"/>
      <c r="DJ4" s="82"/>
      <c r="DK4" s="83"/>
      <c r="DL4" s="82"/>
      <c r="DM4" s="82"/>
      <c r="DN4" s="82"/>
      <c r="DO4" s="82"/>
      <c r="DP4" s="82"/>
      <c r="DQ4" s="82"/>
      <c r="DR4" s="82"/>
      <c r="DS4" s="83"/>
      <c r="DT4" s="82"/>
      <c r="DU4" s="82"/>
      <c r="DV4" s="82"/>
      <c r="DW4" s="82"/>
      <c r="DX4" s="82"/>
      <c r="DY4" s="82"/>
      <c r="DZ4" s="82"/>
      <c r="EA4" s="83"/>
      <c r="EB4" s="82"/>
      <c r="EC4" s="82"/>
      <c r="ED4" s="82"/>
      <c r="EE4" s="82"/>
      <c r="EF4" s="82"/>
      <c r="EG4" s="82"/>
      <c r="EH4" s="82"/>
      <c r="EI4" s="83"/>
      <c r="EJ4" s="82"/>
      <c r="EK4" s="82"/>
      <c r="EL4" s="82"/>
      <c r="EM4" s="82"/>
      <c r="EN4" s="82"/>
      <c r="EO4" s="82"/>
      <c r="EP4" s="82"/>
      <c r="EQ4" s="83"/>
      <c r="ER4" s="82"/>
      <c r="ES4" s="82"/>
      <c r="ET4" s="82"/>
      <c r="EU4" s="82"/>
      <c r="EV4" s="82"/>
      <c r="EW4" s="82"/>
      <c r="EX4" s="82"/>
      <c r="EY4" s="83"/>
      <c r="EZ4" s="82"/>
      <c r="FA4" s="82"/>
      <c r="FB4" s="82"/>
      <c r="FC4" s="82"/>
      <c r="FD4" s="82"/>
      <c r="FE4" s="82"/>
      <c r="FF4" s="82"/>
      <c r="FG4" s="83"/>
      <c r="FH4" s="82"/>
      <c r="FI4" s="82"/>
      <c r="FJ4" s="82"/>
      <c r="FK4" s="82"/>
      <c r="FL4" s="82"/>
      <c r="FM4" s="82"/>
      <c r="FN4" s="82"/>
      <c r="FO4" s="83"/>
      <c r="FP4" s="82"/>
      <c r="FQ4" s="82"/>
      <c r="FR4" s="82"/>
      <c r="FS4" s="82"/>
      <c r="FT4" s="82"/>
      <c r="FU4" s="82"/>
      <c r="FV4" s="82"/>
      <c r="FW4" s="83"/>
      <c r="FX4" s="82"/>
      <c r="FY4" s="82"/>
      <c r="FZ4" s="82"/>
      <c r="GA4" s="82"/>
      <c r="GB4" s="82"/>
      <c r="GC4" s="82"/>
      <c r="GD4" s="82"/>
      <c r="GE4" s="83"/>
      <c r="GF4" s="82"/>
      <c r="GG4" s="82"/>
      <c r="GH4" s="82"/>
      <c r="GI4" s="82"/>
      <c r="GJ4" s="82"/>
      <c r="GK4" s="82"/>
      <c r="GL4" s="82"/>
      <c r="GM4" s="83"/>
      <c r="GN4" s="82"/>
      <c r="GO4" s="82"/>
      <c r="GP4" s="82"/>
      <c r="GQ4" s="82"/>
      <c r="GR4" s="82"/>
      <c r="GS4" s="82"/>
      <c r="GT4" s="82"/>
      <c r="GU4" s="83"/>
      <c r="GV4" s="82"/>
      <c r="GW4" s="82"/>
      <c r="GX4" s="82"/>
      <c r="GY4" s="82"/>
      <c r="GZ4" s="82"/>
      <c r="HA4" s="82"/>
      <c r="HB4" s="82"/>
      <c r="HC4" s="83"/>
      <c r="HD4" s="82"/>
      <c r="HE4" s="82"/>
      <c r="HF4" s="82"/>
      <c r="HG4" s="82"/>
      <c r="HH4" s="82"/>
      <c r="HI4" s="82"/>
      <c r="HJ4" s="82"/>
      <c r="HK4" s="83"/>
      <c r="HL4" s="82"/>
      <c r="HM4" s="82"/>
      <c r="HN4" s="82"/>
      <c r="HO4" s="82"/>
      <c r="HP4" s="82"/>
      <c r="HQ4" s="82"/>
      <c r="HR4" s="82"/>
      <c r="HS4" s="83"/>
      <c r="HT4" s="82"/>
      <c r="HU4" s="82"/>
      <c r="HV4" s="82"/>
      <c r="HW4" s="82"/>
      <c r="HX4" s="82"/>
      <c r="HY4" s="82"/>
      <c r="HZ4" s="82"/>
      <c r="IA4" s="83"/>
      <c r="IB4" s="82"/>
      <c r="IC4" s="82"/>
      <c r="ID4" s="82"/>
      <c r="IE4" s="82"/>
      <c r="IF4" s="82"/>
      <c r="IG4" s="82"/>
      <c r="IH4" s="82"/>
      <c r="II4" s="83"/>
    </row>
    <row r="5" spans="2:243" s="14" customFormat="1" ht="37.5" customHeight="1">
      <c r="B5" s="172" t="s">
        <v>174</v>
      </c>
      <c r="C5" s="172"/>
      <c r="D5" s="172"/>
      <c r="E5" s="172"/>
      <c r="F5" s="172"/>
      <c r="G5" s="172"/>
      <c r="H5" s="17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82"/>
      <c r="AA5" s="83"/>
      <c r="AB5" s="82"/>
      <c r="AC5" s="82"/>
      <c r="AD5" s="82"/>
      <c r="AE5" s="82"/>
      <c r="AF5" s="82"/>
      <c r="AG5" s="82"/>
      <c r="AH5" s="82"/>
      <c r="AI5" s="83"/>
      <c r="AJ5" s="82"/>
      <c r="AK5" s="82"/>
      <c r="AL5" s="82"/>
      <c r="AM5" s="82"/>
      <c r="AN5" s="82"/>
      <c r="AO5" s="82"/>
      <c r="AP5" s="82"/>
      <c r="AQ5" s="83"/>
      <c r="AR5" s="82"/>
      <c r="AS5" s="82"/>
      <c r="AT5" s="82"/>
      <c r="AU5" s="82"/>
      <c r="AV5" s="82"/>
      <c r="AW5" s="82"/>
      <c r="AX5" s="82"/>
      <c r="AY5" s="83"/>
      <c r="AZ5" s="82"/>
      <c r="BA5" s="82"/>
      <c r="BB5" s="82"/>
      <c r="BC5" s="82"/>
      <c r="BD5" s="82"/>
      <c r="BE5" s="82"/>
      <c r="BF5" s="82"/>
      <c r="BG5" s="83"/>
      <c r="BH5" s="82"/>
      <c r="BI5" s="82"/>
      <c r="BJ5" s="82"/>
      <c r="BK5" s="82"/>
      <c r="BL5" s="82"/>
      <c r="BM5" s="82"/>
      <c r="BN5" s="82"/>
      <c r="BO5" s="83"/>
      <c r="BP5" s="82"/>
      <c r="BQ5" s="82"/>
      <c r="BR5" s="82"/>
      <c r="BS5" s="82"/>
      <c r="BT5" s="82"/>
      <c r="BU5" s="82"/>
      <c r="BV5" s="82"/>
      <c r="BW5" s="83"/>
      <c r="BX5" s="82"/>
      <c r="BY5" s="82"/>
      <c r="BZ5" s="82"/>
      <c r="CA5" s="82"/>
      <c r="CB5" s="82"/>
      <c r="CC5" s="82"/>
      <c r="CD5" s="82"/>
      <c r="CE5" s="83"/>
      <c r="CF5" s="82"/>
      <c r="CG5" s="82"/>
      <c r="CH5" s="82"/>
      <c r="CI5" s="82"/>
      <c r="CJ5" s="82"/>
      <c r="CK5" s="82"/>
      <c r="CL5" s="82"/>
      <c r="CM5" s="83"/>
      <c r="CN5" s="82"/>
      <c r="CO5" s="82"/>
      <c r="CP5" s="82"/>
      <c r="CQ5" s="82"/>
      <c r="CR5" s="82"/>
      <c r="CS5" s="82"/>
      <c r="CT5" s="82"/>
      <c r="CU5" s="83"/>
      <c r="CV5" s="82"/>
      <c r="CW5" s="82"/>
      <c r="CX5" s="82"/>
      <c r="CY5" s="82"/>
      <c r="CZ5" s="82"/>
      <c r="DA5" s="82"/>
      <c r="DB5" s="82"/>
      <c r="DC5" s="83"/>
      <c r="DD5" s="82"/>
      <c r="DE5" s="82"/>
      <c r="DF5" s="82"/>
      <c r="DG5" s="82"/>
      <c r="DH5" s="82"/>
      <c r="DI5" s="82"/>
      <c r="DJ5" s="82"/>
      <c r="DK5" s="83"/>
      <c r="DL5" s="82"/>
      <c r="DM5" s="82"/>
      <c r="DN5" s="82"/>
      <c r="DO5" s="82"/>
      <c r="DP5" s="82"/>
      <c r="DQ5" s="82"/>
      <c r="DR5" s="82"/>
      <c r="DS5" s="83"/>
      <c r="DT5" s="82"/>
      <c r="DU5" s="82"/>
      <c r="DV5" s="82"/>
      <c r="DW5" s="82"/>
      <c r="DX5" s="82"/>
      <c r="DY5" s="82"/>
      <c r="DZ5" s="82"/>
      <c r="EA5" s="83"/>
      <c r="EB5" s="82"/>
      <c r="EC5" s="82"/>
      <c r="ED5" s="82"/>
      <c r="EE5" s="82"/>
      <c r="EF5" s="82"/>
      <c r="EG5" s="82"/>
      <c r="EH5" s="82"/>
      <c r="EI5" s="83"/>
      <c r="EJ5" s="82"/>
      <c r="EK5" s="82"/>
      <c r="EL5" s="82"/>
      <c r="EM5" s="82"/>
      <c r="EN5" s="82"/>
      <c r="EO5" s="82"/>
      <c r="EP5" s="82"/>
      <c r="EQ5" s="83"/>
      <c r="ER5" s="82"/>
      <c r="ES5" s="82"/>
      <c r="ET5" s="82"/>
      <c r="EU5" s="82"/>
      <c r="EV5" s="82"/>
      <c r="EW5" s="82"/>
      <c r="EX5" s="82"/>
      <c r="EY5" s="83"/>
      <c r="EZ5" s="82"/>
      <c r="FA5" s="82"/>
      <c r="FB5" s="82"/>
      <c r="FC5" s="82"/>
      <c r="FD5" s="82"/>
      <c r="FE5" s="82"/>
      <c r="FF5" s="82"/>
      <c r="FG5" s="83"/>
      <c r="FH5" s="82"/>
      <c r="FI5" s="82"/>
      <c r="FJ5" s="82"/>
      <c r="FK5" s="82"/>
      <c r="FL5" s="82"/>
      <c r="FM5" s="82"/>
      <c r="FN5" s="82"/>
      <c r="FO5" s="83"/>
      <c r="FP5" s="82"/>
      <c r="FQ5" s="82"/>
      <c r="FR5" s="82"/>
      <c r="FS5" s="82"/>
      <c r="FT5" s="82"/>
      <c r="FU5" s="82"/>
      <c r="FV5" s="82"/>
      <c r="FW5" s="83"/>
      <c r="FX5" s="82"/>
      <c r="FY5" s="82"/>
      <c r="FZ5" s="82"/>
      <c r="GA5" s="82"/>
      <c r="GB5" s="82"/>
      <c r="GC5" s="82"/>
      <c r="GD5" s="82"/>
      <c r="GE5" s="83"/>
      <c r="GF5" s="82"/>
      <c r="GG5" s="82"/>
      <c r="GH5" s="82"/>
      <c r="GI5" s="82"/>
      <c r="GJ5" s="82"/>
      <c r="GK5" s="82"/>
      <c r="GL5" s="82"/>
      <c r="GM5" s="83"/>
      <c r="GN5" s="82"/>
      <c r="GO5" s="82"/>
      <c r="GP5" s="82"/>
      <c r="GQ5" s="82"/>
      <c r="GR5" s="82"/>
      <c r="GS5" s="82"/>
      <c r="GT5" s="82"/>
      <c r="GU5" s="83"/>
      <c r="GV5" s="82"/>
      <c r="GW5" s="82"/>
      <c r="GX5" s="82"/>
      <c r="GY5" s="82"/>
      <c r="GZ5" s="82"/>
      <c r="HA5" s="82"/>
      <c r="HB5" s="82"/>
      <c r="HC5" s="83"/>
      <c r="HD5" s="82"/>
      <c r="HE5" s="82"/>
      <c r="HF5" s="82"/>
      <c r="HG5" s="82"/>
      <c r="HH5" s="82"/>
      <c r="HI5" s="82"/>
      <c r="HJ5" s="82"/>
      <c r="HK5" s="83"/>
      <c r="HL5" s="82"/>
      <c r="HM5" s="82"/>
      <c r="HN5" s="82"/>
      <c r="HO5" s="82"/>
      <c r="HP5" s="82"/>
      <c r="HQ5" s="82"/>
      <c r="HR5" s="82"/>
      <c r="HS5" s="83"/>
      <c r="HT5" s="82"/>
      <c r="HU5" s="82"/>
      <c r="HV5" s="82"/>
      <c r="HW5" s="82"/>
      <c r="HX5" s="82"/>
      <c r="HY5" s="82"/>
      <c r="HZ5" s="82"/>
      <c r="IA5" s="83"/>
      <c r="IB5" s="82"/>
      <c r="IC5" s="82"/>
      <c r="ID5" s="82"/>
      <c r="IE5" s="82"/>
      <c r="IF5" s="82"/>
      <c r="IG5" s="82"/>
      <c r="IH5" s="82"/>
      <c r="II5" s="83"/>
    </row>
    <row r="6" spans="2:243" ht="17.25" customHeight="1">
      <c r="B6" s="175" t="s">
        <v>66</v>
      </c>
      <c r="C6" s="175"/>
      <c r="D6" s="175"/>
      <c r="E6" s="175"/>
      <c r="F6" s="175"/>
      <c r="G6" s="175"/>
      <c r="H6" s="175"/>
    </row>
    <row r="7" spans="2:243" s="26" customFormat="1" ht="85.5" customHeight="1">
      <c r="B7" s="173" t="s">
        <v>175</v>
      </c>
      <c r="C7" s="173" t="s">
        <v>176</v>
      </c>
      <c r="D7" s="173"/>
      <c r="E7" s="173" t="s">
        <v>177</v>
      </c>
      <c r="F7" s="173" t="s">
        <v>178</v>
      </c>
      <c r="G7" s="173" t="s">
        <v>179</v>
      </c>
      <c r="H7" s="46" t="s">
        <v>40</v>
      </c>
    </row>
    <row r="8" spans="2:243" s="26" customFormat="1" ht="18" customHeight="1">
      <c r="B8" s="173"/>
      <c r="C8" s="46" t="s">
        <v>9</v>
      </c>
      <c r="D8" s="46" t="s">
        <v>10</v>
      </c>
      <c r="E8" s="173"/>
      <c r="F8" s="173"/>
      <c r="G8" s="173"/>
      <c r="H8" s="46" t="s">
        <v>180</v>
      </c>
    </row>
    <row r="9" spans="2:243" s="26" customFormat="1" ht="25.5" customHeight="1">
      <c r="B9" s="171" t="s">
        <v>181</v>
      </c>
      <c r="C9" s="171"/>
      <c r="D9" s="171"/>
      <c r="E9" s="171"/>
      <c r="F9" s="171"/>
      <c r="G9" s="171"/>
      <c r="H9" s="38">
        <f>+H10</f>
        <v>0</v>
      </c>
    </row>
    <row r="10" spans="2:243" s="26" customFormat="1" ht="72" customHeight="1">
      <c r="B10" s="51"/>
      <c r="C10" s="46" t="s">
        <v>182</v>
      </c>
      <c r="D10" s="51"/>
      <c r="E10" s="64" t="s">
        <v>24</v>
      </c>
      <c r="F10" s="64" t="s">
        <v>183</v>
      </c>
      <c r="G10" s="64" t="s">
        <v>184</v>
      </c>
      <c r="H10" s="38">
        <f>+H11+H12</f>
        <v>0</v>
      </c>
    </row>
    <row r="11" spans="2:243" s="26" customFormat="1" ht="73.5" customHeight="1">
      <c r="B11" s="51"/>
      <c r="C11" s="51"/>
      <c r="D11" s="65" t="s">
        <v>185</v>
      </c>
      <c r="E11" s="51" t="s">
        <v>186</v>
      </c>
      <c r="F11" s="51" t="s">
        <v>196</v>
      </c>
      <c r="G11" s="51" t="s">
        <v>197</v>
      </c>
      <c r="H11" s="84">
        <f>+'3'!H20</f>
        <v>39748.6</v>
      </c>
    </row>
    <row r="12" spans="2:243" s="26" customFormat="1" ht="65.25" customHeight="1">
      <c r="B12" s="51"/>
      <c r="C12" s="51"/>
      <c r="D12" s="65" t="s">
        <v>189</v>
      </c>
      <c r="E12" s="51" t="s">
        <v>26</v>
      </c>
      <c r="F12" s="51" t="s">
        <v>190</v>
      </c>
      <c r="G12" s="51" t="s">
        <v>188</v>
      </c>
      <c r="H12" s="84">
        <f>+'3'!H29</f>
        <v>-39748.600000000006</v>
      </c>
    </row>
  </sheetData>
  <mergeCells count="12">
    <mergeCell ref="B1:H1"/>
    <mergeCell ref="B2:H2"/>
    <mergeCell ref="B3:H3"/>
    <mergeCell ref="B4:H4"/>
    <mergeCell ref="B6:H6"/>
    <mergeCell ref="B9:G9"/>
    <mergeCell ref="B5:H5"/>
    <mergeCell ref="B7:B8"/>
    <mergeCell ref="C7:D7"/>
    <mergeCell ref="E7:E8"/>
    <mergeCell ref="F7:F8"/>
    <mergeCell ref="G7:G8"/>
  </mergeCells>
  <pageMargins left="0.17" right="0.17" top="0.4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O13"/>
  <sheetViews>
    <sheetView tabSelected="1" workbookViewId="0">
      <selection activeCell="B5" sqref="B5:I5"/>
    </sheetView>
  </sheetViews>
  <sheetFormatPr defaultRowHeight="13.5"/>
  <cols>
    <col min="1" max="1" width="1.28515625" style="1" customWidth="1"/>
    <col min="2" max="2" width="9.140625" style="7" customWidth="1"/>
    <col min="3" max="3" width="12.140625" style="7" customWidth="1"/>
    <col min="4" max="4" width="52.28515625" style="1" customWidth="1"/>
    <col min="5" max="5" width="16.7109375" style="7" customWidth="1"/>
    <col min="6" max="6" width="15.42578125" style="7" customWidth="1"/>
    <col min="7" max="7" width="16.7109375" style="7" customWidth="1"/>
    <col min="8" max="8" width="18.42578125" style="7" customWidth="1"/>
    <col min="9" max="9" width="16.5703125" style="7" customWidth="1"/>
    <col min="10" max="10" width="10.28515625" style="1" customWidth="1"/>
    <col min="11" max="11" width="13.28515625" style="1" customWidth="1"/>
    <col min="12" max="15" width="10.28515625" style="1" customWidth="1"/>
    <col min="16" max="16384" width="9.140625" style="1"/>
  </cols>
  <sheetData>
    <row r="1" spans="2:249" s="5" customFormat="1" ht="14.25" customHeight="1">
      <c r="B1" s="174" t="s">
        <v>56</v>
      </c>
      <c r="C1" s="174"/>
      <c r="D1" s="174"/>
      <c r="E1" s="174"/>
      <c r="F1" s="174"/>
      <c r="G1" s="174"/>
      <c r="H1" s="174"/>
      <c r="I1" s="174"/>
      <c r="J1" s="2"/>
      <c r="K1" s="4"/>
      <c r="L1" s="4"/>
      <c r="M1" s="4"/>
      <c r="N1" s="4"/>
      <c r="O1" s="4"/>
      <c r="P1" s="4"/>
      <c r="Q1" s="3"/>
      <c r="R1" s="4"/>
      <c r="S1" s="4"/>
      <c r="T1" s="4"/>
      <c r="U1" s="4"/>
      <c r="V1" s="4"/>
      <c r="W1" s="4"/>
      <c r="X1" s="4"/>
      <c r="Y1" s="3"/>
      <c r="Z1" s="4"/>
      <c r="AA1" s="4"/>
      <c r="AB1" s="4"/>
      <c r="AC1" s="4"/>
      <c r="AD1" s="4"/>
      <c r="AE1" s="4"/>
      <c r="AF1" s="4"/>
      <c r="AG1" s="3"/>
      <c r="AH1" s="4"/>
      <c r="AI1" s="4"/>
      <c r="AJ1" s="4"/>
      <c r="AK1" s="4"/>
      <c r="AL1" s="4"/>
      <c r="AM1" s="4"/>
      <c r="AN1" s="4"/>
      <c r="AO1" s="3"/>
      <c r="AP1" s="4"/>
      <c r="AQ1" s="4"/>
      <c r="AR1" s="4"/>
      <c r="AS1" s="4"/>
      <c r="AT1" s="4"/>
      <c r="AU1" s="4"/>
      <c r="AV1" s="4"/>
      <c r="AW1" s="3"/>
      <c r="AX1" s="4"/>
      <c r="AY1" s="4"/>
      <c r="AZ1" s="4"/>
      <c r="BA1" s="4"/>
      <c r="BB1" s="4"/>
      <c r="BC1" s="4"/>
      <c r="BD1" s="4"/>
      <c r="BE1" s="3"/>
      <c r="BF1" s="4"/>
      <c r="BG1" s="4"/>
      <c r="BH1" s="4"/>
      <c r="BI1" s="4"/>
      <c r="BJ1" s="4"/>
      <c r="BK1" s="4"/>
      <c r="BL1" s="4"/>
      <c r="BM1" s="3"/>
      <c r="BN1" s="4"/>
      <c r="BO1" s="4"/>
      <c r="BP1" s="4"/>
      <c r="BQ1" s="4"/>
      <c r="BR1" s="4"/>
      <c r="BS1" s="4"/>
      <c r="BT1" s="4"/>
      <c r="BU1" s="3"/>
      <c r="BV1" s="4"/>
      <c r="BW1" s="4"/>
      <c r="BX1" s="4"/>
      <c r="BY1" s="4"/>
      <c r="BZ1" s="4"/>
      <c r="CA1" s="4"/>
      <c r="CB1" s="4"/>
      <c r="CC1" s="3"/>
      <c r="CD1" s="4"/>
      <c r="CE1" s="4"/>
      <c r="CF1" s="4"/>
      <c r="CG1" s="4"/>
      <c r="CH1" s="4"/>
      <c r="CI1" s="4"/>
      <c r="CJ1" s="4"/>
      <c r="CK1" s="3"/>
      <c r="CL1" s="4"/>
      <c r="CM1" s="4"/>
      <c r="CN1" s="4"/>
      <c r="CO1" s="4"/>
      <c r="CP1" s="4"/>
      <c r="CQ1" s="4"/>
      <c r="CR1" s="4"/>
      <c r="CS1" s="3"/>
      <c r="CT1" s="4"/>
      <c r="CU1" s="4"/>
      <c r="CV1" s="4"/>
      <c r="CW1" s="4"/>
      <c r="CX1" s="4"/>
      <c r="CY1" s="4"/>
      <c r="CZ1" s="4"/>
      <c r="DA1" s="3"/>
      <c r="DB1" s="4"/>
      <c r="DC1" s="4"/>
      <c r="DD1" s="4"/>
      <c r="DE1" s="4"/>
      <c r="DF1" s="4"/>
      <c r="DG1" s="4"/>
      <c r="DH1" s="4"/>
      <c r="DI1" s="3"/>
      <c r="DJ1" s="4"/>
      <c r="DK1" s="4"/>
      <c r="DL1" s="4"/>
      <c r="DM1" s="4"/>
      <c r="DN1" s="4"/>
      <c r="DO1" s="4"/>
      <c r="DP1" s="4"/>
      <c r="DQ1" s="3"/>
      <c r="DR1" s="4"/>
      <c r="DS1" s="4"/>
      <c r="DT1" s="4"/>
      <c r="DU1" s="4"/>
      <c r="DV1" s="4"/>
      <c r="DW1" s="4"/>
      <c r="DX1" s="4"/>
      <c r="DY1" s="3"/>
      <c r="DZ1" s="4"/>
      <c r="EA1" s="4"/>
      <c r="EB1" s="4"/>
      <c r="EC1" s="4"/>
      <c r="ED1" s="4"/>
      <c r="EE1" s="4"/>
      <c r="EF1" s="4"/>
      <c r="EG1" s="3"/>
      <c r="EH1" s="4"/>
      <c r="EI1" s="4"/>
      <c r="EJ1" s="4"/>
      <c r="EK1" s="4"/>
      <c r="EL1" s="4"/>
      <c r="EM1" s="4"/>
      <c r="EN1" s="4"/>
      <c r="EO1" s="3"/>
      <c r="EP1" s="4"/>
      <c r="EQ1" s="4"/>
      <c r="ER1" s="4"/>
      <c r="ES1" s="4"/>
      <c r="ET1" s="4"/>
      <c r="EU1" s="4"/>
      <c r="EV1" s="4"/>
      <c r="EW1" s="3"/>
      <c r="EX1" s="4"/>
      <c r="EY1" s="4"/>
      <c r="EZ1" s="4"/>
      <c r="FA1" s="4"/>
      <c r="FB1" s="4"/>
      <c r="FC1" s="4"/>
      <c r="FD1" s="4"/>
      <c r="FE1" s="3"/>
      <c r="FF1" s="4"/>
      <c r="FG1" s="4"/>
      <c r="FH1" s="4"/>
      <c r="FI1" s="4"/>
      <c r="FJ1" s="4"/>
      <c r="FK1" s="4"/>
      <c r="FL1" s="4"/>
      <c r="FM1" s="3"/>
      <c r="FN1" s="4"/>
      <c r="FO1" s="4"/>
      <c r="FP1" s="4"/>
      <c r="FQ1" s="4"/>
      <c r="FR1" s="4"/>
      <c r="FS1" s="4"/>
      <c r="FT1" s="4"/>
      <c r="FU1" s="3"/>
      <c r="FV1" s="4"/>
      <c r="FW1" s="4"/>
      <c r="FX1" s="4"/>
      <c r="FY1" s="4"/>
      <c r="FZ1" s="4"/>
      <c r="GA1" s="4"/>
      <c r="GB1" s="4"/>
      <c r="GC1" s="3"/>
      <c r="GD1" s="4"/>
      <c r="GE1" s="4"/>
      <c r="GF1" s="4"/>
      <c r="GG1" s="4"/>
      <c r="GH1" s="4"/>
      <c r="GI1" s="4"/>
      <c r="GJ1" s="4"/>
      <c r="GK1" s="3"/>
      <c r="GL1" s="4"/>
      <c r="GM1" s="4"/>
      <c r="GN1" s="4"/>
      <c r="GO1" s="4"/>
      <c r="GP1" s="4"/>
      <c r="GQ1" s="4"/>
      <c r="GR1" s="4"/>
      <c r="GS1" s="3"/>
      <c r="GT1" s="4"/>
      <c r="GU1" s="4"/>
      <c r="GV1" s="4"/>
      <c r="GW1" s="4"/>
      <c r="GX1" s="4"/>
      <c r="GY1" s="4"/>
      <c r="GZ1" s="4"/>
      <c r="HA1" s="3"/>
      <c r="HB1" s="4"/>
      <c r="HC1" s="4"/>
      <c r="HD1" s="4"/>
      <c r="HE1" s="4"/>
      <c r="HF1" s="4"/>
      <c r="HG1" s="4"/>
      <c r="HH1" s="4"/>
      <c r="HI1" s="3"/>
      <c r="HJ1" s="4"/>
      <c r="HK1" s="4"/>
      <c r="HL1" s="4"/>
      <c r="HM1" s="4"/>
      <c r="HN1" s="4"/>
      <c r="HO1" s="4"/>
      <c r="HP1" s="4"/>
      <c r="HQ1" s="3"/>
      <c r="HR1" s="4"/>
      <c r="HS1" s="4"/>
      <c r="HT1" s="4"/>
      <c r="HU1" s="4"/>
      <c r="HV1" s="4"/>
      <c r="HW1" s="4"/>
      <c r="HX1" s="4"/>
      <c r="HY1" s="3"/>
      <c r="HZ1" s="4"/>
      <c r="IA1" s="4"/>
      <c r="IB1" s="4"/>
      <c r="IC1" s="4"/>
      <c r="ID1" s="4"/>
      <c r="IE1" s="4"/>
      <c r="IF1" s="4"/>
      <c r="IG1" s="3"/>
      <c r="IH1" s="4"/>
      <c r="II1" s="4"/>
      <c r="IJ1" s="4"/>
      <c r="IK1" s="4"/>
      <c r="IL1" s="4"/>
      <c r="IM1" s="4"/>
      <c r="IN1" s="4"/>
      <c r="IO1" s="3"/>
    </row>
    <row r="2" spans="2:249" s="5" customFormat="1" ht="14.25" customHeight="1">
      <c r="B2" s="174" t="s">
        <v>64</v>
      </c>
      <c r="C2" s="174"/>
      <c r="D2" s="174"/>
      <c r="E2" s="174"/>
      <c r="F2" s="174"/>
      <c r="G2" s="174"/>
      <c r="H2" s="174"/>
      <c r="I2" s="174"/>
      <c r="J2" s="2"/>
      <c r="K2" s="4"/>
      <c r="L2" s="4"/>
      <c r="M2" s="4"/>
      <c r="N2" s="4"/>
      <c r="O2" s="4"/>
      <c r="P2" s="4"/>
      <c r="Q2" s="3"/>
      <c r="R2" s="4"/>
      <c r="S2" s="4"/>
      <c r="T2" s="4"/>
      <c r="U2" s="4"/>
      <c r="V2" s="4"/>
      <c r="W2" s="4"/>
      <c r="X2" s="4"/>
      <c r="Y2" s="3"/>
      <c r="Z2" s="4"/>
      <c r="AA2" s="4"/>
      <c r="AB2" s="4"/>
      <c r="AC2" s="4"/>
      <c r="AD2" s="4"/>
      <c r="AE2" s="4"/>
      <c r="AF2" s="4"/>
      <c r="AG2" s="3"/>
      <c r="AH2" s="4"/>
      <c r="AI2" s="4"/>
      <c r="AJ2" s="4"/>
      <c r="AK2" s="4"/>
      <c r="AL2" s="4"/>
      <c r="AM2" s="4"/>
      <c r="AN2" s="4"/>
      <c r="AO2" s="3"/>
      <c r="AP2" s="4"/>
      <c r="AQ2" s="4"/>
      <c r="AR2" s="4"/>
      <c r="AS2" s="4"/>
      <c r="AT2" s="4"/>
      <c r="AU2" s="4"/>
      <c r="AV2" s="4"/>
      <c r="AW2" s="3"/>
      <c r="AX2" s="4"/>
      <c r="AY2" s="4"/>
      <c r="AZ2" s="4"/>
      <c r="BA2" s="4"/>
      <c r="BB2" s="4"/>
      <c r="BC2" s="4"/>
      <c r="BD2" s="4"/>
      <c r="BE2" s="3"/>
      <c r="BF2" s="4"/>
      <c r="BG2" s="4"/>
      <c r="BH2" s="4"/>
      <c r="BI2" s="4"/>
      <c r="BJ2" s="4"/>
      <c r="BK2" s="4"/>
      <c r="BL2" s="4"/>
      <c r="BM2" s="3"/>
      <c r="BN2" s="4"/>
      <c r="BO2" s="4"/>
      <c r="BP2" s="4"/>
      <c r="BQ2" s="4"/>
      <c r="BR2" s="4"/>
      <c r="BS2" s="4"/>
      <c r="BT2" s="4"/>
      <c r="BU2" s="3"/>
      <c r="BV2" s="4"/>
      <c r="BW2" s="4"/>
      <c r="BX2" s="4"/>
      <c r="BY2" s="4"/>
      <c r="BZ2" s="4"/>
      <c r="CA2" s="4"/>
      <c r="CB2" s="4"/>
      <c r="CC2" s="3"/>
      <c r="CD2" s="4"/>
      <c r="CE2" s="4"/>
      <c r="CF2" s="4"/>
      <c r="CG2" s="4"/>
      <c r="CH2" s="4"/>
      <c r="CI2" s="4"/>
      <c r="CJ2" s="4"/>
      <c r="CK2" s="3"/>
      <c r="CL2" s="4"/>
      <c r="CM2" s="4"/>
      <c r="CN2" s="4"/>
      <c r="CO2" s="4"/>
      <c r="CP2" s="4"/>
      <c r="CQ2" s="4"/>
      <c r="CR2" s="4"/>
      <c r="CS2" s="3"/>
      <c r="CT2" s="4"/>
      <c r="CU2" s="4"/>
      <c r="CV2" s="4"/>
      <c r="CW2" s="4"/>
      <c r="CX2" s="4"/>
      <c r="CY2" s="4"/>
      <c r="CZ2" s="4"/>
      <c r="DA2" s="3"/>
      <c r="DB2" s="4"/>
      <c r="DC2" s="4"/>
      <c r="DD2" s="4"/>
      <c r="DE2" s="4"/>
      <c r="DF2" s="4"/>
      <c r="DG2" s="4"/>
      <c r="DH2" s="4"/>
      <c r="DI2" s="3"/>
      <c r="DJ2" s="4"/>
      <c r="DK2" s="4"/>
      <c r="DL2" s="4"/>
      <c r="DM2" s="4"/>
      <c r="DN2" s="4"/>
      <c r="DO2" s="4"/>
      <c r="DP2" s="4"/>
      <c r="DQ2" s="3"/>
      <c r="DR2" s="4"/>
      <c r="DS2" s="4"/>
      <c r="DT2" s="4"/>
      <c r="DU2" s="4"/>
      <c r="DV2" s="4"/>
      <c r="DW2" s="4"/>
      <c r="DX2" s="4"/>
      <c r="DY2" s="3"/>
      <c r="DZ2" s="4"/>
      <c r="EA2" s="4"/>
      <c r="EB2" s="4"/>
      <c r="EC2" s="4"/>
      <c r="ED2" s="4"/>
      <c r="EE2" s="4"/>
      <c r="EF2" s="4"/>
      <c r="EG2" s="3"/>
      <c r="EH2" s="4"/>
      <c r="EI2" s="4"/>
      <c r="EJ2" s="4"/>
      <c r="EK2" s="4"/>
      <c r="EL2" s="4"/>
      <c r="EM2" s="4"/>
      <c r="EN2" s="4"/>
      <c r="EO2" s="3"/>
      <c r="EP2" s="4"/>
      <c r="EQ2" s="4"/>
      <c r="ER2" s="4"/>
      <c r="ES2" s="4"/>
      <c r="ET2" s="4"/>
      <c r="EU2" s="4"/>
      <c r="EV2" s="4"/>
      <c r="EW2" s="3"/>
      <c r="EX2" s="4"/>
      <c r="EY2" s="4"/>
      <c r="EZ2" s="4"/>
      <c r="FA2" s="4"/>
      <c r="FB2" s="4"/>
      <c r="FC2" s="4"/>
      <c r="FD2" s="4"/>
      <c r="FE2" s="3"/>
      <c r="FF2" s="4"/>
      <c r="FG2" s="4"/>
      <c r="FH2" s="4"/>
      <c r="FI2" s="4"/>
      <c r="FJ2" s="4"/>
      <c r="FK2" s="4"/>
      <c r="FL2" s="4"/>
      <c r="FM2" s="3"/>
      <c r="FN2" s="4"/>
      <c r="FO2" s="4"/>
      <c r="FP2" s="4"/>
      <c r="FQ2" s="4"/>
      <c r="FR2" s="4"/>
      <c r="FS2" s="4"/>
      <c r="FT2" s="4"/>
      <c r="FU2" s="3"/>
      <c r="FV2" s="4"/>
      <c r="FW2" s="4"/>
      <c r="FX2" s="4"/>
      <c r="FY2" s="4"/>
      <c r="FZ2" s="4"/>
      <c r="GA2" s="4"/>
      <c r="GB2" s="4"/>
      <c r="GC2" s="3"/>
      <c r="GD2" s="4"/>
      <c r="GE2" s="4"/>
      <c r="GF2" s="4"/>
      <c r="GG2" s="4"/>
      <c r="GH2" s="4"/>
      <c r="GI2" s="4"/>
      <c r="GJ2" s="4"/>
      <c r="GK2" s="3"/>
      <c r="GL2" s="4"/>
      <c r="GM2" s="4"/>
      <c r="GN2" s="4"/>
      <c r="GO2" s="4"/>
      <c r="GP2" s="4"/>
      <c r="GQ2" s="4"/>
      <c r="GR2" s="4"/>
      <c r="GS2" s="3"/>
      <c r="GT2" s="4"/>
      <c r="GU2" s="4"/>
      <c r="GV2" s="4"/>
      <c r="GW2" s="4"/>
      <c r="GX2" s="4"/>
      <c r="GY2" s="4"/>
      <c r="GZ2" s="4"/>
      <c r="HA2" s="3"/>
      <c r="HB2" s="4"/>
      <c r="HC2" s="4"/>
      <c r="HD2" s="4"/>
      <c r="HE2" s="4"/>
      <c r="HF2" s="4"/>
      <c r="HG2" s="4"/>
      <c r="HH2" s="4"/>
      <c r="HI2" s="3"/>
      <c r="HJ2" s="4"/>
      <c r="HK2" s="4"/>
      <c r="HL2" s="4"/>
      <c r="HM2" s="4"/>
      <c r="HN2" s="4"/>
      <c r="HO2" s="4"/>
      <c r="HP2" s="4"/>
      <c r="HQ2" s="3"/>
      <c r="HR2" s="4"/>
      <c r="HS2" s="4"/>
      <c r="HT2" s="4"/>
      <c r="HU2" s="4"/>
      <c r="HV2" s="4"/>
      <c r="HW2" s="4"/>
      <c r="HX2" s="4"/>
      <c r="HY2" s="3"/>
      <c r="HZ2" s="4"/>
      <c r="IA2" s="4"/>
      <c r="IB2" s="4"/>
      <c r="IC2" s="4"/>
      <c r="ID2" s="4"/>
      <c r="IE2" s="4"/>
      <c r="IF2" s="4"/>
      <c r="IG2" s="3"/>
      <c r="IH2" s="4"/>
      <c r="II2" s="4"/>
      <c r="IJ2" s="4"/>
      <c r="IK2" s="4"/>
      <c r="IL2" s="4"/>
      <c r="IM2" s="4"/>
      <c r="IN2" s="4"/>
      <c r="IO2" s="3"/>
    </row>
    <row r="3" spans="2:249" s="5" customFormat="1" ht="14.25" customHeight="1">
      <c r="B3" s="174" t="s">
        <v>37</v>
      </c>
      <c r="C3" s="174"/>
      <c r="D3" s="174"/>
      <c r="E3" s="174"/>
      <c r="F3" s="174"/>
      <c r="G3" s="174"/>
      <c r="H3" s="174"/>
      <c r="I3" s="17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4"/>
      <c r="AG3" s="3"/>
      <c r="AH3" s="4"/>
      <c r="AI3" s="4"/>
      <c r="AJ3" s="4"/>
      <c r="AK3" s="4"/>
      <c r="AL3" s="4"/>
      <c r="AM3" s="4"/>
      <c r="AN3" s="4"/>
      <c r="AO3" s="3"/>
      <c r="AP3" s="4"/>
      <c r="AQ3" s="4"/>
      <c r="AR3" s="4"/>
      <c r="AS3" s="4"/>
      <c r="AT3" s="4"/>
      <c r="AU3" s="4"/>
      <c r="AV3" s="4"/>
      <c r="AW3" s="3"/>
      <c r="AX3" s="4"/>
      <c r="AY3" s="4"/>
      <c r="AZ3" s="4"/>
      <c r="BA3" s="4"/>
      <c r="BB3" s="4"/>
      <c r="BC3" s="4"/>
      <c r="BD3" s="4"/>
      <c r="BE3" s="3"/>
      <c r="BF3" s="4"/>
      <c r="BG3" s="4"/>
      <c r="BH3" s="4"/>
      <c r="BI3" s="4"/>
      <c r="BJ3" s="4"/>
      <c r="BK3" s="4"/>
      <c r="BL3" s="4"/>
      <c r="BM3" s="3"/>
      <c r="BN3" s="4"/>
      <c r="BO3" s="4"/>
      <c r="BP3" s="4"/>
      <c r="BQ3" s="4"/>
      <c r="BR3" s="4"/>
      <c r="BS3" s="4"/>
      <c r="BT3" s="4"/>
      <c r="BU3" s="3"/>
      <c r="BV3" s="4"/>
      <c r="BW3" s="4"/>
      <c r="BX3" s="4"/>
      <c r="BY3" s="4"/>
      <c r="BZ3" s="4"/>
      <c r="CA3" s="4"/>
      <c r="CB3" s="4"/>
      <c r="CC3" s="3"/>
      <c r="CD3" s="4"/>
      <c r="CE3" s="4"/>
      <c r="CF3" s="4"/>
      <c r="CG3" s="4"/>
      <c r="CH3" s="4"/>
      <c r="CI3" s="4"/>
      <c r="CJ3" s="4"/>
      <c r="CK3" s="3"/>
      <c r="CL3" s="4"/>
      <c r="CM3" s="4"/>
      <c r="CN3" s="4"/>
      <c r="CO3" s="4"/>
      <c r="CP3" s="4"/>
      <c r="CQ3" s="4"/>
      <c r="CR3" s="4"/>
      <c r="CS3" s="3"/>
      <c r="CT3" s="4"/>
      <c r="CU3" s="4"/>
      <c r="CV3" s="4"/>
      <c r="CW3" s="4"/>
      <c r="CX3" s="4"/>
      <c r="CY3" s="4"/>
      <c r="CZ3" s="4"/>
      <c r="DA3" s="3"/>
      <c r="DB3" s="4"/>
      <c r="DC3" s="4"/>
      <c r="DD3" s="4"/>
      <c r="DE3" s="4"/>
      <c r="DF3" s="4"/>
      <c r="DG3" s="4"/>
      <c r="DH3" s="4"/>
      <c r="DI3" s="3"/>
      <c r="DJ3" s="4"/>
      <c r="DK3" s="4"/>
      <c r="DL3" s="4"/>
      <c r="DM3" s="4"/>
      <c r="DN3" s="4"/>
      <c r="DO3" s="4"/>
      <c r="DP3" s="4"/>
      <c r="DQ3" s="3"/>
      <c r="DR3" s="4"/>
      <c r="DS3" s="4"/>
      <c r="DT3" s="4"/>
      <c r="DU3" s="4"/>
      <c r="DV3" s="4"/>
      <c r="DW3" s="4"/>
      <c r="DX3" s="4"/>
      <c r="DY3" s="3"/>
      <c r="DZ3" s="4"/>
      <c r="EA3" s="4"/>
      <c r="EB3" s="4"/>
      <c r="EC3" s="4"/>
      <c r="ED3" s="4"/>
      <c r="EE3" s="4"/>
      <c r="EF3" s="4"/>
      <c r="EG3" s="3"/>
      <c r="EH3" s="4"/>
      <c r="EI3" s="4"/>
      <c r="EJ3" s="4"/>
      <c r="EK3" s="4"/>
      <c r="EL3" s="4"/>
      <c r="EM3" s="4"/>
      <c r="EN3" s="4"/>
      <c r="EO3" s="3"/>
      <c r="EP3" s="4"/>
      <c r="EQ3" s="4"/>
      <c r="ER3" s="4"/>
      <c r="ES3" s="4"/>
      <c r="ET3" s="4"/>
      <c r="EU3" s="4"/>
      <c r="EV3" s="4"/>
      <c r="EW3" s="3"/>
      <c r="EX3" s="4"/>
      <c r="EY3" s="4"/>
      <c r="EZ3" s="4"/>
      <c r="FA3" s="4"/>
      <c r="FB3" s="4"/>
      <c r="FC3" s="4"/>
      <c r="FD3" s="4"/>
      <c r="FE3" s="3"/>
      <c r="FF3" s="4"/>
      <c r="FG3" s="4"/>
      <c r="FH3" s="4"/>
      <c r="FI3" s="4"/>
      <c r="FJ3" s="4"/>
      <c r="FK3" s="4"/>
      <c r="FL3" s="4"/>
      <c r="FM3" s="3"/>
      <c r="FN3" s="4"/>
      <c r="FO3" s="4"/>
      <c r="FP3" s="4"/>
      <c r="FQ3" s="4"/>
      <c r="FR3" s="4"/>
      <c r="FS3" s="4"/>
      <c r="FT3" s="4"/>
      <c r="FU3" s="3"/>
      <c r="FV3" s="4"/>
      <c r="FW3" s="4"/>
      <c r="FX3" s="4"/>
      <c r="FY3" s="4"/>
      <c r="FZ3" s="4"/>
      <c r="GA3" s="4"/>
      <c r="GB3" s="4"/>
      <c r="GC3" s="3"/>
      <c r="GD3" s="4"/>
      <c r="GE3" s="4"/>
      <c r="GF3" s="4"/>
      <c r="GG3" s="4"/>
      <c r="GH3" s="4"/>
      <c r="GI3" s="4"/>
      <c r="GJ3" s="4"/>
      <c r="GK3" s="3"/>
      <c r="GL3" s="4"/>
      <c r="GM3" s="4"/>
      <c r="GN3" s="4"/>
      <c r="GO3" s="4"/>
      <c r="GP3" s="4"/>
      <c r="GQ3" s="4"/>
      <c r="GR3" s="4"/>
      <c r="GS3" s="3"/>
      <c r="GT3" s="4"/>
      <c r="GU3" s="4"/>
      <c r="GV3" s="4"/>
      <c r="GW3" s="4"/>
      <c r="GX3" s="4"/>
      <c r="GY3" s="4"/>
      <c r="GZ3" s="4"/>
      <c r="HA3" s="3"/>
      <c r="HB3" s="4"/>
      <c r="HC3" s="4"/>
      <c r="HD3" s="4"/>
      <c r="HE3" s="4"/>
      <c r="HF3" s="4"/>
      <c r="HG3" s="4"/>
      <c r="HH3" s="4"/>
      <c r="HI3" s="3"/>
      <c r="HJ3" s="4"/>
      <c r="HK3" s="4"/>
      <c r="HL3" s="4"/>
      <c r="HM3" s="4"/>
      <c r="HN3" s="4"/>
      <c r="HO3" s="4"/>
      <c r="HP3" s="4"/>
      <c r="HQ3" s="3"/>
      <c r="HR3" s="4"/>
      <c r="HS3" s="4"/>
      <c r="HT3" s="4"/>
      <c r="HU3" s="4"/>
      <c r="HV3" s="4"/>
      <c r="HW3" s="4"/>
      <c r="HX3" s="4"/>
      <c r="HY3" s="3"/>
      <c r="HZ3" s="4"/>
      <c r="IA3" s="4"/>
      <c r="IB3" s="4"/>
      <c r="IC3" s="4"/>
      <c r="ID3" s="4"/>
      <c r="IE3" s="4"/>
      <c r="IF3" s="4"/>
      <c r="IG3" s="3"/>
      <c r="IH3" s="4"/>
      <c r="II3" s="4"/>
      <c r="IJ3" s="4"/>
      <c r="IK3" s="4"/>
      <c r="IL3" s="4"/>
      <c r="IM3" s="4"/>
      <c r="IN3" s="4"/>
      <c r="IO3" s="3"/>
    </row>
    <row r="4" spans="2:249" s="5" customFormat="1" ht="14.25" customHeight="1">
      <c r="B4" s="174" t="s">
        <v>36</v>
      </c>
      <c r="C4" s="174"/>
      <c r="D4" s="174"/>
      <c r="E4" s="174"/>
      <c r="F4" s="174"/>
      <c r="G4" s="174"/>
      <c r="H4" s="174"/>
      <c r="I4" s="17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4"/>
      <c r="AG4" s="3"/>
      <c r="AH4" s="4"/>
      <c r="AI4" s="4"/>
      <c r="AJ4" s="4"/>
      <c r="AK4" s="4"/>
      <c r="AL4" s="4"/>
      <c r="AM4" s="4"/>
      <c r="AN4" s="4"/>
      <c r="AO4" s="3"/>
      <c r="AP4" s="4"/>
      <c r="AQ4" s="4"/>
      <c r="AR4" s="4"/>
      <c r="AS4" s="4"/>
      <c r="AT4" s="4"/>
      <c r="AU4" s="4"/>
      <c r="AV4" s="4"/>
      <c r="AW4" s="3"/>
      <c r="AX4" s="4"/>
      <c r="AY4" s="4"/>
      <c r="AZ4" s="4"/>
      <c r="BA4" s="4"/>
      <c r="BB4" s="4"/>
      <c r="BC4" s="4"/>
      <c r="BD4" s="4"/>
      <c r="BE4" s="3"/>
      <c r="BF4" s="4"/>
      <c r="BG4" s="4"/>
      <c r="BH4" s="4"/>
      <c r="BI4" s="4"/>
      <c r="BJ4" s="4"/>
      <c r="BK4" s="4"/>
      <c r="BL4" s="4"/>
      <c r="BM4" s="3"/>
      <c r="BN4" s="4"/>
      <c r="BO4" s="4"/>
      <c r="BP4" s="4"/>
      <c r="BQ4" s="4"/>
      <c r="BR4" s="4"/>
      <c r="BS4" s="4"/>
      <c r="BT4" s="4"/>
      <c r="BU4" s="3"/>
      <c r="BV4" s="4"/>
      <c r="BW4" s="4"/>
      <c r="BX4" s="4"/>
      <c r="BY4" s="4"/>
      <c r="BZ4" s="4"/>
      <c r="CA4" s="4"/>
      <c r="CB4" s="4"/>
      <c r="CC4" s="3"/>
      <c r="CD4" s="4"/>
      <c r="CE4" s="4"/>
      <c r="CF4" s="4"/>
      <c r="CG4" s="4"/>
      <c r="CH4" s="4"/>
      <c r="CI4" s="4"/>
      <c r="CJ4" s="4"/>
      <c r="CK4" s="3"/>
      <c r="CL4" s="4"/>
      <c r="CM4" s="4"/>
      <c r="CN4" s="4"/>
      <c r="CO4" s="4"/>
      <c r="CP4" s="4"/>
      <c r="CQ4" s="4"/>
      <c r="CR4" s="4"/>
      <c r="CS4" s="3"/>
      <c r="CT4" s="4"/>
      <c r="CU4" s="4"/>
      <c r="CV4" s="4"/>
      <c r="CW4" s="4"/>
      <c r="CX4" s="4"/>
      <c r="CY4" s="4"/>
      <c r="CZ4" s="4"/>
      <c r="DA4" s="3"/>
      <c r="DB4" s="4"/>
      <c r="DC4" s="4"/>
      <c r="DD4" s="4"/>
      <c r="DE4" s="4"/>
      <c r="DF4" s="4"/>
      <c r="DG4" s="4"/>
      <c r="DH4" s="4"/>
      <c r="DI4" s="3"/>
      <c r="DJ4" s="4"/>
      <c r="DK4" s="4"/>
      <c r="DL4" s="4"/>
      <c r="DM4" s="4"/>
      <c r="DN4" s="4"/>
      <c r="DO4" s="4"/>
      <c r="DP4" s="4"/>
      <c r="DQ4" s="3"/>
      <c r="DR4" s="4"/>
      <c r="DS4" s="4"/>
      <c r="DT4" s="4"/>
      <c r="DU4" s="4"/>
      <c r="DV4" s="4"/>
      <c r="DW4" s="4"/>
      <c r="DX4" s="4"/>
      <c r="DY4" s="3"/>
      <c r="DZ4" s="4"/>
      <c r="EA4" s="4"/>
      <c r="EB4" s="4"/>
      <c r="EC4" s="4"/>
      <c r="ED4" s="4"/>
      <c r="EE4" s="4"/>
      <c r="EF4" s="4"/>
      <c r="EG4" s="3"/>
      <c r="EH4" s="4"/>
      <c r="EI4" s="4"/>
      <c r="EJ4" s="4"/>
      <c r="EK4" s="4"/>
      <c r="EL4" s="4"/>
      <c r="EM4" s="4"/>
      <c r="EN4" s="4"/>
      <c r="EO4" s="3"/>
      <c r="EP4" s="4"/>
      <c r="EQ4" s="4"/>
      <c r="ER4" s="4"/>
      <c r="ES4" s="4"/>
      <c r="ET4" s="4"/>
      <c r="EU4" s="4"/>
      <c r="EV4" s="4"/>
      <c r="EW4" s="3"/>
      <c r="EX4" s="4"/>
      <c r="EY4" s="4"/>
      <c r="EZ4" s="4"/>
      <c r="FA4" s="4"/>
      <c r="FB4" s="4"/>
      <c r="FC4" s="4"/>
      <c r="FD4" s="4"/>
      <c r="FE4" s="3"/>
      <c r="FF4" s="4"/>
      <c r="FG4" s="4"/>
      <c r="FH4" s="4"/>
      <c r="FI4" s="4"/>
      <c r="FJ4" s="4"/>
      <c r="FK4" s="4"/>
      <c r="FL4" s="4"/>
      <c r="FM4" s="3"/>
      <c r="FN4" s="4"/>
      <c r="FO4" s="4"/>
      <c r="FP4" s="4"/>
      <c r="FQ4" s="4"/>
      <c r="FR4" s="4"/>
      <c r="FS4" s="4"/>
      <c r="FT4" s="4"/>
      <c r="FU4" s="3"/>
      <c r="FV4" s="4"/>
      <c r="FW4" s="4"/>
      <c r="FX4" s="4"/>
      <c r="FY4" s="4"/>
      <c r="FZ4" s="4"/>
      <c r="GA4" s="4"/>
      <c r="GB4" s="4"/>
      <c r="GC4" s="3"/>
      <c r="GD4" s="4"/>
      <c r="GE4" s="4"/>
      <c r="GF4" s="4"/>
      <c r="GG4" s="4"/>
      <c r="GH4" s="4"/>
      <c r="GI4" s="4"/>
      <c r="GJ4" s="4"/>
      <c r="GK4" s="3"/>
      <c r="GL4" s="4"/>
      <c r="GM4" s="4"/>
      <c r="GN4" s="4"/>
      <c r="GO4" s="4"/>
      <c r="GP4" s="4"/>
      <c r="GQ4" s="4"/>
      <c r="GR4" s="4"/>
      <c r="GS4" s="3"/>
      <c r="GT4" s="4"/>
      <c r="GU4" s="4"/>
      <c r="GV4" s="4"/>
      <c r="GW4" s="4"/>
      <c r="GX4" s="4"/>
      <c r="GY4" s="4"/>
      <c r="GZ4" s="4"/>
      <c r="HA4" s="3"/>
      <c r="HB4" s="4"/>
      <c r="HC4" s="4"/>
      <c r="HD4" s="4"/>
      <c r="HE4" s="4"/>
      <c r="HF4" s="4"/>
      <c r="HG4" s="4"/>
      <c r="HH4" s="4"/>
      <c r="HI4" s="3"/>
      <c r="HJ4" s="4"/>
      <c r="HK4" s="4"/>
      <c r="HL4" s="4"/>
      <c r="HM4" s="4"/>
      <c r="HN4" s="4"/>
      <c r="HO4" s="4"/>
      <c r="HP4" s="4"/>
      <c r="HQ4" s="3"/>
      <c r="HR4" s="4"/>
      <c r="HS4" s="4"/>
      <c r="HT4" s="4"/>
      <c r="HU4" s="4"/>
      <c r="HV4" s="4"/>
      <c r="HW4" s="4"/>
      <c r="HX4" s="4"/>
      <c r="HY4" s="3"/>
      <c r="HZ4" s="4"/>
      <c r="IA4" s="4"/>
      <c r="IB4" s="4"/>
      <c r="IC4" s="4"/>
      <c r="ID4" s="4"/>
      <c r="IE4" s="4"/>
      <c r="IF4" s="4"/>
      <c r="IG4" s="3"/>
      <c r="IH4" s="4"/>
      <c r="II4" s="4"/>
      <c r="IJ4" s="4"/>
      <c r="IK4" s="4"/>
      <c r="IL4" s="4"/>
      <c r="IM4" s="4"/>
      <c r="IN4" s="4"/>
      <c r="IO4" s="3"/>
    </row>
    <row r="5" spans="2:249" s="5" customFormat="1" ht="35.25" customHeight="1">
      <c r="B5" s="176" t="s">
        <v>288</v>
      </c>
      <c r="C5" s="176"/>
      <c r="D5" s="176"/>
      <c r="E5" s="176"/>
      <c r="F5" s="176"/>
      <c r="G5" s="176"/>
      <c r="H5" s="176"/>
      <c r="I5" s="176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4"/>
      <c r="AG5" s="3"/>
      <c r="AH5" s="4"/>
      <c r="AI5" s="4"/>
      <c r="AJ5" s="4"/>
      <c r="AK5" s="4"/>
      <c r="AL5" s="4"/>
      <c r="AM5" s="4"/>
      <c r="AN5" s="4"/>
      <c r="AO5" s="3"/>
      <c r="AP5" s="4"/>
      <c r="AQ5" s="4"/>
      <c r="AR5" s="4"/>
      <c r="AS5" s="4"/>
      <c r="AT5" s="4"/>
      <c r="AU5" s="4"/>
      <c r="AV5" s="4"/>
      <c r="AW5" s="3"/>
      <c r="AX5" s="4"/>
      <c r="AY5" s="4"/>
      <c r="AZ5" s="4"/>
      <c r="BA5" s="4"/>
      <c r="BB5" s="4"/>
      <c r="BC5" s="4"/>
      <c r="BD5" s="4"/>
      <c r="BE5" s="3"/>
      <c r="BF5" s="4"/>
      <c r="BG5" s="4"/>
      <c r="BH5" s="4"/>
      <c r="BI5" s="4"/>
      <c r="BJ5" s="4"/>
      <c r="BK5" s="4"/>
      <c r="BL5" s="4"/>
      <c r="BM5" s="3"/>
      <c r="BN5" s="4"/>
      <c r="BO5" s="4"/>
      <c r="BP5" s="4"/>
      <c r="BQ5" s="4"/>
      <c r="BR5" s="4"/>
      <c r="BS5" s="4"/>
      <c r="BT5" s="4"/>
      <c r="BU5" s="3"/>
      <c r="BV5" s="4"/>
      <c r="BW5" s="4"/>
      <c r="BX5" s="4"/>
      <c r="BY5" s="4"/>
      <c r="BZ5" s="4"/>
      <c r="CA5" s="4"/>
      <c r="CB5" s="4"/>
      <c r="CC5" s="3"/>
      <c r="CD5" s="4"/>
      <c r="CE5" s="4"/>
      <c r="CF5" s="4"/>
      <c r="CG5" s="4"/>
      <c r="CH5" s="4"/>
      <c r="CI5" s="4"/>
      <c r="CJ5" s="4"/>
      <c r="CK5" s="3"/>
      <c r="CL5" s="4"/>
      <c r="CM5" s="4"/>
      <c r="CN5" s="4"/>
      <c r="CO5" s="4"/>
      <c r="CP5" s="4"/>
      <c r="CQ5" s="4"/>
      <c r="CR5" s="4"/>
      <c r="CS5" s="3"/>
      <c r="CT5" s="4"/>
      <c r="CU5" s="4"/>
      <c r="CV5" s="4"/>
      <c r="CW5" s="4"/>
      <c r="CX5" s="4"/>
      <c r="CY5" s="4"/>
      <c r="CZ5" s="4"/>
      <c r="DA5" s="3"/>
      <c r="DB5" s="4"/>
      <c r="DC5" s="4"/>
      <c r="DD5" s="4"/>
      <c r="DE5" s="4"/>
      <c r="DF5" s="4"/>
      <c r="DG5" s="4"/>
      <c r="DH5" s="4"/>
      <c r="DI5" s="3"/>
      <c r="DJ5" s="4"/>
      <c r="DK5" s="4"/>
      <c r="DL5" s="4"/>
      <c r="DM5" s="4"/>
      <c r="DN5" s="4"/>
      <c r="DO5" s="4"/>
      <c r="DP5" s="4"/>
      <c r="DQ5" s="3"/>
      <c r="DR5" s="4"/>
      <c r="DS5" s="4"/>
      <c r="DT5" s="4"/>
      <c r="DU5" s="4"/>
      <c r="DV5" s="4"/>
      <c r="DW5" s="4"/>
      <c r="DX5" s="4"/>
      <c r="DY5" s="3"/>
      <c r="DZ5" s="4"/>
      <c r="EA5" s="4"/>
      <c r="EB5" s="4"/>
      <c r="EC5" s="4"/>
      <c r="ED5" s="4"/>
      <c r="EE5" s="4"/>
      <c r="EF5" s="4"/>
      <c r="EG5" s="3"/>
      <c r="EH5" s="4"/>
      <c r="EI5" s="4"/>
      <c r="EJ5" s="4"/>
      <c r="EK5" s="4"/>
      <c r="EL5" s="4"/>
      <c r="EM5" s="4"/>
      <c r="EN5" s="4"/>
      <c r="EO5" s="3"/>
      <c r="EP5" s="4"/>
      <c r="EQ5" s="4"/>
      <c r="ER5" s="4"/>
      <c r="ES5" s="4"/>
      <c r="ET5" s="4"/>
      <c r="EU5" s="4"/>
      <c r="EV5" s="4"/>
      <c r="EW5" s="3"/>
      <c r="EX5" s="4"/>
      <c r="EY5" s="4"/>
      <c r="EZ5" s="4"/>
      <c r="FA5" s="4"/>
      <c r="FB5" s="4"/>
      <c r="FC5" s="4"/>
      <c r="FD5" s="4"/>
      <c r="FE5" s="3"/>
      <c r="FF5" s="4"/>
      <c r="FG5" s="4"/>
      <c r="FH5" s="4"/>
      <c r="FI5" s="4"/>
      <c r="FJ5" s="4"/>
      <c r="FK5" s="4"/>
      <c r="FL5" s="4"/>
      <c r="FM5" s="3"/>
      <c r="FN5" s="4"/>
      <c r="FO5" s="4"/>
      <c r="FP5" s="4"/>
      <c r="FQ5" s="4"/>
      <c r="FR5" s="4"/>
      <c r="FS5" s="4"/>
      <c r="FT5" s="4"/>
      <c r="FU5" s="3"/>
      <c r="FV5" s="4"/>
      <c r="FW5" s="4"/>
      <c r="FX5" s="4"/>
      <c r="FY5" s="4"/>
      <c r="FZ5" s="4"/>
      <c r="GA5" s="4"/>
      <c r="GB5" s="4"/>
      <c r="GC5" s="3"/>
      <c r="GD5" s="4"/>
      <c r="GE5" s="4"/>
      <c r="GF5" s="4"/>
      <c r="GG5" s="4"/>
      <c r="GH5" s="4"/>
      <c r="GI5" s="4"/>
      <c r="GJ5" s="4"/>
      <c r="GK5" s="3"/>
      <c r="GL5" s="4"/>
      <c r="GM5" s="4"/>
      <c r="GN5" s="4"/>
      <c r="GO5" s="4"/>
      <c r="GP5" s="4"/>
      <c r="GQ5" s="4"/>
      <c r="GR5" s="4"/>
      <c r="GS5" s="3"/>
      <c r="GT5" s="4"/>
      <c r="GU5" s="4"/>
      <c r="GV5" s="4"/>
      <c r="GW5" s="4"/>
      <c r="GX5" s="4"/>
      <c r="GY5" s="4"/>
      <c r="GZ5" s="4"/>
      <c r="HA5" s="3"/>
      <c r="HB5" s="4"/>
      <c r="HC5" s="4"/>
      <c r="HD5" s="4"/>
      <c r="HE5" s="4"/>
      <c r="HF5" s="4"/>
      <c r="HG5" s="4"/>
      <c r="HH5" s="4"/>
      <c r="HI5" s="3"/>
      <c r="HJ5" s="4"/>
      <c r="HK5" s="4"/>
      <c r="HL5" s="4"/>
      <c r="HM5" s="4"/>
      <c r="HN5" s="4"/>
      <c r="HO5" s="4"/>
      <c r="HP5" s="4"/>
      <c r="HQ5" s="3"/>
      <c r="HR5" s="4"/>
      <c r="HS5" s="4"/>
      <c r="HT5" s="4"/>
      <c r="HU5" s="4"/>
      <c r="HV5" s="4"/>
      <c r="HW5" s="4"/>
      <c r="HX5" s="4"/>
      <c r="HY5" s="3"/>
      <c r="HZ5" s="4"/>
      <c r="IA5" s="4"/>
      <c r="IB5" s="4"/>
      <c r="IC5" s="4"/>
      <c r="ID5" s="4"/>
      <c r="IE5" s="4"/>
      <c r="IF5" s="4"/>
      <c r="IG5" s="3"/>
      <c r="IH5" s="4"/>
      <c r="II5" s="4"/>
      <c r="IJ5" s="4"/>
      <c r="IK5" s="4"/>
      <c r="IL5" s="4"/>
      <c r="IM5" s="4"/>
      <c r="IN5" s="4"/>
      <c r="IO5" s="3"/>
    </row>
    <row r="6" spans="2:249" ht="18.75" customHeight="1">
      <c r="B6" s="175" t="s">
        <v>66</v>
      </c>
      <c r="C6" s="175"/>
      <c r="D6" s="175"/>
      <c r="E6" s="175"/>
      <c r="F6" s="175"/>
      <c r="G6" s="175"/>
      <c r="H6" s="175"/>
      <c r="I6" s="175"/>
    </row>
    <row r="7" spans="2:249" ht="33" customHeight="1">
      <c r="B7" s="177" t="s">
        <v>27</v>
      </c>
      <c r="C7" s="177"/>
      <c r="D7" s="178" t="s">
        <v>28</v>
      </c>
      <c r="E7" s="179" t="s">
        <v>40</v>
      </c>
      <c r="F7" s="179"/>
      <c r="G7" s="179"/>
      <c r="H7" s="179"/>
      <c r="I7" s="179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2:249" ht="18.75" customHeight="1">
      <c r="B8" s="177"/>
      <c r="C8" s="177"/>
      <c r="D8" s="178"/>
      <c r="E8" s="180" t="s">
        <v>14</v>
      </c>
      <c r="F8" s="180" t="s">
        <v>29</v>
      </c>
      <c r="G8" s="180"/>
      <c r="H8" s="180"/>
      <c r="I8" s="180"/>
    </row>
    <row r="9" spans="2:249" ht="81.75" customHeight="1">
      <c r="B9" s="47" t="s">
        <v>9</v>
      </c>
      <c r="C9" s="47" t="s">
        <v>10</v>
      </c>
      <c r="D9" s="178"/>
      <c r="E9" s="180"/>
      <c r="F9" s="48" t="s">
        <v>30</v>
      </c>
      <c r="G9" s="48" t="s">
        <v>31</v>
      </c>
      <c r="H9" s="48" t="s">
        <v>125</v>
      </c>
      <c r="I9" s="48" t="s">
        <v>32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2:249" ht="24.75" customHeight="1">
      <c r="B10" s="19"/>
      <c r="C10" s="6"/>
      <c r="D10" s="6" t="s">
        <v>34</v>
      </c>
      <c r="E10" s="31">
        <f>+E12</f>
        <v>-45548.600000000006</v>
      </c>
      <c r="F10" s="31">
        <f t="shared" ref="F10:I10" si="0">+F12</f>
        <v>-45548.600000000006</v>
      </c>
      <c r="G10" s="31">
        <f t="shared" si="0"/>
        <v>0</v>
      </c>
      <c r="H10" s="31">
        <f t="shared" si="0"/>
        <v>0</v>
      </c>
      <c r="I10" s="31">
        <f t="shared" si="0"/>
        <v>0</v>
      </c>
    </row>
    <row r="11" spans="2:249" ht="18.75" customHeight="1">
      <c r="B11" s="19"/>
      <c r="C11" s="19"/>
      <c r="D11" s="40" t="s">
        <v>33</v>
      </c>
      <c r="E11" s="31"/>
      <c r="F11" s="32"/>
      <c r="G11" s="31"/>
      <c r="H11" s="32"/>
      <c r="I11" s="32"/>
      <c r="K11" s="18"/>
    </row>
    <row r="12" spans="2:249" ht="30.75" customHeight="1">
      <c r="B12" s="46" t="s">
        <v>91</v>
      </c>
      <c r="C12" s="46" t="s">
        <v>92</v>
      </c>
      <c r="D12" s="49" t="s">
        <v>48</v>
      </c>
      <c r="E12" s="31">
        <f>+F12+G12+H12+I12</f>
        <v>-45548.600000000006</v>
      </c>
      <c r="F12" s="33">
        <f>+'3'!H40</f>
        <v>-45548.600000000006</v>
      </c>
      <c r="G12" s="33">
        <v>0</v>
      </c>
      <c r="H12" s="33">
        <v>0</v>
      </c>
      <c r="I12" s="33">
        <v>0</v>
      </c>
      <c r="K12" s="30"/>
      <c r="L12" s="30"/>
    </row>
    <row r="13" spans="2:249">
      <c r="L13" s="39"/>
      <c r="M13" s="39"/>
      <c r="N13" s="39"/>
      <c r="O13" s="39"/>
    </row>
  </sheetData>
  <mergeCells count="11">
    <mergeCell ref="B7:C8"/>
    <mergeCell ref="D7:D9"/>
    <mergeCell ref="E7:I7"/>
    <mergeCell ref="E8:E9"/>
    <mergeCell ref="F8:I8"/>
    <mergeCell ref="B6:I6"/>
    <mergeCell ref="B5:I5"/>
    <mergeCell ref="B1:I1"/>
    <mergeCell ref="B2:I2"/>
    <mergeCell ref="B3:I3"/>
    <mergeCell ref="B4:I4"/>
  </mergeCells>
  <pageMargins left="0.21" right="0.17" top="0.32" bottom="0.33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F40"/>
  <sheetViews>
    <sheetView zoomScaleNormal="100" workbookViewId="0">
      <selection activeCell="C18" sqref="C18"/>
    </sheetView>
  </sheetViews>
  <sheetFormatPr defaultColWidth="9.140625" defaultRowHeight="13.5"/>
  <cols>
    <col min="1" max="1" width="2.42578125" style="11" customWidth="1"/>
    <col min="2" max="4" width="9.7109375" style="12" customWidth="1"/>
    <col min="5" max="5" width="10.140625" style="12" bestFit="1" customWidth="1"/>
    <col min="6" max="6" width="12" style="12" bestFit="1" customWidth="1"/>
    <col min="7" max="7" width="73.28515625" style="11" customWidth="1"/>
    <col min="8" max="8" width="31.42578125" style="12" customWidth="1"/>
    <col min="9" max="9" width="9.140625" style="11"/>
    <col min="10" max="10" width="18.5703125" style="11" bestFit="1" customWidth="1"/>
    <col min="11" max="16384" width="9.140625" style="11"/>
  </cols>
  <sheetData>
    <row r="1" spans="2:214" s="5" customFormat="1" ht="13.5" customHeight="1">
      <c r="B1" s="187" t="s">
        <v>59</v>
      </c>
      <c r="C1" s="187"/>
      <c r="D1" s="187"/>
      <c r="E1" s="187"/>
      <c r="F1" s="187"/>
      <c r="G1" s="187"/>
      <c r="H1" s="187"/>
      <c r="I1" s="4"/>
      <c r="J1" s="4"/>
      <c r="K1" s="4"/>
      <c r="L1" s="4"/>
      <c r="M1" s="4"/>
      <c r="N1" s="3"/>
      <c r="O1" s="4"/>
      <c r="P1" s="4"/>
      <c r="Q1" s="4"/>
      <c r="R1" s="4"/>
      <c r="S1" s="4"/>
      <c r="T1" s="4"/>
      <c r="U1" s="4"/>
      <c r="V1" s="3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3"/>
      <c r="AM1" s="4"/>
      <c r="AN1" s="4"/>
      <c r="AO1" s="4"/>
      <c r="AP1" s="4"/>
      <c r="AQ1" s="4"/>
      <c r="AR1" s="4"/>
      <c r="AS1" s="4"/>
      <c r="AT1" s="3"/>
      <c r="AU1" s="4"/>
      <c r="AV1" s="4"/>
      <c r="AW1" s="4"/>
      <c r="AX1" s="4"/>
      <c r="AY1" s="4"/>
      <c r="AZ1" s="4"/>
      <c r="BA1" s="4"/>
      <c r="BB1" s="3"/>
      <c r="BC1" s="4"/>
      <c r="BD1" s="4"/>
      <c r="BE1" s="4"/>
      <c r="BF1" s="4"/>
      <c r="BG1" s="4"/>
      <c r="BH1" s="4"/>
      <c r="BI1" s="4"/>
      <c r="BJ1" s="3"/>
      <c r="BK1" s="4"/>
      <c r="BL1" s="4"/>
      <c r="BM1" s="4"/>
      <c r="BN1" s="4"/>
      <c r="BO1" s="4"/>
      <c r="BP1" s="4"/>
      <c r="BQ1" s="4"/>
      <c r="BR1" s="3"/>
      <c r="BS1" s="4"/>
      <c r="BT1" s="4"/>
      <c r="BU1" s="4"/>
      <c r="BV1" s="4"/>
      <c r="BW1" s="4"/>
      <c r="BX1" s="4"/>
      <c r="BY1" s="4"/>
      <c r="BZ1" s="3"/>
      <c r="CA1" s="4"/>
      <c r="CB1" s="4"/>
      <c r="CC1" s="4"/>
      <c r="CD1" s="4"/>
      <c r="CE1" s="4"/>
      <c r="CF1" s="4"/>
      <c r="CG1" s="4"/>
      <c r="CH1" s="3"/>
      <c r="CI1" s="4"/>
      <c r="CJ1" s="4"/>
      <c r="CK1" s="4"/>
      <c r="CL1" s="4"/>
      <c r="CM1" s="4"/>
      <c r="CN1" s="4"/>
      <c r="CO1" s="4"/>
      <c r="CP1" s="3"/>
      <c r="CQ1" s="4"/>
      <c r="CR1" s="4"/>
      <c r="CS1" s="4"/>
      <c r="CT1" s="4"/>
      <c r="CU1" s="4"/>
      <c r="CV1" s="4"/>
      <c r="CW1" s="4"/>
      <c r="CX1" s="3"/>
      <c r="CY1" s="4"/>
      <c r="CZ1" s="4"/>
      <c r="DA1" s="4"/>
      <c r="DB1" s="4"/>
      <c r="DC1" s="4"/>
      <c r="DD1" s="4"/>
      <c r="DE1" s="4"/>
      <c r="DF1" s="3"/>
      <c r="DG1" s="4"/>
      <c r="DH1" s="4"/>
      <c r="DI1" s="4"/>
      <c r="DJ1" s="4"/>
      <c r="DK1" s="4"/>
      <c r="DL1" s="4"/>
      <c r="DM1" s="4"/>
      <c r="DN1" s="3"/>
      <c r="DO1" s="4"/>
      <c r="DP1" s="4"/>
      <c r="DQ1" s="4"/>
      <c r="DR1" s="4"/>
      <c r="DS1" s="4"/>
      <c r="DT1" s="4"/>
      <c r="DU1" s="4"/>
      <c r="DV1" s="3"/>
      <c r="DW1" s="4"/>
      <c r="DX1" s="4"/>
      <c r="DY1" s="4"/>
      <c r="DZ1" s="4"/>
      <c r="EA1" s="4"/>
      <c r="EB1" s="4"/>
      <c r="EC1" s="4"/>
      <c r="ED1" s="3"/>
      <c r="EE1" s="4"/>
      <c r="EF1" s="4"/>
      <c r="EG1" s="4"/>
      <c r="EH1" s="4"/>
      <c r="EI1" s="4"/>
      <c r="EJ1" s="4"/>
      <c r="EK1" s="4"/>
      <c r="EL1" s="3"/>
      <c r="EM1" s="4"/>
      <c r="EN1" s="4"/>
      <c r="EO1" s="4"/>
      <c r="EP1" s="4"/>
      <c r="EQ1" s="4"/>
      <c r="ER1" s="4"/>
      <c r="ES1" s="4"/>
      <c r="ET1" s="3"/>
      <c r="EU1" s="4"/>
      <c r="EV1" s="4"/>
      <c r="EW1" s="4"/>
      <c r="EX1" s="4"/>
      <c r="EY1" s="4"/>
      <c r="EZ1" s="4"/>
      <c r="FA1" s="4"/>
      <c r="FB1" s="3"/>
      <c r="FC1" s="4"/>
      <c r="FD1" s="4"/>
      <c r="FE1" s="4"/>
      <c r="FF1" s="4"/>
      <c r="FG1" s="4"/>
      <c r="FH1" s="4"/>
      <c r="FI1" s="4"/>
      <c r="FJ1" s="3"/>
      <c r="FK1" s="4"/>
      <c r="FL1" s="4"/>
      <c r="FM1" s="4"/>
      <c r="FN1" s="4"/>
      <c r="FO1" s="4"/>
      <c r="FP1" s="4"/>
      <c r="FQ1" s="4"/>
      <c r="FR1" s="3"/>
      <c r="FS1" s="4"/>
      <c r="FT1" s="4"/>
      <c r="FU1" s="4"/>
      <c r="FV1" s="4"/>
      <c r="FW1" s="4"/>
      <c r="FX1" s="4"/>
      <c r="FY1" s="4"/>
      <c r="FZ1" s="3"/>
      <c r="GA1" s="4"/>
      <c r="GB1" s="4"/>
      <c r="GC1" s="4"/>
      <c r="GD1" s="4"/>
      <c r="GE1" s="4"/>
      <c r="GF1" s="4"/>
      <c r="GG1" s="4"/>
      <c r="GH1" s="3"/>
      <c r="GI1" s="4"/>
      <c r="GJ1" s="4"/>
      <c r="GK1" s="4"/>
      <c r="GL1" s="4"/>
      <c r="GM1" s="4"/>
      <c r="GN1" s="4"/>
      <c r="GO1" s="4"/>
      <c r="GP1" s="3"/>
      <c r="GQ1" s="4"/>
      <c r="GR1" s="4"/>
      <c r="GS1" s="4"/>
      <c r="GT1" s="4"/>
      <c r="GU1" s="4"/>
      <c r="GV1" s="4"/>
      <c r="GW1" s="4"/>
      <c r="GX1" s="3"/>
      <c r="GY1" s="4"/>
      <c r="GZ1" s="4"/>
      <c r="HA1" s="4"/>
      <c r="HB1" s="4"/>
      <c r="HC1" s="4"/>
      <c r="HD1" s="4"/>
      <c r="HE1" s="4"/>
      <c r="HF1" s="3"/>
    </row>
    <row r="2" spans="2:214" s="5" customFormat="1" ht="13.5" customHeight="1">
      <c r="B2" s="187" t="s">
        <v>65</v>
      </c>
      <c r="C2" s="187"/>
      <c r="D2" s="187"/>
      <c r="E2" s="187"/>
      <c r="F2" s="187"/>
      <c r="G2" s="187"/>
      <c r="H2" s="187"/>
      <c r="I2" s="4"/>
      <c r="J2" s="4"/>
      <c r="K2" s="4"/>
      <c r="L2" s="4"/>
      <c r="M2" s="4"/>
      <c r="N2" s="3"/>
      <c r="O2" s="4"/>
      <c r="P2" s="4"/>
      <c r="Q2" s="4"/>
      <c r="R2" s="4"/>
      <c r="S2" s="4"/>
      <c r="T2" s="4"/>
      <c r="U2" s="4"/>
      <c r="V2" s="3"/>
      <c r="W2" s="4"/>
      <c r="X2" s="4"/>
      <c r="Y2" s="4"/>
      <c r="Z2" s="4"/>
      <c r="AA2" s="4"/>
      <c r="AB2" s="4"/>
      <c r="AC2" s="4"/>
      <c r="AD2" s="3"/>
      <c r="AE2" s="4"/>
      <c r="AF2" s="4"/>
      <c r="AG2" s="4"/>
      <c r="AH2" s="4"/>
      <c r="AI2" s="4"/>
      <c r="AJ2" s="4"/>
      <c r="AK2" s="4"/>
      <c r="AL2" s="3"/>
      <c r="AM2" s="4"/>
      <c r="AN2" s="4"/>
      <c r="AO2" s="4"/>
      <c r="AP2" s="4"/>
      <c r="AQ2" s="4"/>
      <c r="AR2" s="4"/>
      <c r="AS2" s="4"/>
      <c r="AT2" s="3"/>
      <c r="AU2" s="4"/>
      <c r="AV2" s="4"/>
      <c r="AW2" s="4"/>
      <c r="AX2" s="4"/>
      <c r="AY2" s="4"/>
      <c r="AZ2" s="4"/>
      <c r="BA2" s="4"/>
      <c r="BB2" s="3"/>
      <c r="BC2" s="4"/>
      <c r="BD2" s="4"/>
      <c r="BE2" s="4"/>
      <c r="BF2" s="4"/>
      <c r="BG2" s="4"/>
      <c r="BH2" s="4"/>
      <c r="BI2" s="4"/>
      <c r="BJ2" s="3"/>
      <c r="BK2" s="4"/>
      <c r="BL2" s="4"/>
      <c r="BM2" s="4"/>
      <c r="BN2" s="4"/>
      <c r="BO2" s="4"/>
      <c r="BP2" s="4"/>
      <c r="BQ2" s="4"/>
      <c r="BR2" s="3"/>
      <c r="BS2" s="4"/>
      <c r="BT2" s="4"/>
      <c r="BU2" s="4"/>
      <c r="BV2" s="4"/>
      <c r="BW2" s="4"/>
      <c r="BX2" s="4"/>
      <c r="BY2" s="4"/>
      <c r="BZ2" s="3"/>
      <c r="CA2" s="4"/>
      <c r="CB2" s="4"/>
      <c r="CC2" s="4"/>
      <c r="CD2" s="4"/>
      <c r="CE2" s="4"/>
      <c r="CF2" s="4"/>
      <c r="CG2" s="4"/>
      <c r="CH2" s="3"/>
      <c r="CI2" s="4"/>
      <c r="CJ2" s="4"/>
      <c r="CK2" s="4"/>
      <c r="CL2" s="4"/>
      <c r="CM2" s="4"/>
      <c r="CN2" s="4"/>
      <c r="CO2" s="4"/>
      <c r="CP2" s="3"/>
      <c r="CQ2" s="4"/>
      <c r="CR2" s="4"/>
      <c r="CS2" s="4"/>
      <c r="CT2" s="4"/>
      <c r="CU2" s="4"/>
      <c r="CV2" s="4"/>
      <c r="CW2" s="4"/>
      <c r="CX2" s="3"/>
      <c r="CY2" s="4"/>
      <c r="CZ2" s="4"/>
      <c r="DA2" s="4"/>
      <c r="DB2" s="4"/>
      <c r="DC2" s="4"/>
      <c r="DD2" s="4"/>
      <c r="DE2" s="4"/>
      <c r="DF2" s="3"/>
      <c r="DG2" s="4"/>
      <c r="DH2" s="4"/>
      <c r="DI2" s="4"/>
      <c r="DJ2" s="4"/>
      <c r="DK2" s="4"/>
      <c r="DL2" s="4"/>
      <c r="DM2" s="4"/>
      <c r="DN2" s="3"/>
      <c r="DO2" s="4"/>
      <c r="DP2" s="4"/>
      <c r="DQ2" s="4"/>
      <c r="DR2" s="4"/>
      <c r="DS2" s="4"/>
      <c r="DT2" s="4"/>
      <c r="DU2" s="4"/>
      <c r="DV2" s="3"/>
      <c r="DW2" s="4"/>
      <c r="DX2" s="4"/>
      <c r="DY2" s="4"/>
      <c r="DZ2" s="4"/>
      <c r="EA2" s="4"/>
      <c r="EB2" s="4"/>
      <c r="EC2" s="4"/>
      <c r="ED2" s="3"/>
      <c r="EE2" s="4"/>
      <c r="EF2" s="4"/>
      <c r="EG2" s="4"/>
      <c r="EH2" s="4"/>
      <c r="EI2" s="4"/>
      <c r="EJ2" s="4"/>
      <c r="EK2" s="4"/>
      <c r="EL2" s="3"/>
      <c r="EM2" s="4"/>
      <c r="EN2" s="4"/>
      <c r="EO2" s="4"/>
      <c r="EP2" s="4"/>
      <c r="EQ2" s="4"/>
      <c r="ER2" s="4"/>
      <c r="ES2" s="4"/>
      <c r="ET2" s="3"/>
      <c r="EU2" s="4"/>
      <c r="EV2" s="4"/>
      <c r="EW2" s="4"/>
      <c r="EX2" s="4"/>
      <c r="EY2" s="4"/>
      <c r="EZ2" s="4"/>
      <c r="FA2" s="4"/>
      <c r="FB2" s="3"/>
      <c r="FC2" s="4"/>
      <c r="FD2" s="4"/>
      <c r="FE2" s="4"/>
      <c r="FF2" s="4"/>
      <c r="FG2" s="4"/>
      <c r="FH2" s="4"/>
      <c r="FI2" s="4"/>
      <c r="FJ2" s="3"/>
      <c r="FK2" s="4"/>
      <c r="FL2" s="4"/>
      <c r="FM2" s="4"/>
      <c r="FN2" s="4"/>
      <c r="FO2" s="4"/>
      <c r="FP2" s="4"/>
      <c r="FQ2" s="4"/>
      <c r="FR2" s="3"/>
      <c r="FS2" s="4"/>
      <c r="FT2" s="4"/>
      <c r="FU2" s="4"/>
      <c r="FV2" s="4"/>
      <c r="FW2" s="4"/>
      <c r="FX2" s="4"/>
      <c r="FY2" s="4"/>
      <c r="FZ2" s="3"/>
      <c r="GA2" s="4"/>
      <c r="GB2" s="4"/>
      <c r="GC2" s="4"/>
      <c r="GD2" s="4"/>
      <c r="GE2" s="4"/>
      <c r="GF2" s="4"/>
      <c r="GG2" s="4"/>
      <c r="GH2" s="3"/>
      <c r="GI2" s="4"/>
      <c r="GJ2" s="4"/>
      <c r="GK2" s="4"/>
      <c r="GL2" s="4"/>
      <c r="GM2" s="4"/>
      <c r="GN2" s="4"/>
      <c r="GO2" s="4"/>
      <c r="GP2" s="3"/>
      <c r="GQ2" s="4"/>
      <c r="GR2" s="4"/>
      <c r="GS2" s="4"/>
      <c r="GT2" s="4"/>
      <c r="GU2" s="4"/>
      <c r="GV2" s="4"/>
      <c r="GW2" s="4"/>
      <c r="GX2" s="3"/>
      <c r="GY2" s="4"/>
      <c r="GZ2" s="4"/>
      <c r="HA2" s="4"/>
      <c r="HB2" s="4"/>
      <c r="HC2" s="4"/>
      <c r="HD2" s="4"/>
      <c r="HE2" s="4"/>
      <c r="HF2" s="3"/>
    </row>
    <row r="3" spans="2:214" s="5" customFormat="1" ht="13.5" customHeight="1">
      <c r="B3" s="187" t="s">
        <v>37</v>
      </c>
      <c r="C3" s="187"/>
      <c r="D3" s="187"/>
      <c r="E3" s="187"/>
      <c r="F3" s="187"/>
      <c r="G3" s="187"/>
      <c r="H3" s="187"/>
      <c r="I3" s="4"/>
      <c r="J3" s="4"/>
      <c r="K3" s="4"/>
      <c r="L3" s="4"/>
      <c r="M3" s="4"/>
      <c r="N3" s="3"/>
      <c r="O3" s="4"/>
      <c r="P3" s="4"/>
      <c r="Q3" s="4"/>
      <c r="R3" s="4"/>
      <c r="S3" s="4"/>
      <c r="T3" s="4"/>
      <c r="U3" s="4"/>
      <c r="V3" s="3"/>
      <c r="W3" s="4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3"/>
      <c r="AM3" s="4"/>
      <c r="AN3" s="4"/>
      <c r="AO3" s="4"/>
      <c r="AP3" s="4"/>
      <c r="AQ3" s="4"/>
      <c r="AR3" s="4"/>
      <c r="AS3" s="4"/>
      <c r="AT3" s="3"/>
      <c r="AU3" s="4"/>
      <c r="AV3" s="4"/>
      <c r="AW3" s="4"/>
      <c r="AX3" s="4"/>
      <c r="AY3" s="4"/>
      <c r="AZ3" s="4"/>
      <c r="BA3" s="4"/>
      <c r="BB3" s="3"/>
      <c r="BC3" s="4"/>
      <c r="BD3" s="4"/>
      <c r="BE3" s="4"/>
      <c r="BF3" s="4"/>
      <c r="BG3" s="4"/>
      <c r="BH3" s="4"/>
      <c r="BI3" s="4"/>
      <c r="BJ3" s="3"/>
      <c r="BK3" s="4"/>
      <c r="BL3" s="4"/>
      <c r="BM3" s="4"/>
      <c r="BN3" s="4"/>
      <c r="BO3" s="4"/>
      <c r="BP3" s="4"/>
      <c r="BQ3" s="4"/>
      <c r="BR3" s="3"/>
      <c r="BS3" s="4"/>
      <c r="BT3" s="4"/>
      <c r="BU3" s="4"/>
      <c r="BV3" s="4"/>
      <c r="BW3" s="4"/>
      <c r="BX3" s="4"/>
      <c r="BY3" s="4"/>
      <c r="BZ3" s="3"/>
      <c r="CA3" s="4"/>
      <c r="CB3" s="4"/>
      <c r="CC3" s="4"/>
      <c r="CD3" s="4"/>
      <c r="CE3" s="4"/>
      <c r="CF3" s="4"/>
      <c r="CG3" s="4"/>
      <c r="CH3" s="3"/>
      <c r="CI3" s="4"/>
      <c r="CJ3" s="4"/>
      <c r="CK3" s="4"/>
      <c r="CL3" s="4"/>
      <c r="CM3" s="4"/>
      <c r="CN3" s="4"/>
      <c r="CO3" s="4"/>
      <c r="CP3" s="3"/>
      <c r="CQ3" s="4"/>
      <c r="CR3" s="4"/>
      <c r="CS3" s="4"/>
      <c r="CT3" s="4"/>
      <c r="CU3" s="4"/>
      <c r="CV3" s="4"/>
      <c r="CW3" s="4"/>
      <c r="CX3" s="3"/>
      <c r="CY3" s="4"/>
      <c r="CZ3" s="4"/>
      <c r="DA3" s="4"/>
      <c r="DB3" s="4"/>
      <c r="DC3" s="4"/>
      <c r="DD3" s="4"/>
      <c r="DE3" s="4"/>
      <c r="DF3" s="3"/>
      <c r="DG3" s="4"/>
      <c r="DH3" s="4"/>
      <c r="DI3" s="4"/>
      <c r="DJ3" s="4"/>
      <c r="DK3" s="4"/>
      <c r="DL3" s="4"/>
      <c r="DM3" s="4"/>
      <c r="DN3" s="3"/>
      <c r="DO3" s="4"/>
      <c r="DP3" s="4"/>
      <c r="DQ3" s="4"/>
      <c r="DR3" s="4"/>
      <c r="DS3" s="4"/>
      <c r="DT3" s="4"/>
      <c r="DU3" s="4"/>
      <c r="DV3" s="3"/>
      <c r="DW3" s="4"/>
      <c r="DX3" s="4"/>
      <c r="DY3" s="4"/>
      <c r="DZ3" s="4"/>
      <c r="EA3" s="4"/>
      <c r="EB3" s="4"/>
      <c r="EC3" s="4"/>
      <c r="ED3" s="3"/>
      <c r="EE3" s="4"/>
      <c r="EF3" s="4"/>
      <c r="EG3" s="4"/>
      <c r="EH3" s="4"/>
      <c r="EI3" s="4"/>
      <c r="EJ3" s="4"/>
      <c r="EK3" s="4"/>
      <c r="EL3" s="3"/>
      <c r="EM3" s="4"/>
      <c r="EN3" s="4"/>
      <c r="EO3" s="4"/>
      <c r="EP3" s="4"/>
      <c r="EQ3" s="4"/>
      <c r="ER3" s="4"/>
      <c r="ES3" s="4"/>
      <c r="ET3" s="3"/>
      <c r="EU3" s="4"/>
      <c r="EV3" s="4"/>
      <c r="EW3" s="4"/>
      <c r="EX3" s="4"/>
      <c r="EY3" s="4"/>
      <c r="EZ3" s="4"/>
      <c r="FA3" s="4"/>
      <c r="FB3" s="3"/>
      <c r="FC3" s="4"/>
      <c r="FD3" s="4"/>
      <c r="FE3" s="4"/>
      <c r="FF3" s="4"/>
      <c r="FG3" s="4"/>
      <c r="FH3" s="4"/>
      <c r="FI3" s="4"/>
      <c r="FJ3" s="3"/>
      <c r="FK3" s="4"/>
      <c r="FL3" s="4"/>
      <c r="FM3" s="4"/>
      <c r="FN3" s="4"/>
      <c r="FO3" s="4"/>
      <c r="FP3" s="4"/>
      <c r="FQ3" s="4"/>
      <c r="FR3" s="3"/>
      <c r="FS3" s="4"/>
      <c r="FT3" s="4"/>
      <c r="FU3" s="4"/>
      <c r="FV3" s="4"/>
      <c r="FW3" s="4"/>
      <c r="FX3" s="4"/>
      <c r="FY3" s="4"/>
      <c r="FZ3" s="3"/>
      <c r="GA3" s="4"/>
      <c r="GB3" s="4"/>
      <c r="GC3" s="4"/>
      <c r="GD3" s="4"/>
      <c r="GE3" s="4"/>
      <c r="GF3" s="4"/>
      <c r="GG3" s="4"/>
      <c r="GH3" s="3"/>
      <c r="GI3" s="4"/>
      <c r="GJ3" s="4"/>
      <c r="GK3" s="4"/>
      <c r="GL3" s="4"/>
      <c r="GM3" s="4"/>
      <c r="GN3" s="4"/>
      <c r="GO3" s="4"/>
      <c r="GP3" s="3"/>
      <c r="GQ3" s="4"/>
      <c r="GR3" s="4"/>
      <c r="GS3" s="4"/>
      <c r="GT3" s="4"/>
      <c r="GU3" s="4"/>
      <c r="GV3" s="4"/>
      <c r="GW3" s="4"/>
      <c r="GX3" s="3"/>
      <c r="GY3" s="4"/>
      <c r="GZ3" s="4"/>
      <c r="HA3" s="4"/>
      <c r="HB3" s="4"/>
      <c r="HC3" s="4"/>
      <c r="HD3" s="4"/>
      <c r="HE3" s="4"/>
      <c r="HF3" s="3"/>
    </row>
    <row r="4" spans="2:214" s="5" customFormat="1" ht="13.5" customHeight="1">
      <c r="B4" s="187" t="s">
        <v>36</v>
      </c>
      <c r="C4" s="187"/>
      <c r="D4" s="187"/>
      <c r="E4" s="187"/>
      <c r="F4" s="187"/>
      <c r="G4" s="187"/>
      <c r="H4" s="187"/>
      <c r="I4" s="4"/>
      <c r="J4" s="4"/>
      <c r="K4" s="4"/>
      <c r="L4" s="4"/>
      <c r="M4" s="4"/>
      <c r="N4" s="3"/>
      <c r="O4" s="4"/>
      <c r="P4" s="4"/>
      <c r="Q4" s="4"/>
      <c r="R4" s="4"/>
      <c r="S4" s="4"/>
      <c r="T4" s="4"/>
      <c r="U4" s="4"/>
      <c r="V4" s="3"/>
      <c r="W4" s="4"/>
      <c r="X4" s="4"/>
      <c r="Y4" s="4"/>
      <c r="Z4" s="4"/>
      <c r="AA4" s="4"/>
      <c r="AB4" s="4"/>
      <c r="AC4" s="4"/>
      <c r="AD4" s="3"/>
      <c r="AE4" s="4"/>
      <c r="AF4" s="4"/>
      <c r="AG4" s="4"/>
      <c r="AH4" s="4"/>
      <c r="AI4" s="4"/>
      <c r="AJ4" s="4"/>
      <c r="AK4" s="4"/>
      <c r="AL4" s="3"/>
      <c r="AM4" s="4"/>
      <c r="AN4" s="4"/>
      <c r="AO4" s="4"/>
      <c r="AP4" s="4"/>
      <c r="AQ4" s="4"/>
      <c r="AR4" s="4"/>
      <c r="AS4" s="4"/>
      <c r="AT4" s="3"/>
      <c r="AU4" s="4"/>
      <c r="AV4" s="4"/>
      <c r="AW4" s="4"/>
      <c r="AX4" s="4"/>
      <c r="AY4" s="4"/>
      <c r="AZ4" s="4"/>
      <c r="BA4" s="4"/>
      <c r="BB4" s="3"/>
      <c r="BC4" s="4"/>
      <c r="BD4" s="4"/>
      <c r="BE4" s="4"/>
      <c r="BF4" s="4"/>
      <c r="BG4" s="4"/>
      <c r="BH4" s="4"/>
      <c r="BI4" s="4"/>
      <c r="BJ4" s="3"/>
      <c r="BK4" s="4"/>
      <c r="BL4" s="4"/>
      <c r="BM4" s="4"/>
      <c r="BN4" s="4"/>
      <c r="BO4" s="4"/>
      <c r="BP4" s="4"/>
      <c r="BQ4" s="4"/>
      <c r="BR4" s="3"/>
      <c r="BS4" s="4"/>
      <c r="BT4" s="4"/>
      <c r="BU4" s="4"/>
      <c r="BV4" s="4"/>
      <c r="BW4" s="4"/>
      <c r="BX4" s="4"/>
      <c r="BY4" s="4"/>
      <c r="BZ4" s="3"/>
      <c r="CA4" s="4"/>
      <c r="CB4" s="4"/>
      <c r="CC4" s="4"/>
      <c r="CD4" s="4"/>
      <c r="CE4" s="4"/>
      <c r="CF4" s="4"/>
      <c r="CG4" s="4"/>
      <c r="CH4" s="3"/>
      <c r="CI4" s="4"/>
      <c r="CJ4" s="4"/>
      <c r="CK4" s="4"/>
      <c r="CL4" s="4"/>
      <c r="CM4" s="4"/>
      <c r="CN4" s="4"/>
      <c r="CO4" s="4"/>
      <c r="CP4" s="3"/>
      <c r="CQ4" s="4"/>
      <c r="CR4" s="4"/>
      <c r="CS4" s="4"/>
      <c r="CT4" s="4"/>
      <c r="CU4" s="4"/>
      <c r="CV4" s="4"/>
      <c r="CW4" s="4"/>
      <c r="CX4" s="3"/>
      <c r="CY4" s="4"/>
      <c r="CZ4" s="4"/>
      <c r="DA4" s="4"/>
      <c r="DB4" s="4"/>
      <c r="DC4" s="4"/>
      <c r="DD4" s="4"/>
      <c r="DE4" s="4"/>
      <c r="DF4" s="3"/>
      <c r="DG4" s="4"/>
      <c r="DH4" s="4"/>
      <c r="DI4" s="4"/>
      <c r="DJ4" s="4"/>
      <c r="DK4" s="4"/>
      <c r="DL4" s="4"/>
      <c r="DM4" s="4"/>
      <c r="DN4" s="3"/>
      <c r="DO4" s="4"/>
      <c r="DP4" s="4"/>
      <c r="DQ4" s="4"/>
      <c r="DR4" s="4"/>
      <c r="DS4" s="4"/>
      <c r="DT4" s="4"/>
      <c r="DU4" s="4"/>
      <c r="DV4" s="3"/>
      <c r="DW4" s="4"/>
      <c r="DX4" s="4"/>
      <c r="DY4" s="4"/>
      <c r="DZ4" s="4"/>
      <c r="EA4" s="4"/>
      <c r="EB4" s="4"/>
      <c r="EC4" s="4"/>
      <c r="ED4" s="3"/>
      <c r="EE4" s="4"/>
      <c r="EF4" s="4"/>
      <c r="EG4" s="4"/>
      <c r="EH4" s="4"/>
      <c r="EI4" s="4"/>
      <c r="EJ4" s="4"/>
      <c r="EK4" s="4"/>
      <c r="EL4" s="3"/>
      <c r="EM4" s="4"/>
      <c r="EN4" s="4"/>
      <c r="EO4" s="4"/>
      <c r="EP4" s="4"/>
      <c r="EQ4" s="4"/>
      <c r="ER4" s="4"/>
      <c r="ES4" s="4"/>
      <c r="ET4" s="3"/>
      <c r="EU4" s="4"/>
      <c r="EV4" s="4"/>
      <c r="EW4" s="4"/>
      <c r="EX4" s="4"/>
      <c r="EY4" s="4"/>
      <c r="EZ4" s="4"/>
      <c r="FA4" s="4"/>
      <c r="FB4" s="3"/>
      <c r="FC4" s="4"/>
      <c r="FD4" s="4"/>
      <c r="FE4" s="4"/>
      <c r="FF4" s="4"/>
      <c r="FG4" s="4"/>
      <c r="FH4" s="4"/>
      <c r="FI4" s="4"/>
      <c r="FJ4" s="3"/>
      <c r="FK4" s="4"/>
      <c r="FL4" s="4"/>
      <c r="FM4" s="4"/>
      <c r="FN4" s="4"/>
      <c r="FO4" s="4"/>
      <c r="FP4" s="4"/>
      <c r="FQ4" s="4"/>
      <c r="FR4" s="3"/>
      <c r="FS4" s="4"/>
      <c r="FT4" s="4"/>
      <c r="FU4" s="4"/>
      <c r="FV4" s="4"/>
      <c r="FW4" s="4"/>
      <c r="FX4" s="4"/>
      <c r="FY4" s="4"/>
      <c r="FZ4" s="3"/>
      <c r="GA4" s="4"/>
      <c r="GB4" s="4"/>
      <c r="GC4" s="4"/>
      <c r="GD4" s="4"/>
      <c r="GE4" s="4"/>
      <c r="GF4" s="4"/>
      <c r="GG4" s="4"/>
      <c r="GH4" s="3"/>
      <c r="GI4" s="4"/>
      <c r="GJ4" s="4"/>
      <c r="GK4" s="4"/>
      <c r="GL4" s="4"/>
      <c r="GM4" s="4"/>
      <c r="GN4" s="4"/>
      <c r="GO4" s="4"/>
      <c r="GP4" s="3"/>
      <c r="GQ4" s="4"/>
      <c r="GR4" s="4"/>
      <c r="GS4" s="4"/>
      <c r="GT4" s="4"/>
      <c r="GU4" s="4"/>
      <c r="GV4" s="4"/>
      <c r="GW4" s="4"/>
      <c r="GX4" s="3"/>
      <c r="GY4" s="4"/>
      <c r="GZ4" s="4"/>
      <c r="HA4" s="4"/>
      <c r="HB4" s="4"/>
      <c r="HC4" s="4"/>
      <c r="HD4" s="4"/>
      <c r="HE4" s="4"/>
      <c r="HF4" s="3"/>
    </row>
    <row r="5" spans="2:214" s="5" customFormat="1" ht="33.75" customHeight="1">
      <c r="B5" s="188" t="s">
        <v>104</v>
      </c>
      <c r="C5" s="188"/>
      <c r="D5" s="188"/>
      <c r="E5" s="188"/>
      <c r="F5" s="188"/>
      <c r="G5" s="188"/>
      <c r="H5" s="188"/>
      <c r="I5" s="4"/>
      <c r="J5" s="4"/>
      <c r="K5" s="4"/>
      <c r="L5" s="4"/>
      <c r="M5" s="4"/>
      <c r="N5" s="3"/>
      <c r="O5" s="4"/>
      <c r="P5" s="4"/>
      <c r="Q5" s="4"/>
      <c r="R5" s="4"/>
      <c r="S5" s="4"/>
      <c r="T5" s="4"/>
      <c r="U5" s="4"/>
      <c r="V5" s="3"/>
      <c r="W5" s="4"/>
      <c r="X5" s="4"/>
      <c r="Y5" s="4"/>
      <c r="Z5" s="4"/>
      <c r="AA5" s="4"/>
      <c r="AB5" s="4"/>
      <c r="AC5" s="4"/>
      <c r="AD5" s="3"/>
      <c r="AE5" s="4"/>
      <c r="AF5" s="4"/>
      <c r="AG5" s="4"/>
      <c r="AH5" s="4"/>
      <c r="AI5" s="4"/>
      <c r="AJ5" s="4"/>
      <c r="AK5" s="4"/>
      <c r="AL5" s="3"/>
      <c r="AM5" s="4"/>
      <c r="AN5" s="4"/>
      <c r="AO5" s="4"/>
      <c r="AP5" s="4"/>
      <c r="AQ5" s="4"/>
      <c r="AR5" s="4"/>
      <c r="AS5" s="4"/>
      <c r="AT5" s="3"/>
      <c r="AU5" s="4"/>
      <c r="AV5" s="4"/>
      <c r="AW5" s="4"/>
      <c r="AX5" s="4"/>
      <c r="AY5" s="4"/>
      <c r="AZ5" s="4"/>
      <c r="BA5" s="4"/>
      <c r="BB5" s="3"/>
      <c r="BC5" s="4"/>
      <c r="BD5" s="4"/>
      <c r="BE5" s="4"/>
      <c r="BF5" s="4"/>
      <c r="BG5" s="4"/>
      <c r="BH5" s="4"/>
      <c r="BI5" s="4"/>
      <c r="BJ5" s="3"/>
      <c r="BK5" s="4"/>
      <c r="BL5" s="4"/>
      <c r="BM5" s="4"/>
      <c r="BN5" s="4"/>
      <c r="BO5" s="4"/>
      <c r="BP5" s="4"/>
      <c r="BQ5" s="4"/>
      <c r="BR5" s="3"/>
      <c r="BS5" s="4"/>
      <c r="BT5" s="4"/>
      <c r="BU5" s="4"/>
      <c r="BV5" s="4"/>
      <c r="BW5" s="4"/>
      <c r="BX5" s="4"/>
      <c r="BY5" s="4"/>
      <c r="BZ5" s="3"/>
      <c r="CA5" s="4"/>
      <c r="CB5" s="4"/>
      <c r="CC5" s="4"/>
      <c r="CD5" s="4"/>
      <c r="CE5" s="4"/>
      <c r="CF5" s="4"/>
      <c r="CG5" s="4"/>
      <c r="CH5" s="3"/>
      <c r="CI5" s="4"/>
      <c r="CJ5" s="4"/>
      <c r="CK5" s="4"/>
      <c r="CL5" s="4"/>
      <c r="CM5" s="4"/>
      <c r="CN5" s="4"/>
      <c r="CO5" s="4"/>
      <c r="CP5" s="3"/>
      <c r="CQ5" s="4"/>
      <c r="CR5" s="4"/>
      <c r="CS5" s="4"/>
      <c r="CT5" s="4"/>
      <c r="CU5" s="4"/>
      <c r="CV5" s="4"/>
      <c r="CW5" s="4"/>
      <c r="CX5" s="3"/>
      <c r="CY5" s="4"/>
      <c r="CZ5" s="4"/>
      <c r="DA5" s="4"/>
      <c r="DB5" s="4"/>
      <c r="DC5" s="4"/>
      <c r="DD5" s="4"/>
      <c r="DE5" s="4"/>
      <c r="DF5" s="3"/>
      <c r="DG5" s="4"/>
      <c r="DH5" s="4"/>
      <c r="DI5" s="4"/>
      <c r="DJ5" s="4"/>
      <c r="DK5" s="4"/>
      <c r="DL5" s="4"/>
      <c r="DM5" s="4"/>
      <c r="DN5" s="3"/>
      <c r="DO5" s="4"/>
      <c r="DP5" s="4"/>
      <c r="DQ5" s="4"/>
      <c r="DR5" s="4"/>
      <c r="DS5" s="4"/>
      <c r="DT5" s="4"/>
      <c r="DU5" s="4"/>
      <c r="DV5" s="3"/>
      <c r="DW5" s="4"/>
      <c r="DX5" s="4"/>
      <c r="DY5" s="4"/>
      <c r="DZ5" s="4"/>
      <c r="EA5" s="4"/>
      <c r="EB5" s="4"/>
      <c r="EC5" s="4"/>
      <c r="ED5" s="3"/>
      <c r="EE5" s="4"/>
      <c r="EF5" s="4"/>
      <c r="EG5" s="4"/>
      <c r="EH5" s="4"/>
      <c r="EI5" s="4"/>
      <c r="EJ5" s="4"/>
      <c r="EK5" s="4"/>
      <c r="EL5" s="3"/>
      <c r="EM5" s="4"/>
      <c r="EN5" s="4"/>
      <c r="EO5" s="4"/>
      <c r="EP5" s="4"/>
      <c r="EQ5" s="4"/>
      <c r="ER5" s="4"/>
      <c r="ES5" s="4"/>
      <c r="ET5" s="3"/>
      <c r="EU5" s="4"/>
      <c r="EV5" s="4"/>
      <c r="EW5" s="4"/>
      <c r="EX5" s="4"/>
      <c r="EY5" s="4"/>
      <c r="EZ5" s="4"/>
      <c r="FA5" s="4"/>
      <c r="FB5" s="3"/>
      <c r="FC5" s="4"/>
      <c r="FD5" s="4"/>
      <c r="FE5" s="4"/>
      <c r="FF5" s="4"/>
      <c r="FG5" s="4"/>
      <c r="FH5" s="4"/>
      <c r="FI5" s="4"/>
      <c r="FJ5" s="3"/>
      <c r="FK5" s="4"/>
      <c r="FL5" s="4"/>
      <c r="FM5" s="4"/>
      <c r="FN5" s="4"/>
      <c r="FO5" s="4"/>
      <c r="FP5" s="4"/>
      <c r="FQ5" s="4"/>
      <c r="FR5" s="3"/>
      <c r="FS5" s="4"/>
      <c r="FT5" s="4"/>
      <c r="FU5" s="4"/>
      <c r="FV5" s="4"/>
      <c r="FW5" s="4"/>
      <c r="FX5" s="4"/>
      <c r="FY5" s="4"/>
      <c r="FZ5" s="3"/>
      <c r="GA5" s="4"/>
      <c r="GB5" s="4"/>
      <c r="GC5" s="4"/>
      <c r="GD5" s="4"/>
      <c r="GE5" s="4"/>
      <c r="GF5" s="4"/>
      <c r="GG5" s="4"/>
      <c r="GH5" s="3"/>
      <c r="GI5" s="4"/>
      <c r="GJ5" s="4"/>
      <c r="GK5" s="4"/>
      <c r="GL5" s="4"/>
      <c r="GM5" s="4"/>
      <c r="GN5" s="4"/>
      <c r="GO5" s="4"/>
      <c r="GP5" s="3"/>
      <c r="GQ5" s="4"/>
      <c r="GR5" s="4"/>
      <c r="GS5" s="4"/>
      <c r="GT5" s="4"/>
      <c r="GU5" s="4"/>
      <c r="GV5" s="4"/>
      <c r="GW5" s="4"/>
      <c r="GX5" s="3"/>
      <c r="GY5" s="4"/>
      <c r="GZ5" s="4"/>
      <c r="HA5" s="4"/>
      <c r="HB5" s="4"/>
      <c r="HC5" s="4"/>
      <c r="HD5" s="4"/>
      <c r="HE5" s="4"/>
      <c r="HF5" s="3"/>
    </row>
    <row r="6" spans="2:214" ht="18" customHeight="1">
      <c r="B6" s="175" t="s">
        <v>66</v>
      </c>
      <c r="C6" s="175"/>
      <c r="D6" s="175"/>
      <c r="E6" s="175"/>
      <c r="F6" s="175"/>
      <c r="G6" s="175"/>
      <c r="H6" s="175"/>
      <c r="I6" s="9"/>
      <c r="J6" s="9"/>
      <c r="K6" s="9"/>
      <c r="L6" s="9"/>
      <c r="M6" s="9"/>
      <c r="N6" s="10"/>
      <c r="O6" s="9"/>
      <c r="P6" s="9"/>
      <c r="Q6" s="9"/>
      <c r="R6" s="9"/>
      <c r="S6" s="9"/>
      <c r="T6" s="9"/>
      <c r="U6" s="9"/>
      <c r="V6" s="10"/>
      <c r="W6" s="9"/>
      <c r="X6" s="9"/>
      <c r="Y6" s="9"/>
      <c r="Z6" s="9"/>
      <c r="AA6" s="9"/>
      <c r="AB6" s="9"/>
      <c r="AC6" s="9"/>
      <c r="AD6" s="10"/>
      <c r="AE6" s="9"/>
      <c r="AF6" s="9"/>
      <c r="AG6" s="9"/>
      <c r="AH6" s="9"/>
      <c r="AI6" s="9"/>
      <c r="AJ6" s="9"/>
      <c r="AK6" s="9"/>
      <c r="AL6" s="10"/>
      <c r="AM6" s="9"/>
      <c r="AN6" s="9"/>
      <c r="AO6" s="9"/>
      <c r="AP6" s="9"/>
      <c r="AQ6" s="9"/>
      <c r="AR6" s="9"/>
      <c r="AS6" s="9"/>
      <c r="AT6" s="10"/>
      <c r="AU6" s="9"/>
      <c r="AV6" s="9"/>
      <c r="AW6" s="9"/>
      <c r="AX6" s="9"/>
      <c r="AY6" s="9"/>
      <c r="AZ6" s="9"/>
      <c r="BA6" s="9"/>
      <c r="BB6" s="10"/>
      <c r="BC6" s="9"/>
      <c r="BD6" s="9"/>
      <c r="BE6" s="9"/>
      <c r="BF6" s="9"/>
      <c r="BG6" s="9"/>
      <c r="BH6" s="9"/>
      <c r="BI6" s="9"/>
      <c r="BJ6" s="10"/>
      <c r="BK6" s="9"/>
      <c r="BL6" s="9"/>
      <c r="BM6" s="9"/>
      <c r="BN6" s="9"/>
      <c r="BO6" s="9"/>
      <c r="BP6" s="9"/>
      <c r="BQ6" s="9"/>
      <c r="BR6" s="10"/>
      <c r="BS6" s="9"/>
      <c r="BT6" s="9"/>
      <c r="BU6" s="9"/>
      <c r="BV6" s="9"/>
      <c r="BW6" s="9"/>
      <c r="BX6" s="9"/>
      <c r="BY6" s="9"/>
      <c r="BZ6" s="10"/>
      <c r="CA6" s="9"/>
      <c r="CB6" s="9"/>
      <c r="CC6" s="9"/>
      <c r="CD6" s="9"/>
      <c r="CE6" s="9"/>
      <c r="CF6" s="9"/>
      <c r="CG6" s="9"/>
      <c r="CH6" s="10"/>
      <c r="CI6" s="9"/>
      <c r="CJ6" s="9"/>
      <c r="CK6" s="9"/>
      <c r="CL6" s="9"/>
      <c r="CM6" s="9"/>
      <c r="CN6" s="9"/>
      <c r="CO6" s="9"/>
      <c r="CP6" s="10"/>
      <c r="CQ6" s="9"/>
      <c r="CR6" s="9"/>
      <c r="CS6" s="9"/>
      <c r="CT6" s="9"/>
      <c r="CU6" s="9"/>
      <c r="CV6" s="9"/>
      <c r="CW6" s="9"/>
      <c r="CX6" s="10"/>
      <c r="CY6" s="9"/>
      <c r="CZ6" s="9"/>
      <c r="DA6" s="9"/>
      <c r="DB6" s="9"/>
      <c r="DC6" s="9"/>
      <c r="DD6" s="9"/>
      <c r="DE6" s="9"/>
      <c r="DF6" s="10"/>
      <c r="DG6" s="9"/>
      <c r="DH6" s="9"/>
      <c r="DI6" s="9"/>
      <c r="DJ6" s="9"/>
      <c r="DK6" s="9"/>
      <c r="DL6" s="9"/>
      <c r="DM6" s="9"/>
      <c r="DN6" s="10"/>
      <c r="DO6" s="9"/>
      <c r="DP6" s="9"/>
      <c r="DQ6" s="9"/>
      <c r="DR6" s="9"/>
      <c r="DS6" s="9"/>
      <c r="DT6" s="9"/>
      <c r="DU6" s="9"/>
      <c r="DV6" s="10"/>
      <c r="DW6" s="9"/>
      <c r="DX6" s="9"/>
      <c r="DY6" s="9"/>
      <c r="DZ6" s="9"/>
      <c r="EA6" s="9"/>
      <c r="EB6" s="9"/>
      <c r="EC6" s="9"/>
      <c r="ED6" s="10"/>
      <c r="EE6" s="9"/>
      <c r="EF6" s="9"/>
      <c r="EG6" s="9"/>
      <c r="EH6" s="9"/>
      <c r="EI6" s="9"/>
      <c r="EJ6" s="9"/>
      <c r="EK6" s="9"/>
      <c r="EL6" s="10"/>
      <c r="EM6" s="9"/>
      <c r="EN6" s="9"/>
      <c r="EO6" s="9"/>
      <c r="EP6" s="9"/>
      <c r="EQ6" s="9"/>
      <c r="ER6" s="9"/>
      <c r="ES6" s="9"/>
      <c r="ET6" s="10"/>
      <c r="EU6" s="9"/>
      <c r="EV6" s="9"/>
      <c r="EW6" s="9"/>
      <c r="EX6" s="9"/>
      <c r="EY6" s="9"/>
      <c r="EZ6" s="9"/>
      <c r="FA6" s="9"/>
      <c r="FB6" s="10"/>
      <c r="FC6" s="9"/>
      <c r="FD6" s="9"/>
      <c r="FE6" s="9"/>
      <c r="FF6" s="9"/>
      <c r="FG6" s="9"/>
      <c r="FH6" s="9"/>
      <c r="FI6" s="9"/>
      <c r="FJ6" s="10"/>
      <c r="FK6" s="9"/>
      <c r="FL6" s="9"/>
      <c r="FM6" s="9"/>
      <c r="FN6" s="9"/>
      <c r="FO6" s="9"/>
      <c r="FP6" s="9"/>
      <c r="FQ6" s="9"/>
      <c r="FR6" s="10"/>
      <c r="FS6" s="9"/>
      <c r="FT6" s="9"/>
      <c r="FU6" s="9"/>
      <c r="FV6" s="9"/>
      <c r="FW6" s="9"/>
      <c r="FX6" s="9"/>
      <c r="FY6" s="9"/>
      <c r="FZ6" s="10"/>
      <c r="GA6" s="9"/>
      <c r="GB6" s="9"/>
      <c r="GC6" s="9"/>
      <c r="GD6" s="9"/>
      <c r="GE6" s="9"/>
      <c r="GF6" s="9"/>
      <c r="GG6" s="9"/>
      <c r="GH6" s="10"/>
      <c r="GI6" s="9"/>
      <c r="GJ6" s="9"/>
      <c r="GK6" s="9"/>
      <c r="GL6" s="9"/>
      <c r="GM6" s="9"/>
      <c r="GN6" s="9"/>
      <c r="GO6" s="9"/>
      <c r="GP6" s="10"/>
      <c r="GQ6" s="9"/>
      <c r="GR6" s="9"/>
      <c r="GS6" s="9"/>
      <c r="GT6" s="9"/>
      <c r="GU6" s="9"/>
      <c r="GV6" s="9"/>
      <c r="GW6" s="9"/>
      <c r="GX6" s="10"/>
      <c r="GY6" s="9"/>
      <c r="GZ6" s="9"/>
      <c r="HA6" s="9"/>
      <c r="HB6" s="9"/>
      <c r="HC6" s="9"/>
      <c r="HD6" s="9"/>
      <c r="HE6" s="9"/>
      <c r="HF6" s="10"/>
    </row>
    <row r="7" spans="2:214" s="15" customFormat="1" ht="63" customHeight="1">
      <c r="B7" s="181" t="s">
        <v>5</v>
      </c>
      <c r="C7" s="182"/>
      <c r="D7" s="183"/>
      <c r="E7" s="181" t="s">
        <v>1</v>
      </c>
      <c r="F7" s="182"/>
      <c r="G7" s="184" t="s">
        <v>3</v>
      </c>
      <c r="H7" s="46" t="s">
        <v>40</v>
      </c>
    </row>
    <row r="8" spans="2:214" s="15" customFormat="1" ht="27" customHeight="1">
      <c r="B8" s="13" t="s">
        <v>6</v>
      </c>
      <c r="C8" s="13" t="s">
        <v>7</v>
      </c>
      <c r="D8" s="13" t="s">
        <v>8</v>
      </c>
      <c r="E8" s="13" t="s">
        <v>9</v>
      </c>
      <c r="F8" s="13" t="s">
        <v>10</v>
      </c>
      <c r="G8" s="185"/>
      <c r="H8" s="27" t="s">
        <v>0</v>
      </c>
    </row>
    <row r="9" spans="2:214" ht="15.95" customHeight="1">
      <c r="B9" s="186" t="s">
        <v>11</v>
      </c>
      <c r="C9" s="186"/>
      <c r="D9" s="186"/>
      <c r="E9" s="186"/>
      <c r="F9" s="186"/>
      <c r="G9" s="186"/>
      <c r="H9" s="31">
        <f>+H10</f>
        <v>0</v>
      </c>
    </row>
    <row r="10" spans="2:214" ht="15.95" customHeight="1">
      <c r="B10" s="167" t="s">
        <v>15</v>
      </c>
      <c r="C10" s="168"/>
      <c r="D10" s="168"/>
      <c r="E10" s="168"/>
      <c r="F10" s="168"/>
      <c r="G10" s="154" t="s">
        <v>16</v>
      </c>
      <c r="H10" s="86">
        <f>+H12</f>
        <v>0</v>
      </c>
    </row>
    <row r="11" spans="2:214" ht="15.95" customHeight="1">
      <c r="B11" s="167"/>
      <c r="C11" s="168"/>
      <c r="D11" s="168"/>
      <c r="E11" s="168"/>
      <c r="F11" s="168"/>
      <c r="G11" s="155" t="s">
        <v>2</v>
      </c>
      <c r="H11" s="85"/>
    </row>
    <row r="12" spans="2:214" ht="15.95" customHeight="1">
      <c r="B12" s="167"/>
      <c r="C12" s="167" t="s">
        <v>18</v>
      </c>
      <c r="D12" s="168"/>
      <c r="E12" s="168"/>
      <c r="F12" s="168"/>
      <c r="G12" s="154" t="s">
        <v>17</v>
      </c>
      <c r="H12" s="86">
        <f>+H14</f>
        <v>0</v>
      </c>
    </row>
    <row r="13" spans="2:214" ht="15.95" customHeight="1">
      <c r="B13" s="167"/>
      <c r="C13" s="167"/>
      <c r="D13" s="168"/>
      <c r="E13" s="168"/>
      <c r="F13" s="168"/>
      <c r="G13" s="155" t="s">
        <v>2</v>
      </c>
      <c r="H13" s="85"/>
    </row>
    <row r="14" spans="2:214" ht="15.95" customHeight="1">
      <c r="B14" s="167"/>
      <c r="C14" s="167"/>
      <c r="D14" s="167" t="s">
        <v>23</v>
      </c>
      <c r="E14" s="168"/>
      <c r="F14" s="168"/>
      <c r="G14" s="154" t="s">
        <v>25</v>
      </c>
      <c r="H14" s="86">
        <f>+H16</f>
        <v>0</v>
      </c>
    </row>
    <row r="15" spans="2:214" ht="15.95" customHeight="1">
      <c r="B15" s="167"/>
      <c r="C15" s="167"/>
      <c r="D15" s="167"/>
      <c r="E15" s="168"/>
      <c r="F15" s="168"/>
      <c r="G15" s="155" t="s">
        <v>2</v>
      </c>
      <c r="H15" s="156"/>
    </row>
    <row r="16" spans="2:214" ht="15.95" customHeight="1">
      <c r="B16" s="167"/>
      <c r="C16" s="167"/>
      <c r="D16" s="167"/>
      <c r="E16" s="168"/>
      <c r="F16" s="168"/>
      <c r="G16" s="154" t="s">
        <v>12</v>
      </c>
      <c r="H16" s="86">
        <f>+H18</f>
        <v>0</v>
      </c>
    </row>
    <row r="17" spans="2:10" ht="15.95" customHeight="1">
      <c r="B17" s="167"/>
      <c r="C17" s="167"/>
      <c r="D17" s="167"/>
      <c r="E17" s="168"/>
      <c r="F17" s="168"/>
      <c r="G17" s="155" t="s">
        <v>2</v>
      </c>
      <c r="H17" s="85"/>
    </row>
    <row r="18" spans="2:10" ht="30.75" customHeight="1">
      <c r="B18" s="167"/>
      <c r="C18" s="167"/>
      <c r="D18" s="167"/>
      <c r="E18" s="167">
        <v>1126</v>
      </c>
      <c r="F18" s="168"/>
      <c r="G18" s="163" t="s">
        <v>24</v>
      </c>
      <c r="H18" s="31">
        <f>+H20+H29</f>
        <v>0</v>
      </c>
    </row>
    <row r="19" spans="2:10" ht="15.95" customHeight="1">
      <c r="B19" s="167"/>
      <c r="C19" s="167"/>
      <c r="D19" s="167"/>
      <c r="E19" s="167"/>
      <c r="F19" s="168"/>
      <c r="G19" s="155" t="s">
        <v>2</v>
      </c>
      <c r="H19" s="85"/>
    </row>
    <row r="20" spans="2:10" s="1" customFormat="1" ht="32.25" customHeight="1">
      <c r="B20" s="167"/>
      <c r="C20" s="167"/>
      <c r="D20" s="167"/>
      <c r="E20" s="167"/>
      <c r="F20" s="167" t="s">
        <v>191</v>
      </c>
      <c r="G20" s="162" t="s">
        <v>186</v>
      </c>
      <c r="H20" s="86">
        <f t="shared" ref="H20" si="0">+H22</f>
        <v>39748.6</v>
      </c>
    </row>
    <row r="21" spans="2:10" s="1" customFormat="1" ht="15.95" customHeight="1">
      <c r="B21" s="167"/>
      <c r="C21" s="167"/>
      <c r="D21" s="167"/>
      <c r="E21" s="167"/>
      <c r="F21" s="167"/>
      <c r="G21" s="87" t="s">
        <v>13</v>
      </c>
      <c r="H21" s="88"/>
    </row>
    <row r="22" spans="2:10" s="1" customFormat="1" ht="15.95" customHeight="1">
      <c r="B22" s="167"/>
      <c r="C22" s="167"/>
      <c r="D22" s="167"/>
      <c r="E22" s="167"/>
      <c r="F22" s="167"/>
      <c r="G22" s="89" t="s">
        <v>39</v>
      </c>
      <c r="H22" s="86">
        <f t="shared" ref="H22" si="1">+H24</f>
        <v>39748.6</v>
      </c>
    </row>
    <row r="23" spans="2:10" s="1" customFormat="1" ht="15.95" customHeight="1">
      <c r="B23" s="167"/>
      <c r="C23" s="167"/>
      <c r="D23" s="167"/>
      <c r="E23" s="167"/>
      <c r="F23" s="167"/>
      <c r="G23" s="87" t="s">
        <v>38</v>
      </c>
      <c r="H23" s="88"/>
    </row>
    <row r="24" spans="2:10" s="1" customFormat="1" ht="15.95" customHeight="1">
      <c r="B24" s="167"/>
      <c r="C24" s="167"/>
      <c r="D24" s="167"/>
      <c r="E24" s="167"/>
      <c r="F24" s="167"/>
      <c r="G24" s="162" t="s">
        <v>19</v>
      </c>
      <c r="H24" s="86">
        <f t="shared" ref="H24:H25" si="2">+H25</f>
        <v>39748.6</v>
      </c>
    </row>
    <row r="25" spans="2:10" s="1" customFormat="1" ht="15.95" customHeight="1">
      <c r="B25" s="167"/>
      <c r="C25" s="167"/>
      <c r="D25" s="167"/>
      <c r="E25" s="167"/>
      <c r="F25" s="167"/>
      <c r="G25" s="162" t="s">
        <v>192</v>
      </c>
      <c r="H25" s="86">
        <f t="shared" si="2"/>
        <v>39748.6</v>
      </c>
    </row>
    <row r="26" spans="2:10" s="1" customFormat="1" ht="15.95" customHeight="1">
      <c r="B26" s="167"/>
      <c r="C26" s="167"/>
      <c r="D26" s="167"/>
      <c r="E26" s="167"/>
      <c r="F26" s="167"/>
      <c r="G26" s="162" t="s">
        <v>193</v>
      </c>
      <c r="H26" s="86">
        <f>+H27</f>
        <v>39748.6</v>
      </c>
    </row>
    <row r="27" spans="2:10" s="1" customFormat="1" ht="18.75" customHeight="1">
      <c r="B27" s="167"/>
      <c r="C27" s="167"/>
      <c r="D27" s="167"/>
      <c r="E27" s="167"/>
      <c r="F27" s="167"/>
      <c r="G27" s="87" t="s">
        <v>194</v>
      </c>
      <c r="H27" s="85">
        <f>+H28</f>
        <v>39748.6</v>
      </c>
    </row>
    <row r="28" spans="2:10" s="14" customFormat="1" ht="30" customHeight="1">
      <c r="B28" s="167"/>
      <c r="C28" s="167"/>
      <c r="D28" s="167"/>
      <c r="E28" s="167"/>
      <c r="F28" s="167"/>
      <c r="G28" s="21" t="s">
        <v>206</v>
      </c>
      <c r="H28" s="78">
        <f>+'5'!H12</f>
        <v>39748.6</v>
      </c>
    </row>
    <row r="29" spans="2:10" ht="15" customHeight="1">
      <c r="B29" s="167"/>
      <c r="C29" s="167"/>
      <c r="D29" s="167"/>
      <c r="E29" s="167"/>
      <c r="F29" s="167" t="s">
        <v>35</v>
      </c>
      <c r="G29" s="163" t="s">
        <v>26</v>
      </c>
      <c r="H29" s="34">
        <f>+H31</f>
        <v>-39748.600000000006</v>
      </c>
    </row>
    <row r="30" spans="2:10" ht="15" customHeight="1">
      <c r="B30" s="167"/>
      <c r="C30" s="167"/>
      <c r="D30" s="167"/>
      <c r="E30" s="167"/>
      <c r="F30" s="167"/>
      <c r="G30" s="164" t="s">
        <v>13</v>
      </c>
      <c r="H30" s="157"/>
    </row>
    <row r="31" spans="2:10" s="17" customFormat="1" ht="15" customHeight="1">
      <c r="B31" s="167"/>
      <c r="C31" s="167"/>
      <c r="D31" s="167"/>
      <c r="E31" s="167"/>
      <c r="F31" s="167"/>
      <c r="G31" s="89" t="s">
        <v>39</v>
      </c>
      <c r="H31" s="158">
        <f>+H33</f>
        <v>-39748.600000000006</v>
      </c>
      <c r="J31" s="160"/>
    </row>
    <row r="32" spans="2:10" ht="15" customHeight="1">
      <c r="B32" s="167"/>
      <c r="C32" s="167"/>
      <c r="D32" s="167"/>
      <c r="E32" s="167"/>
      <c r="F32" s="167"/>
      <c r="G32" s="51" t="s">
        <v>38</v>
      </c>
      <c r="H32" s="157"/>
    </row>
    <row r="33" spans="2:8" ht="15" customHeight="1">
      <c r="B33" s="167"/>
      <c r="C33" s="167"/>
      <c r="D33" s="167"/>
      <c r="E33" s="167"/>
      <c r="F33" s="167"/>
      <c r="G33" s="163" t="s">
        <v>19</v>
      </c>
      <c r="H33" s="34">
        <f>+H34+H37</f>
        <v>-39748.600000000006</v>
      </c>
    </row>
    <row r="34" spans="2:8" ht="15.95" customHeight="1">
      <c r="B34" s="167"/>
      <c r="C34" s="167"/>
      <c r="D34" s="167"/>
      <c r="E34" s="167"/>
      <c r="F34" s="167"/>
      <c r="G34" s="163" t="s">
        <v>192</v>
      </c>
      <c r="H34" s="34">
        <f>+H35</f>
        <v>5800</v>
      </c>
    </row>
    <row r="35" spans="2:8" s="15" customFormat="1" ht="15.95" customHeight="1">
      <c r="B35" s="167"/>
      <c r="C35" s="167"/>
      <c r="D35" s="167"/>
      <c r="E35" s="167"/>
      <c r="F35" s="167"/>
      <c r="G35" s="124" t="s">
        <v>263</v>
      </c>
      <c r="H35" s="34">
        <f>+H36</f>
        <v>5800</v>
      </c>
    </row>
    <row r="36" spans="2:8" ht="27" customHeight="1">
      <c r="B36" s="167"/>
      <c r="C36" s="167"/>
      <c r="D36" s="167"/>
      <c r="E36" s="167"/>
      <c r="F36" s="167"/>
      <c r="G36" s="165" t="s">
        <v>264</v>
      </c>
      <c r="H36" s="157">
        <v>5800</v>
      </c>
    </row>
    <row r="37" spans="2:8" ht="15" customHeight="1">
      <c r="B37" s="167"/>
      <c r="C37" s="167"/>
      <c r="D37" s="167"/>
      <c r="E37" s="167"/>
      <c r="F37" s="167"/>
      <c r="G37" s="161" t="s">
        <v>20</v>
      </c>
      <c r="H37" s="34">
        <f>+H38</f>
        <v>-45548.600000000006</v>
      </c>
    </row>
    <row r="38" spans="2:8" ht="15" customHeight="1">
      <c r="B38" s="167"/>
      <c r="C38" s="167"/>
      <c r="D38" s="167"/>
      <c r="E38" s="167"/>
      <c r="F38" s="167"/>
      <c r="G38" s="161" t="s">
        <v>21</v>
      </c>
      <c r="H38" s="34">
        <f>+H39</f>
        <v>-45548.600000000006</v>
      </c>
    </row>
    <row r="39" spans="2:8" ht="15" customHeight="1">
      <c r="B39" s="167"/>
      <c r="C39" s="167"/>
      <c r="D39" s="167"/>
      <c r="E39" s="167"/>
      <c r="F39" s="167"/>
      <c r="G39" s="161" t="s">
        <v>22</v>
      </c>
      <c r="H39" s="34">
        <f>+H40</f>
        <v>-45548.600000000006</v>
      </c>
    </row>
    <row r="40" spans="2:8" ht="15" customHeight="1">
      <c r="B40" s="167"/>
      <c r="C40" s="167"/>
      <c r="D40" s="167"/>
      <c r="E40" s="167"/>
      <c r="F40" s="167"/>
      <c r="G40" s="21" t="s">
        <v>90</v>
      </c>
      <c r="H40" s="159">
        <f>+'4'!E40+'4'!E50+'4'!E44+'4'!E55+'4'!E59+'4'!E61+'4'!E64+'4'!E67+'4'!E71-5800</f>
        <v>-45548.600000000006</v>
      </c>
    </row>
  </sheetData>
  <mergeCells count="10">
    <mergeCell ref="B7:D7"/>
    <mergeCell ref="G7:G8"/>
    <mergeCell ref="E7:F7"/>
    <mergeCell ref="B9:G9"/>
    <mergeCell ref="B1:H1"/>
    <mergeCell ref="B2:H2"/>
    <mergeCell ref="B3:H3"/>
    <mergeCell ref="B4:H4"/>
    <mergeCell ref="B6:H6"/>
    <mergeCell ref="B5:H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H37 H9:H17" evalError="1"/>
    <ignoredError sqref="F20 F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W90"/>
  <sheetViews>
    <sheetView workbookViewId="0">
      <selection activeCell="P15" sqref="P15"/>
    </sheetView>
  </sheetViews>
  <sheetFormatPr defaultRowHeight="13.5"/>
  <cols>
    <col min="1" max="1" width="1.85546875" style="11" customWidth="1"/>
    <col min="2" max="2" width="10.28515625" style="11" customWidth="1"/>
    <col min="3" max="3" width="11.140625" style="11" customWidth="1"/>
    <col min="4" max="4" width="70.42578125" style="11" customWidth="1"/>
    <col min="5" max="5" width="28.28515625" style="11" customWidth="1"/>
    <col min="6" max="16384" width="9.140625" style="11"/>
  </cols>
  <sheetData>
    <row r="1" spans="2:153" s="5" customFormat="1" ht="14.1" customHeight="1">
      <c r="B1" s="192" t="s">
        <v>93</v>
      </c>
      <c r="C1" s="192"/>
      <c r="D1" s="192"/>
      <c r="E1" s="192"/>
      <c r="F1" s="4"/>
      <c r="G1" s="4"/>
      <c r="H1" s="4"/>
      <c r="I1" s="3"/>
      <c r="J1" s="4"/>
      <c r="K1" s="4"/>
      <c r="L1" s="4"/>
      <c r="M1" s="4"/>
      <c r="N1" s="4"/>
      <c r="O1" s="4"/>
      <c r="P1" s="4"/>
      <c r="Q1" s="3"/>
      <c r="R1" s="4"/>
      <c r="S1" s="4"/>
      <c r="T1" s="4"/>
      <c r="U1" s="4"/>
      <c r="V1" s="4"/>
      <c r="W1" s="4"/>
      <c r="X1" s="4"/>
      <c r="Y1" s="3"/>
      <c r="Z1" s="4"/>
      <c r="AA1" s="4"/>
      <c r="AB1" s="4"/>
      <c r="AC1" s="4"/>
      <c r="AD1" s="4"/>
      <c r="AE1" s="4"/>
      <c r="AF1" s="4"/>
      <c r="AG1" s="3"/>
      <c r="AH1" s="4"/>
      <c r="AI1" s="4"/>
      <c r="AJ1" s="4"/>
      <c r="AK1" s="4"/>
      <c r="AL1" s="4"/>
      <c r="AM1" s="4"/>
      <c r="AN1" s="4"/>
      <c r="AO1" s="3"/>
      <c r="AP1" s="4"/>
      <c r="AQ1" s="4"/>
      <c r="AR1" s="4"/>
      <c r="AS1" s="4"/>
      <c r="AT1" s="4"/>
      <c r="AU1" s="4"/>
      <c r="AV1" s="4"/>
      <c r="AW1" s="3"/>
      <c r="AX1" s="4"/>
      <c r="AY1" s="4"/>
      <c r="AZ1" s="4"/>
      <c r="BA1" s="4"/>
      <c r="BB1" s="4"/>
      <c r="BC1" s="4"/>
      <c r="BD1" s="4"/>
      <c r="BE1" s="3"/>
      <c r="BF1" s="4"/>
      <c r="BG1" s="4"/>
      <c r="BH1" s="4"/>
      <c r="BI1" s="4"/>
      <c r="BJ1" s="4"/>
      <c r="BK1" s="4"/>
      <c r="BL1" s="4"/>
      <c r="BM1" s="3"/>
      <c r="BN1" s="4"/>
      <c r="BO1" s="4"/>
      <c r="BP1" s="4"/>
      <c r="BQ1" s="4"/>
      <c r="BR1" s="4"/>
      <c r="BS1" s="4"/>
      <c r="BT1" s="4"/>
      <c r="BU1" s="3"/>
      <c r="BV1" s="4"/>
      <c r="BW1" s="4"/>
      <c r="BX1" s="4"/>
      <c r="BY1" s="4"/>
      <c r="BZ1" s="4"/>
      <c r="CA1" s="4"/>
      <c r="CB1" s="4"/>
      <c r="CC1" s="3"/>
      <c r="CD1" s="4"/>
      <c r="CE1" s="4"/>
      <c r="CF1" s="4"/>
      <c r="CG1" s="4"/>
      <c r="CH1" s="4"/>
      <c r="CI1" s="4"/>
      <c r="CJ1" s="4"/>
      <c r="CK1" s="3"/>
      <c r="CL1" s="4"/>
      <c r="CM1" s="4"/>
      <c r="CN1" s="4"/>
      <c r="CO1" s="4"/>
      <c r="CP1" s="4"/>
      <c r="CQ1" s="4"/>
      <c r="CR1" s="4"/>
      <c r="CS1" s="3"/>
      <c r="CT1" s="4"/>
      <c r="CU1" s="4"/>
      <c r="CV1" s="4"/>
      <c r="CW1" s="4"/>
      <c r="CX1" s="4"/>
      <c r="CY1" s="4"/>
      <c r="CZ1" s="4"/>
      <c r="DA1" s="3"/>
      <c r="DB1" s="4"/>
      <c r="DC1" s="4"/>
      <c r="DD1" s="4"/>
      <c r="DE1" s="4"/>
      <c r="DF1" s="4"/>
      <c r="DG1" s="4"/>
      <c r="DH1" s="4"/>
      <c r="DI1" s="3"/>
      <c r="DJ1" s="4"/>
      <c r="DK1" s="4"/>
      <c r="DL1" s="4"/>
      <c r="DM1" s="4"/>
      <c r="DN1" s="4"/>
      <c r="DO1" s="4"/>
      <c r="DP1" s="4"/>
      <c r="DQ1" s="3"/>
      <c r="DR1" s="4"/>
      <c r="DS1" s="4"/>
      <c r="DT1" s="4"/>
      <c r="DU1" s="4"/>
      <c r="DV1" s="4"/>
      <c r="DW1" s="4"/>
      <c r="DX1" s="4"/>
      <c r="DY1" s="3"/>
      <c r="DZ1" s="4"/>
      <c r="EA1" s="4"/>
      <c r="EB1" s="4"/>
      <c r="EC1" s="4"/>
      <c r="ED1" s="4"/>
      <c r="EE1" s="4"/>
      <c r="EF1" s="4"/>
      <c r="EG1" s="3"/>
      <c r="EH1" s="4"/>
      <c r="EI1" s="4"/>
      <c r="EJ1" s="4"/>
      <c r="EK1" s="4"/>
      <c r="EL1" s="4"/>
      <c r="EM1" s="4"/>
      <c r="EN1" s="4"/>
      <c r="EO1" s="3"/>
      <c r="EP1" s="4"/>
      <c r="EQ1" s="4"/>
      <c r="ER1" s="4"/>
      <c r="ES1" s="4"/>
      <c r="ET1" s="4"/>
      <c r="EU1" s="4"/>
      <c r="EV1" s="4"/>
      <c r="EW1" s="3"/>
    </row>
    <row r="2" spans="2:153" s="5" customFormat="1" ht="14.1" customHeight="1">
      <c r="B2" s="192" t="s">
        <v>65</v>
      </c>
      <c r="C2" s="192"/>
      <c r="D2" s="192"/>
      <c r="E2" s="192"/>
      <c r="F2" s="4"/>
      <c r="G2" s="4"/>
      <c r="H2" s="4"/>
      <c r="I2" s="3"/>
      <c r="J2" s="4"/>
      <c r="K2" s="4"/>
      <c r="L2" s="4"/>
      <c r="M2" s="4"/>
      <c r="N2" s="4"/>
      <c r="O2" s="4"/>
      <c r="P2" s="4"/>
      <c r="Q2" s="3"/>
      <c r="R2" s="4"/>
      <c r="S2" s="4"/>
      <c r="T2" s="4"/>
      <c r="U2" s="4"/>
      <c r="V2" s="4"/>
      <c r="W2" s="4"/>
      <c r="X2" s="4"/>
      <c r="Y2" s="3"/>
      <c r="Z2" s="4"/>
      <c r="AA2" s="4"/>
      <c r="AB2" s="4"/>
      <c r="AC2" s="4"/>
      <c r="AD2" s="4"/>
      <c r="AE2" s="4"/>
      <c r="AF2" s="4"/>
      <c r="AG2" s="3"/>
      <c r="AH2" s="4"/>
      <c r="AI2" s="4"/>
      <c r="AJ2" s="4"/>
      <c r="AK2" s="4"/>
      <c r="AL2" s="4"/>
      <c r="AM2" s="4"/>
      <c r="AN2" s="4"/>
      <c r="AO2" s="3"/>
      <c r="AP2" s="4"/>
      <c r="AQ2" s="4"/>
      <c r="AR2" s="4"/>
      <c r="AS2" s="4"/>
      <c r="AT2" s="4"/>
      <c r="AU2" s="4"/>
      <c r="AV2" s="4"/>
      <c r="AW2" s="3"/>
      <c r="AX2" s="4"/>
      <c r="AY2" s="4"/>
      <c r="AZ2" s="4"/>
      <c r="BA2" s="4"/>
      <c r="BB2" s="4"/>
      <c r="BC2" s="4"/>
      <c r="BD2" s="4"/>
      <c r="BE2" s="3"/>
      <c r="BF2" s="4"/>
      <c r="BG2" s="4"/>
      <c r="BH2" s="4"/>
      <c r="BI2" s="4"/>
      <c r="BJ2" s="4"/>
      <c r="BK2" s="4"/>
      <c r="BL2" s="4"/>
      <c r="BM2" s="3"/>
      <c r="BN2" s="4"/>
      <c r="BO2" s="4"/>
      <c r="BP2" s="4"/>
      <c r="BQ2" s="4"/>
      <c r="BR2" s="4"/>
      <c r="BS2" s="4"/>
      <c r="BT2" s="4"/>
      <c r="BU2" s="3"/>
      <c r="BV2" s="4"/>
      <c r="BW2" s="4"/>
      <c r="BX2" s="4"/>
      <c r="BY2" s="4"/>
      <c r="BZ2" s="4"/>
      <c r="CA2" s="4"/>
      <c r="CB2" s="4"/>
      <c r="CC2" s="3"/>
      <c r="CD2" s="4"/>
      <c r="CE2" s="4"/>
      <c r="CF2" s="4"/>
      <c r="CG2" s="4"/>
      <c r="CH2" s="4"/>
      <c r="CI2" s="4"/>
      <c r="CJ2" s="4"/>
      <c r="CK2" s="3"/>
      <c r="CL2" s="4"/>
      <c r="CM2" s="4"/>
      <c r="CN2" s="4"/>
      <c r="CO2" s="4"/>
      <c r="CP2" s="4"/>
      <c r="CQ2" s="4"/>
      <c r="CR2" s="4"/>
      <c r="CS2" s="3"/>
      <c r="CT2" s="4"/>
      <c r="CU2" s="4"/>
      <c r="CV2" s="4"/>
      <c r="CW2" s="4"/>
      <c r="CX2" s="4"/>
      <c r="CY2" s="4"/>
      <c r="CZ2" s="4"/>
      <c r="DA2" s="3"/>
      <c r="DB2" s="4"/>
      <c r="DC2" s="4"/>
      <c r="DD2" s="4"/>
      <c r="DE2" s="4"/>
      <c r="DF2" s="4"/>
      <c r="DG2" s="4"/>
      <c r="DH2" s="4"/>
      <c r="DI2" s="3"/>
      <c r="DJ2" s="4"/>
      <c r="DK2" s="4"/>
      <c r="DL2" s="4"/>
      <c r="DM2" s="4"/>
      <c r="DN2" s="4"/>
      <c r="DO2" s="4"/>
      <c r="DP2" s="4"/>
      <c r="DQ2" s="3"/>
      <c r="DR2" s="4"/>
      <c r="DS2" s="4"/>
      <c r="DT2" s="4"/>
      <c r="DU2" s="4"/>
      <c r="DV2" s="4"/>
      <c r="DW2" s="4"/>
      <c r="DX2" s="4"/>
      <c r="DY2" s="3"/>
      <c r="DZ2" s="4"/>
      <c r="EA2" s="4"/>
      <c r="EB2" s="4"/>
      <c r="EC2" s="4"/>
      <c r="ED2" s="4"/>
      <c r="EE2" s="4"/>
      <c r="EF2" s="4"/>
      <c r="EG2" s="3"/>
      <c r="EH2" s="4"/>
      <c r="EI2" s="4"/>
      <c r="EJ2" s="4"/>
      <c r="EK2" s="4"/>
      <c r="EL2" s="4"/>
      <c r="EM2" s="4"/>
      <c r="EN2" s="4"/>
      <c r="EO2" s="3"/>
      <c r="EP2" s="4"/>
      <c r="EQ2" s="4"/>
      <c r="ER2" s="4"/>
      <c r="ES2" s="4"/>
      <c r="ET2" s="4"/>
      <c r="EU2" s="4"/>
      <c r="EV2" s="4"/>
      <c r="EW2" s="3"/>
    </row>
    <row r="3" spans="2:153" s="5" customFormat="1" ht="14.1" customHeight="1">
      <c r="B3" s="192" t="s">
        <v>37</v>
      </c>
      <c r="C3" s="192"/>
      <c r="D3" s="192"/>
      <c r="E3" s="192"/>
      <c r="F3" s="4"/>
      <c r="G3" s="4"/>
      <c r="H3" s="4"/>
      <c r="I3" s="3"/>
      <c r="J3" s="4"/>
      <c r="K3" s="4"/>
      <c r="L3" s="4"/>
      <c r="M3" s="4"/>
      <c r="N3" s="4"/>
      <c r="O3" s="4"/>
      <c r="P3" s="4"/>
      <c r="Q3" s="3"/>
      <c r="R3" s="4"/>
      <c r="S3" s="4"/>
      <c r="T3" s="4"/>
      <c r="U3" s="4"/>
      <c r="V3" s="4"/>
      <c r="W3" s="4"/>
      <c r="X3" s="4"/>
      <c r="Y3" s="3"/>
      <c r="Z3" s="4"/>
      <c r="AA3" s="4"/>
      <c r="AB3" s="4"/>
      <c r="AC3" s="4"/>
      <c r="AD3" s="4"/>
      <c r="AE3" s="4"/>
      <c r="AF3" s="4"/>
      <c r="AG3" s="3"/>
      <c r="AH3" s="4"/>
      <c r="AI3" s="4"/>
      <c r="AJ3" s="4"/>
      <c r="AK3" s="4"/>
      <c r="AL3" s="4"/>
      <c r="AM3" s="4"/>
      <c r="AN3" s="4"/>
      <c r="AO3" s="3"/>
      <c r="AP3" s="4"/>
      <c r="AQ3" s="4"/>
      <c r="AR3" s="4"/>
      <c r="AS3" s="4"/>
      <c r="AT3" s="4"/>
      <c r="AU3" s="4"/>
      <c r="AV3" s="4"/>
      <c r="AW3" s="3"/>
      <c r="AX3" s="4"/>
      <c r="AY3" s="4"/>
      <c r="AZ3" s="4"/>
      <c r="BA3" s="4"/>
      <c r="BB3" s="4"/>
      <c r="BC3" s="4"/>
      <c r="BD3" s="4"/>
      <c r="BE3" s="3"/>
      <c r="BF3" s="4"/>
      <c r="BG3" s="4"/>
      <c r="BH3" s="4"/>
      <c r="BI3" s="4"/>
      <c r="BJ3" s="4"/>
      <c r="BK3" s="4"/>
      <c r="BL3" s="4"/>
      <c r="BM3" s="3"/>
      <c r="BN3" s="4"/>
      <c r="BO3" s="4"/>
      <c r="BP3" s="4"/>
      <c r="BQ3" s="4"/>
      <c r="BR3" s="4"/>
      <c r="BS3" s="4"/>
      <c r="BT3" s="4"/>
      <c r="BU3" s="3"/>
      <c r="BV3" s="4"/>
      <c r="BW3" s="4"/>
      <c r="BX3" s="4"/>
      <c r="BY3" s="4"/>
      <c r="BZ3" s="4"/>
      <c r="CA3" s="4"/>
      <c r="CB3" s="4"/>
      <c r="CC3" s="3"/>
      <c r="CD3" s="4"/>
      <c r="CE3" s="4"/>
      <c r="CF3" s="4"/>
      <c r="CG3" s="4"/>
      <c r="CH3" s="4"/>
      <c r="CI3" s="4"/>
      <c r="CJ3" s="4"/>
      <c r="CK3" s="3"/>
      <c r="CL3" s="4"/>
      <c r="CM3" s="4"/>
      <c r="CN3" s="4"/>
      <c r="CO3" s="4"/>
      <c r="CP3" s="4"/>
      <c r="CQ3" s="4"/>
      <c r="CR3" s="4"/>
      <c r="CS3" s="3"/>
      <c r="CT3" s="4"/>
      <c r="CU3" s="4"/>
      <c r="CV3" s="4"/>
      <c r="CW3" s="4"/>
      <c r="CX3" s="4"/>
      <c r="CY3" s="4"/>
      <c r="CZ3" s="4"/>
      <c r="DA3" s="3"/>
      <c r="DB3" s="4"/>
      <c r="DC3" s="4"/>
      <c r="DD3" s="4"/>
      <c r="DE3" s="4"/>
      <c r="DF3" s="4"/>
      <c r="DG3" s="4"/>
      <c r="DH3" s="4"/>
      <c r="DI3" s="3"/>
      <c r="DJ3" s="4"/>
      <c r="DK3" s="4"/>
      <c r="DL3" s="4"/>
      <c r="DM3" s="4"/>
      <c r="DN3" s="4"/>
      <c r="DO3" s="4"/>
      <c r="DP3" s="4"/>
      <c r="DQ3" s="3"/>
      <c r="DR3" s="4"/>
      <c r="DS3" s="4"/>
      <c r="DT3" s="4"/>
      <c r="DU3" s="4"/>
      <c r="DV3" s="4"/>
      <c r="DW3" s="4"/>
      <c r="DX3" s="4"/>
      <c r="DY3" s="3"/>
      <c r="DZ3" s="4"/>
      <c r="EA3" s="4"/>
      <c r="EB3" s="4"/>
      <c r="EC3" s="4"/>
      <c r="ED3" s="4"/>
      <c r="EE3" s="4"/>
      <c r="EF3" s="4"/>
      <c r="EG3" s="3"/>
      <c r="EH3" s="4"/>
      <c r="EI3" s="4"/>
      <c r="EJ3" s="4"/>
      <c r="EK3" s="4"/>
      <c r="EL3" s="4"/>
      <c r="EM3" s="4"/>
      <c r="EN3" s="4"/>
      <c r="EO3" s="3"/>
      <c r="EP3" s="4"/>
      <c r="EQ3" s="4"/>
      <c r="ER3" s="4"/>
      <c r="ES3" s="4"/>
      <c r="ET3" s="4"/>
      <c r="EU3" s="4"/>
      <c r="EV3" s="4"/>
      <c r="EW3" s="3"/>
    </row>
    <row r="4" spans="2:153" s="5" customFormat="1" ht="14.1" customHeight="1">
      <c r="B4" s="192" t="s">
        <v>36</v>
      </c>
      <c r="C4" s="192"/>
      <c r="D4" s="192"/>
      <c r="E4" s="192"/>
      <c r="F4" s="4"/>
      <c r="G4" s="4"/>
      <c r="H4" s="4"/>
      <c r="I4" s="3"/>
      <c r="J4" s="4"/>
      <c r="K4" s="4"/>
      <c r="L4" s="4"/>
      <c r="M4" s="4"/>
      <c r="N4" s="4"/>
      <c r="O4" s="4"/>
      <c r="P4" s="4"/>
      <c r="Q4" s="3"/>
      <c r="R4" s="4"/>
      <c r="S4" s="4"/>
      <c r="T4" s="4"/>
      <c r="U4" s="4"/>
      <c r="V4" s="4"/>
      <c r="W4" s="4"/>
      <c r="X4" s="4"/>
      <c r="Y4" s="3"/>
      <c r="Z4" s="4"/>
      <c r="AA4" s="4"/>
      <c r="AB4" s="4"/>
      <c r="AC4" s="4"/>
      <c r="AD4" s="4"/>
      <c r="AE4" s="4"/>
      <c r="AF4" s="4"/>
      <c r="AG4" s="3"/>
      <c r="AH4" s="4"/>
      <c r="AI4" s="4"/>
      <c r="AJ4" s="4"/>
      <c r="AK4" s="4"/>
      <c r="AL4" s="4"/>
      <c r="AM4" s="4"/>
      <c r="AN4" s="4"/>
      <c r="AO4" s="3"/>
      <c r="AP4" s="4"/>
      <c r="AQ4" s="4"/>
      <c r="AR4" s="4"/>
      <c r="AS4" s="4"/>
      <c r="AT4" s="4"/>
      <c r="AU4" s="4"/>
      <c r="AV4" s="4"/>
      <c r="AW4" s="3"/>
      <c r="AX4" s="4"/>
      <c r="AY4" s="4"/>
      <c r="AZ4" s="4"/>
      <c r="BA4" s="4"/>
      <c r="BB4" s="4"/>
      <c r="BC4" s="4"/>
      <c r="BD4" s="4"/>
      <c r="BE4" s="3"/>
      <c r="BF4" s="4"/>
      <c r="BG4" s="4"/>
      <c r="BH4" s="4"/>
      <c r="BI4" s="4"/>
      <c r="BJ4" s="4"/>
      <c r="BK4" s="4"/>
      <c r="BL4" s="4"/>
      <c r="BM4" s="3"/>
      <c r="BN4" s="4"/>
      <c r="BO4" s="4"/>
      <c r="BP4" s="4"/>
      <c r="BQ4" s="4"/>
      <c r="BR4" s="4"/>
      <c r="BS4" s="4"/>
      <c r="BT4" s="4"/>
      <c r="BU4" s="3"/>
      <c r="BV4" s="4"/>
      <c r="BW4" s="4"/>
      <c r="BX4" s="4"/>
      <c r="BY4" s="4"/>
      <c r="BZ4" s="4"/>
      <c r="CA4" s="4"/>
      <c r="CB4" s="4"/>
      <c r="CC4" s="3"/>
      <c r="CD4" s="4"/>
      <c r="CE4" s="4"/>
      <c r="CF4" s="4"/>
      <c r="CG4" s="4"/>
      <c r="CH4" s="4"/>
      <c r="CI4" s="4"/>
      <c r="CJ4" s="4"/>
      <c r="CK4" s="3"/>
      <c r="CL4" s="4"/>
      <c r="CM4" s="4"/>
      <c r="CN4" s="4"/>
      <c r="CO4" s="4"/>
      <c r="CP4" s="4"/>
      <c r="CQ4" s="4"/>
      <c r="CR4" s="4"/>
      <c r="CS4" s="3"/>
      <c r="CT4" s="4"/>
      <c r="CU4" s="4"/>
      <c r="CV4" s="4"/>
      <c r="CW4" s="4"/>
      <c r="CX4" s="4"/>
      <c r="CY4" s="4"/>
      <c r="CZ4" s="4"/>
      <c r="DA4" s="3"/>
      <c r="DB4" s="4"/>
      <c r="DC4" s="4"/>
      <c r="DD4" s="4"/>
      <c r="DE4" s="4"/>
      <c r="DF4" s="4"/>
      <c r="DG4" s="4"/>
      <c r="DH4" s="4"/>
      <c r="DI4" s="3"/>
      <c r="DJ4" s="4"/>
      <c r="DK4" s="4"/>
      <c r="DL4" s="4"/>
      <c r="DM4" s="4"/>
      <c r="DN4" s="4"/>
      <c r="DO4" s="4"/>
      <c r="DP4" s="4"/>
      <c r="DQ4" s="3"/>
      <c r="DR4" s="4"/>
      <c r="DS4" s="4"/>
      <c r="DT4" s="4"/>
      <c r="DU4" s="4"/>
      <c r="DV4" s="4"/>
      <c r="DW4" s="4"/>
      <c r="DX4" s="4"/>
      <c r="DY4" s="3"/>
      <c r="DZ4" s="4"/>
      <c r="EA4" s="4"/>
      <c r="EB4" s="4"/>
      <c r="EC4" s="4"/>
      <c r="ED4" s="4"/>
      <c r="EE4" s="4"/>
      <c r="EF4" s="4"/>
      <c r="EG4" s="3"/>
      <c r="EH4" s="4"/>
      <c r="EI4" s="4"/>
      <c r="EJ4" s="4"/>
      <c r="EK4" s="4"/>
      <c r="EL4" s="4"/>
      <c r="EM4" s="4"/>
      <c r="EN4" s="4"/>
      <c r="EO4" s="3"/>
      <c r="EP4" s="4"/>
      <c r="EQ4" s="4"/>
      <c r="ER4" s="4"/>
      <c r="ES4" s="4"/>
      <c r="ET4" s="4"/>
      <c r="EU4" s="4"/>
      <c r="EV4" s="4"/>
      <c r="EW4" s="3"/>
    </row>
    <row r="5" spans="2:153" s="5" customFormat="1" ht="35.25" customHeight="1">
      <c r="B5" s="193" t="s">
        <v>249</v>
      </c>
      <c r="C5" s="193"/>
      <c r="D5" s="193"/>
      <c r="E5" s="193"/>
      <c r="F5" s="4"/>
      <c r="G5" s="4"/>
      <c r="H5" s="4"/>
      <c r="I5" s="3"/>
      <c r="J5" s="4"/>
      <c r="K5" s="4"/>
      <c r="L5" s="4"/>
      <c r="M5" s="4"/>
      <c r="N5" s="4"/>
      <c r="O5" s="4"/>
      <c r="P5" s="4"/>
      <c r="Q5" s="3"/>
      <c r="R5" s="4"/>
      <c r="S5" s="4"/>
      <c r="T5" s="4"/>
      <c r="U5" s="4"/>
      <c r="V5" s="4"/>
      <c r="W5" s="4"/>
      <c r="X5" s="4"/>
      <c r="Y5" s="3"/>
      <c r="Z5" s="4"/>
      <c r="AA5" s="4"/>
      <c r="AB5" s="4"/>
      <c r="AC5" s="4"/>
      <c r="AD5" s="4"/>
      <c r="AE5" s="4"/>
      <c r="AF5" s="4"/>
      <c r="AG5" s="3"/>
      <c r="AH5" s="4"/>
      <c r="AI5" s="4"/>
      <c r="AJ5" s="4"/>
      <c r="AK5" s="4"/>
      <c r="AL5" s="4"/>
      <c r="AM5" s="4"/>
      <c r="AN5" s="4"/>
      <c r="AO5" s="3"/>
      <c r="AP5" s="4"/>
      <c r="AQ5" s="4"/>
      <c r="AR5" s="4"/>
      <c r="AS5" s="4"/>
      <c r="AT5" s="4"/>
      <c r="AU5" s="4"/>
      <c r="AV5" s="4"/>
      <c r="AW5" s="3"/>
      <c r="AX5" s="4"/>
      <c r="AY5" s="4"/>
      <c r="AZ5" s="4"/>
      <c r="BA5" s="4"/>
      <c r="BB5" s="4"/>
      <c r="BC5" s="4"/>
      <c r="BD5" s="4"/>
      <c r="BE5" s="3"/>
      <c r="BF5" s="4"/>
      <c r="BG5" s="4"/>
      <c r="BH5" s="4"/>
      <c r="BI5" s="4"/>
      <c r="BJ5" s="4"/>
      <c r="BK5" s="4"/>
      <c r="BL5" s="4"/>
      <c r="BM5" s="3"/>
      <c r="BN5" s="4"/>
      <c r="BO5" s="4"/>
      <c r="BP5" s="4"/>
      <c r="BQ5" s="4"/>
      <c r="BR5" s="4"/>
      <c r="BS5" s="4"/>
      <c r="BT5" s="4"/>
      <c r="BU5" s="3"/>
      <c r="BV5" s="4"/>
      <c r="BW5" s="4"/>
      <c r="BX5" s="4"/>
      <c r="BY5" s="4"/>
      <c r="BZ5" s="4"/>
      <c r="CA5" s="4"/>
      <c r="CB5" s="4"/>
      <c r="CC5" s="3"/>
      <c r="CD5" s="4"/>
      <c r="CE5" s="4"/>
      <c r="CF5" s="4"/>
      <c r="CG5" s="4"/>
      <c r="CH5" s="4"/>
      <c r="CI5" s="4"/>
      <c r="CJ5" s="4"/>
      <c r="CK5" s="3"/>
      <c r="CL5" s="4"/>
      <c r="CM5" s="4"/>
      <c r="CN5" s="4"/>
      <c r="CO5" s="4"/>
      <c r="CP5" s="4"/>
      <c r="CQ5" s="4"/>
      <c r="CR5" s="4"/>
      <c r="CS5" s="3"/>
      <c r="CT5" s="4"/>
      <c r="CU5" s="4"/>
      <c r="CV5" s="4"/>
      <c r="CW5" s="4"/>
      <c r="CX5" s="4"/>
      <c r="CY5" s="4"/>
      <c r="CZ5" s="4"/>
      <c r="DA5" s="3"/>
      <c r="DB5" s="4"/>
      <c r="DC5" s="4"/>
      <c r="DD5" s="4"/>
      <c r="DE5" s="4"/>
      <c r="DF5" s="4"/>
      <c r="DG5" s="4"/>
      <c r="DH5" s="4"/>
      <c r="DI5" s="3"/>
      <c r="DJ5" s="4"/>
      <c r="DK5" s="4"/>
      <c r="DL5" s="4"/>
      <c r="DM5" s="4"/>
      <c r="DN5" s="4"/>
      <c r="DO5" s="4"/>
      <c r="DP5" s="4"/>
      <c r="DQ5" s="3"/>
      <c r="DR5" s="4"/>
      <c r="DS5" s="4"/>
      <c r="DT5" s="4"/>
      <c r="DU5" s="4"/>
      <c r="DV5" s="4"/>
      <c r="DW5" s="4"/>
      <c r="DX5" s="4"/>
      <c r="DY5" s="3"/>
      <c r="DZ5" s="4"/>
      <c r="EA5" s="4"/>
      <c r="EB5" s="4"/>
      <c r="EC5" s="4"/>
      <c r="ED5" s="4"/>
      <c r="EE5" s="4"/>
      <c r="EF5" s="4"/>
      <c r="EG5" s="3"/>
      <c r="EH5" s="4"/>
      <c r="EI5" s="4"/>
      <c r="EJ5" s="4"/>
      <c r="EK5" s="4"/>
      <c r="EL5" s="4"/>
      <c r="EM5" s="4"/>
      <c r="EN5" s="4"/>
      <c r="EO5" s="3"/>
      <c r="EP5" s="4"/>
      <c r="EQ5" s="4"/>
      <c r="ER5" s="4"/>
      <c r="ES5" s="4"/>
      <c r="ET5" s="4"/>
      <c r="EU5" s="4"/>
      <c r="EV5" s="4"/>
      <c r="EW5" s="3"/>
    </row>
    <row r="6" spans="2:153" ht="17.25" customHeight="1">
      <c r="B6" s="191" t="s">
        <v>66</v>
      </c>
      <c r="C6" s="191"/>
      <c r="D6" s="191"/>
      <c r="E6" s="175"/>
    </row>
    <row r="7" spans="2:153" ht="75.75" customHeight="1">
      <c r="B7" s="189" t="s">
        <v>27</v>
      </c>
      <c r="C7" s="189"/>
      <c r="D7" s="190" t="s">
        <v>28</v>
      </c>
      <c r="E7" s="27" t="s">
        <v>40</v>
      </c>
    </row>
    <row r="8" spans="2:153" ht="24" customHeight="1">
      <c r="B8" s="123" t="s">
        <v>9</v>
      </c>
      <c r="C8" s="123" t="s">
        <v>10</v>
      </c>
      <c r="D8" s="190"/>
      <c r="E8" s="28" t="s">
        <v>0</v>
      </c>
    </row>
    <row r="9" spans="2:153" s="15" customFormat="1" ht="15.95" customHeight="1">
      <c r="B9" s="56"/>
      <c r="C9" s="57"/>
      <c r="D9" s="29" t="s">
        <v>34</v>
      </c>
      <c r="E9" s="34">
        <f>+E11+E36</f>
        <v>-39748.560000000201</v>
      </c>
    </row>
    <row r="10" spans="2:153" s="15" customFormat="1" ht="15.95" customHeight="1">
      <c r="B10" s="56"/>
      <c r="C10" s="57"/>
      <c r="D10" s="21" t="s">
        <v>33</v>
      </c>
      <c r="E10" s="21"/>
    </row>
    <row r="11" spans="2:153" s="113" customFormat="1">
      <c r="B11" s="27" t="s">
        <v>91</v>
      </c>
      <c r="C11" s="27">
        <v>31002</v>
      </c>
      <c r="D11" s="124" t="s">
        <v>140</v>
      </c>
      <c r="E11" s="59">
        <f>+E13</f>
        <v>3.9999999804422259E-2</v>
      </c>
    </row>
    <row r="12" spans="2:153" s="113" customFormat="1">
      <c r="B12" s="125"/>
      <c r="C12" s="125"/>
      <c r="D12" s="115" t="s">
        <v>105</v>
      </c>
      <c r="E12" s="115"/>
    </row>
    <row r="13" spans="2:153" s="113" customFormat="1">
      <c r="B13" s="125"/>
      <c r="C13" s="125"/>
      <c r="D13" s="126" t="s">
        <v>39</v>
      </c>
      <c r="E13" s="60">
        <f>+E15+E19+E21+E24+E26+E28+E30+E33</f>
        <v>3.9999999804422259E-2</v>
      </c>
    </row>
    <row r="14" spans="2:153" s="113" customFormat="1">
      <c r="B14" s="127"/>
      <c r="C14" s="128"/>
      <c r="D14" s="116" t="s">
        <v>106</v>
      </c>
      <c r="E14" s="116"/>
    </row>
    <row r="15" spans="2:153" s="113" customFormat="1">
      <c r="B15" s="129"/>
      <c r="C15" s="130"/>
      <c r="D15" s="131" t="s">
        <v>134</v>
      </c>
      <c r="E15" s="117">
        <f>+E16+E17+E18</f>
        <v>1182728.7</v>
      </c>
    </row>
    <row r="16" spans="2:153" s="113" customFormat="1">
      <c r="B16" s="129"/>
      <c r="C16" s="130"/>
      <c r="D16" s="132" t="s">
        <v>135</v>
      </c>
      <c r="E16" s="54">
        <v>-50774</v>
      </c>
    </row>
    <row r="17" spans="2:5" s="113" customFormat="1" ht="33" customHeight="1">
      <c r="B17" s="127"/>
      <c r="C17" s="128"/>
      <c r="D17" s="132" t="s">
        <v>169</v>
      </c>
      <c r="E17" s="54">
        <v>819832.7</v>
      </c>
    </row>
    <row r="18" spans="2:5" s="53" customFormat="1">
      <c r="B18" s="151"/>
      <c r="C18" s="152"/>
      <c r="D18" s="153" t="s">
        <v>221</v>
      </c>
      <c r="E18" s="54">
        <v>413670</v>
      </c>
    </row>
    <row r="19" spans="2:5" s="113" customFormat="1">
      <c r="B19" s="133"/>
      <c r="C19" s="133"/>
      <c r="D19" s="131" t="s">
        <v>52</v>
      </c>
      <c r="E19" s="58">
        <f>+E20</f>
        <v>-11567.6</v>
      </c>
    </row>
    <row r="20" spans="2:5" s="113" customFormat="1" ht="15.75" customHeight="1">
      <c r="B20" s="127"/>
      <c r="C20" s="128"/>
      <c r="D20" s="132" t="s">
        <v>138</v>
      </c>
      <c r="E20" s="54">
        <v>-11567.6</v>
      </c>
    </row>
    <row r="21" spans="2:5" s="113" customFormat="1">
      <c r="B21" s="133"/>
      <c r="C21" s="133"/>
      <c r="D21" s="131" t="s">
        <v>100</v>
      </c>
      <c r="E21" s="58">
        <f>+E22+E23</f>
        <v>-491161.06</v>
      </c>
    </row>
    <row r="22" spans="2:5" s="113" customFormat="1">
      <c r="B22" s="127"/>
      <c r="C22" s="127"/>
      <c r="D22" s="132" t="s">
        <v>139</v>
      </c>
      <c r="E22" s="54">
        <v>-339839.2</v>
      </c>
    </row>
    <row r="23" spans="2:5" s="113" customFormat="1">
      <c r="B23" s="127"/>
      <c r="C23" s="127"/>
      <c r="D23" s="132" t="s">
        <v>209</v>
      </c>
      <c r="E23" s="54">
        <v>-151321.85999999999</v>
      </c>
    </row>
    <row r="24" spans="2:5" s="113" customFormat="1">
      <c r="B24" s="133"/>
      <c r="C24" s="133"/>
      <c r="D24" s="131" t="s">
        <v>95</v>
      </c>
      <c r="E24" s="60">
        <f>+E25</f>
        <v>-10000</v>
      </c>
    </row>
    <row r="25" spans="2:5" s="113" customFormat="1">
      <c r="B25" s="134"/>
      <c r="C25" s="134"/>
      <c r="D25" s="135" t="s">
        <v>141</v>
      </c>
      <c r="E25" s="54">
        <v>-10000</v>
      </c>
    </row>
    <row r="26" spans="2:5" s="113" customFormat="1">
      <c r="B26" s="133"/>
      <c r="C26" s="133"/>
      <c r="D26" s="131" t="s">
        <v>89</v>
      </c>
      <c r="E26" s="60">
        <f>+E27</f>
        <v>-50000</v>
      </c>
    </row>
    <row r="27" spans="2:5" s="113" customFormat="1">
      <c r="B27" s="127"/>
      <c r="C27" s="127"/>
      <c r="D27" s="135" t="s">
        <v>142</v>
      </c>
      <c r="E27" s="54">
        <v>-50000</v>
      </c>
    </row>
    <row r="28" spans="2:5" s="113" customFormat="1">
      <c r="B28" s="133"/>
      <c r="C28" s="133"/>
      <c r="D28" s="131" t="s">
        <v>53</v>
      </c>
      <c r="E28" s="60">
        <f>+E29</f>
        <v>-50000</v>
      </c>
    </row>
    <row r="29" spans="2:5" s="113" customFormat="1">
      <c r="B29" s="134"/>
      <c r="C29" s="134"/>
      <c r="D29" s="135" t="s">
        <v>143</v>
      </c>
      <c r="E29" s="54">
        <v>-50000</v>
      </c>
    </row>
    <row r="30" spans="2:5" s="113" customFormat="1">
      <c r="B30" s="133"/>
      <c r="C30" s="133"/>
      <c r="D30" s="131" t="s">
        <v>97</v>
      </c>
      <c r="E30" s="60">
        <f>+E31+E32</f>
        <v>-560000</v>
      </c>
    </row>
    <row r="31" spans="2:5" s="113" customFormat="1">
      <c r="B31" s="134"/>
      <c r="C31" s="134"/>
      <c r="D31" s="132" t="s">
        <v>136</v>
      </c>
      <c r="E31" s="54">
        <v>-550000</v>
      </c>
    </row>
    <row r="32" spans="2:5" s="113" customFormat="1">
      <c r="B32" s="129"/>
      <c r="C32" s="130"/>
      <c r="D32" s="132" t="s">
        <v>144</v>
      </c>
      <c r="E32" s="54">
        <v>-10000</v>
      </c>
    </row>
    <row r="33" spans="2:5" s="113" customFormat="1">
      <c r="B33" s="133"/>
      <c r="C33" s="133"/>
      <c r="D33" s="131" t="s">
        <v>98</v>
      </c>
      <c r="E33" s="60">
        <f>+E34</f>
        <v>-10000</v>
      </c>
    </row>
    <row r="34" spans="2:5" s="113" customFormat="1">
      <c r="B34" s="127"/>
      <c r="C34" s="127"/>
      <c r="D34" s="132" t="s">
        <v>145</v>
      </c>
      <c r="E34" s="54">
        <v>-10000</v>
      </c>
    </row>
    <row r="35" spans="2:5" s="15" customFormat="1" ht="15.95" customHeight="1">
      <c r="B35" s="56"/>
      <c r="C35" s="57"/>
      <c r="D35" s="21" t="s">
        <v>33</v>
      </c>
      <c r="E35" s="21"/>
    </row>
    <row r="36" spans="2:5" s="113" customFormat="1">
      <c r="B36" s="27" t="s">
        <v>91</v>
      </c>
      <c r="C36" s="27" t="s">
        <v>92</v>
      </c>
      <c r="D36" s="124" t="s">
        <v>48</v>
      </c>
      <c r="E36" s="59">
        <f>+E38+E76</f>
        <v>-39748.600000000006</v>
      </c>
    </row>
    <row r="37" spans="2:5" s="113" customFormat="1">
      <c r="B37" s="125"/>
      <c r="C37" s="125"/>
      <c r="D37" s="115" t="s">
        <v>105</v>
      </c>
      <c r="E37" s="115"/>
    </row>
    <row r="38" spans="2:5" s="113" customFormat="1">
      <c r="B38" s="125"/>
      <c r="C38" s="125"/>
      <c r="D38" s="126" t="s">
        <v>39</v>
      </c>
      <c r="E38" s="60">
        <f>+E40+E44+E50+E55+E59+E61+E64+E67+E71</f>
        <v>-39748.600000000006</v>
      </c>
    </row>
    <row r="39" spans="2:5" s="113" customFormat="1">
      <c r="B39" s="127"/>
      <c r="C39" s="128"/>
      <c r="D39" s="116" t="s">
        <v>106</v>
      </c>
      <c r="E39" s="116"/>
    </row>
    <row r="40" spans="2:5" s="113" customFormat="1" ht="21.75" customHeight="1">
      <c r="B40" s="133"/>
      <c r="C40" s="133"/>
      <c r="D40" s="131" t="s">
        <v>52</v>
      </c>
      <c r="E40" s="58">
        <f>SUM(E41:E43)</f>
        <v>55020.1</v>
      </c>
    </row>
    <row r="41" spans="2:5" s="113" customFormat="1">
      <c r="B41" s="127"/>
      <c r="C41" s="128"/>
      <c r="D41" s="140" t="s">
        <v>124</v>
      </c>
      <c r="E41" s="54">
        <v>-60124.2</v>
      </c>
    </row>
    <row r="42" spans="2:5" s="113" customFormat="1">
      <c r="B42" s="127"/>
      <c r="C42" s="128"/>
      <c r="D42" s="40" t="s">
        <v>107</v>
      </c>
      <c r="E42" s="54">
        <v>52087.7</v>
      </c>
    </row>
    <row r="43" spans="2:5" s="113" customFormat="1">
      <c r="B43" s="127"/>
      <c r="C43" s="128"/>
      <c r="D43" s="40" t="s">
        <v>130</v>
      </c>
      <c r="E43" s="54">
        <v>63056.6</v>
      </c>
    </row>
    <row r="44" spans="2:5" s="113" customFormat="1">
      <c r="B44" s="133"/>
      <c r="C44" s="133"/>
      <c r="D44" s="141" t="s">
        <v>100</v>
      </c>
      <c r="E44" s="55">
        <f>SUM(E45:E49)</f>
        <v>142067</v>
      </c>
    </row>
    <row r="45" spans="2:5" s="113" customFormat="1">
      <c r="B45" s="127"/>
      <c r="C45" s="127"/>
      <c r="D45" s="140" t="s">
        <v>119</v>
      </c>
      <c r="E45" s="54">
        <v>12588</v>
      </c>
    </row>
    <row r="46" spans="2:5" s="113" customFormat="1">
      <c r="B46" s="127"/>
      <c r="C46" s="127"/>
      <c r="D46" s="140" t="s">
        <v>120</v>
      </c>
      <c r="E46" s="54">
        <v>12588</v>
      </c>
    </row>
    <row r="47" spans="2:5" s="113" customFormat="1">
      <c r="B47" s="127"/>
      <c r="C47" s="127"/>
      <c r="D47" s="140" t="s">
        <v>121</v>
      </c>
      <c r="E47" s="54">
        <v>12588</v>
      </c>
    </row>
    <row r="48" spans="2:5" s="113" customFormat="1">
      <c r="B48" s="127"/>
      <c r="C48" s="127"/>
      <c r="D48" s="140" t="s">
        <v>126</v>
      </c>
      <c r="E48" s="54">
        <v>52151.5</v>
      </c>
    </row>
    <row r="49" spans="2:5" s="113" customFormat="1">
      <c r="B49" s="127"/>
      <c r="C49" s="127"/>
      <c r="D49" s="140" t="s">
        <v>129</v>
      </c>
      <c r="E49" s="54">
        <v>52151.5</v>
      </c>
    </row>
    <row r="50" spans="2:5" s="113" customFormat="1">
      <c r="B50" s="136"/>
      <c r="C50" s="136"/>
      <c r="D50" s="141" t="s">
        <v>96</v>
      </c>
      <c r="E50" s="60">
        <f>SUM(E51:E54)</f>
        <v>36811.899999999994</v>
      </c>
    </row>
    <row r="51" spans="2:5" s="113" customFormat="1">
      <c r="B51" s="127"/>
      <c r="C51" s="127"/>
      <c r="D51" s="140" t="s">
        <v>118</v>
      </c>
      <c r="E51" s="54">
        <v>-60124.2</v>
      </c>
    </row>
    <row r="52" spans="2:5" s="113" customFormat="1">
      <c r="B52" s="127"/>
      <c r="C52" s="127"/>
      <c r="D52" s="140" t="s">
        <v>117</v>
      </c>
      <c r="E52" s="54">
        <v>-60124.2</v>
      </c>
    </row>
    <row r="53" spans="2:5" s="113" customFormat="1">
      <c r="B53" s="127"/>
      <c r="C53" s="127"/>
      <c r="D53" s="40" t="s">
        <v>127</v>
      </c>
      <c r="E53" s="54">
        <v>73212.899999999994</v>
      </c>
    </row>
    <row r="54" spans="2:5" s="113" customFormat="1">
      <c r="B54" s="127"/>
      <c r="C54" s="127"/>
      <c r="D54" s="40" t="s">
        <v>128</v>
      </c>
      <c r="E54" s="54">
        <v>83847.399999999994</v>
      </c>
    </row>
    <row r="55" spans="2:5" s="113" customFormat="1">
      <c r="B55" s="133"/>
      <c r="C55" s="133"/>
      <c r="D55" s="141" t="s">
        <v>95</v>
      </c>
      <c r="E55" s="60">
        <f>SUM(E56:E58)</f>
        <v>-18601.200000000004</v>
      </c>
    </row>
    <row r="56" spans="2:5" s="113" customFormat="1">
      <c r="B56" s="127"/>
      <c r="C56" s="127"/>
      <c r="D56" s="140" t="s">
        <v>116</v>
      </c>
      <c r="E56" s="54">
        <v>-81163.3</v>
      </c>
    </row>
    <row r="57" spans="2:5" s="113" customFormat="1">
      <c r="B57" s="127"/>
      <c r="C57" s="127"/>
      <c r="D57" s="140" t="s">
        <v>131</v>
      </c>
      <c r="E57" s="54">
        <v>31317.5</v>
      </c>
    </row>
    <row r="58" spans="2:5" s="113" customFormat="1">
      <c r="B58" s="127"/>
      <c r="C58" s="127"/>
      <c r="D58" s="140" t="s">
        <v>132</v>
      </c>
      <c r="E58" s="54">
        <v>31244.6</v>
      </c>
    </row>
    <row r="59" spans="2:5" s="113" customFormat="1">
      <c r="B59" s="133"/>
      <c r="C59" s="133"/>
      <c r="D59" s="141" t="s">
        <v>89</v>
      </c>
      <c r="E59" s="60">
        <f>SUM(E60:E60)</f>
        <v>-27929.599999999999</v>
      </c>
    </row>
    <row r="60" spans="2:5" s="113" customFormat="1">
      <c r="B60" s="127"/>
      <c r="C60" s="127"/>
      <c r="D60" s="140" t="s">
        <v>115</v>
      </c>
      <c r="E60" s="54">
        <v>-27929.599999999999</v>
      </c>
    </row>
    <row r="61" spans="2:5" s="113" customFormat="1">
      <c r="B61" s="133"/>
      <c r="C61" s="133"/>
      <c r="D61" s="141" t="s">
        <v>97</v>
      </c>
      <c r="E61" s="60">
        <f>SUM(E62:E63)</f>
        <v>-98516.700000000012</v>
      </c>
    </row>
    <row r="62" spans="2:5" s="113" customFormat="1">
      <c r="B62" s="127"/>
      <c r="C62" s="127"/>
      <c r="D62" s="140" t="s">
        <v>113</v>
      </c>
      <c r="E62" s="54">
        <v>-54042.400000000001</v>
      </c>
    </row>
    <row r="63" spans="2:5" s="113" customFormat="1">
      <c r="B63" s="127"/>
      <c r="C63" s="127"/>
      <c r="D63" s="140" t="s">
        <v>114</v>
      </c>
      <c r="E63" s="54">
        <v>-44474.3</v>
      </c>
    </row>
    <row r="64" spans="2:5" s="113" customFormat="1">
      <c r="B64" s="133"/>
      <c r="C64" s="133"/>
      <c r="D64" s="141" t="s">
        <v>53</v>
      </c>
      <c r="E64" s="60">
        <f>SUM(E65:E66)</f>
        <v>17976.699999999997</v>
      </c>
    </row>
    <row r="65" spans="2:5" s="113" customFormat="1">
      <c r="B65" s="127"/>
      <c r="C65" s="128"/>
      <c r="D65" s="140" t="s">
        <v>112</v>
      </c>
      <c r="E65" s="54">
        <v>-44390.9</v>
      </c>
    </row>
    <row r="66" spans="2:5" s="113" customFormat="1">
      <c r="B66" s="127"/>
      <c r="C66" s="128"/>
      <c r="D66" s="140" t="s">
        <v>133</v>
      </c>
      <c r="E66" s="54">
        <v>62367.6</v>
      </c>
    </row>
    <row r="67" spans="2:5" s="113" customFormat="1">
      <c r="B67" s="133"/>
      <c r="C67" s="133"/>
      <c r="D67" s="141" t="s">
        <v>99</v>
      </c>
      <c r="E67" s="60">
        <f>SUM(E68:E70)</f>
        <v>71146.899999999994</v>
      </c>
    </row>
    <row r="68" spans="2:5" s="113" customFormat="1">
      <c r="B68" s="127"/>
      <c r="C68" s="128"/>
      <c r="D68" s="140" t="s">
        <v>110</v>
      </c>
      <c r="E68" s="54">
        <v>12128</v>
      </c>
    </row>
    <row r="69" spans="2:5" s="113" customFormat="1">
      <c r="B69" s="127"/>
      <c r="C69" s="128"/>
      <c r="D69" s="140" t="s">
        <v>111</v>
      </c>
      <c r="E69" s="54">
        <f>-13928.5-5800</f>
        <v>-19728.5</v>
      </c>
    </row>
    <row r="70" spans="2:5" s="113" customFormat="1">
      <c r="B70" s="127"/>
      <c r="C70" s="128"/>
      <c r="D70" s="140" t="s">
        <v>108</v>
      </c>
      <c r="E70" s="54">
        <f>72947.4+5800</f>
        <v>78747.399999999994</v>
      </c>
    </row>
    <row r="71" spans="2:5" s="113" customFormat="1">
      <c r="B71" s="133"/>
      <c r="C71" s="133"/>
      <c r="D71" s="141" t="s">
        <v>98</v>
      </c>
      <c r="E71" s="60">
        <f>SUM(E72:E74)</f>
        <v>-217723.69999999998</v>
      </c>
    </row>
    <row r="72" spans="2:5" s="113" customFormat="1">
      <c r="B72" s="127"/>
      <c r="C72" s="127"/>
      <c r="D72" s="140" t="s">
        <v>122</v>
      </c>
      <c r="E72" s="54">
        <v>-63926.5</v>
      </c>
    </row>
    <row r="73" spans="2:5" s="113" customFormat="1">
      <c r="B73" s="127"/>
      <c r="C73" s="127"/>
      <c r="D73" s="140" t="s">
        <v>123</v>
      </c>
      <c r="E73" s="54">
        <v>-81336.800000000003</v>
      </c>
    </row>
    <row r="74" spans="2:5" s="113" customFormat="1">
      <c r="B74" s="127"/>
      <c r="C74" s="127"/>
      <c r="D74" s="140" t="s">
        <v>109</v>
      </c>
      <c r="E74" s="54">
        <v>-72460.399999999994</v>
      </c>
    </row>
    <row r="75" spans="2:5" s="113" customFormat="1">
      <c r="B75" s="125"/>
      <c r="C75" s="125"/>
      <c r="D75" s="142" t="s">
        <v>105</v>
      </c>
      <c r="E75" s="115"/>
    </row>
    <row r="76" spans="2:5" s="113" customFormat="1">
      <c r="B76" s="125"/>
      <c r="C76" s="125"/>
      <c r="D76" s="143" t="s">
        <v>137</v>
      </c>
      <c r="E76" s="60">
        <f>+E78+E81+E89+E87+E83+E85</f>
        <v>0</v>
      </c>
    </row>
    <row r="77" spans="2:5" s="113" customFormat="1">
      <c r="B77" s="127"/>
      <c r="C77" s="128"/>
      <c r="D77" s="144" t="s">
        <v>106</v>
      </c>
      <c r="E77" s="116"/>
    </row>
    <row r="78" spans="2:5" s="113" customFormat="1">
      <c r="B78" s="133"/>
      <c r="C78" s="133"/>
      <c r="D78" s="141" t="s">
        <v>52</v>
      </c>
      <c r="E78" s="58">
        <f>SUM(E79)+E80</f>
        <v>-314349.5</v>
      </c>
    </row>
    <row r="79" spans="2:5" s="113" customFormat="1">
      <c r="B79" s="127"/>
      <c r="C79" s="128"/>
      <c r="D79" s="140" t="s">
        <v>138</v>
      </c>
      <c r="E79" s="54">
        <v>-190349.5</v>
      </c>
    </row>
    <row r="80" spans="2:5" s="113" customFormat="1" ht="27">
      <c r="B80" s="127"/>
      <c r="C80" s="128"/>
      <c r="D80" s="140" t="s">
        <v>253</v>
      </c>
      <c r="E80" s="54">
        <v>-124000</v>
      </c>
    </row>
    <row r="81" spans="2:5" s="113" customFormat="1">
      <c r="B81" s="133"/>
      <c r="C81" s="133"/>
      <c r="D81" s="131" t="s">
        <v>100</v>
      </c>
      <c r="E81" s="58">
        <f>+E82</f>
        <v>-382000</v>
      </c>
    </row>
    <row r="82" spans="2:5" s="113" customFormat="1">
      <c r="B82" s="127"/>
      <c r="C82" s="127"/>
      <c r="D82" s="132" t="s">
        <v>139</v>
      </c>
      <c r="E82" s="54">
        <v>-382000</v>
      </c>
    </row>
    <row r="83" spans="2:5" s="113" customFormat="1">
      <c r="B83" s="127"/>
      <c r="C83" s="127"/>
      <c r="D83" s="137" t="s">
        <v>89</v>
      </c>
      <c r="E83" s="58">
        <f>+E84</f>
        <v>403300</v>
      </c>
    </row>
    <row r="84" spans="2:5" s="113" customFormat="1">
      <c r="B84" s="127"/>
      <c r="C84" s="127"/>
      <c r="D84" s="132" t="s">
        <v>142</v>
      </c>
      <c r="E84" s="54">
        <v>403300</v>
      </c>
    </row>
    <row r="85" spans="2:5" s="113" customFormat="1">
      <c r="B85" s="133"/>
      <c r="C85" s="133"/>
      <c r="D85" s="131" t="s">
        <v>53</v>
      </c>
      <c r="E85" s="60">
        <f>+E86</f>
        <v>103720</v>
      </c>
    </row>
    <row r="86" spans="2:5" s="113" customFormat="1">
      <c r="B86" s="133"/>
      <c r="C86" s="133"/>
      <c r="D86" s="138" t="s">
        <v>143</v>
      </c>
      <c r="E86" s="61">
        <v>103720</v>
      </c>
    </row>
    <row r="87" spans="2:5" s="113" customFormat="1">
      <c r="B87" s="127"/>
      <c r="C87" s="127"/>
      <c r="D87" s="126" t="s">
        <v>99</v>
      </c>
      <c r="E87" s="58">
        <f>+E88</f>
        <v>225829.5</v>
      </c>
    </row>
    <row r="88" spans="2:5" s="113" customFormat="1">
      <c r="B88" s="127"/>
      <c r="C88" s="128"/>
      <c r="D88" s="132" t="s">
        <v>148</v>
      </c>
      <c r="E88" s="54">
        <v>225829.5</v>
      </c>
    </row>
    <row r="89" spans="2:5" s="113" customFormat="1">
      <c r="B89" s="62"/>
      <c r="C89" s="62"/>
      <c r="D89" s="131" t="s">
        <v>146</v>
      </c>
      <c r="E89" s="58">
        <f>+E90</f>
        <v>-36500</v>
      </c>
    </row>
    <row r="90" spans="2:5">
      <c r="B90" s="62"/>
      <c r="C90" s="62"/>
      <c r="D90" s="132" t="s">
        <v>147</v>
      </c>
      <c r="E90" s="54">
        <v>-36500</v>
      </c>
    </row>
  </sheetData>
  <mergeCells count="8">
    <mergeCell ref="B7:C7"/>
    <mergeCell ref="D7:D8"/>
    <mergeCell ref="B6:E6"/>
    <mergeCell ref="B1:E1"/>
    <mergeCell ref="B2:E2"/>
    <mergeCell ref="B3:E3"/>
    <mergeCell ref="B4:E4"/>
    <mergeCell ref="B5:E5"/>
  </mergeCells>
  <pageMargins left="0.15748031496063" right="0.23622047244094499" top="0.35" bottom="0.42" header="0.16" footer="0.16"/>
  <pageSetup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K15"/>
  <sheetViews>
    <sheetView workbookViewId="0">
      <selection activeCell="L12" sqref="L12"/>
    </sheetView>
  </sheetViews>
  <sheetFormatPr defaultColWidth="9.140625" defaultRowHeight="13.5"/>
  <cols>
    <col min="1" max="1" width="2.5703125" style="69" customWidth="1"/>
    <col min="2" max="2" width="11.7109375" style="79" customWidth="1"/>
    <col min="3" max="3" width="12.85546875" style="79" customWidth="1"/>
    <col min="4" max="5" width="10.85546875" style="80" customWidth="1"/>
    <col min="6" max="6" width="25.42578125" style="80" customWidth="1"/>
    <col min="7" max="7" width="52.42578125" style="79" customWidth="1"/>
    <col min="8" max="8" width="26.7109375" style="81" customWidth="1"/>
    <col min="9" max="9" width="8.42578125" style="69" customWidth="1"/>
    <col min="10" max="10" width="7.85546875" style="69" customWidth="1"/>
    <col min="11" max="11" width="9.140625" style="69"/>
    <col min="12" max="12" width="16.85546875" style="69" customWidth="1"/>
    <col min="13" max="16384" width="9.140625" style="69"/>
  </cols>
  <sheetData>
    <row r="1" spans="2:245" s="43" customFormat="1">
      <c r="B1" s="187" t="s">
        <v>54</v>
      </c>
      <c r="C1" s="187"/>
      <c r="D1" s="187"/>
      <c r="E1" s="187"/>
      <c r="F1" s="187"/>
      <c r="G1" s="187"/>
      <c r="H1" s="187"/>
      <c r="I1" s="41"/>
      <c r="J1" s="41"/>
      <c r="K1" s="41"/>
      <c r="L1" s="41"/>
      <c r="M1" s="42"/>
      <c r="N1" s="41"/>
      <c r="O1" s="41"/>
      <c r="P1" s="41"/>
      <c r="Q1" s="41"/>
      <c r="R1" s="41"/>
      <c r="S1" s="41"/>
      <c r="T1" s="41"/>
      <c r="U1" s="42"/>
      <c r="V1" s="41"/>
      <c r="W1" s="41"/>
      <c r="X1" s="41"/>
      <c r="Y1" s="41"/>
      <c r="Z1" s="41"/>
      <c r="AA1" s="41"/>
      <c r="AB1" s="41"/>
      <c r="AC1" s="42"/>
      <c r="AD1" s="41"/>
      <c r="AE1" s="41"/>
      <c r="AF1" s="41"/>
      <c r="AG1" s="41"/>
      <c r="AH1" s="41"/>
      <c r="AI1" s="41"/>
      <c r="AJ1" s="41"/>
      <c r="AK1" s="42"/>
      <c r="AL1" s="41"/>
      <c r="AM1" s="41"/>
      <c r="AN1" s="41"/>
      <c r="AO1" s="41"/>
      <c r="AP1" s="41"/>
      <c r="AQ1" s="41"/>
      <c r="AR1" s="41"/>
      <c r="AS1" s="42"/>
      <c r="AT1" s="41"/>
      <c r="AU1" s="41"/>
      <c r="AV1" s="41"/>
      <c r="AW1" s="41"/>
      <c r="AX1" s="41"/>
      <c r="AY1" s="41"/>
      <c r="AZ1" s="41"/>
      <c r="BA1" s="42"/>
      <c r="BB1" s="41"/>
      <c r="BC1" s="41"/>
      <c r="BD1" s="41"/>
      <c r="BE1" s="41"/>
      <c r="BF1" s="41"/>
      <c r="BG1" s="41"/>
      <c r="BH1" s="41"/>
      <c r="BI1" s="42"/>
      <c r="BJ1" s="41"/>
      <c r="BK1" s="41"/>
      <c r="BL1" s="41"/>
      <c r="BM1" s="41"/>
      <c r="BN1" s="41"/>
      <c r="BO1" s="41"/>
      <c r="BP1" s="41"/>
      <c r="BQ1" s="42"/>
      <c r="BR1" s="41"/>
      <c r="BS1" s="41"/>
      <c r="BT1" s="41"/>
      <c r="BU1" s="41"/>
      <c r="BV1" s="41"/>
      <c r="BW1" s="41"/>
      <c r="BX1" s="41"/>
      <c r="BY1" s="42"/>
      <c r="BZ1" s="41"/>
      <c r="CA1" s="41"/>
      <c r="CB1" s="41"/>
      <c r="CC1" s="41"/>
      <c r="CD1" s="41"/>
      <c r="CE1" s="41"/>
      <c r="CF1" s="41"/>
      <c r="CG1" s="42"/>
      <c r="CH1" s="41"/>
      <c r="CI1" s="41"/>
      <c r="CJ1" s="41"/>
      <c r="CK1" s="41"/>
      <c r="CL1" s="41"/>
      <c r="CM1" s="41"/>
      <c r="CN1" s="41"/>
      <c r="CO1" s="42"/>
      <c r="CP1" s="41"/>
      <c r="CQ1" s="41"/>
      <c r="CR1" s="41"/>
      <c r="CS1" s="41"/>
      <c r="CT1" s="41"/>
      <c r="CU1" s="41"/>
      <c r="CV1" s="41"/>
      <c r="CW1" s="42"/>
      <c r="CX1" s="41"/>
      <c r="CY1" s="41"/>
      <c r="CZ1" s="41"/>
      <c r="DA1" s="41"/>
      <c r="DB1" s="41"/>
      <c r="DC1" s="41"/>
      <c r="DD1" s="41"/>
      <c r="DE1" s="42"/>
      <c r="DF1" s="41"/>
      <c r="DG1" s="41"/>
      <c r="DH1" s="41"/>
      <c r="DI1" s="41"/>
      <c r="DJ1" s="41"/>
      <c r="DK1" s="41"/>
      <c r="DL1" s="41"/>
      <c r="DM1" s="42"/>
      <c r="DN1" s="41"/>
      <c r="DO1" s="41"/>
      <c r="DP1" s="41"/>
      <c r="DQ1" s="41"/>
      <c r="DR1" s="41"/>
      <c r="DS1" s="41"/>
      <c r="DT1" s="41"/>
      <c r="DU1" s="42"/>
      <c r="DV1" s="41"/>
      <c r="DW1" s="41"/>
      <c r="DX1" s="41"/>
      <c r="DY1" s="41"/>
      <c r="DZ1" s="41"/>
      <c r="EA1" s="41"/>
      <c r="EB1" s="41"/>
      <c r="EC1" s="42"/>
      <c r="ED1" s="41"/>
      <c r="EE1" s="41"/>
      <c r="EF1" s="41"/>
      <c r="EG1" s="41"/>
      <c r="EH1" s="41"/>
      <c r="EI1" s="41"/>
      <c r="EJ1" s="41"/>
      <c r="EK1" s="42"/>
      <c r="EL1" s="41"/>
      <c r="EM1" s="41"/>
      <c r="EN1" s="41"/>
      <c r="EO1" s="41"/>
      <c r="EP1" s="41"/>
      <c r="EQ1" s="41"/>
      <c r="ER1" s="41"/>
      <c r="ES1" s="42"/>
      <c r="ET1" s="41"/>
      <c r="EU1" s="41"/>
      <c r="EV1" s="41"/>
      <c r="EW1" s="41"/>
      <c r="EX1" s="41"/>
      <c r="EY1" s="41"/>
      <c r="EZ1" s="41"/>
      <c r="FA1" s="42"/>
      <c r="FB1" s="41"/>
      <c r="FC1" s="41"/>
      <c r="FD1" s="41"/>
      <c r="FE1" s="41"/>
      <c r="FF1" s="41"/>
      <c r="FG1" s="41"/>
      <c r="FH1" s="41"/>
      <c r="FI1" s="42"/>
      <c r="FJ1" s="41"/>
      <c r="FK1" s="41"/>
      <c r="FL1" s="41"/>
      <c r="FM1" s="41"/>
      <c r="FN1" s="41"/>
      <c r="FO1" s="41"/>
      <c r="FP1" s="41"/>
      <c r="FQ1" s="42"/>
      <c r="FR1" s="41"/>
      <c r="FS1" s="41"/>
      <c r="FT1" s="41"/>
      <c r="FU1" s="41"/>
      <c r="FV1" s="41"/>
      <c r="FW1" s="41"/>
      <c r="FX1" s="41"/>
      <c r="FY1" s="42"/>
      <c r="FZ1" s="41"/>
      <c r="GA1" s="41"/>
      <c r="GB1" s="41"/>
      <c r="GC1" s="41"/>
      <c r="GD1" s="41"/>
      <c r="GE1" s="41"/>
      <c r="GF1" s="41"/>
      <c r="GG1" s="42"/>
      <c r="GH1" s="41"/>
      <c r="GI1" s="41"/>
      <c r="GJ1" s="41"/>
      <c r="GK1" s="41"/>
      <c r="GL1" s="41"/>
      <c r="GM1" s="41"/>
      <c r="GN1" s="41"/>
      <c r="GO1" s="42"/>
      <c r="GP1" s="41"/>
      <c r="GQ1" s="41"/>
      <c r="GR1" s="41"/>
      <c r="GS1" s="41"/>
      <c r="GT1" s="41"/>
      <c r="GU1" s="41"/>
      <c r="GV1" s="41"/>
      <c r="GW1" s="42"/>
      <c r="GX1" s="41"/>
      <c r="GY1" s="41"/>
      <c r="GZ1" s="41"/>
      <c r="HA1" s="41"/>
      <c r="HB1" s="41"/>
      <c r="HC1" s="41"/>
      <c r="HD1" s="41"/>
      <c r="HE1" s="42"/>
      <c r="HF1" s="41"/>
      <c r="HG1" s="41"/>
      <c r="HH1" s="41"/>
      <c r="HI1" s="41"/>
      <c r="HJ1" s="41"/>
      <c r="HK1" s="41"/>
      <c r="HL1" s="41"/>
      <c r="HM1" s="42"/>
      <c r="HN1" s="41"/>
      <c r="HO1" s="41"/>
      <c r="HP1" s="41"/>
      <c r="HQ1" s="41"/>
      <c r="HR1" s="41"/>
      <c r="HS1" s="41"/>
      <c r="HT1" s="41"/>
      <c r="HU1" s="42"/>
      <c r="HV1" s="41"/>
      <c r="HW1" s="41"/>
      <c r="HX1" s="41"/>
      <c r="HY1" s="41"/>
      <c r="HZ1" s="41"/>
      <c r="IA1" s="41"/>
      <c r="IB1" s="41"/>
      <c r="IC1" s="42"/>
      <c r="ID1" s="41"/>
      <c r="IE1" s="41"/>
      <c r="IF1" s="41"/>
      <c r="IG1" s="41"/>
      <c r="IH1" s="41"/>
      <c r="II1" s="41"/>
      <c r="IJ1" s="41"/>
      <c r="IK1" s="42"/>
    </row>
    <row r="2" spans="2:245" s="43" customFormat="1">
      <c r="B2" s="187" t="s">
        <v>65</v>
      </c>
      <c r="C2" s="187"/>
      <c r="D2" s="187"/>
      <c r="E2" s="187"/>
      <c r="F2" s="187"/>
      <c r="G2" s="187"/>
      <c r="H2" s="187"/>
      <c r="I2" s="41"/>
      <c r="J2" s="41"/>
      <c r="K2" s="41"/>
      <c r="L2" s="41"/>
      <c r="M2" s="42"/>
      <c r="N2" s="41"/>
      <c r="O2" s="41"/>
      <c r="P2" s="41"/>
      <c r="Q2" s="41"/>
      <c r="R2" s="41"/>
      <c r="S2" s="41"/>
      <c r="T2" s="41"/>
      <c r="U2" s="42"/>
      <c r="V2" s="41"/>
      <c r="W2" s="41"/>
      <c r="X2" s="41"/>
      <c r="Y2" s="41"/>
      <c r="Z2" s="41"/>
      <c r="AA2" s="41"/>
      <c r="AB2" s="41"/>
      <c r="AC2" s="42"/>
      <c r="AD2" s="41"/>
      <c r="AE2" s="41"/>
      <c r="AF2" s="41"/>
      <c r="AG2" s="41"/>
      <c r="AH2" s="41"/>
      <c r="AI2" s="41"/>
      <c r="AJ2" s="41"/>
      <c r="AK2" s="42"/>
      <c r="AL2" s="41"/>
      <c r="AM2" s="41"/>
      <c r="AN2" s="41"/>
      <c r="AO2" s="41"/>
      <c r="AP2" s="41"/>
      <c r="AQ2" s="41"/>
      <c r="AR2" s="41"/>
      <c r="AS2" s="42"/>
      <c r="AT2" s="41"/>
      <c r="AU2" s="41"/>
      <c r="AV2" s="41"/>
      <c r="AW2" s="41"/>
      <c r="AX2" s="41"/>
      <c r="AY2" s="41"/>
      <c r="AZ2" s="41"/>
      <c r="BA2" s="42"/>
      <c r="BB2" s="41"/>
      <c r="BC2" s="41"/>
      <c r="BD2" s="41"/>
      <c r="BE2" s="41"/>
      <c r="BF2" s="41"/>
      <c r="BG2" s="41"/>
      <c r="BH2" s="41"/>
      <c r="BI2" s="42"/>
      <c r="BJ2" s="41"/>
      <c r="BK2" s="41"/>
      <c r="BL2" s="41"/>
      <c r="BM2" s="41"/>
      <c r="BN2" s="41"/>
      <c r="BO2" s="41"/>
      <c r="BP2" s="41"/>
      <c r="BQ2" s="42"/>
      <c r="BR2" s="41"/>
      <c r="BS2" s="41"/>
      <c r="BT2" s="41"/>
      <c r="BU2" s="41"/>
      <c r="BV2" s="41"/>
      <c r="BW2" s="41"/>
      <c r="BX2" s="41"/>
      <c r="BY2" s="42"/>
      <c r="BZ2" s="41"/>
      <c r="CA2" s="41"/>
      <c r="CB2" s="41"/>
      <c r="CC2" s="41"/>
      <c r="CD2" s="41"/>
      <c r="CE2" s="41"/>
      <c r="CF2" s="41"/>
      <c r="CG2" s="42"/>
      <c r="CH2" s="41"/>
      <c r="CI2" s="41"/>
      <c r="CJ2" s="41"/>
      <c r="CK2" s="41"/>
      <c r="CL2" s="41"/>
      <c r="CM2" s="41"/>
      <c r="CN2" s="41"/>
      <c r="CO2" s="42"/>
      <c r="CP2" s="41"/>
      <c r="CQ2" s="41"/>
      <c r="CR2" s="41"/>
      <c r="CS2" s="41"/>
      <c r="CT2" s="41"/>
      <c r="CU2" s="41"/>
      <c r="CV2" s="41"/>
      <c r="CW2" s="42"/>
      <c r="CX2" s="41"/>
      <c r="CY2" s="41"/>
      <c r="CZ2" s="41"/>
      <c r="DA2" s="41"/>
      <c r="DB2" s="41"/>
      <c r="DC2" s="41"/>
      <c r="DD2" s="41"/>
      <c r="DE2" s="42"/>
      <c r="DF2" s="41"/>
      <c r="DG2" s="41"/>
      <c r="DH2" s="41"/>
      <c r="DI2" s="41"/>
      <c r="DJ2" s="41"/>
      <c r="DK2" s="41"/>
      <c r="DL2" s="41"/>
      <c r="DM2" s="42"/>
      <c r="DN2" s="41"/>
      <c r="DO2" s="41"/>
      <c r="DP2" s="41"/>
      <c r="DQ2" s="41"/>
      <c r="DR2" s="41"/>
      <c r="DS2" s="41"/>
      <c r="DT2" s="41"/>
      <c r="DU2" s="42"/>
      <c r="DV2" s="41"/>
      <c r="DW2" s="41"/>
      <c r="DX2" s="41"/>
      <c r="DY2" s="41"/>
      <c r="DZ2" s="41"/>
      <c r="EA2" s="41"/>
      <c r="EB2" s="41"/>
      <c r="EC2" s="42"/>
      <c r="ED2" s="41"/>
      <c r="EE2" s="41"/>
      <c r="EF2" s="41"/>
      <c r="EG2" s="41"/>
      <c r="EH2" s="41"/>
      <c r="EI2" s="41"/>
      <c r="EJ2" s="41"/>
      <c r="EK2" s="42"/>
      <c r="EL2" s="41"/>
      <c r="EM2" s="41"/>
      <c r="EN2" s="41"/>
      <c r="EO2" s="41"/>
      <c r="EP2" s="41"/>
      <c r="EQ2" s="41"/>
      <c r="ER2" s="41"/>
      <c r="ES2" s="42"/>
      <c r="ET2" s="41"/>
      <c r="EU2" s="41"/>
      <c r="EV2" s="41"/>
      <c r="EW2" s="41"/>
      <c r="EX2" s="41"/>
      <c r="EY2" s="41"/>
      <c r="EZ2" s="41"/>
      <c r="FA2" s="42"/>
      <c r="FB2" s="41"/>
      <c r="FC2" s="41"/>
      <c r="FD2" s="41"/>
      <c r="FE2" s="41"/>
      <c r="FF2" s="41"/>
      <c r="FG2" s="41"/>
      <c r="FH2" s="41"/>
      <c r="FI2" s="42"/>
      <c r="FJ2" s="41"/>
      <c r="FK2" s="41"/>
      <c r="FL2" s="41"/>
      <c r="FM2" s="41"/>
      <c r="FN2" s="41"/>
      <c r="FO2" s="41"/>
      <c r="FP2" s="41"/>
      <c r="FQ2" s="42"/>
      <c r="FR2" s="41"/>
      <c r="FS2" s="41"/>
      <c r="FT2" s="41"/>
      <c r="FU2" s="41"/>
      <c r="FV2" s="41"/>
      <c r="FW2" s="41"/>
      <c r="FX2" s="41"/>
      <c r="FY2" s="42"/>
      <c r="FZ2" s="41"/>
      <c r="GA2" s="41"/>
      <c r="GB2" s="41"/>
      <c r="GC2" s="41"/>
      <c r="GD2" s="41"/>
      <c r="GE2" s="41"/>
      <c r="GF2" s="41"/>
      <c r="GG2" s="42"/>
      <c r="GH2" s="41"/>
      <c r="GI2" s="41"/>
      <c r="GJ2" s="41"/>
      <c r="GK2" s="41"/>
      <c r="GL2" s="41"/>
      <c r="GM2" s="41"/>
      <c r="GN2" s="41"/>
      <c r="GO2" s="42"/>
      <c r="GP2" s="41"/>
      <c r="GQ2" s="41"/>
      <c r="GR2" s="41"/>
      <c r="GS2" s="41"/>
      <c r="GT2" s="41"/>
      <c r="GU2" s="41"/>
      <c r="GV2" s="41"/>
      <c r="GW2" s="42"/>
      <c r="GX2" s="41"/>
      <c r="GY2" s="41"/>
      <c r="GZ2" s="41"/>
      <c r="HA2" s="41"/>
      <c r="HB2" s="41"/>
      <c r="HC2" s="41"/>
      <c r="HD2" s="41"/>
      <c r="HE2" s="42"/>
      <c r="HF2" s="41"/>
      <c r="HG2" s="41"/>
      <c r="HH2" s="41"/>
      <c r="HI2" s="41"/>
      <c r="HJ2" s="41"/>
      <c r="HK2" s="41"/>
      <c r="HL2" s="41"/>
      <c r="HM2" s="42"/>
      <c r="HN2" s="41"/>
      <c r="HO2" s="41"/>
      <c r="HP2" s="41"/>
      <c r="HQ2" s="41"/>
      <c r="HR2" s="41"/>
      <c r="HS2" s="41"/>
      <c r="HT2" s="41"/>
      <c r="HU2" s="42"/>
      <c r="HV2" s="41"/>
      <c r="HW2" s="41"/>
      <c r="HX2" s="41"/>
      <c r="HY2" s="41"/>
      <c r="HZ2" s="41"/>
      <c r="IA2" s="41"/>
      <c r="IB2" s="41"/>
      <c r="IC2" s="42"/>
      <c r="ID2" s="41"/>
      <c r="IE2" s="41"/>
      <c r="IF2" s="41"/>
      <c r="IG2" s="41"/>
      <c r="IH2" s="41"/>
      <c r="II2" s="41"/>
      <c r="IJ2" s="41"/>
      <c r="IK2" s="42"/>
    </row>
    <row r="3" spans="2:245" s="43" customFormat="1">
      <c r="B3" s="187" t="s">
        <v>37</v>
      </c>
      <c r="C3" s="187"/>
      <c r="D3" s="187"/>
      <c r="E3" s="187"/>
      <c r="F3" s="187"/>
      <c r="G3" s="187"/>
      <c r="H3" s="187"/>
      <c r="I3" s="41"/>
      <c r="J3" s="41"/>
      <c r="K3" s="41"/>
      <c r="L3" s="41"/>
      <c r="M3" s="42"/>
      <c r="N3" s="41"/>
      <c r="O3" s="41"/>
      <c r="P3" s="41"/>
      <c r="Q3" s="41"/>
      <c r="R3" s="41"/>
      <c r="S3" s="41"/>
      <c r="T3" s="41"/>
      <c r="U3" s="42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2"/>
      <c r="AL3" s="41"/>
      <c r="AM3" s="41"/>
      <c r="AN3" s="41"/>
      <c r="AO3" s="41"/>
      <c r="AP3" s="41"/>
      <c r="AQ3" s="41"/>
      <c r="AR3" s="41"/>
      <c r="AS3" s="42"/>
      <c r="AT3" s="41"/>
      <c r="AU3" s="41"/>
      <c r="AV3" s="41"/>
      <c r="AW3" s="41"/>
      <c r="AX3" s="41"/>
      <c r="AY3" s="41"/>
      <c r="AZ3" s="41"/>
      <c r="BA3" s="42"/>
      <c r="BB3" s="41"/>
      <c r="BC3" s="41"/>
      <c r="BD3" s="41"/>
      <c r="BE3" s="41"/>
      <c r="BF3" s="41"/>
      <c r="BG3" s="41"/>
      <c r="BH3" s="41"/>
      <c r="BI3" s="42"/>
      <c r="BJ3" s="41"/>
      <c r="BK3" s="41"/>
      <c r="BL3" s="41"/>
      <c r="BM3" s="41"/>
      <c r="BN3" s="41"/>
      <c r="BO3" s="41"/>
      <c r="BP3" s="41"/>
      <c r="BQ3" s="42"/>
      <c r="BR3" s="41"/>
      <c r="BS3" s="41"/>
      <c r="BT3" s="41"/>
      <c r="BU3" s="41"/>
      <c r="BV3" s="41"/>
      <c r="BW3" s="41"/>
      <c r="BX3" s="41"/>
      <c r="BY3" s="42"/>
      <c r="BZ3" s="41"/>
      <c r="CA3" s="41"/>
      <c r="CB3" s="41"/>
      <c r="CC3" s="41"/>
      <c r="CD3" s="41"/>
      <c r="CE3" s="41"/>
      <c r="CF3" s="41"/>
      <c r="CG3" s="42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2"/>
      <c r="CX3" s="41"/>
      <c r="CY3" s="41"/>
      <c r="CZ3" s="41"/>
      <c r="DA3" s="41"/>
      <c r="DB3" s="41"/>
      <c r="DC3" s="41"/>
      <c r="DD3" s="41"/>
      <c r="DE3" s="42"/>
      <c r="DF3" s="41"/>
      <c r="DG3" s="41"/>
      <c r="DH3" s="41"/>
      <c r="DI3" s="41"/>
      <c r="DJ3" s="41"/>
      <c r="DK3" s="41"/>
      <c r="DL3" s="41"/>
      <c r="DM3" s="42"/>
      <c r="DN3" s="41"/>
      <c r="DO3" s="41"/>
      <c r="DP3" s="41"/>
      <c r="DQ3" s="41"/>
      <c r="DR3" s="41"/>
      <c r="DS3" s="41"/>
      <c r="DT3" s="41"/>
      <c r="DU3" s="42"/>
      <c r="DV3" s="41"/>
      <c r="DW3" s="41"/>
      <c r="DX3" s="41"/>
      <c r="DY3" s="41"/>
      <c r="DZ3" s="41"/>
      <c r="EA3" s="41"/>
      <c r="EB3" s="41"/>
      <c r="EC3" s="42"/>
      <c r="ED3" s="41"/>
      <c r="EE3" s="41"/>
      <c r="EF3" s="41"/>
      <c r="EG3" s="41"/>
      <c r="EH3" s="41"/>
      <c r="EI3" s="41"/>
      <c r="EJ3" s="41"/>
      <c r="EK3" s="42"/>
      <c r="EL3" s="41"/>
      <c r="EM3" s="41"/>
      <c r="EN3" s="41"/>
      <c r="EO3" s="41"/>
      <c r="EP3" s="41"/>
      <c r="EQ3" s="41"/>
      <c r="ER3" s="41"/>
      <c r="ES3" s="42"/>
      <c r="ET3" s="41"/>
      <c r="EU3" s="41"/>
      <c r="EV3" s="41"/>
      <c r="EW3" s="41"/>
      <c r="EX3" s="41"/>
      <c r="EY3" s="41"/>
      <c r="EZ3" s="41"/>
      <c r="FA3" s="42"/>
      <c r="FB3" s="41"/>
      <c r="FC3" s="41"/>
      <c r="FD3" s="41"/>
      <c r="FE3" s="41"/>
      <c r="FF3" s="41"/>
      <c r="FG3" s="41"/>
      <c r="FH3" s="41"/>
      <c r="FI3" s="42"/>
      <c r="FJ3" s="41"/>
      <c r="FK3" s="41"/>
      <c r="FL3" s="41"/>
      <c r="FM3" s="41"/>
      <c r="FN3" s="41"/>
      <c r="FO3" s="41"/>
      <c r="FP3" s="41"/>
      <c r="FQ3" s="42"/>
      <c r="FR3" s="41"/>
      <c r="FS3" s="41"/>
      <c r="FT3" s="41"/>
      <c r="FU3" s="41"/>
      <c r="FV3" s="41"/>
      <c r="FW3" s="41"/>
      <c r="FX3" s="41"/>
      <c r="FY3" s="42"/>
      <c r="FZ3" s="41"/>
      <c r="GA3" s="41"/>
      <c r="GB3" s="41"/>
      <c r="GC3" s="41"/>
      <c r="GD3" s="41"/>
      <c r="GE3" s="41"/>
      <c r="GF3" s="41"/>
      <c r="GG3" s="42"/>
      <c r="GH3" s="41"/>
      <c r="GI3" s="41"/>
      <c r="GJ3" s="41"/>
      <c r="GK3" s="41"/>
      <c r="GL3" s="41"/>
      <c r="GM3" s="41"/>
      <c r="GN3" s="41"/>
      <c r="GO3" s="42"/>
      <c r="GP3" s="41"/>
      <c r="GQ3" s="41"/>
      <c r="GR3" s="41"/>
      <c r="GS3" s="41"/>
      <c r="GT3" s="41"/>
      <c r="GU3" s="41"/>
      <c r="GV3" s="41"/>
      <c r="GW3" s="42"/>
      <c r="GX3" s="41"/>
      <c r="GY3" s="41"/>
      <c r="GZ3" s="41"/>
      <c r="HA3" s="41"/>
      <c r="HB3" s="41"/>
      <c r="HC3" s="41"/>
      <c r="HD3" s="41"/>
      <c r="HE3" s="42"/>
      <c r="HF3" s="41"/>
      <c r="HG3" s="41"/>
      <c r="HH3" s="41"/>
      <c r="HI3" s="41"/>
      <c r="HJ3" s="41"/>
      <c r="HK3" s="41"/>
      <c r="HL3" s="41"/>
      <c r="HM3" s="42"/>
      <c r="HN3" s="41"/>
      <c r="HO3" s="41"/>
      <c r="HP3" s="41"/>
      <c r="HQ3" s="41"/>
      <c r="HR3" s="41"/>
      <c r="HS3" s="41"/>
      <c r="HT3" s="41"/>
      <c r="HU3" s="42"/>
      <c r="HV3" s="41"/>
      <c r="HW3" s="41"/>
      <c r="HX3" s="41"/>
      <c r="HY3" s="41"/>
      <c r="HZ3" s="41"/>
      <c r="IA3" s="41"/>
      <c r="IB3" s="41"/>
      <c r="IC3" s="42"/>
      <c r="ID3" s="41"/>
      <c r="IE3" s="41"/>
      <c r="IF3" s="41"/>
      <c r="IG3" s="41"/>
      <c r="IH3" s="41"/>
      <c r="II3" s="41"/>
      <c r="IJ3" s="41"/>
      <c r="IK3" s="42"/>
    </row>
    <row r="4" spans="2:245" s="43" customFormat="1">
      <c r="B4" s="187" t="s">
        <v>36</v>
      </c>
      <c r="C4" s="187"/>
      <c r="D4" s="187"/>
      <c r="E4" s="187"/>
      <c r="F4" s="187"/>
      <c r="G4" s="187"/>
      <c r="H4" s="187"/>
      <c r="I4" s="41"/>
      <c r="J4" s="41"/>
      <c r="K4" s="41"/>
      <c r="L4" s="41"/>
      <c r="M4" s="42"/>
      <c r="N4" s="41"/>
      <c r="O4" s="41"/>
      <c r="P4" s="41"/>
      <c r="Q4" s="41"/>
      <c r="R4" s="41"/>
      <c r="S4" s="41"/>
      <c r="T4" s="41"/>
      <c r="U4" s="42"/>
      <c r="V4" s="41"/>
      <c r="W4" s="41"/>
      <c r="X4" s="41"/>
      <c r="Y4" s="41"/>
      <c r="Z4" s="41"/>
      <c r="AA4" s="41"/>
      <c r="AB4" s="41"/>
      <c r="AC4" s="42"/>
      <c r="AD4" s="41"/>
      <c r="AE4" s="41"/>
      <c r="AF4" s="41"/>
      <c r="AG4" s="41"/>
      <c r="AH4" s="41"/>
      <c r="AI4" s="41"/>
      <c r="AJ4" s="41"/>
      <c r="AK4" s="42"/>
      <c r="AL4" s="41"/>
      <c r="AM4" s="41"/>
      <c r="AN4" s="41"/>
      <c r="AO4" s="41"/>
      <c r="AP4" s="41"/>
      <c r="AQ4" s="41"/>
      <c r="AR4" s="41"/>
      <c r="AS4" s="42"/>
      <c r="AT4" s="41"/>
      <c r="AU4" s="41"/>
      <c r="AV4" s="41"/>
      <c r="AW4" s="41"/>
      <c r="AX4" s="41"/>
      <c r="AY4" s="41"/>
      <c r="AZ4" s="41"/>
      <c r="BA4" s="42"/>
      <c r="BB4" s="41"/>
      <c r="BC4" s="41"/>
      <c r="BD4" s="41"/>
      <c r="BE4" s="41"/>
      <c r="BF4" s="41"/>
      <c r="BG4" s="41"/>
      <c r="BH4" s="41"/>
      <c r="BI4" s="42"/>
      <c r="BJ4" s="41"/>
      <c r="BK4" s="41"/>
      <c r="BL4" s="41"/>
      <c r="BM4" s="41"/>
      <c r="BN4" s="41"/>
      <c r="BO4" s="41"/>
      <c r="BP4" s="41"/>
      <c r="BQ4" s="42"/>
      <c r="BR4" s="41"/>
      <c r="BS4" s="41"/>
      <c r="BT4" s="41"/>
      <c r="BU4" s="41"/>
      <c r="BV4" s="41"/>
      <c r="BW4" s="41"/>
      <c r="BX4" s="41"/>
      <c r="BY4" s="42"/>
      <c r="BZ4" s="41"/>
      <c r="CA4" s="41"/>
      <c r="CB4" s="41"/>
      <c r="CC4" s="41"/>
      <c r="CD4" s="41"/>
      <c r="CE4" s="41"/>
      <c r="CF4" s="41"/>
      <c r="CG4" s="42"/>
      <c r="CH4" s="41"/>
      <c r="CI4" s="41"/>
      <c r="CJ4" s="41"/>
      <c r="CK4" s="41"/>
      <c r="CL4" s="41"/>
      <c r="CM4" s="41"/>
      <c r="CN4" s="41"/>
      <c r="CO4" s="42"/>
      <c r="CP4" s="41"/>
      <c r="CQ4" s="41"/>
      <c r="CR4" s="41"/>
      <c r="CS4" s="41"/>
      <c r="CT4" s="41"/>
      <c r="CU4" s="41"/>
      <c r="CV4" s="41"/>
      <c r="CW4" s="42"/>
      <c r="CX4" s="41"/>
      <c r="CY4" s="41"/>
      <c r="CZ4" s="41"/>
      <c r="DA4" s="41"/>
      <c r="DB4" s="41"/>
      <c r="DC4" s="41"/>
      <c r="DD4" s="41"/>
      <c r="DE4" s="42"/>
      <c r="DF4" s="41"/>
      <c r="DG4" s="41"/>
      <c r="DH4" s="41"/>
      <c r="DI4" s="41"/>
      <c r="DJ4" s="41"/>
      <c r="DK4" s="41"/>
      <c r="DL4" s="41"/>
      <c r="DM4" s="42"/>
      <c r="DN4" s="41"/>
      <c r="DO4" s="41"/>
      <c r="DP4" s="41"/>
      <c r="DQ4" s="41"/>
      <c r="DR4" s="41"/>
      <c r="DS4" s="41"/>
      <c r="DT4" s="41"/>
      <c r="DU4" s="42"/>
      <c r="DV4" s="41"/>
      <c r="DW4" s="41"/>
      <c r="DX4" s="41"/>
      <c r="DY4" s="41"/>
      <c r="DZ4" s="41"/>
      <c r="EA4" s="41"/>
      <c r="EB4" s="41"/>
      <c r="EC4" s="42"/>
      <c r="ED4" s="41"/>
      <c r="EE4" s="41"/>
      <c r="EF4" s="41"/>
      <c r="EG4" s="41"/>
      <c r="EH4" s="41"/>
      <c r="EI4" s="41"/>
      <c r="EJ4" s="41"/>
      <c r="EK4" s="42"/>
      <c r="EL4" s="41"/>
      <c r="EM4" s="41"/>
      <c r="EN4" s="41"/>
      <c r="EO4" s="41"/>
      <c r="EP4" s="41"/>
      <c r="EQ4" s="41"/>
      <c r="ER4" s="41"/>
      <c r="ES4" s="42"/>
      <c r="ET4" s="41"/>
      <c r="EU4" s="41"/>
      <c r="EV4" s="41"/>
      <c r="EW4" s="41"/>
      <c r="EX4" s="41"/>
      <c r="EY4" s="41"/>
      <c r="EZ4" s="41"/>
      <c r="FA4" s="42"/>
      <c r="FB4" s="41"/>
      <c r="FC4" s="41"/>
      <c r="FD4" s="41"/>
      <c r="FE4" s="41"/>
      <c r="FF4" s="41"/>
      <c r="FG4" s="41"/>
      <c r="FH4" s="41"/>
      <c r="FI4" s="42"/>
      <c r="FJ4" s="41"/>
      <c r="FK4" s="41"/>
      <c r="FL4" s="41"/>
      <c r="FM4" s="41"/>
      <c r="FN4" s="41"/>
      <c r="FO4" s="41"/>
      <c r="FP4" s="41"/>
      <c r="FQ4" s="42"/>
      <c r="FR4" s="41"/>
      <c r="FS4" s="41"/>
      <c r="FT4" s="41"/>
      <c r="FU4" s="41"/>
      <c r="FV4" s="41"/>
      <c r="FW4" s="41"/>
      <c r="FX4" s="41"/>
      <c r="FY4" s="42"/>
      <c r="FZ4" s="41"/>
      <c r="GA4" s="41"/>
      <c r="GB4" s="41"/>
      <c r="GC4" s="41"/>
      <c r="GD4" s="41"/>
      <c r="GE4" s="41"/>
      <c r="GF4" s="41"/>
      <c r="GG4" s="42"/>
      <c r="GH4" s="41"/>
      <c r="GI4" s="41"/>
      <c r="GJ4" s="41"/>
      <c r="GK4" s="41"/>
      <c r="GL4" s="41"/>
      <c r="GM4" s="41"/>
      <c r="GN4" s="41"/>
      <c r="GO4" s="42"/>
      <c r="GP4" s="41"/>
      <c r="GQ4" s="41"/>
      <c r="GR4" s="41"/>
      <c r="GS4" s="41"/>
      <c r="GT4" s="41"/>
      <c r="GU4" s="41"/>
      <c r="GV4" s="41"/>
      <c r="GW4" s="42"/>
      <c r="GX4" s="41"/>
      <c r="GY4" s="41"/>
      <c r="GZ4" s="41"/>
      <c r="HA4" s="41"/>
      <c r="HB4" s="41"/>
      <c r="HC4" s="41"/>
      <c r="HD4" s="41"/>
      <c r="HE4" s="42"/>
      <c r="HF4" s="41"/>
      <c r="HG4" s="41"/>
      <c r="HH4" s="41"/>
      <c r="HI4" s="41"/>
      <c r="HJ4" s="41"/>
      <c r="HK4" s="41"/>
      <c r="HL4" s="41"/>
      <c r="HM4" s="42"/>
      <c r="HN4" s="41"/>
      <c r="HO4" s="41"/>
      <c r="HP4" s="41"/>
      <c r="HQ4" s="41"/>
      <c r="HR4" s="41"/>
      <c r="HS4" s="41"/>
      <c r="HT4" s="41"/>
      <c r="HU4" s="42"/>
      <c r="HV4" s="41"/>
      <c r="HW4" s="41"/>
      <c r="HX4" s="41"/>
      <c r="HY4" s="41"/>
      <c r="HZ4" s="41"/>
      <c r="IA4" s="41"/>
      <c r="IB4" s="41"/>
      <c r="IC4" s="42"/>
      <c r="ID4" s="41"/>
      <c r="IE4" s="41"/>
      <c r="IF4" s="41"/>
      <c r="IG4" s="41"/>
      <c r="IH4" s="41"/>
      <c r="II4" s="41"/>
      <c r="IJ4" s="41"/>
      <c r="IK4" s="42"/>
    </row>
    <row r="5" spans="2:245" s="43" customFormat="1" ht="43.5" customHeight="1">
      <c r="B5" s="188" t="s">
        <v>250</v>
      </c>
      <c r="C5" s="188"/>
      <c r="D5" s="188"/>
      <c r="E5" s="188"/>
      <c r="F5" s="188"/>
      <c r="G5" s="188"/>
      <c r="H5" s="188"/>
      <c r="I5" s="41"/>
      <c r="J5" s="41"/>
      <c r="K5" s="41"/>
      <c r="L5" s="41"/>
      <c r="M5" s="42"/>
      <c r="N5" s="41"/>
      <c r="O5" s="41"/>
      <c r="P5" s="41"/>
      <c r="Q5" s="41"/>
      <c r="R5" s="41"/>
      <c r="S5" s="41"/>
      <c r="T5" s="41"/>
      <c r="U5" s="42"/>
      <c r="V5" s="41"/>
      <c r="W5" s="41"/>
      <c r="X5" s="41"/>
      <c r="Y5" s="41"/>
      <c r="Z5" s="41"/>
      <c r="AA5" s="41"/>
      <c r="AB5" s="41"/>
      <c r="AC5" s="42"/>
      <c r="AD5" s="41"/>
      <c r="AE5" s="41"/>
      <c r="AF5" s="41"/>
      <c r="AG5" s="41"/>
      <c r="AH5" s="41"/>
      <c r="AI5" s="41"/>
      <c r="AJ5" s="41"/>
      <c r="AK5" s="42"/>
      <c r="AL5" s="41"/>
      <c r="AM5" s="41"/>
      <c r="AN5" s="41"/>
      <c r="AO5" s="41"/>
      <c r="AP5" s="41"/>
      <c r="AQ5" s="41"/>
      <c r="AR5" s="41"/>
      <c r="AS5" s="42"/>
      <c r="AT5" s="41"/>
      <c r="AU5" s="41"/>
      <c r="AV5" s="41"/>
      <c r="AW5" s="41"/>
      <c r="AX5" s="41"/>
      <c r="AY5" s="41"/>
      <c r="AZ5" s="41"/>
      <c r="BA5" s="42"/>
      <c r="BB5" s="41"/>
      <c r="BC5" s="41"/>
      <c r="BD5" s="41"/>
      <c r="BE5" s="41"/>
      <c r="BF5" s="41"/>
      <c r="BG5" s="41"/>
      <c r="BH5" s="41"/>
      <c r="BI5" s="42"/>
      <c r="BJ5" s="41"/>
      <c r="BK5" s="41"/>
      <c r="BL5" s="41"/>
      <c r="BM5" s="41"/>
      <c r="BN5" s="41"/>
      <c r="BO5" s="41"/>
      <c r="BP5" s="41"/>
      <c r="BQ5" s="42"/>
      <c r="BR5" s="41"/>
      <c r="BS5" s="41"/>
      <c r="BT5" s="41"/>
      <c r="BU5" s="41"/>
      <c r="BV5" s="41"/>
      <c r="BW5" s="41"/>
      <c r="BX5" s="41"/>
      <c r="BY5" s="42"/>
      <c r="BZ5" s="41"/>
      <c r="CA5" s="41"/>
      <c r="CB5" s="41"/>
      <c r="CC5" s="41"/>
      <c r="CD5" s="41"/>
      <c r="CE5" s="41"/>
      <c r="CF5" s="41"/>
      <c r="CG5" s="42"/>
      <c r="CH5" s="41"/>
      <c r="CI5" s="41"/>
      <c r="CJ5" s="41"/>
      <c r="CK5" s="41"/>
      <c r="CL5" s="41"/>
      <c r="CM5" s="41"/>
      <c r="CN5" s="41"/>
      <c r="CO5" s="42"/>
      <c r="CP5" s="41"/>
      <c r="CQ5" s="41"/>
      <c r="CR5" s="41"/>
      <c r="CS5" s="41"/>
      <c r="CT5" s="41"/>
      <c r="CU5" s="41"/>
      <c r="CV5" s="41"/>
      <c r="CW5" s="42"/>
      <c r="CX5" s="41"/>
      <c r="CY5" s="41"/>
      <c r="CZ5" s="41"/>
      <c r="DA5" s="41"/>
      <c r="DB5" s="41"/>
      <c r="DC5" s="41"/>
      <c r="DD5" s="41"/>
      <c r="DE5" s="42"/>
      <c r="DF5" s="41"/>
      <c r="DG5" s="41"/>
      <c r="DH5" s="41"/>
      <c r="DI5" s="41"/>
      <c r="DJ5" s="41"/>
      <c r="DK5" s="41"/>
      <c r="DL5" s="41"/>
      <c r="DM5" s="42"/>
      <c r="DN5" s="41"/>
      <c r="DO5" s="41"/>
      <c r="DP5" s="41"/>
      <c r="DQ5" s="41"/>
      <c r="DR5" s="41"/>
      <c r="DS5" s="41"/>
      <c r="DT5" s="41"/>
      <c r="DU5" s="42"/>
      <c r="DV5" s="41"/>
      <c r="DW5" s="41"/>
      <c r="DX5" s="41"/>
      <c r="DY5" s="41"/>
      <c r="DZ5" s="41"/>
      <c r="EA5" s="41"/>
      <c r="EB5" s="41"/>
      <c r="EC5" s="42"/>
      <c r="ED5" s="41"/>
      <c r="EE5" s="41"/>
      <c r="EF5" s="41"/>
      <c r="EG5" s="41"/>
      <c r="EH5" s="41"/>
      <c r="EI5" s="41"/>
      <c r="EJ5" s="41"/>
      <c r="EK5" s="42"/>
      <c r="EL5" s="41"/>
      <c r="EM5" s="41"/>
      <c r="EN5" s="41"/>
      <c r="EO5" s="41"/>
      <c r="EP5" s="41"/>
      <c r="EQ5" s="41"/>
      <c r="ER5" s="41"/>
      <c r="ES5" s="42"/>
      <c r="ET5" s="41"/>
      <c r="EU5" s="41"/>
      <c r="EV5" s="41"/>
      <c r="EW5" s="41"/>
      <c r="EX5" s="41"/>
      <c r="EY5" s="41"/>
      <c r="EZ5" s="41"/>
      <c r="FA5" s="42"/>
      <c r="FB5" s="41"/>
      <c r="FC5" s="41"/>
      <c r="FD5" s="41"/>
      <c r="FE5" s="41"/>
      <c r="FF5" s="41"/>
      <c r="FG5" s="41"/>
      <c r="FH5" s="41"/>
      <c r="FI5" s="42"/>
      <c r="FJ5" s="41"/>
      <c r="FK5" s="41"/>
      <c r="FL5" s="41"/>
      <c r="FM5" s="41"/>
      <c r="FN5" s="41"/>
      <c r="FO5" s="41"/>
      <c r="FP5" s="41"/>
      <c r="FQ5" s="42"/>
      <c r="FR5" s="41"/>
      <c r="FS5" s="41"/>
      <c r="FT5" s="41"/>
      <c r="FU5" s="41"/>
      <c r="FV5" s="41"/>
      <c r="FW5" s="41"/>
      <c r="FX5" s="41"/>
      <c r="FY5" s="42"/>
      <c r="FZ5" s="41"/>
      <c r="GA5" s="41"/>
      <c r="GB5" s="41"/>
      <c r="GC5" s="41"/>
      <c r="GD5" s="41"/>
      <c r="GE5" s="41"/>
      <c r="GF5" s="41"/>
      <c r="GG5" s="42"/>
      <c r="GH5" s="41"/>
      <c r="GI5" s="41"/>
      <c r="GJ5" s="41"/>
      <c r="GK5" s="41"/>
      <c r="GL5" s="41"/>
      <c r="GM5" s="41"/>
      <c r="GN5" s="41"/>
      <c r="GO5" s="42"/>
      <c r="GP5" s="41"/>
      <c r="GQ5" s="41"/>
      <c r="GR5" s="41"/>
      <c r="GS5" s="41"/>
      <c r="GT5" s="41"/>
      <c r="GU5" s="41"/>
      <c r="GV5" s="41"/>
      <c r="GW5" s="42"/>
      <c r="GX5" s="41"/>
      <c r="GY5" s="41"/>
      <c r="GZ5" s="41"/>
      <c r="HA5" s="41"/>
      <c r="HB5" s="41"/>
      <c r="HC5" s="41"/>
      <c r="HD5" s="41"/>
      <c r="HE5" s="42"/>
      <c r="HF5" s="41"/>
      <c r="HG5" s="41"/>
      <c r="HH5" s="41"/>
      <c r="HI5" s="41"/>
      <c r="HJ5" s="41"/>
      <c r="HK5" s="41"/>
      <c r="HL5" s="41"/>
      <c r="HM5" s="42"/>
      <c r="HN5" s="41"/>
      <c r="HO5" s="41"/>
      <c r="HP5" s="41"/>
      <c r="HQ5" s="41"/>
      <c r="HR5" s="41"/>
      <c r="HS5" s="41"/>
      <c r="HT5" s="41"/>
      <c r="HU5" s="42"/>
      <c r="HV5" s="41"/>
      <c r="HW5" s="41"/>
      <c r="HX5" s="41"/>
      <c r="HY5" s="41"/>
      <c r="HZ5" s="41"/>
      <c r="IA5" s="41"/>
      <c r="IB5" s="41"/>
      <c r="IC5" s="42"/>
      <c r="ID5" s="41"/>
      <c r="IE5" s="41"/>
      <c r="IF5" s="41"/>
      <c r="IG5" s="41"/>
      <c r="IH5" s="41"/>
      <c r="II5" s="41"/>
      <c r="IJ5" s="41"/>
      <c r="IK5" s="42"/>
    </row>
    <row r="6" spans="2:245" s="68" customFormat="1" ht="18.75" customHeight="1">
      <c r="B6" s="194" t="s">
        <v>66</v>
      </c>
      <c r="C6" s="194"/>
      <c r="D6" s="194"/>
      <c r="E6" s="194"/>
      <c r="F6" s="194"/>
      <c r="G6" s="194"/>
      <c r="H6" s="194"/>
      <c r="J6" s="67"/>
    </row>
    <row r="7" spans="2:245" ht="64.5" customHeight="1">
      <c r="B7" s="201" t="s">
        <v>27</v>
      </c>
      <c r="C7" s="202"/>
      <c r="D7" s="203" t="s">
        <v>170</v>
      </c>
      <c r="E7" s="204"/>
      <c r="F7" s="205"/>
      <c r="G7" s="209" t="s">
        <v>171</v>
      </c>
      <c r="H7" s="27" t="s">
        <v>205</v>
      </c>
    </row>
    <row r="8" spans="2:245" ht="45" customHeight="1">
      <c r="B8" s="70" t="s">
        <v>9</v>
      </c>
      <c r="C8" s="70" t="s">
        <v>10</v>
      </c>
      <c r="D8" s="206"/>
      <c r="E8" s="207"/>
      <c r="F8" s="208"/>
      <c r="G8" s="210"/>
      <c r="H8" s="92" t="s">
        <v>0</v>
      </c>
    </row>
    <row r="9" spans="2:245" ht="16.5" customHeight="1">
      <c r="B9" s="71">
        <v>1</v>
      </c>
      <c r="C9" s="71">
        <v>2</v>
      </c>
      <c r="D9" s="211">
        <v>3</v>
      </c>
      <c r="E9" s="211"/>
      <c r="F9" s="211"/>
      <c r="G9" s="71">
        <v>4</v>
      </c>
      <c r="H9" s="71">
        <v>5</v>
      </c>
    </row>
    <row r="10" spans="2:245" ht="30.6" customHeight="1">
      <c r="B10" s="212" t="s">
        <v>12</v>
      </c>
      <c r="C10" s="213"/>
      <c r="D10" s="213"/>
      <c r="E10" s="213"/>
      <c r="F10" s="213"/>
      <c r="G10" s="214"/>
      <c r="H10" s="72">
        <f>+H11</f>
        <v>39748.6</v>
      </c>
    </row>
    <row r="11" spans="2:245" ht="46.5" customHeight="1">
      <c r="B11" s="73">
        <v>1126</v>
      </c>
      <c r="C11" s="195" t="s">
        <v>24</v>
      </c>
      <c r="D11" s="196"/>
      <c r="E11" s="196"/>
      <c r="F11" s="197"/>
      <c r="G11" s="45"/>
      <c r="H11" s="72">
        <f>+H12</f>
        <v>39748.6</v>
      </c>
    </row>
    <row r="12" spans="2:245" ht="42.75" customHeight="1">
      <c r="B12" s="74"/>
      <c r="C12" s="75">
        <v>12006</v>
      </c>
      <c r="D12" s="198" t="s">
        <v>173</v>
      </c>
      <c r="E12" s="199"/>
      <c r="F12" s="200"/>
      <c r="G12" s="63" t="s">
        <v>12</v>
      </c>
      <c r="H12" s="72">
        <f>+H13+H14+H15</f>
        <v>39748.6</v>
      </c>
    </row>
    <row r="13" spans="2:245" ht="18" customHeight="1">
      <c r="B13" s="76"/>
      <c r="C13" s="76"/>
      <c r="D13" s="74"/>
      <c r="E13" s="74"/>
      <c r="F13" s="74"/>
      <c r="G13" s="77" t="s">
        <v>204</v>
      </c>
      <c r="H13" s="78">
        <v>10000</v>
      </c>
    </row>
    <row r="14" spans="2:245" ht="18" customHeight="1">
      <c r="B14" s="76"/>
      <c r="C14" s="76"/>
      <c r="D14" s="74"/>
      <c r="E14" s="74"/>
      <c r="F14" s="74"/>
      <c r="G14" s="77" t="s">
        <v>221</v>
      </c>
      <c r="H14" s="78">
        <v>12748.6</v>
      </c>
    </row>
    <row r="15" spans="2:245" ht="18" customHeight="1">
      <c r="B15" s="76"/>
      <c r="C15" s="76"/>
      <c r="D15" s="74"/>
      <c r="E15" s="74"/>
      <c r="F15" s="74"/>
      <c r="G15" s="77" t="s">
        <v>262</v>
      </c>
      <c r="H15" s="78">
        <v>17000</v>
      </c>
    </row>
  </sheetData>
  <mergeCells count="13">
    <mergeCell ref="C11:F11"/>
    <mergeCell ref="D12:F12"/>
    <mergeCell ref="B7:C7"/>
    <mergeCell ref="D7:F8"/>
    <mergeCell ref="G7:G8"/>
    <mergeCell ref="D9:F9"/>
    <mergeCell ref="B10:G10"/>
    <mergeCell ref="B1:H1"/>
    <mergeCell ref="B2:H2"/>
    <mergeCell ref="B3:H3"/>
    <mergeCell ref="B4:H4"/>
    <mergeCell ref="B6:H6"/>
    <mergeCell ref="B5:H5"/>
  </mergeCells>
  <pageMargins left="0.32" right="0.27" top="0.53" bottom="0.75" header="0.3" footer="0.3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P26"/>
  <sheetViews>
    <sheetView zoomScaleNormal="100" workbookViewId="0">
      <selection activeCell="N24" sqref="N24"/>
    </sheetView>
  </sheetViews>
  <sheetFormatPr defaultColWidth="9.140625" defaultRowHeight="13.5"/>
  <cols>
    <col min="1" max="1" width="2.42578125" style="24" customWidth="1"/>
    <col min="2" max="2" width="5.5703125" style="7" customWidth="1"/>
    <col min="3" max="3" width="9.5703125" style="7" customWidth="1"/>
    <col min="4" max="4" width="10.5703125" style="7" customWidth="1"/>
    <col min="5" max="5" width="11.5703125" style="7" customWidth="1"/>
    <col min="6" max="6" width="10.85546875" style="24" customWidth="1"/>
    <col min="7" max="7" width="11.42578125" style="24" customWidth="1"/>
    <col min="8" max="8" width="9.28515625" style="24" customWidth="1"/>
    <col min="9" max="9" width="13.7109375" style="24" customWidth="1"/>
    <col min="10" max="10" width="56" style="24" customWidth="1"/>
    <col min="11" max="11" width="31.5703125" style="7" customWidth="1"/>
    <col min="12" max="13" width="8" style="24" customWidth="1"/>
    <col min="14" max="14" width="55.42578125" style="24" customWidth="1"/>
    <col min="15" max="16384" width="9.140625" style="24"/>
  </cols>
  <sheetData>
    <row r="1" spans="2:250" s="22" customFormat="1" ht="15" customHeight="1">
      <c r="B1" s="25"/>
      <c r="C1" s="187" t="s">
        <v>58</v>
      </c>
      <c r="D1" s="187"/>
      <c r="E1" s="187"/>
      <c r="F1" s="187"/>
      <c r="G1" s="187"/>
      <c r="H1" s="187"/>
      <c r="I1" s="187"/>
      <c r="J1" s="187"/>
      <c r="K1" s="187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3"/>
      <c r="II1" s="23"/>
      <c r="IJ1" s="23"/>
      <c r="IK1" s="23"/>
      <c r="IL1" s="23"/>
      <c r="IM1" s="23"/>
      <c r="IN1" s="23"/>
      <c r="IO1" s="23"/>
      <c r="IP1" s="23"/>
    </row>
    <row r="2" spans="2:250" s="22" customFormat="1" ht="15" customHeight="1">
      <c r="B2" s="25"/>
      <c r="C2" s="187" t="s">
        <v>65</v>
      </c>
      <c r="D2" s="187"/>
      <c r="E2" s="187"/>
      <c r="F2" s="187"/>
      <c r="G2" s="187"/>
      <c r="H2" s="187"/>
      <c r="I2" s="187"/>
      <c r="J2" s="187"/>
      <c r="K2" s="187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</row>
    <row r="3" spans="2:250" s="22" customFormat="1" ht="15" customHeight="1">
      <c r="B3" s="25"/>
      <c r="C3" s="187" t="s">
        <v>37</v>
      </c>
      <c r="D3" s="187"/>
      <c r="E3" s="187"/>
      <c r="F3" s="187"/>
      <c r="G3" s="187"/>
      <c r="H3" s="187"/>
      <c r="I3" s="187"/>
      <c r="J3" s="187"/>
      <c r="K3" s="187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</row>
    <row r="4" spans="2:250" s="22" customFormat="1" ht="15" customHeight="1">
      <c r="B4" s="25"/>
      <c r="C4" s="187" t="s">
        <v>36</v>
      </c>
      <c r="D4" s="187"/>
      <c r="E4" s="187"/>
      <c r="F4" s="187"/>
      <c r="G4" s="187"/>
      <c r="H4" s="187"/>
      <c r="I4" s="187"/>
      <c r="J4" s="187"/>
      <c r="K4" s="187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</row>
    <row r="5" spans="2:250" s="8" customFormat="1" ht="26.25" customHeight="1">
      <c r="B5" s="20"/>
      <c r="C5" s="215" t="s">
        <v>251</v>
      </c>
      <c r="D5" s="215"/>
      <c r="E5" s="215"/>
      <c r="F5" s="215"/>
      <c r="G5" s="215"/>
      <c r="H5" s="215"/>
      <c r="I5" s="215"/>
      <c r="J5" s="215"/>
      <c r="K5" s="215"/>
    </row>
    <row r="6" spans="2:250" ht="19.5" customHeight="1">
      <c r="B6" s="216" t="s">
        <v>66</v>
      </c>
      <c r="C6" s="216"/>
      <c r="D6" s="216"/>
      <c r="E6" s="216"/>
      <c r="F6" s="216"/>
      <c r="G6" s="216"/>
      <c r="H6" s="216"/>
      <c r="I6" s="216"/>
      <c r="J6" s="216"/>
      <c r="K6" s="216"/>
    </row>
    <row r="7" spans="2:250" s="26" customFormat="1" ht="60" customHeight="1">
      <c r="B7" s="218" t="s">
        <v>67</v>
      </c>
      <c r="C7" s="218" t="s">
        <v>68</v>
      </c>
      <c r="D7" s="218"/>
      <c r="E7" s="218" t="s">
        <v>69</v>
      </c>
      <c r="F7" s="218"/>
      <c r="G7" s="218"/>
      <c r="H7" s="218"/>
      <c r="I7" s="218" t="s">
        <v>70</v>
      </c>
      <c r="J7" s="218" t="s">
        <v>71</v>
      </c>
      <c r="K7" s="52" t="s">
        <v>40</v>
      </c>
    </row>
    <row r="8" spans="2:250" s="26" customFormat="1" ht="51.75" customHeight="1">
      <c r="B8" s="218"/>
      <c r="C8" s="50" t="s">
        <v>72</v>
      </c>
      <c r="D8" s="50" t="s">
        <v>75</v>
      </c>
      <c r="E8" s="50" t="s">
        <v>72</v>
      </c>
      <c r="F8" s="50" t="s">
        <v>75</v>
      </c>
      <c r="G8" s="50" t="s">
        <v>76</v>
      </c>
      <c r="H8" s="50" t="s">
        <v>73</v>
      </c>
      <c r="I8" s="218"/>
      <c r="J8" s="218"/>
      <c r="K8" s="50" t="s">
        <v>4</v>
      </c>
    </row>
    <row r="9" spans="2:250" s="26" customFormat="1" ht="24" customHeight="1">
      <c r="B9" s="217" t="s">
        <v>74</v>
      </c>
      <c r="C9" s="217"/>
      <c r="D9" s="217"/>
      <c r="E9" s="217"/>
      <c r="F9" s="217"/>
      <c r="G9" s="217"/>
      <c r="H9" s="217"/>
      <c r="I9" s="217"/>
      <c r="J9" s="217"/>
      <c r="K9" s="38">
        <f>+K10</f>
        <v>0</v>
      </c>
    </row>
    <row r="10" spans="2:250" s="26" customFormat="1" ht="21" customHeight="1">
      <c r="B10" s="50"/>
      <c r="C10" s="46" t="s">
        <v>77</v>
      </c>
      <c r="D10" s="171" t="s">
        <v>78</v>
      </c>
      <c r="E10" s="171"/>
      <c r="F10" s="171"/>
      <c r="G10" s="171"/>
      <c r="H10" s="171"/>
      <c r="I10" s="171"/>
      <c r="J10" s="171"/>
      <c r="K10" s="38">
        <f>+K11+K16+K21</f>
        <v>0</v>
      </c>
    </row>
    <row r="11" spans="2:250" s="26" customFormat="1" ht="30" customHeight="1">
      <c r="B11" s="51"/>
      <c r="C11" s="65"/>
      <c r="D11" s="51"/>
      <c r="E11" s="46" t="s">
        <v>195</v>
      </c>
      <c r="F11" s="171" t="s">
        <v>186</v>
      </c>
      <c r="G11" s="171"/>
      <c r="H11" s="171"/>
      <c r="I11" s="171"/>
      <c r="J11" s="171"/>
      <c r="K11" s="90">
        <f>+'3'!H20</f>
        <v>39748.6</v>
      </c>
    </row>
    <row r="12" spans="2:250" s="26" customFormat="1" ht="30" customHeight="1">
      <c r="B12" s="51"/>
      <c r="C12" s="65"/>
      <c r="D12" s="51"/>
      <c r="E12" s="65"/>
      <c r="F12" s="51"/>
      <c r="G12" s="219" t="s">
        <v>196</v>
      </c>
      <c r="H12" s="219"/>
      <c r="I12" s="219"/>
      <c r="J12" s="219"/>
      <c r="K12" s="219"/>
    </row>
    <row r="13" spans="2:250" s="26" customFormat="1" ht="30" customHeight="1">
      <c r="B13" s="51"/>
      <c r="C13" s="65"/>
      <c r="D13" s="51"/>
      <c r="E13" s="65"/>
      <c r="F13" s="51"/>
      <c r="G13" s="87"/>
      <c r="H13" s="219" t="s">
        <v>197</v>
      </c>
      <c r="I13" s="219"/>
      <c r="J13" s="219"/>
      <c r="K13" s="219"/>
    </row>
    <row r="14" spans="2:250" s="26" customFormat="1" ht="17.25" customHeight="1">
      <c r="B14" s="51"/>
      <c r="C14" s="65"/>
      <c r="D14" s="51"/>
      <c r="E14" s="65"/>
      <c r="F14" s="51"/>
      <c r="G14" s="51"/>
      <c r="H14" s="51"/>
      <c r="I14" s="171" t="s">
        <v>198</v>
      </c>
      <c r="J14" s="171"/>
      <c r="K14" s="171"/>
    </row>
    <row r="15" spans="2:250" s="26" customFormat="1" ht="27">
      <c r="B15" s="51"/>
      <c r="C15" s="65"/>
      <c r="D15" s="51"/>
      <c r="E15" s="65"/>
      <c r="F15" s="51"/>
      <c r="G15" s="51"/>
      <c r="H15" s="51"/>
      <c r="I15" s="51"/>
      <c r="J15" s="51" t="s">
        <v>199</v>
      </c>
      <c r="K15" s="19">
        <v>3</v>
      </c>
    </row>
    <row r="16" spans="2:250" s="26" customFormat="1" ht="24" customHeight="1">
      <c r="B16" s="65"/>
      <c r="C16" s="65"/>
      <c r="D16" s="65"/>
      <c r="E16" s="46" t="s">
        <v>200</v>
      </c>
      <c r="F16" s="171" t="s">
        <v>187</v>
      </c>
      <c r="G16" s="171"/>
      <c r="H16" s="171"/>
      <c r="I16" s="171"/>
      <c r="J16" s="171"/>
      <c r="K16" s="37">
        <v>0</v>
      </c>
      <c r="M16" s="91"/>
      <c r="N16" s="91"/>
      <c r="O16" s="91"/>
      <c r="P16" s="91"/>
    </row>
    <row r="17" spans="2:11" s="26" customFormat="1" ht="34.5" customHeight="1">
      <c r="B17" s="65"/>
      <c r="C17" s="65"/>
      <c r="D17" s="65"/>
      <c r="E17" s="65"/>
      <c r="F17" s="51"/>
      <c r="G17" s="171" t="s">
        <v>201</v>
      </c>
      <c r="H17" s="171"/>
      <c r="I17" s="171"/>
      <c r="J17" s="171"/>
      <c r="K17" s="171"/>
    </row>
    <row r="18" spans="2:11" s="26" customFormat="1" ht="20.25" customHeight="1">
      <c r="B18" s="65"/>
      <c r="C18" s="65"/>
      <c r="D18" s="65"/>
      <c r="E18" s="65"/>
      <c r="F18" s="51"/>
      <c r="G18" s="51"/>
      <c r="H18" s="171" t="s">
        <v>79</v>
      </c>
      <c r="I18" s="171"/>
      <c r="J18" s="171"/>
      <c r="K18" s="171"/>
    </row>
    <row r="19" spans="2:11" s="26" customFormat="1" ht="22.5" customHeight="1">
      <c r="B19" s="65"/>
      <c r="C19" s="65"/>
      <c r="D19" s="65"/>
      <c r="E19" s="65"/>
      <c r="F19" s="51"/>
      <c r="G19" s="51"/>
      <c r="H19" s="51"/>
      <c r="I19" s="171" t="s">
        <v>80</v>
      </c>
      <c r="J19" s="171"/>
      <c r="K19" s="171"/>
    </row>
    <row r="20" spans="2:11" s="26" customFormat="1" ht="15.75" customHeight="1">
      <c r="B20" s="65"/>
      <c r="C20" s="65"/>
      <c r="D20" s="65"/>
      <c r="E20" s="65"/>
      <c r="F20" s="51"/>
      <c r="G20" s="51"/>
      <c r="H20" s="51"/>
      <c r="I20" s="51"/>
      <c r="J20" s="87" t="s">
        <v>202</v>
      </c>
      <c r="K20" s="93">
        <v>-8</v>
      </c>
    </row>
    <row r="21" spans="2:11" s="26" customFormat="1" ht="24" customHeight="1">
      <c r="B21" s="50"/>
      <c r="C21" s="50"/>
      <c r="D21" s="50"/>
      <c r="E21" s="46" t="s">
        <v>81</v>
      </c>
      <c r="F21" s="171" t="s">
        <v>26</v>
      </c>
      <c r="G21" s="171"/>
      <c r="H21" s="171"/>
      <c r="I21" s="171"/>
      <c r="J21" s="171"/>
      <c r="K21" s="37">
        <f>+'3'!H29</f>
        <v>-39748.600000000006</v>
      </c>
    </row>
    <row r="22" spans="2:11" s="26" customFormat="1" ht="28.5" customHeight="1">
      <c r="B22" s="50"/>
      <c r="C22" s="50"/>
      <c r="D22" s="50"/>
      <c r="E22" s="50"/>
      <c r="F22" s="51"/>
      <c r="G22" s="171" t="s">
        <v>82</v>
      </c>
      <c r="H22" s="171"/>
      <c r="I22" s="171"/>
      <c r="J22" s="171"/>
      <c r="K22" s="171"/>
    </row>
    <row r="23" spans="2:11" s="26" customFormat="1" ht="24" customHeight="1">
      <c r="B23" s="50"/>
      <c r="C23" s="50"/>
      <c r="D23" s="50"/>
      <c r="E23" s="50"/>
      <c r="F23" s="51"/>
      <c r="G23" s="51"/>
      <c r="H23" s="171" t="s">
        <v>79</v>
      </c>
      <c r="I23" s="171"/>
      <c r="J23" s="171"/>
      <c r="K23" s="171"/>
    </row>
    <row r="24" spans="2:11" s="26" customFormat="1" ht="24" customHeight="1">
      <c r="B24" s="50"/>
      <c r="C24" s="50"/>
      <c r="D24" s="50"/>
      <c r="E24" s="50"/>
      <c r="F24" s="51"/>
      <c r="G24" s="51"/>
      <c r="H24" s="51"/>
      <c r="I24" s="171" t="s">
        <v>80</v>
      </c>
      <c r="J24" s="171"/>
      <c r="K24" s="171"/>
    </row>
    <row r="25" spans="2:11" s="26" customFormat="1" ht="18.75" customHeight="1">
      <c r="B25" s="50"/>
      <c r="C25" s="50"/>
      <c r="D25" s="50"/>
      <c r="E25" s="50"/>
      <c r="F25" s="51"/>
      <c r="G25" s="51"/>
      <c r="H25" s="51"/>
      <c r="I25" s="51"/>
      <c r="J25" s="51" t="s">
        <v>83</v>
      </c>
      <c r="K25" s="93">
        <f>+K26</f>
        <v>8</v>
      </c>
    </row>
    <row r="26" spans="2:11" s="26" customFormat="1" ht="18.75" customHeight="1">
      <c r="B26" s="50"/>
      <c r="C26" s="50"/>
      <c r="D26" s="50"/>
      <c r="E26" s="50"/>
      <c r="F26" s="51"/>
      <c r="G26" s="51"/>
      <c r="H26" s="51"/>
      <c r="I26" s="51"/>
      <c r="J26" s="51" t="s">
        <v>84</v>
      </c>
      <c r="K26" s="93">
        <v>8</v>
      </c>
    </row>
  </sheetData>
  <mergeCells count="25">
    <mergeCell ref="C1:K1"/>
    <mergeCell ref="C2:K2"/>
    <mergeCell ref="C3:K3"/>
    <mergeCell ref="C4:K4"/>
    <mergeCell ref="F21:J21"/>
    <mergeCell ref="I7:I8"/>
    <mergeCell ref="J7:J8"/>
    <mergeCell ref="G12:K12"/>
    <mergeCell ref="H13:K13"/>
    <mergeCell ref="I14:K14"/>
    <mergeCell ref="F16:J16"/>
    <mergeCell ref="G17:K17"/>
    <mergeCell ref="H18:K18"/>
    <mergeCell ref="I19:K19"/>
    <mergeCell ref="G22:K22"/>
    <mergeCell ref="H23:K23"/>
    <mergeCell ref="I24:K24"/>
    <mergeCell ref="C5:K5"/>
    <mergeCell ref="B6:K6"/>
    <mergeCell ref="B9:J9"/>
    <mergeCell ref="D10:J10"/>
    <mergeCell ref="B7:B8"/>
    <mergeCell ref="C7:D7"/>
    <mergeCell ref="E7:H7"/>
    <mergeCell ref="F11:J11"/>
  </mergeCells>
  <pageMargins left="0.15" right="0.04" top="0.24" bottom="0.23622047244094491" header="0.31496062992125984" footer="0.17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N35"/>
  <sheetViews>
    <sheetView zoomScaleNormal="100" workbookViewId="0">
      <selection activeCell="N29" sqref="N29"/>
    </sheetView>
  </sheetViews>
  <sheetFormatPr defaultColWidth="9.140625" defaultRowHeight="13.5"/>
  <cols>
    <col min="1" max="1" width="1.5703125" style="1" customWidth="1"/>
    <col min="2" max="2" width="6.140625" style="1" customWidth="1"/>
    <col min="3" max="3" width="9.42578125" style="1" customWidth="1"/>
    <col min="4" max="4" width="11.140625" style="1" customWidth="1"/>
    <col min="5" max="5" width="11.28515625" style="1" customWidth="1"/>
    <col min="6" max="6" width="13" style="1" customWidth="1"/>
    <col min="7" max="7" width="12.7109375" style="1" customWidth="1"/>
    <col min="8" max="8" width="10.7109375" style="1" customWidth="1"/>
    <col min="9" max="9" width="17" style="1" customWidth="1"/>
    <col min="10" max="10" width="44" style="1" customWidth="1"/>
    <col min="11" max="11" width="30.85546875" style="7" customWidth="1"/>
    <col min="12" max="16384" width="9.140625" style="1"/>
  </cols>
  <sheetData>
    <row r="1" spans="2:222" s="14" customFormat="1" ht="15.95" customHeight="1">
      <c r="C1" s="187" t="s">
        <v>172</v>
      </c>
      <c r="D1" s="187"/>
      <c r="E1" s="187"/>
      <c r="F1" s="187"/>
      <c r="G1" s="187"/>
      <c r="H1" s="187"/>
      <c r="I1" s="187"/>
      <c r="J1" s="187"/>
      <c r="K1" s="187"/>
      <c r="L1" s="82"/>
      <c r="M1" s="82"/>
      <c r="N1" s="83"/>
      <c r="O1" s="82"/>
      <c r="P1" s="82"/>
      <c r="Q1" s="82"/>
      <c r="R1" s="82"/>
      <c r="S1" s="82"/>
      <c r="T1" s="82"/>
      <c r="U1" s="82"/>
      <c r="V1" s="83"/>
      <c r="W1" s="82"/>
      <c r="X1" s="82"/>
      <c r="Y1" s="82"/>
      <c r="Z1" s="82"/>
      <c r="AA1" s="82"/>
      <c r="AB1" s="82"/>
      <c r="AC1" s="82"/>
      <c r="AD1" s="83"/>
      <c r="AE1" s="82"/>
      <c r="AF1" s="82"/>
      <c r="AG1" s="82"/>
      <c r="AH1" s="82"/>
      <c r="AI1" s="82"/>
      <c r="AJ1" s="82"/>
      <c r="AK1" s="82"/>
      <c r="AL1" s="83"/>
      <c r="AM1" s="82"/>
      <c r="AN1" s="82"/>
      <c r="AO1" s="82"/>
      <c r="AP1" s="82"/>
      <c r="AQ1" s="82"/>
      <c r="AR1" s="82"/>
      <c r="AS1" s="82"/>
      <c r="AT1" s="83"/>
      <c r="AU1" s="82"/>
      <c r="AV1" s="82"/>
      <c r="AW1" s="82"/>
      <c r="AX1" s="82"/>
      <c r="AY1" s="82"/>
      <c r="AZ1" s="82"/>
      <c r="BA1" s="82"/>
      <c r="BB1" s="83"/>
      <c r="BC1" s="82"/>
      <c r="BD1" s="82"/>
      <c r="BE1" s="82"/>
      <c r="BF1" s="82"/>
      <c r="BG1" s="82"/>
      <c r="BH1" s="82"/>
      <c r="BI1" s="82"/>
      <c r="BJ1" s="83"/>
      <c r="BK1" s="82"/>
      <c r="BL1" s="82"/>
      <c r="BM1" s="82"/>
      <c r="BN1" s="82"/>
      <c r="BO1" s="82"/>
      <c r="BP1" s="82"/>
      <c r="BQ1" s="82"/>
      <c r="BR1" s="83"/>
      <c r="BS1" s="82"/>
      <c r="BT1" s="82"/>
      <c r="BU1" s="82"/>
      <c r="BV1" s="82"/>
      <c r="BW1" s="82"/>
      <c r="BX1" s="82"/>
      <c r="BY1" s="82"/>
      <c r="BZ1" s="83"/>
      <c r="CA1" s="82"/>
      <c r="CB1" s="82"/>
      <c r="CC1" s="82"/>
      <c r="CD1" s="82"/>
      <c r="CE1" s="82"/>
      <c r="CF1" s="82"/>
      <c r="CG1" s="82"/>
      <c r="CH1" s="83"/>
      <c r="CI1" s="82"/>
      <c r="CJ1" s="82"/>
      <c r="CK1" s="82"/>
      <c r="CL1" s="82"/>
      <c r="CM1" s="82"/>
      <c r="CN1" s="82"/>
      <c r="CO1" s="82"/>
      <c r="CP1" s="83"/>
      <c r="CQ1" s="82"/>
      <c r="CR1" s="82"/>
      <c r="CS1" s="82"/>
      <c r="CT1" s="82"/>
      <c r="CU1" s="82"/>
      <c r="CV1" s="82"/>
      <c r="CW1" s="82"/>
      <c r="CX1" s="83"/>
      <c r="CY1" s="82"/>
      <c r="CZ1" s="82"/>
      <c r="DA1" s="82"/>
      <c r="DB1" s="82"/>
      <c r="DC1" s="82"/>
      <c r="DD1" s="82"/>
      <c r="DE1" s="82"/>
      <c r="DF1" s="83"/>
      <c r="DG1" s="82"/>
      <c r="DH1" s="82"/>
      <c r="DI1" s="82"/>
      <c r="DJ1" s="82"/>
      <c r="DK1" s="82"/>
      <c r="DL1" s="82"/>
      <c r="DM1" s="82"/>
      <c r="DN1" s="83"/>
      <c r="DO1" s="82"/>
      <c r="DP1" s="82"/>
      <c r="DQ1" s="82"/>
      <c r="DR1" s="82"/>
      <c r="DS1" s="82"/>
      <c r="DT1" s="82"/>
      <c r="DU1" s="82"/>
      <c r="DV1" s="83"/>
      <c r="DW1" s="82"/>
      <c r="DX1" s="82"/>
      <c r="DY1" s="82"/>
      <c r="DZ1" s="82"/>
      <c r="EA1" s="82"/>
      <c r="EB1" s="82"/>
      <c r="EC1" s="82"/>
      <c r="ED1" s="83"/>
      <c r="EE1" s="82"/>
      <c r="EF1" s="82"/>
      <c r="EG1" s="82"/>
      <c r="EH1" s="82"/>
      <c r="EI1" s="82"/>
      <c r="EJ1" s="82"/>
      <c r="EK1" s="82"/>
      <c r="EL1" s="83"/>
      <c r="EM1" s="82"/>
      <c r="EN1" s="82"/>
      <c r="EO1" s="82"/>
      <c r="EP1" s="82"/>
      <c r="EQ1" s="82"/>
      <c r="ER1" s="82"/>
      <c r="ES1" s="82"/>
      <c r="ET1" s="83"/>
      <c r="EU1" s="82"/>
      <c r="EV1" s="82"/>
      <c r="EW1" s="82"/>
      <c r="EX1" s="82"/>
      <c r="EY1" s="82"/>
      <c r="EZ1" s="82"/>
      <c r="FA1" s="82"/>
      <c r="FB1" s="83"/>
      <c r="FC1" s="82"/>
      <c r="FD1" s="82"/>
      <c r="FE1" s="82"/>
      <c r="FF1" s="82"/>
      <c r="FG1" s="82"/>
      <c r="FH1" s="82"/>
      <c r="FI1" s="82"/>
      <c r="FJ1" s="83"/>
      <c r="FK1" s="82"/>
      <c r="FL1" s="82"/>
      <c r="FM1" s="82"/>
      <c r="FN1" s="82"/>
      <c r="FO1" s="82"/>
      <c r="FP1" s="82"/>
      <c r="FQ1" s="82"/>
      <c r="FR1" s="83"/>
      <c r="FS1" s="82"/>
      <c r="FT1" s="82"/>
      <c r="FU1" s="82"/>
      <c r="FV1" s="82"/>
      <c r="FW1" s="82"/>
      <c r="FX1" s="82"/>
      <c r="FY1" s="82"/>
      <c r="FZ1" s="83"/>
      <c r="GA1" s="82"/>
      <c r="GB1" s="82"/>
      <c r="GC1" s="82"/>
      <c r="GD1" s="82"/>
      <c r="GE1" s="82"/>
      <c r="GF1" s="82"/>
      <c r="GG1" s="82"/>
      <c r="GH1" s="83"/>
      <c r="GI1" s="82"/>
      <c r="GJ1" s="82"/>
      <c r="GK1" s="82"/>
      <c r="GL1" s="82"/>
      <c r="GM1" s="82"/>
      <c r="GN1" s="82"/>
      <c r="GO1" s="82"/>
      <c r="GP1" s="83"/>
      <c r="GQ1" s="82"/>
      <c r="GR1" s="82"/>
      <c r="GS1" s="82"/>
      <c r="GT1" s="82"/>
      <c r="GU1" s="82"/>
      <c r="GV1" s="82"/>
      <c r="GW1" s="82"/>
      <c r="GX1" s="83"/>
      <c r="GY1" s="82"/>
      <c r="GZ1" s="82"/>
      <c r="HA1" s="82"/>
      <c r="HB1" s="82"/>
      <c r="HC1" s="82"/>
      <c r="HD1" s="82"/>
      <c r="HE1" s="82"/>
      <c r="HF1" s="83"/>
      <c r="HG1" s="82"/>
      <c r="HH1" s="82"/>
      <c r="HI1" s="82"/>
      <c r="HJ1" s="82"/>
      <c r="HK1" s="82"/>
      <c r="HL1" s="82"/>
      <c r="HM1" s="82"/>
      <c r="HN1" s="83"/>
    </row>
    <row r="2" spans="2:222" s="14" customFormat="1" ht="15.95" customHeight="1">
      <c r="C2" s="187" t="s">
        <v>57</v>
      </c>
      <c r="D2" s="187"/>
      <c r="E2" s="187"/>
      <c r="F2" s="187"/>
      <c r="G2" s="187"/>
      <c r="H2" s="187"/>
      <c r="I2" s="187"/>
      <c r="J2" s="187"/>
      <c r="K2" s="187"/>
      <c r="L2" s="82"/>
      <c r="M2" s="82"/>
      <c r="N2" s="83"/>
      <c r="O2" s="82"/>
      <c r="P2" s="82"/>
      <c r="Q2" s="82"/>
      <c r="R2" s="82"/>
      <c r="S2" s="82"/>
      <c r="T2" s="82"/>
      <c r="U2" s="82"/>
      <c r="V2" s="83"/>
      <c r="W2" s="82"/>
      <c r="X2" s="82"/>
      <c r="Y2" s="82"/>
      <c r="Z2" s="82"/>
      <c r="AA2" s="82"/>
      <c r="AB2" s="82"/>
      <c r="AC2" s="82"/>
      <c r="AD2" s="83"/>
      <c r="AE2" s="82"/>
      <c r="AF2" s="82"/>
      <c r="AG2" s="82"/>
      <c r="AH2" s="82"/>
      <c r="AI2" s="82"/>
      <c r="AJ2" s="82"/>
      <c r="AK2" s="82"/>
      <c r="AL2" s="83"/>
      <c r="AM2" s="82"/>
      <c r="AN2" s="82"/>
      <c r="AO2" s="82"/>
      <c r="AP2" s="82"/>
      <c r="AQ2" s="82"/>
      <c r="AR2" s="82"/>
      <c r="AS2" s="82"/>
      <c r="AT2" s="83"/>
      <c r="AU2" s="82"/>
      <c r="AV2" s="82"/>
      <c r="AW2" s="82"/>
      <c r="AX2" s="82"/>
      <c r="AY2" s="82"/>
      <c r="AZ2" s="82"/>
      <c r="BA2" s="82"/>
      <c r="BB2" s="83"/>
      <c r="BC2" s="82"/>
      <c r="BD2" s="82"/>
      <c r="BE2" s="82"/>
      <c r="BF2" s="82"/>
      <c r="BG2" s="82"/>
      <c r="BH2" s="82"/>
      <c r="BI2" s="82"/>
      <c r="BJ2" s="83"/>
      <c r="BK2" s="82"/>
      <c r="BL2" s="82"/>
      <c r="BM2" s="82"/>
      <c r="BN2" s="82"/>
      <c r="BO2" s="82"/>
      <c r="BP2" s="82"/>
      <c r="BQ2" s="82"/>
      <c r="BR2" s="83"/>
      <c r="BS2" s="82"/>
      <c r="BT2" s="82"/>
      <c r="BU2" s="82"/>
      <c r="BV2" s="82"/>
      <c r="BW2" s="82"/>
      <c r="BX2" s="82"/>
      <c r="BY2" s="82"/>
      <c r="BZ2" s="83"/>
      <c r="CA2" s="82"/>
      <c r="CB2" s="82"/>
      <c r="CC2" s="82"/>
      <c r="CD2" s="82"/>
      <c r="CE2" s="82"/>
      <c r="CF2" s="82"/>
      <c r="CG2" s="82"/>
      <c r="CH2" s="83"/>
      <c r="CI2" s="82"/>
      <c r="CJ2" s="82"/>
      <c r="CK2" s="82"/>
      <c r="CL2" s="82"/>
      <c r="CM2" s="82"/>
      <c r="CN2" s="82"/>
      <c r="CO2" s="82"/>
      <c r="CP2" s="83"/>
      <c r="CQ2" s="82"/>
      <c r="CR2" s="82"/>
      <c r="CS2" s="82"/>
      <c r="CT2" s="82"/>
      <c r="CU2" s="82"/>
      <c r="CV2" s="82"/>
      <c r="CW2" s="82"/>
      <c r="CX2" s="83"/>
      <c r="CY2" s="82"/>
      <c r="CZ2" s="82"/>
      <c r="DA2" s="82"/>
      <c r="DB2" s="82"/>
      <c r="DC2" s="82"/>
      <c r="DD2" s="82"/>
      <c r="DE2" s="82"/>
      <c r="DF2" s="83"/>
      <c r="DG2" s="82"/>
      <c r="DH2" s="82"/>
      <c r="DI2" s="82"/>
      <c r="DJ2" s="82"/>
      <c r="DK2" s="82"/>
      <c r="DL2" s="82"/>
      <c r="DM2" s="82"/>
      <c r="DN2" s="83"/>
      <c r="DO2" s="82"/>
      <c r="DP2" s="82"/>
      <c r="DQ2" s="82"/>
      <c r="DR2" s="82"/>
      <c r="DS2" s="82"/>
      <c r="DT2" s="82"/>
      <c r="DU2" s="82"/>
      <c r="DV2" s="83"/>
      <c r="DW2" s="82"/>
      <c r="DX2" s="82"/>
      <c r="DY2" s="82"/>
      <c r="DZ2" s="82"/>
      <c r="EA2" s="82"/>
      <c r="EB2" s="82"/>
      <c r="EC2" s="82"/>
      <c r="ED2" s="83"/>
      <c r="EE2" s="82"/>
      <c r="EF2" s="82"/>
      <c r="EG2" s="82"/>
      <c r="EH2" s="82"/>
      <c r="EI2" s="82"/>
      <c r="EJ2" s="82"/>
      <c r="EK2" s="82"/>
      <c r="EL2" s="83"/>
      <c r="EM2" s="82"/>
      <c r="EN2" s="82"/>
      <c r="EO2" s="82"/>
      <c r="EP2" s="82"/>
      <c r="EQ2" s="82"/>
      <c r="ER2" s="82"/>
      <c r="ES2" s="82"/>
      <c r="ET2" s="83"/>
      <c r="EU2" s="82"/>
      <c r="EV2" s="82"/>
      <c r="EW2" s="82"/>
      <c r="EX2" s="82"/>
      <c r="EY2" s="82"/>
      <c r="EZ2" s="82"/>
      <c r="FA2" s="82"/>
      <c r="FB2" s="83"/>
      <c r="FC2" s="82"/>
      <c r="FD2" s="82"/>
      <c r="FE2" s="82"/>
      <c r="FF2" s="82"/>
      <c r="FG2" s="82"/>
      <c r="FH2" s="82"/>
      <c r="FI2" s="82"/>
      <c r="FJ2" s="83"/>
      <c r="FK2" s="82"/>
      <c r="FL2" s="82"/>
      <c r="FM2" s="82"/>
      <c r="FN2" s="82"/>
      <c r="FO2" s="82"/>
      <c r="FP2" s="82"/>
      <c r="FQ2" s="82"/>
      <c r="FR2" s="83"/>
      <c r="FS2" s="82"/>
      <c r="FT2" s="82"/>
      <c r="FU2" s="82"/>
      <c r="FV2" s="82"/>
      <c r="FW2" s="82"/>
      <c r="FX2" s="82"/>
      <c r="FY2" s="82"/>
      <c r="FZ2" s="83"/>
      <c r="GA2" s="82"/>
      <c r="GB2" s="82"/>
      <c r="GC2" s="82"/>
      <c r="GD2" s="82"/>
      <c r="GE2" s="82"/>
      <c r="GF2" s="82"/>
      <c r="GG2" s="82"/>
      <c r="GH2" s="83"/>
      <c r="GI2" s="82"/>
      <c r="GJ2" s="82"/>
      <c r="GK2" s="82"/>
      <c r="GL2" s="82"/>
      <c r="GM2" s="82"/>
      <c r="GN2" s="82"/>
      <c r="GO2" s="82"/>
      <c r="GP2" s="83"/>
      <c r="GQ2" s="82"/>
      <c r="GR2" s="82"/>
      <c r="GS2" s="82"/>
      <c r="GT2" s="82"/>
      <c r="GU2" s="82"/>
      <c r="GV2" s="82"/>
      <c r="GW2" s="82"/>
      <c r="GX2" s="83"/>
      <c r="GY2" s="82"/>
      <c r="GZ2" s="82"/>
      <c r="HA2" s="82"/>
      <c r="HB2" s="82"/>
      <c r="HC2" s="82"/>
      <c r="HD2" s="82"/>
      <c r="HE2" s="82"/>
      <c r="HF2" s="83"/>
      <c r="HG2" s="82"/>
      <c r="HH2" s="82"/>
      <c r="HI2" s="82"/>
      <c r="HJ2" s="82"/>
      <c r="HK2" s="82"/>
      <c r="HL2" s="82"/>
      <c r="HM2" s="82"/>
      <c r="HN2" s="83"/>
    </row>
    <row r="3" spans="2:222" s="14" customFormat="1" ht="15.95" customHeight="1">
      <c r="C3" s="187" t="s">
        <v>37</v>
      </c>
      <c r="D3" s="187"/>
      <c r="E3" s="187"/>
      <c r="F3" s="187"/>
      <c r="G3" s="187"/>
      <c r="H3" s="187"/>
      <c r="I3" s="187"/>
      <c r="J3" s="187"/>
      <c r="K3" s="187"/>
      <c r="L3" s="82"/>
      <c r="M3" s="82"/>
      <c r="N3" s="83"/>
      <c r="O3" s="82"/>
      <c r="P3" s="82"/>
      <c r="Q3" s="82"/>
      <c r="R3" s="82"/>
      <c r="S3" s="82"/>
      <c r="T3" s="82"/>
      <c r="U3" s="82"/>
      <c r="V3" s="83"/>
      <c r="W3" s="82"/>
      <c r="X3" s="82"/>
      <c r="Y3" s="82"/>
      <c r="Z3" s="82"/>
      <c r="AA3" s="82"/>
      <c r="AB3" s="82"/>
      <c r="AC3" s="82"/>
      <c r="AD3" s="83"/>
      <c r="AE3" s="82"/>
      <c r="AF3" s="82"/>
      <c r="AG3" s="82"/>
      <c r="AH3" s="82"/>
      <c r="AI3" s="82"/>
      <c r="AJ3" s="82"/>
      <c r="AK3" s="82"/>
      <c r="AL3" s="83"/>
      <c r="AM3" s="82"/>
      <c r="AN3" s="82"/>
      <c r="AO3" s="82"/>
      <c r="AP3" s="82"/>
      <c r="AQ3" s="82"/>
      <c r="AR3" s="82"/>
      <c r="AS3" s="82"/>
      <c r="AT3" s="83"/>
      <c r="AU3" s="82"/>
      <c r="AV3" s="82"/>
      <c r="AW3" s="82"/>
      <c r="AX3" s="82"/>
      <c r="AY3" s="82"/>
      <c r="AZ3" s="82"/>
      <c r="BA3" s="82"/>
      <c r="BB3" s="83"/>
      <c r="BC3" s="82"/>
      <c r="BD3" s="82"/>
      <c r="BE3" s="82"/>
      <c r="BF3" s="82"/>
      <c r="BG3" s="82"/>
      <c r="BH3" s="82"/>
      <c r="BI3" s="82"/>
      <c r="BJ3" s="83"/>
      <c r="BK3" s="82"/>
      <c r="BL3" s="82"/>
      <c r="BM3" s="82"/>
      <c r="BN3" s="82"/>
      <c r="BO3" s="82"/>
      <c r="BP3" s="82"/>
      <c r="BQ3" s="82"/>
      <c r="BR3" s="83"/>
      <c r="BS3" s="82"/>
      <c r="BT3" s="82"/>
      <c r="BU3" s="82"/>
      <c r="BV3" s="82"/>
      <c r="BW3" s="82"/>
      <c r="BX3" s="82"/>
      <c r="BY3" s="82"/>
      <c r="BZ3" s="83"/>
      <c r="CA3" s="82"/>
      <c r="CB3" s="82"/>
      <c r="CC3" s="82"/>
      <c r="CD3" s="82"/>
      <c r="CE3" s="82"/>
      <c r="CF3" s="82"/>
      <c r="CG3" s="82"/>
      <c r="CH3" s="83"/>
      <c r="CI3" s="82"/>
      <c r="CJ3" s="82"/>
      <c r="CK3" s="82"/>
      <c r="CL3" s="82"/>
      <c r="CM3" s="82"/>
      <c r="CN3" s="82"/>
      <c r="CO3" s="82"/>
      <c r="CP3" s="83"/>
      <c r="CQ3" s="82"/>
      <c r="CR3" s="82"/>
      <c r="CS3" s="82"/>
      <c r="CT3" s="82"/>
      <c r="CU3" s="82"/>
      <c r="CV3" s="82"/>
      <c r="CW3" s="82"/>
      <c r="CX3" s="83"/>
      <c r="CY3" s="82"/>
      <c r="CZ3" s="82"/>
      <c r="DA3" s="82"/>
      <c r="DB3" s="82"/>
      <c r="DC3" s="82"/>
      <c r="DD3" s="82"/>
      <c r="DE3" s="82"/>
      <c r="DF3" s="83"/>
      <c r="DG3" s="82"/>
      <c r="DH3" s="82"/>
      <c r="DI3" s="82"/>
      <c r="DJ3" s="82"/>
      <c r="DK3" s="82"/>
      <c r="DL3" s="82"/>
      <c r="DM3" s="82"/>
      <c r="DN3" s="83"/>
      <c r="DO3" s="82"/>
      <c r="DP3" s="82"/>
      <c r="DQ3" s="82"/>
      <c r="DR3" s="82"/>
      <c r="DS3" s="82"/>
      <c r="DT3" s="82"/>
      <c r="DU3" s="82"/>
      <c r="DV3" s="83"/>
      <c r="DW3" s="82"/>
      <c r="DX3" s="82"/>
      <c r="DY3" s="82"/>
      <c r="DZ3" s="82"/>
      <c r="EA3" s="82"/>
      <c r="EB3" s="82"/>
      <c r="EC3" s="82"/>
      <c r="ED3" s="83"/>
      <c r="EE3" s="82"/>
      <c r="EF3" s="82"/>
      <c r="EG3" s="82"/>
      <c r="EH3" s="82"/>
      <c r="EI3" s="82"/>
      <c r="EJ3" s="82"/>
      <c r="EK3" s="82"/>
      <c r="EL3" s="83"/>
      <c r="EM3" s="82"/>
      <c r="EN3" s="82"/>
      <c r="EO3" s="82"/>
      <c r="EP3" s="82"/>
      <c r="EQ3" s="82"/>
      <c r="ER3" s="82"/>
      <c r="ES3" s="82"/>
      <c r="ET3" s="83"/>
      <c r="EU3" s="82"/>
      <c r="EV3" s="82"/>
      <c r="EW3" s="82"/>
      <c r="EX3" s="82"/>
      <c r="EY3" s="82"/>
      <c r="EZ3" s="82"/>
      <c r="FA3" s="82"/>
      <c r="FB3" s="83"/>
      <c r="FC3" s="82"/>
      <c r="FD3" s="82"/>
      <c r="FE3" s="82"/>
      <c r="FF3" s="82"/>
      <c r="FG3" s="82"/>
      <c r="FH3" s="82"/>
      <c r="FI3" s="82"/>
      <c r="FJ3" s="83"/>
      <c r="FK3" s="82"/>
      <c r="FL3" s="82"/>
      <c r="FM3" s="82"/>
      <c r="FN3" s="82"/>
      <c r="FO3" s="82"/>
      <c r="FP3" s="82"/>
      <c r="FQ3" s="82"/>
      <c r="FR3" s="83"/>
      <c r="FS3" s="82"/>
      <c r="FT3" s="82"/>
      <c r="FU3" s="82"/>
      <c r="FV3" s="82"/>
      <c r="FW3" s="82"/>
      <c r="FX3" s="82"/>
      <c r="FY3" s="82"/>
      <c r="FZ3" s="83"/>
      <c r="GA3" s="82"/>
      <c r="GB3" s="82"/>
      <c r="GC3" s="82"/>
      <c r="GD3" s="82"/>
      <c r="GE3" s="82"/>
      <c r="GF3" s="82"/>
      <c r="GG3" s="82"/>
      <c r="GH3" s="83"/>
      <c r="GI3" s="82"/>
      <c r="GJ3" s="82"/>
      <c r="GK3" s="82"/>
      <c r="GL3" s="82"/>
      <c r="GM3" s="82"/>
      <c r="GN3" s="82"/>
      <c r="GO3" s="82"/>
      <c r="GP3" s="83"/>
      <c r="GQ3" s="82"/>
      <c r="GR3" s="82"/>
      <c r="GS3" s="82"/>
      <c r="GT3" s="82"/>
      <c r="GU3" s="82"/>
      <c r="GV3" s="82"/>
      <c r="GW3" s="82"/>
      <c r="GX3" s="83"/>
      <c r="GY3" s="82"/>
      <c r="GZ3" s="82"/>
      <c r="HA3" s="82"/>
      <c r="HB3" s="82"/>
      <c r="HC3" s="82"/>
      <c r="HD3" s="82"/>
      <c r="HE3" s="82"/>
      <c r="HF3" s="83"/>
      <c r="HG3" s="82"/>
      <c r="HH3" s="82"/>
      <c r="HI3" s="82"/>
      <c r="HJ3" s="82"/>
      <c r="HK3" s="82"/>
      <c r="HL3" s="82"/>
      <c r="HM3" s="82"/>
      <c r="HN3" s="83"/>
    </row>
    <row r="4" spans="2:222" s="14" customFormat="1" ht="15.95" customHeight="1">
      <c r="C4" s="187" t="s">
        <v>36</v>
      </c>
      <c r="D4" s="187"/>
      <c r="E4" s="187"/>
      <c r="F4" s="187"/>
      <c r="G4" s="187"/>
      <c r="H4" s="187"/>
      <c r="I4" s="187"/>
      <c r="J4" s="187"/>
      <c r="K4" s="187"/>
      <c r="L4" s="82"/>
      <c r="M4" s="82"/>
      <c r="N4" s="83"/>
      <c r="O4" s="82"/>
      <c r="P4" s="82"/>
      <c r="Q4" s="82"/>
      <c r="R4" s="82"/>
      <c r="S4" s="82"/>
      <c r="T4" s="82"/>
      <c r="U4" s="82"/>
      <c r="V4" s="83"/>
      <c r="W4" s="82"/>
      <c r="X4" s="82"/>
      <c r="Y4" s="82"/>
      <c r="Z4" s="82"/>
      <c r="AA4" s="82"/>
      <c r="AB4" s="82"/>
      <c r="AC4" s="82"/>
      <c r="AD4" s="83"/>
      <c r="AE4" s="82"/>
      <c r="AF4" s="82"/>
      <c r="AG4" s="82"/>
      <c r="AH4" s="82"/>
      <c r="AI4" s="82"/>
      <c r="AJ4" s="82"/>
      <c r="AK4" s="82"/>
      <c r="AL4" s="83"/>
      <c r="AM4" s="82"/>
      <c r="AN4" s="82"/>
      <c r="AO4" s="82"/>
      <c r="AP4" s="82"/>
      <c r="AQ4" s="82"/>
      <c r="AR4" s="82"/>
      <c r="AS4" s="82"/>
      <c r="AT4" s="83"/>
      <c r="AU4" s="82"/>
      <c r="AV4" s="82"/>
      <c r="AW4" s="82"/>
      <c r="AX4" s="82"/>
      <c r="AY4" s="82"/>
      <c r="AZ4" s="82"/>
      <c r="BA4" s="82"/>
      <c r="BB4" s="83"/>
      <c r="BC4" s="82"/>
      <c r="BD4" s="82"/>
      <c r="BE4" s="82"/>
      <c r="BF4" s="82"/>
      <c r="BG4" s="82"/>
      <c r="BH4" s="82"/>
      <c r="BI4" s="82"/>
      <c r="BJ4" s="83"/>
      <c r="BK4" s="82"/>
      <c r="BL4" s="82"/>
      <c r="BM4" s="82"/>
      <c r="BN4" s="82"/>
      <c r="BO4" s="82"/>
      <c r="BP4" s="82"/>
      <c r="BQ4" s="82"/>
      <c r="BR4" s="83"/>
      <c r="BS4" s="82"/>
      <c r="BT4" s="82"/>
      <c r="BU4" s="82"/>
      <c r="BV4" s="82"/>
      <c r="BW4" s="82"/>
      <c r="BX4" s="82"/>
      <c r="BY4" s="82"/>
      <c r="BZ4" s="83"/>
      <c r="CA4" s="82"/>
      <c r="CB4" s="82"/>
      <c r="CC4" s="82"/>
      <c r="CD4" s="82"/>
      <c r="CE4" s="82"/>
      <c r="CF4" s="82"/>
      <c r="CG4" s="82"/>
      <c r="CH4" s="83"/>
      <c r="CI4" s="82"/>
      <c r="CJ4" s="82"/>
      <c r="CK4" s="82"/>
      <c r="CL4" s="82"/>
      <c r="CM4" s="82"/>
      <c r="CN4" s="82"/>
      <c r="CO4" s="82"/>
      <c r="CP4" s="83"/>
      <c r="CQ4" s="82"/>
      <c r="CR4" s="82"/>
      <c r="CS4" s="82"/>
      <c r="CT4" s="82"/>
      <c r="CU4" s="82"/>
      <c r="CV4" s="82"/>
      <c r="CW4" s="82"/>
      <c r="CX4" s="83"/>
      <c r="CY4" s="82"/>
      <c r="CZ4" s="82"/>
      <c r="DA4" s="82"/>
      <c r="DB4" s="82"/>
      <c r="DC4" s="82"/>
      <c r="DD4" s="82"/>
      <c r="DE4" s="82"/>
      <c r="DF4" s="83"/>
      <c r="DG4" s="82"/>
      <c r="DH4" s="82"/>
      <c r="DI4" s="82"/>
      <c r="DJ4" s="82"/>
      <c r="DK4" s="82"/>
      <c r="DL4" s="82"/>
      <c r="DM4" s="82"/>
      <c r="DN4" s="83"/>
      <c r="DO4" s="82"/>
      <c r="DP4" s="82"/>
      <c r="DQ4" s="82"/>
      <c r="DR4" s="82"/>
      <c r="DS4" s="82"/>
      <c r="DT4" s="82"/>
      <c r="DU4" s="82"/>
      <c r="DV4" s="83"/>
      <c r="DW4" s="82"/>
      <c r="DX4" s="82"/>
      <c r="DY4" s="82"/>
      <c r="DZ4" s="82"/>
      <c r="EA4" s="82"/>
      <c r="EB4" s="82"/>
      <c r="EC4" s="82"/>
      <c r="ED4" s="83"/>
      <c r="EE4" s="82"/>
      <c r="EF4" s="82"/>
      <c r="EG4" s="82"/>
      <c r="EH4" s="82"/>
      <c r="EI4" s="82"/>
      <c r="EJ4" s="82"/>
      <c r="EK4" s="82"/>
      <c r="EL4" s="83"/>
      <c r="EM4" s="82"/>
      <c r="EN4" s="82"/>
      <c r="EO4" s="82"/>
      <c r="EP4" s="82"/>
      <c r="EQ4" s="82"/>
      <c r="ER4" s="82"/>
      <c r="ES4" s="82"/>
      <c r="ET4" s="83"/>
      <c r="EU4" s="82"/>
      <c r="EV4" s="82"/>
      <c r="EW4" s="82"/>
      <c r="EX4" s="82"/>
      <c r="EY4" s="82"/>
      <c r="EZ4" s="82"/>
      <c r="FA4" s="82"/>
      <c r="FB4" s="83"/>
      <c r="FC4" s="82"/>
      <c r="FD4" s="82"/>
      <c r="FE4" s="82"/>
      <c r="FF4" s="82"/>
      <c r="FG4" s="82"/>
      <c r="FH4" s="82"/>
      <c r="FI4" s="82"/>
      <c r="FJ4" s="83"/>
      <c r="FK4" s="82"/>
      <c r="FL4" s="82"/>
      <c r="FM4" s="82"/>
      <c r="FN4" s="82"/>
      <c r="FO4" s="82"/>
      <c r="FP4" s="82"/>
      <c r="FQ4" s="82"/>
      <c r="FR4" s="83"/>
      <c r="FS4" s="82"/>
      <c r="FT4" s="82"/>
      <c r="FU4" s="82"/>
      <c r="FV4" s="82"/>
      <c r="FW4" s="82"/>
      <c r="FX4" s="82"/>
      <c r="FY4" s="82"/>
      <c r="FZ4" s="83"/>
      <c r="GA4" s="82"/>
      <c r="GB4" s="82"/>
      <c r="GC4" s="82"/>
      <c r="GD4" s="82"/>
      <c r="GE4" s="82"/>
      <c r="GF4" s="82"/>
      <c r="GG4" s="82"/>
      <c r="GH4" s="83"/>
      <c r="GI4" s="82"/>
      <c r="GJ4" s="82"/>
      <c r="GK4" s="82"/>
      <c r="GL4" s="82"/>
      <c r="GM4" s="82"/>
      <c r="GN4" s="82"/>
      <c r="GO4" s="82"/>
      <c r="GP4" s="83"/>
      <c r="GQ4" s="82"/>
      <c r="GR4" s="82"/>
      <c r="GS4" s="82"/>
      <c r="GT4" s="82"/>
      <c r="GU4" s="82"/>
      <c r="GV4" s="82"/>
      <c r="GW4" s="82"/>
      <c r="GX4" s="83"/>
      <c r="GY4" s="82"/>
      <c r="GZ4" s="82"/>
      <c r="HA4" s="82"/>
      <c r="HB4" s="82"/>
      <c r="HC4" s="82"/>
      <c r="HD4" s="82"/>
      <c r="HE4" s="82"/>
      <c r="HF4" s="83"/>
      <c r="HG4" s="82"/>
      <c r="HH4" s="82"/>
      <c r="HI4" s="82"/>
      <c r="HJ4" s="82"/>
      <c r="HK4" s="82"/>
      <c r="HL4" s="82"/>
      <c r="HM4" s="82"/>
      <c r="HN4" s="83"/>
    </row>
    <row r="5" spans="2:222" s="14" customFormat="1" ht="30" customHeight="1">
      <c r="B5" s="222" t="s">
        <v>252</v>
      </c>
      <c r="C5" s="222"/>
      <c r="D5" s="222"/>
      <c r="E5" s="222"/>
      <c r="F5" s="222"/>
      <c r="G5" s="222"/>
      <c r="H5" s="222"/>
      <c r="I5" s="222"/>
      <c r="J5" s="222"/>
      <c r="K5" s="222"/>
      <c r="L5" s="82"/>
      <c r="M5" s="82"/>
      <c r="N5" s="83"/>
      <c r="O5" s="82"/>
      <c r="P5" s="82"/>
      <c r="Q5" s="82"/>
      <c r="R5" s="82"/>
      <c r="S5" s="82"/>
      <c r="T5" s="82"/>
      <c r="U5" s="82"/>
      <c r="V5" s="83"/>
      <c r="W5" s="82"/>
      <c r="X5" s="82"/>
      <c r="Y5" s="82"/>
      <c r="Z5" s="82"/>
      <c r="AA5" s="82"/>
      <c r="AB5" s="82"/>
      <c r="AC5" s="82"/>
      <c r="AD5" s="83"/>
      <c r="AE5" s="82"/>
      <c r="AF5" s="82"/>
      <c r="AG5" s="82"/>
      <c r="AH5" s="82"/>
      <c r="AI5" s="82"/>
      <c r="AJ5" s="82"/>
      <c r="AK5" s="82"/>
      <c r="AL5" s="83"/>
      <c r="AM5" s="82"/>
      <c r="AN5" s="82"/>
      <c r="AO5" s="82"/>
      <c r="AP5" s="82"/>
      <c r="AQ5" s="82"/>
      <c r="AR5" s="82"/>
      <c r="AS5" s="82"/>
      <c r="AT5" s="83"/>
      <c r="AU5" s="82"/>
      <c r="AV5" s="82"/>
      <c r="AW5" s="82"/>
      <c r="AX5" s="82"/>
      <c r="AY5" s="82"/>
      <c r="AZ5" s="82"/>
      <c r="BA5" s="82"/>
      <c r="BB5" s="83"/>
      <c r="BC5" s="82"/>
      <c r="BD5" s="82"/>
      <c r="BE5" s="82"/>
      <c r="BF5" s="82"/>
      <c r="BG5" s="82"/>
      <c r="BH5" s="82"/>
      <c r="BI5" s="82"/>
      <c r="BJ5" s="83"/>
      <c r="BK5" s="82"/>
      <c r="BL5" s="82"/>
      <c r="BM5" s="82"/>
      <c r="BN5" s="82"/>
      <c r="BO5" s="82"/>
      <c r="BP5" s="82"/>
      <c r="BQ5" s="82"/>
      <c r="BR5" s="83"/>
      <c r="BS5" s="82"/>
      <c r="BT5" s="82"/>
      <c r="BU5" s="82"/>
      <c r="BV5" s="82"/>
      <c r="BW5" s="82"/>
      <c r="BX5" s="82"/>
      <c r="BY5" s="82"/>
      <c r="BZ5" s="83"/>
      <c r="CA5" s="82"/>
      <c r="CB5" s="82"/>
      <c r="CC5" s="82"/>
      <c r="CD5" s="82"/>
      <c r="CE5" s="82"/>
      <c r="CF5" s="82"/>
      <c r="CG5" s="82"/>
      <c r="CH5" s="83"/>
      <c r="CI5" s="82"/>
      <c r="CJ5" s="82"/>
      <c r="CK5" s="82"/>
      <c r="CL5" s="82"/>
      <c r="CM5" s="82"/>
      <c r="CN5" s="82"/>
      <c r="CO5" s="82"/>
      <c r="CP5" s="83"/>
      <c r="CQ5" s="82"/>
      <c r="CR5" s="82"/>
      <c r="CS5" s="82"/>
      <c r="CT5" s="82"/>
      <c r="CU5" s="82"/>
      <c r="CV5" s="82"/>
      <c r="CW5" s="82"/>
      <c r="CX5" s="83"/>
      <c r="CY5" s="82"/>
      <c r="CZ5" s="82"/>
      <c r="DA5" s="82"/>
      <c r="DB5" s="82"/>
      <c r="DC5" s="82"/>
      <c r="DD5" s="82"/>
      <c r="DE5" s="82"/>
      <c r="DF5" s="83"/>
      <c r="DG5" s="82"/>
      <c r="DH5" s="82"/>
      <c r="DI5" s="82"/>
      <c r="DJ5" s="82"/>
      <c r="DK5" s="82"/>
      <c r="DL5" s="82"/>
      <c r="DM5" s="82"/>
      <c r="DN5" s="83"/>
      <c r="DO5" s="82"/>
      <c r="DP5" s="82"/>
      <c r="DQ5" s="82"/>
      <c r="DR5" s="82"/>
      <c r="DS5" s="82"/>
      <c r="DT5" s="82"/>
      <c r="DU5" s="82"/>
      <c r="DV5" s="83"/>
      <c r="DW5" s="82"/>
      <c r="DX5" s="82"/>
      <c r="DY5" s="82"/>
      <c r="DZ5" s="82"/>
      <c r="EA5" s="82"/>
      <c r="EB5" s="82"/>
      <c r="EC5" s="82"/>
      <c r="ED5" s="83"/>
      <c r="EE5" s="82"/>
      <c r="EF5" s="82"/>
      <c r="EG5" s="82"/>
      <c r="EH5" s="82"/>
      <c r="EI5" s="82"/>
      <c r="EJ5" s="82"/>
      <c r="EK5" s="82"/>
      <c r="EL5" s="83"/>
      <c r="EM5" s="82"/>
      <c r="EN5" s="82"/>
      <c r="EO5" s="82"/>
      <c r="EP5" s="82"/>
      <c r="EQ5" s="82"/>
      <c r="ER5" s="82"/>
      <c r="ES5" s="82"/>
      <c r="ET5" s="83"/>
      <c r="EU5" s="82"/>
      <c r="EV5" s="82"/>
      <c r="EW5" s="82"/>
      <c r="EX5" s="82"/>
      <c r="EY5" s="82"/>
      <c r="EZ5" s="82"/>
      <c r="FA5" s="82"/>
      <c r="FB5" s="83"/>
      <c r="FC5" s="82"/>
      <c r="FD5" s="82"/>
      <c r="FE5" s="82"/>
      <c r="FF5" s="82"/>
      <c r="FG5" s="82"/>
      <c r="FH5" s="82"/>
      <c r="FI5" s="82"/>
      <c r="FJ5" s="83"/>
      <c r="FK5" s="82"/>
      <c r="FL5" s="82"/>
      <c r="FM5" s="82"/>
      <c r="FN5" s="82"/>
      <c r="FO5" s="82"/>
      <c r="FP5" s="82"/>
      <c r="FQ5" s="82"/>
      <c r="FR5" s="83"/>
      <c r="FS5" s="82"/>
      <c r="FT5" s="82"/>
      <c r="FU5" s="82"/>
      <c r="FV5" s="82"/>
      <c r="FW5" s="82"/>
      <c r="FX5" s="82"/>
      <c r="FY5" s="82"/>
      <c r="FZ5" s="83"/>
      <c r="GA5" s="82"/>
      <c r="GB5" s="82"/>
      <c r="GC5" s="82"/>
      <c r="GD5" s="82"/>
      <c r="GE5" s="82"/>
      <c r="GF5" s="82"/>
      <c r="GG5" s="82"/>
      <c r="GH5" s="83"/>
      <c r="GI5" s="82"/>
      <c r="GJ5" s="82"/>
      <c r="GK5" s="82"/>
      <c r="GL5" s="82"/>
      <c r="GM5" s="82"/>
      <c r="GN5" s="82"/>
      <c r="GO5" s="82"/>
      <c r="GP5" s="83"/>
      <c r="GQ5" s="82"/>
      <c r="GR5" s="82"/>
      <c r="GS5" s="82"/>
      <c r="GT5" s="82"/>
      <c r="GU5" s="82"/>
      <c r="GV5" s="82"/>
      <c r="GW5" s="82"/>
      <c r="GX5" s="83"/>
      <c r="GY5" s="82"/>
      <c r="GZ5" s="82"/>
      <c r="HA5" s="82"/>
      <c r="HB5" s="82"/>
      <c r="HC5" s="82"/>
      <c r="HD5" s="82"/>
      <c r="HE5" s="82"/>
      <c r="HF5" s="83"/>
      <c r="HG5" s="82"/>
      <c r="HH5" s="82"/>
      <c r="HI5" s="82"/>
      <c r="HJ5" s="82"/>
      <c r="HK5" s="82"/>
      <c r="HL5" s="82"/>
      <c r="HM5" s="82"/>
      <c r="HN5" s="83"/>
    </row>
    <row r="6" spans="2:222" s="26" customFormat="1" ht="18" customHeight="1">
      <c r="B6" s="228" t="s">
        <v>66</v>
      </c>
      <c r="C6" s="228"/>
      <c r="D6" s="228"/>
      <c r="E6" s="228"/>
      <c r="F6" s="228"/>
      <c r="G6" s="228"/>
      <c r="H6" s="228"/>
      <c r="I6" s="228"/>
      <c r="J6" s="228"/>
      <c r="K6" s="228"/>
    </row>
    <row r="7" spans="2:222" s="26" customFormat="1" ht="64.5" customHeight="1">
      <c r="B7" s="218" t="s">
        <v>85</v>
      </c>
      <c r="C7" s="218" t="s">
        <v>68</v>
      </c>
      <c r="D7" s="218"/>
      <c r="E7" s="218" t="s">
        <v>69</v>
      </c>
      <c r="F7" s="218"/>
      <c r="G7" s="218"/>
      <c r="H7" s="218"/>
      <c r="I7" s="218" t="s">
        <v>70</v>
      </c>
      <c r="J7" s="218" t="s">
        <v>71</v>
      </c>
      <c r="K7" s="65" t="s">
        <v>40</v>
      </c>
    </row>
    <row r="8" spans="2:222" s="26" customFormat="1" ht="27.75" customHeight="1">
      <c r="B8" s="218"/>
      <c r="C8" s="65" t="s">
        <v>86</v>
      </c>
      <c r="D8" s="65" t="s">
        <v>87</v>
      </c>
      <c r="E8" s="65" t="s">
        <v>72</v>
      </c>
      <c r="F8" s="65" t="s">
        <v>87</v>
      </c>
      <c r="G8" s="65" t="s">
        <v>88</v>
      </c>
      <c r="H8" s="65" t="s">
        <v>73</v>
      </c>
      <c r="I8" s="218"/>
      <c r="J8" s="218"/>
      <c r="K8" s="65" t="s">
        <v>4</v>
      </c>
    </row>
    <row r="9" spans="2:222" s="26" customFormat="1" ht="21" customHeight="1">
      <c r="B9" s="225" t="s">
        <v>14</v>
      </c>
      <c r="C9" s="226"/>
      <c r="D9" s="226"/>
      <c r="E9" s="226"/>
      <c r="F9" s="226"/>
      <c r="G9" s="226"/>
      <c r="H9" s="226"/>
      <c r="I9" s="226"/>
      <c r="J9" s="227"/>
      <c r="K9" s="38">
        <f>+K10+K28</f>
        <v>0</v>
      </c>
    </row>
    <row r="10" spans="2:222" s="26" customFormat="1" ht="21" customHeight="1">
      <c r="B10" s="217" t="s">
        <v>74</v>
      </c>
      <c r="C10" s="217"/>
      <c r="D10" s="217"/>
      <c r="E10" s="217"/>
      <c r="F10" s="217"/>
      <c r="G10" s="217"/>
      <c r="H10" s="217"/>
      <c r="I10" s="217"/>
      <c r="J10" s="217"/>
      <c r="K10" s="38">
        <f>+K11</f>
        <v>0</v>
      </c>
    </row>
    <row r="11" spans="2:222" s="26" customFormat="1" ht="30" customHeight="1">
      <c r="B11" s="65"/>
      <c r="C11" s="46" t="s">
        <v>77</v>
      </c>
      <c r="D11" s="171" t="s">
        <v>78</v>
      </c>
      <c r="E11" s="171"/>
      <c r="F11" s="171"/>
      <c r="G11" s="171"/>
      <c r="H11" s="171"/>
      <c r="I11" s="171"/>
      <c r="J11" s="171"/>
      <c r="K11" s="38">
        <f>+K12+K17+K22</f>
        <v>0</v>
      </c>
    </row>
    <row r="12" spans="2:222" s="26" customFormat="1" ht="30" customHeight="1">
      <c r="B12" s="51"/>
      <c r="C12" s="51"/>
      <c r="D12" s="51"/>
      <c r="E12" s="64" t="s">
        <v>185</v>
      </c>
      <c r="F12" s="171" t="s">
        <v>186</v>
      </c>
      <c r="G12" s="171"/>
      <c r="H12" s="171"/>
      <c r="I12" s="171"/>
      <c r="J12" s="171"/>
      <c r="K12" s="90">
        <f>+'3'!H20</f>
        <v>39748.6</v>
      </c>
    </row>
    <row r="13" spans="2:222" s="26" customFormat="1" ht="30" customHeight="1">
      <c r="B13" s="51"/>
      <c r="C13" s="51"/>
      <c r="D13" s="51"/>
      <c r="E13" s="51"/>
      <c r="F13" s="51"/>
      <c r="G13" s="219" t="s">
        <v>196</v>
      </c>
      <c r="H13" s="219"/>
      <c r="I13" s="219"/>
      <c r="J13" s="219"/>
      <c r="K13" s="219"/>
    </row>
    <row r="14" spans="2:222" s="26" customFormat="1" ht="30" customHeight="1">
      <c r="B14" s="51"/>
      <c r="C14" s="51"/>
      <c r="D14" s="51"/>
      <c r="E14" s="51"/>
      <c r="F14" s="51"/>
      <c r="G14" s="87"/>
      <c r="H14" s="219" t="s">
        <v>197</v>
      </c>
      <c r="I14" s="219"/>
      <c r="J14" s="219"/>
      <c r="K14" s="219"/>
    </row>
    <row r="15" spans="2:222" s="26" customFormat="1" ht="17.25" customHeight="1">
      <c r="B15" s="51"/>
      <c r="C15" s="51"/>
      <c r="D15" s="51"/>
      <c r="E15" s="51"/>
      <c r="F15" s="51"/>
      <c r="G15" s="51"/>
      <c r="H15" s="51"/>
      <c r="I15" s="171" t="s">
        <v>198</v>
      </c>
      <c r="J15" s="171"/>
      <c r="K15" s="171"/>
    </row>
    <row r="16" spans="2:222" s="26" customFormat="1" ht="34.5" customHeight="1">
      <c r="B16" s="51"/>
      <c r="C16" s="51"/>
      <c r="D16" s="51"/>
      <c r="E16" s="51"/>
      <c r="F16" s="51"/>
      <c r="G16" s="51"/>
      <c r="H16" s="51"/>
      <c r="I16" s="223" t="s">
        <v>199</v>
      </c>
      <c r="J16" s="224"/>
      <c r="K16" s="65">
        <v>3</v>
      </c>
    </row>
    <row r="17" spans="2:15" s="26" customFormat="1" ht="27" customHeight="1">
      <c r="B17" s="65"/>
      <c r="C17" s="65"/>
      <c r="D17" s="65"/>
      <c r="E17" s="46" t="s">
        <v>200</v>
      </c>
      <c r="F17" s="171" t="s">
        <v>187</v>
      </c>
      <c r="G17" s="171"/>
      <c r="H17" s="171"/>
      <c r="I17" s="171"/>
      <c r="J17" s="171"/>
      <c r="K17" s="37">
        <v>0</v>
      </c>
      <c r="L17" s="91"/>
      <c r="M17" s="91"/>
      <c r="N17" s="91"/>
      <c r="O17" s="91"/>
    </row>
    <row r="18" spans="2:15" s="26" customFormat="1" ht="34.5" customHeight="1">
      <c r="B18" s="65"/>
      <c r="C18" s="65"/>
      <c r="D18" s="65"/>
      <c r="E18" s="65"/>
      <c r="F18" s="51"/>
      <c r="G18" s="171" t="s">
        <v>201</v>
      </c>
      <c r="H18" s="171"/>
      <c r="I18" s="171"/>
      <c r="J18" s="171"/>
      <c r="K18" s="171"/>
    </row>
    <row r="19" spans="2:15" s="26" customFormat="1" ht="20.25" customHeight="1">
      <c r="B19" s="65"/>
      <c r="C19" s="65"/>
      <c r="D19" s="65"/>
      <c r="E19" s="65"/>
      <c r="F19" s="51"/>
      <c r="G19" s="51"/>
      <c r="H19" s="171" t="s">
        <v>79</v>
      </c>
      <c r="I19" s="171"/>
      <c r="J19" s="171"/>
      <c r="K19" s="171"/>
    </row>
    <row r="20" spans="2:15" s="26" customFormat="1" ht="22.5" customHeight="1">
      <c r="B20" s="65"/>
      <c r="C20" s="65"/>
      <c r="D20" s="65"/>
      <c r="E20" s="65"/>
      <c r="F20" s="51"/>
      <c r="G20" s="51"/>
      <c r="H20" s="51"/>
      <c r="I20" s="171" t="s">
        <v>80</v>
      </c>
      <c r="J20" s="171"/>
      <c r="K20" s="171"/>
    </row>
    <row r="21" spans="2:15" s="26" customFormat="1" ht="15.75" customHeight="1">
      <c r="B21" s="65"/>
      <c r="C21" s="65"/>
      <c r="D21" s="65"/>
      <c r="E21" s="65"/>
      <c r="F21" s="51"/>
      <c r="G21" s="51"/>
      <c r="H21" s="51"/>
      <c r="I21" s="51"/>
      <c r="J21" s="87" t="s">
        <v>202</v>
      </c>
      <c r="K21" s="44">
        <f>+'6'!K20</f>
        <v>-8</v>
      </c>
    </row>
    <row r="22" spans="2:15" s="26" customFormat="1" ht="30" customHeight="1">
      <c r="B22" s="51"/>
      <c r="C22" s="51"/>
      <c r="D22" s="51"/>
      <c r="E22" s="64" t="s">
        <v>81</v>
      </c>
      <c r="F22" s="171" t="s">
        <v>26</v>
      </c>
      <c r="G22" s="171"/>
      <c r="H22" s="171"/>
      <c r="I22" s="171"/>
      <c r="J22" s="171"/>
      <c r="K22" s="38">
        <f>+'3'!H31</f>
        <v>-39748.600000000006</v>
      </c>
    </row>
    <row r="23" spans="2:15" s="26" customFormat="1" ht="30" customHeight="1">
      <c r="B23" s="51"/>
      <c r="C23" s="51"/>
      <c r="D23" s="51"/>
      <c r="E23" s="51"/>
      <c r="F23" s="51"/>
      <c r="G23" s="171" t="s">
        <v>82</v>
      </c>
      <c r="H23" s="171"/>
      <c r="I23" s="171"/>
      <c r="J23" s="171"/>
      <c r="K23" s="171"/>
    </row>
    <row r="24" spans="2:15" s="26" customFormat="1" ht="30" customHeight="1">
      <c r="B24" s="51"/>
      <c r="C24" s="51"/>
      <c r="D24" s="51"/>
      <c r="E24" s="51"/>
      <c r="F24" s="51"/>
      <c r="G24" s="51"/>
      <c r="H24" s="171" t="s">
        <v>79</v>
      </c>
      <c r="I24" s="171"/>
      <c r="J24" s="171"/>
      <c r="K24" s="171"/>
    </row>
    <row r="25" spans="2:15" s="26" customFormat="1" ht="30" customHeight="1">
      <c r="B25" s="51"/>
      <c r="C25" s="51"/>
      <c r="D25" s="51"/>
      <c r="E25" s="51"/>
      <c r="F25" s="51"/>
      <c r="G25" s="51"/>
      <c r="H25" s="51"/>
      <c r="I25" s="171" t="s">
        <v>80</v>
      </c>
      <c r="J25" s="171"/>
      <c r="K25" s="171"/>
    </row>
    <row r="26" spans="2:15" s="26" customFormat="1" ht="27">
      <c r="B26" s="51"/>
      <c r="C26" s="51"/>
      <c r="D26" s="51"/>
      <c r="E26" s="51"/>
      <c r="F26" s="51"/>
      <c r="G26" s="51"/>
      <c r="H26" s="51"/>
      <c r="I26" s="64"/>
      <c r="J26" s="51" t="s">
        <v>83</v>
      </c>
      <c r="K26" s="44">
        <f>+K27</f>
        <v>9</v>
      </c>
    </row>
    <row r="27" spans="2:15" s="26" customFormat="1" ht="27">
      <c r="B27" s="51"/>
      <c r="C27" s="51"/>
      <c r="D27" s="51"/>
      <c r="E27" s="51"/>
      <c r="F27" s="51"/>
      <c r="G27" s="51"/>
      <c r="H27" s="51"/>
      <c r="I27" s="64"/>
      <c r="J27" s="51" t="s">
        <v>84</v>
      </c>
      <c r="K27" s="44">
        <v>9</v>
      </c>
    </row>
    <row r="28" spans="2:15" s="110" customFormat="1" ht="24" customHeight="1">
      <c r="B28" s="221" t="s">
        <v>137</v>
      </c>
      <c r="C28" s="221"/>
      <c r="D28" s="221"/>
      <c r="E28" s="221"/>
      <c r="F28" s="221"/>
      <c r="G28" s="221"/>
      <c r="H28" s="221"/>
      <c r="I28" s="221"/>
      <c r="J28" s="221"/>
      <c r="K28" s="90">
        <f t="shared" ref="K28" si="0">+K29</f>
        <v>0</v>
      </c>
    </row>
    <row r="29" spans="2:15" s="110" customFormat="1" ht="24" customHeight="1">
      <c r="B29" s="111"/>
      <c r="C29" s="112" t="s">
        <v>77</v>
      </c>
      <c r="D29" s="220" t="s">
        <v>78</v>
      </c>
      <c r="E29" s="220"/>
      <c r="F29" s="220"/>
      <c r="G29" s="220"/>
      <c r="H29" s="220"/>
      <c r="I29" s="220"/>
      <c r="J29" s="220"/>
      <c r="K29" s="90">
        <f>+K30</f>
        <v>0</v>
      </c>
    </row>
    <row r="30" spans="2:15" s="113" customFormat="1" ht="24" customHeight="1">
      <c r="B30" s="111"/>
      <c r="C30" s="111"/>
      <c r="D30" s="111"/>
      <c r="E30" s="112" t="s">
        <v>81</v>
      </c>
      <c r="F30" s="220" t="s">
        <v>26</v>
      </c>
      <c r="G30" s="220"/>
      <c r="H30" s="220"/>
      <c r="I30" s="220"/>
      <c r="J30" s="220"/>
      <c r="K30" s="90">
        <f>+'4'!E76</f>
        <v>0</v>
      </c>
    </row>
    <row r="31" spans="2:15" s="113" customFormat="1" ht="35.25" customHeight="1">
      <c r="B31" s="111"/>
      <c r="C31" s="111"/>
      <c r="D31" s="111"/>
      <c r="E31" s="111"/>
      <c r="F31" s="111"/>
      <c r="G31" s="220" t="s">
        <v>207</v>
      </c>
      <c r="H31" s="220"/>
      <c r="I31" s="220"/>
      <c r="J31" s="220"/>
      <c r="K31" s="220"/>
    </row>
    <row r="32" spans="2:15" s="113" customFormat="1" ht="24" customHeight="1">
      <c r="B32" s="111"/>
      <c r="C32" s="111"/>
      <c r="D32" s="111"/>
      <c r="E32" s="111"/>
      <c r="F32" s="111"/>
      <c r="G32" s="111"/>
      <c r="H32" s="220" t="s">
        <v>208</v>
      </c>
      <c r="I32" s="220"/>
      <c r="J32" s="220"/>
      <c r="K32" s="220"/>
    </row>
    <row r="33" spans="2:11" s="113" customFormat="1" ht="24" customHeight="1">
      <c r="B33" s="111"/>
      <c r="C33" s="111"/>
      <c r="D33" s="111"/>
      <c r="E33" s="111"/>
      <c r="F33" s="111"/>
      <c r="G33" s="111"/>
      <c r="H33" s="111"/>
      <c r="I33" s="220" t="s">
        <v>80</v>
      </c>
      <c r="J33" s="220"/>
      <c r="K33" s="220"/>
    </row>
    <row r="34" spans="2:11" s="101" customFormat="1" ht="30" customHeight="1">
      <c r="B34" s="111"/>
      <c r="C34" s="111"/>
      <c r="D34" s="111"/>
      <c r="E34" s="111"/>
      <c r="F34" s="111"/>
      <c r="G34" s="111"/>
      <c r="H34" s="111"/>
      <c r="I34" s="112"/>
      <c r="J34" s="111" t="s">
        <v>83</v>
      </c>
      <c r="K34" s="44">
        <f>+K35</f>
        <v>-1</v>
      </c>
    </row>
    <row r="35" spans="2:11" s="101" customFormat="1" ht="30" customHeight="1">
      <c r="B35" s="111"/>
      <c r="C35" s="111"/>
      <c r="D35" s="111"/>
      <c r="E35" s="111"/>
      <c r="F35" s="111"/>
      <c r="G35" s="111"/>
      <c r="H35" s="111"/>
      <c r="I35" s="112"/>
      <c r="J35" s="111" t="s">
        <v>84</v>
      </c>
      <c r="K35" s="44">
        <v>-1</v>
      </c>
    </row>
  </sheetData>
  <mergeCells count="33">
    <mergeCell ref="C1:K1"/>
    <mergeCell ref="C2:K2"/>
    <mergeCell ref="C3:K3"/>
    <mergeCell ref="C4:K4"/>
    <mergeCell ref="B6:K6"/>
    <mergeCell ref="D11:J11"/>
    <mergeCell ref="F12:J12"/>
    <mergeCell ref="G13:K13"/>
    <mergeCell ref="H19:K19"/>
    <mergeCell ref="B5:K5"/>
    <mergeCell ref="I15:K15"/>
    <mergeCell ref="I16:J16"/>
    <mergeCell ref="F17:J17"/>
    <mergeCell ref="H14:K14"/>
    <mergeCell ref="B7:B8"/>
    <mergeCell ref="C7:D7"/>
    <mergeCell ref="E7:H7"/>
    <mergeCell ref="I7:I8"/>
    <mergeCell ref="J7:J8"/>
    <mergeCell ref="B9:J9"/>
    <mergeCell ref="B10:J10"/>
    <mergeCell ref="G18:K18"/>
    <mergeCell ref="F30:J30"/>
    <mergeCell ref="G31:K31"/>
    <mergeCell ref="H32:K32"/>
    <mergeCell ref="I33:K33"/>
    <mergeCell ref="B28:J28"/>
    <mergeCell ref="D29:J29"/>
    <mergeCell ref="F22:J22"/>
    <mergeCell ref="G23:K23"/>
    <mergeCell ref="H24:K24"/>
    <mergeCell ref="I25:K25"/>
    <mergeCell ref="I20:K20"/>
  </mergeCells>
  <pageMargins left="0.15748031496063" right="0.15748031496063" top="0.42" bottom="0.23622047244094499" header="0.44" footer="0.31496062992126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K85"/>
  <sheetViews>
    <sheetView topLeftCell="A64" zoomScaleNormal="100" workbookViewId="0">
      <selection activeCell="O47" sqref="O47"/>
    </sheetView>
  </sheetViews>
  <sheetFormatPr defaultColWidth="9.140625" defaultRowHeight="13.5"/>
  <cols>
    <col min="1" max="1" width="1.42578125" style="97" customWidth="1"/>
    <col min="2" max="2" width="13.5703125" style="97" customWidth="1"/>
    <col min="3" max="3" width="12.5703125" style="97" customWidth="1"/>
    <col min="4" max="4" width="10.42578125" style="97" customWidth="1"/>
    <col min="5" max="5" width="16" style="97" customWidth="1"/>
    <col min="6" max="7" width="8.5703125" style="97" customWidth="1"/>
    <col min="8" max="8" width="15.28515625" style="97" customWidth="1"/>
    <col min="9" max="9" width="11.5703125" style="97" customWidth="1"/>
    <col min="10" max="10" width="29" style="97" customWidth="1"/>
    <col min="11" max="16384" width="9.140625" style="97"/>
  </cols>
  <sheetData>
    <row r="1" spans="2:102" s="96" customFormat="1" ht="15" customHeight="1">
      <c r="B1" s="192" t="s">
        <v>203</v>
      </c>
      <c r="C1" s="192"/>
      <c r="D1" s="192"/>
      <c r="E1" s="192"/>
      <c r="F1" s="192"/>
      <c r="G1" s="192"/>
      <c r="H1" s="192"/>
      <c r="I1" s="192"/>
      <c r="J1" s="192"/>
      <c r="K1" s="94"/>
      <c r="L1" s="94"/>
      <c r="M1" s="94"/>
      <c r="N1" s="95"/>
      <c r="O1" s="94"/>
      <c r="P1" s="94"/>
      <c r="Q1" s="94"/>
      <c r="R1" s="94"/>
      <c r="S1" s="94"/>
      <c r="T1" s="94"/>
      <c r="U1" s="94"/>
      <c r="V1" s="95"/>
      <c r="W1" s="94"/>
      <c r="X1" s="94"/>
      <c r="Y1" s="94"/>
      <c r="Z1" s="94"/>
      <c r="AA1" s="94"/>
      <c r="AB1" s="94"/>
      <c r="AC1" s="94"/>
      <c r="AD1" s="95"/>
      <c r="AE1" s="94"/>
      <c r="AF1" s="94"/>
      <c r="AG1" s="94"/>
      <c r="AH1" s="94"/>
      <c r="AI1" s="94"/>
      <c r="AJ1" s="94"/>
      <c r="AK1" s="94"/>
      <c r="AL1" s="95"/>
      <c r="AM1" s="94"/>
      <c r="AN1" s="94"/>
      <c r="AO1" s="94"/>
      <c r="AP1" s="94"/>
      <c r="AQ1" s="94"/>
      <c r="AR1" s="94"/>
      <c r="AS1" s="94"/>
      <c r="AT1" s="95"/>
      <c r="AU1" s="94"/>
      <c r="AV1" s="94"/>
      <c r="AW1" s="94"/>
      <c r="AX1" s="94"/>
      <c r="AY1" s="94"/>
      <c r="AZ1" s="94"/>
      <c r="BA1" s="94"/>
      <c r="BB1" s="95"/>
      <c r="BC1" s="94"/>
      <c r="BD1" s="94"/>
      <c r="BE1" s="94"/>
      <c r="BF1" s="94"/>
      <c r="BG1" s="94"/>
      <c r="BH1" s="94"/>
      <c r="BI1" s="94"/>
      <c r="BJ1" s="95"/>
      <c r="BK1" s="94"/>
      <c r="BL1" s="94"/>
      <c r="BM1" s="94"/>
      <c r="BN1" s="94"/>
      <c r="BO1" s="94"/>
      <c r="BP1" s="94"/>
      <c r="BQ1" s="94"/>
      <c r="BR1" s="95"/>
      <c r="BS1" s="94"/>
      <c r="BT1" s="94"/>
      <c r="BU1" s="94"/>
      <c r="BV1" s="94"/>
      <c r="BW1" s="94"/>
      <c r="BX1" s="94"/>
      <c r="BY1" s="94"/>
      <c r="BZ1" s="95"/>
      <c r="CA1" s="94"/>
      <c r="CB1" s="94"/>
      <c r="CC1" s="94"/>
      <c r="CD1" s="94"/>
      <c r="CE1" s="94"/>
      <c r="CF1" s="94"/>
      <c r="CG1" s="94"/>
      <c r="CH1" s="95"/>
      <c r="CI1" s="94"/>
      <c r="CJ1" s="94"/>
      <c r="CK1" s="94"/>
      <c r="CL1" s="94"/>
      <c r="CM1" s="94"/>
      <c r="CN1" s="94"/>
      <c r="CO1" s="94"/>
      <c r="CP1" s="95"/>
      <c r="CQ1" s="94"/>
      <c r="CR1" s="94"/>
      <c r="CS1" s="94"/>
      <c r="CT1" s="94"/>
      <c r="CU1" s="94"/>
      <c r="CV1" s="94"/>
      <c r="CW1" s="94"/>
      <c r="CX1" s="95"/>
    </row>
    <row r="2" spans="2:102" s="96" customFormat="1" ht="15" customHeight="1">
      <c r="B2" s="192" t="s">
        <v>57</v>
      </c>
      <c r="C2" s="192"/>
      <c r="D2" s="192"/>
      <c r="E2" s="192"/>
      <c r="F2" s="192"/>
      <c r="G2" s="192"/>
      <c r="H2" s="192"/>
      <c r="I2" s="192"/>
      <c r="J2" s="192"/>
      <c r="K2" s="94"/>
      <c r="L2" s="94"/>
      <c r="M2" s="94"/>
      <c r="N2" s="95"/>
      <c r="O2" s="94"/>
      <c r="P2" s="94"/>
      <c r="Q2" s="94"/>
      <c r="R2" s="94"/>
      <c r="S2" s="94"/>
      <c r="T2" s="94"/>
      <c r="U2" s="94"/>
      <c r="V2" s="95"/>
      <c r="W2" s="94"/>
      <c r="X2" s="94"/>
      <c r="Y2" s="94"/>
      <c r="Z2" s="94"/>
      <c r="AA2" s="94"/>
      <c r="AB2" s="94"/>
      <c r="AC2" s="94"/>
      <c r="AD2" s="95"/>
      <c r="AE2" s="94"/>
      <c r="AF2" s="94"/>
      <c r="AG2" s="94"/>
      <c r="AH2" s="94"/>
      <c r="AI2" s="94"/>
      <c r="AJ2" s="94"/>
      <c r="AK2" s="94"/>
      <c r="AL2" s="95"/>
      <c r="AM2" s="94"/>
      <c r="AN2" s="94"/>
      <c r="AO2" s="94"/>
      <c r="AP2" s="94"/>
      <c r="AQ2" s="94"/>
      <c r="AR2" s="94"/>
      <c r="AS2" s="94"/>
      <c r="AT2" s="95"/>
      <c r="AU2" s="94"/>
      <c r="AV2" s="94"/>
      <c r="AW2" s="94"/>
      <c r="AX2" s="94"/>
      <c r="AY2" s="94"/>
      <c r="AZ2" s="94"/>
      <c r="BA2" s="94"/>
      <c r="BB2" s="95"/>
      <c r="BC2" s="94"/>
      <c r="BD2" s="94"/>
      <c r="BE2" s="94"/>
      <c r="BF2" s="94"/>
      <c r="BG2" s="94"/>
      <c r="BH2" s="94"/>
      <c r="BI2" s="94"/>
      <c r="BJ2" s="95"/>
      <c r="BK2" s="94"/>
      <c r="BL2" s="94"/>
      <c r="BM2" s="94"/>
      <c r="BN2" s="94"/>
      <c r="BO2" s="94"/>
      <c r="BP2" s="94"/>
      <c r="BQ2" s="94"/>
      <c r="BR2" s="95"/>
      <c r="BS2" s="94"/>
      <c r="BT2" s="94"/>
      <c r="BU2" s="94"/>
      <c r="BV2" s="94"/>
      <c r="BW2" s="94"/>
      <c r="BX2" s="94"/>
      <c r="BY2" s="94"/>
      <c r="BZ2" s="95"/>
      <c r="CA2" s="94"/>
      <c r="CB2" s="94"/>
      <c r="CC2" s="94"/>
      <c r="CD2" s="94"/>
      <c r="CE2" s="94"/>
      <c r="CF2" s="94"/>
      <c r="CG2" s="94"/>
      <c r="CH2" s="95"/>
      <c r="CI2" s="94"/>
      <c r="CJ2" s="94"/>
      <c r="CK2" s="94"/>
      <c r="CL2" s="94"/>
      <c r="CM2" s="94"/>
      <c r="CN2" s="94"/>
      <c r="CO2" s="94"/>
      <c r="CP2" s="95"/>
      <c r="CQ2" s="94"/>
      <c r="CR2" s="94"/>
      <c r="CS2" s="94"/>
      <c r="CT2" s="94"/>
      <c r="CU2" s="94"/>
      <c r="CV2" s="94"/>
      <c r="CW2" s="94"/>
      <c r="CX2" s="95"/>
    </row>
    <row r="3" spans="2:102" s="96" customFormat="1" ht="15" customHeight="1">
      <c r="B3" s="192" t="s">
        <v>37</v>
      </c>
      <c r="C3" s="192"/>
      <c r="D3" s="192"/>
      <c r="E3" s="192"/>
      <c r="F3" s="192"/>
      <c r="G3" s="192"/>
      <c r="H3" s="192"/>
      <c r="I3" s="192"/>
      <c r="J3" s="192"/>
      <c r="K3" s="94"/>
      <c r="L3" s="94"/>
      <c r="M3" s="94"/>
      <c r="N3" s="95"/>
      <c r="O3" s="94"/>
      <c r="P3" s="94"/>
      <c r="Q3" s="94"/>
      <c r="R3" s="94"/>
      <c r="S3" s="94"/>
      <c r="T3" s="94"/>
      <c r="U3" s="94"/>
      <c r="V3" s="95"/>
      <c r="W3" s="94"/>
      <c r="X3" s="94"/>
      <c r="Y3" s="94"/>
      <c r="Z3" s="94"/>
      <c r="AA3" s="94"/>
      <c r="AB3" s="94"/>
      <c r="AC3" s="94"/>
      <c r="AD3" s="95"/>
      <c r="AE3" s="94"/>
      <c r="AF3" s="94"/>
      <c r="AG3" s="94"/>
      <c r="AH3" s="94"/>
      <c r="AI3" s="94"/>
      <c r="AJ3" s="94"/>
      <c r="AK3" s="94"/>
      <c r="AL3" s="95"/>
      <c r="AM3" s="94"/>
      <c r="AN3" s="94"/>
      <c r="AO3" s="94"/>
      <c r="AP3" s="94"/>
      <c r="AQ3" s="94"/>
      <c r="AR3" s="94"/>
      <c r="AS3" s="94"/>
      <c r="AT3" s="95"/>
      <c r="AU3" s="94"/>
      <c r="AV3" s="94"/>
      <c r="AW3" s="94"/>
      <c r="AX3" s="94"/>
      <c r="AY3" s="94"/>
      <c r="AZ3" s="94"/>
      <c r="BA3" s="94"/>
      <c r="BB3" s="95"/>
      <c r="BC3" s="94"/>
      <c r="BD3" s="94"/>
      <c r="BE3" s="94"/>
      <c r="BF3" s="94"/>
      <c r="BG3" s="94"/>
      <c r="BH3" s="94"/>
      <c r="BI3" s="94"/>
      <c r="BJ3" s="95"/>
      <c r="BK3" s="94"/>
      <c r="BL3" s="94"/>
      <c r="BM3" s="94"/>
      <c r="BN3" s="94"/>
      <c r="BO3" s="94"/>
      <c r="BP3" s="94"/>
      <c r="BQ3" s="94"/>
      <c r="BR3" s="95"/>
      <c r="BS3" s="94"/>
      <c r="BT3" s="94"/>
      <c r="BU3" s="94"/>
      <c r="BV3" s="94"/>
      <c r="BW3" s="94"/>
      <c r="BX3" s="94"/>
      <c r="BY3" s="94"/>
      <c r="BZ3" s="95"/>
      <c r="CA3" s="94"/>
      <c r="CB3" s="94"/>
      <c r="CC3" s="94"/>
      <c r="CD3" s="94"/>
      <c r="CE3" s="94"/>
      <c r="CF3" s="94"/>
      <c r="CG3" s="94"/>
      <c r="CH3" s="95"/>
      <c r="CI3" s="94"/>
      <c r="CJ3" s="94"/>
      <c r="CK3" s="94"/>
      <c r="CL3" s="94"/>
      <c r="CM3" s="94"/>
      <c r="CN3" s="94"/>
      <c r="CO3" s="94"/>
      <c r="CP3" s="95"/>
      <c r="CQ3" s="94"/>
      <c r="CR3" s="94"/>
      <c r="CS3" s="94"/>
      <c r="CT3" s="94"/>
      <c r="CU3" s="94"/>
      <c r="CV3" s="94"/>
      <c r="CW3" s="94"/>
      <c r="CX3" s="95"/>
    </row>
    <row r="4" spans="2:102" s="96" customFormat="1" ht="15" customHeight="1">
      <c r="B4" s="192" t="s">
        <v>36</v>
      </c>
      <c r="C4" s="192"/>
      <c r="D4" s="192"/>
      <c r="E4" s="192"/>
      <c r="F4" s="192"/>
      <c r="G4" s="192"/>
      <c r="H4" s="192"/>
      <c r="I4" s="192"/>
      <c r="J4" s="192"/>
      <c r="K4" s="94"/>
      <c r="L4" s="94"/>
      <c r="M4" s="94"/>
      <c r="N4" s="95"/>
      <c r="O4" s="94"/>
      <c r="P4" s="94"/>
      <c r="Q4" s="94"/>
      <c r="R4" s="94"/>
      <c r="S4" s="94"/>
      <c r="T4" s="94"/>
      <c r="U4" s="94"/>
      <c r="V4" s="95"/>
      <c r="W4" s="94"/>
      <c r="X4" s="94"/>
      <c r="Y4" s="94"/>
      <c r="Z4" s="94"/>
      <c r="AA4" s="94"/>
      <c r="AB4" s="94"/>
      <c r="AC4" s="94"/>
      <c r="AD4" s="95"/>
      <c r="AE4" s="94"/>
      <c r="AF4" s="94"/>
      <c r="AG4" s="94"/>
      <c r="AH4" s="94"/>
      <c r="AI4" s="94"/>
      <c r="AJ4" s="94"/>
      <c r="AK4" s="94"/>
      <c r="AL4" s="95"/>
      <c r="AM4" s="94"/>
      <c r="AN4" s="94"/>
      <c r="AO4" s="94"/>
      <c r="AP4" s="94"/>
      <c r="AQ4" s="94"/>
      <c r="AR4" s="94"/>
      <c r="AS4" s="94"/>
      <c r="AT4" s="95"/>
      <c r="AU4" s="94"/>
      <c r="AV4" s="94"/>
      <c r="AW4" s="94"/>
      <c r="AX4" s="94"/>
      <c r="AY4" s="94"/>
      <c r="AZ4" s="94"/>
      <c r="BA4" s="94"/>
      <c r="BB4" s="95"/>
      <c r="BC4" s="94"/>
      <c r="BD4" s="94"/>
      <c r="BE4" s="94"/>
      <c r="BF4" s="94"/>
      <c r="BG4" s="94"/>
      <c r="BH4" s="94"/>
      <c r="BI4" s="94"/>
      <c r="BJ4" s="95"/>
      <c r="BK4" s="94"/>
      <c r="BL4" s="94"/>
      <c r="BM4" s="94"/>
      <c r="BN4" s="94"/>
      <c r="BO4" s="94"/>
      <c r="BP4" s="94"/>
      <c r="BQ4" s="94"/>
      <c r="BR4" s="95"/>
      <c r="BS4" s="94"/>
      <c r="BT4" s="94"/>
      <c r="BU4" s="94"/>
      <c r="BV4" s="94"/>
      <c r="BW4" s="94"/>
      <c r="BX4" s="94"/>
      <c r="BY4" s="94"/>
      <c r="BZ4" s="95"/>
      <c r="CA4" s="94"/>
      <c r="CB4" s="94"/>
      <c r="CC4" s="94"/>
      <c r="CD4" s="94"/>
      <c r="CE4" s="94"/>
      <c r="CF4" s="94"/>
      <c r="CG4" s="94"/>
      <c r="CH4" s="95"/>
      <c r="CI4" s="94"/>
      <c r="CJ4" s="94"/>
      <c r="CK4" s="94"/>
      <c r="CL4" s="94"/>
      <c r="CM4" s="94"/>
      <c r="CN4" s="94"/>
      <c r="CO4" s="94"/>
      <c r="CP4" s="95"/>
      <c r="CQ4" s="94"/>
      <c r="CR4" s="94"/>
      <c r="CS4" s="94"/>
      <c r="CT4" s="94"/>
      <c r="CU4" s="94"/>
      <c r="CV4" s="94"/>
      <c r="CW4" s="94"/>
      <c r="CX4" s="95"/>
    </row>
    <row r="5" spans="2:102" ht="38.25" customHeight="1">
      <c r="B5" s="245" t="s">
        <v>94</v>
      </c>
      <c r="C5" s="245"/>
      <c r="D5" s="245"/>
      <c r="E5" s="245"/>
      <c r="F5" s="245"/>
      <c r="G5" s="245"/>
      <c r="H5" s="245"/>
      <c r="I5" s="245"/>
      <c r="J5" s="245"/>
    </row>
    <row r="6" spans="2:102" ht="75" customHeight="1">
      <c r="B6" s="246" t="s">
        <v>42</v>
      </c>
      <c r="C6" s="246" t="s">
        <v>43</v>
      </c>
      <c r="D6" s="246"/>
      <c r="E6" s="246"/>
      <c r="F6" s="246" t="s">
        <v>44</v>
      </c>
      <c r="G6" s="246" t="s">
        <v>45</v>
      </c>
      <c r="H6" s="247" t="s">
        <v>46</v>
      </c>
      <c r="I6" s="247" t="s">
        <v>47</v>
      </c>
      <c r="J6" s="166" t="s">
        <v>40</v>
      </c>
    </row>
    <row r="7" spans="2:102" ht="21.75" customHeight="1">
      <c r="B7" s="246"/>
      <c r="C7" s="246"/>
      <c r="D7" s="246"/>
      <c r="E7" s="246"/>
      <c r="F7" s="246"/>
      <c r="G7" s="246"/>
      <c r="H7" s="248"/>
      <c r="I7" s="248"/>
      <c r="J7" s="98" t="s">
        <v>103</v>
      </c>
    </row>
    <row r="8" spans="2:102" ht="24" customHeight="1">
      <c r="B8" s="232" t="s">
        <v>14</v>
      </c>
      <c r="C8" s="233"/>
      <c r="D8" s="233"/>
      <c r="E8" s="233"/>
      <c r="F8" s="233"/>
      <c r="G8" s="233"/>
      <c r="H8" s="233"/>
      <c r="I8" s="234"/>
      <c r="J8" s="145">
        <f>+J9+J62</f>
        <v>-45548.599999999919</v>
      </c>
    </row>
    <row r="9" spans="2:102" ht="18.75" customHeight="1">
      <c r="B9" s="240" t="s">
        <v>39</v>
      </c>
      <c r="C9" s="240"/>
      <c r="D9" s="240"/>
      <c r="E9" s="240"/>
      <c r="F9" s="240"/>
      <c r="G9" s="240"/>
      <c r="H9" s="240"/>
      <c r="I9" s="240"/>
      <c r="J9" s="145">
        <f>+J10</f>
        <v>-45548.599999999919</v>
      </c>
    </row>
    <row r="10" spans="2:102" ht="21.75" customHeight="1">
      <c r="B10" s="166" t="s">
        <v>60</v>
      </c>
      <c r="C10" s="166" t="s">
        <v>61</v>
      </c>
      <c r="D10" s="166" t="s">
        <v>62</v>
      </c>
      <c r="E10" s="232" t="s">
        <v>17</v>
      </c>
      <c r="F10" s="233"/>
      <c r="G10" s="233"/>
      <c r="H10" s="233"/>
      <c r="I10" s="234"/>
      <c r="J10" s="146">
        <f>+J11+J34</f>
        <v>-45548.599999999919</v>
      </c>
    </row>
    <row r="11" spans="2:102" s="101" customFormat="1" ht="27.75" customHeight="1">
      <c r="B11" s="100" t="s">
        <v>159</v>
      </c>
      <c r="C11" s="232" t="s">
        <v>140</v>
      </c>
      <c r="D11" s="233"/>
      <c r="E11" s="233"/>
      <c r="F11" s="233"/>
      <c r="G11" s="233"/>
      <c r="H11" s="233"/>
      <c r="I11" s="234"/>
      <c r="J11" s="145">
        <f>+J12</f>
        <v>1.1641532182693481E-10</v>
      </c>
    </row>
    <row r="12" spans="2:102" s="101" customFormat="1">
      <c r="B12" s="102" t="s">
        <v>41</v>
      </c>
      <c r="C12" s="232" t="s">
        <v>160</v>
      </c>
      <c r="D12" s="233"/>
      <c r="E12" s="234"/>
      <c r="F12" s="103" t="s">
        <v>41</v>
      </c>
      <c r="G12" s="103" t="s">
        <v>41</v>
      </c>
      <c r="H12" s="102" t="s">
        <v>41</v>
      </c>
      <c r="I12" s="103" t="s">
        <v>41</v>
      </c>
      <c r="J12" s="114">
        <f>SUM(J13:J33)</f>
        <v>1.1641532182693481E-10</v>
      </c>
    </row>
    <row r="13" spans="2:102" s="101" customFormat="1" ht="15.75" customHeight="1">
      <c r="B13" s="105" t="s">
        <v>257</v>
      </c>
      <c r="C13" s="241" t="s">
        <v>287</v>
      </c>
      <c r="D13" s="242"/>
      <c r="E13" s="243"/>
      <c r="F13" s="105" t="s">
        <v>161</v>
      </c>
      <c r="G13" s="105" t="s">
        <v>162</v>
      </c>
      <c r="H13" s="66">
        <v>50774000</v>
      </c>
      <c r="I13" s="147">
        <v>-1</v>
      </c>
      <c r="J13" s="104">
        <f>+'4'!E16</f>
        <v>-50774</v>
      </c>
    </row>
    <row r="14" spans="2:102" s="101" customFormat="1" ht="15.75" customHeight="1">
      <c r="B14" s="105" t="s">
        <v>163</v>
      </c>
      <c r="C14" s="241" t="s">
        <v>287</v>
      </c>
      <c r="D14" s="242"/>
      <c r="E14" s="243"/>
      <c r="F14" s="105" t="s">
        <v>161</v>
      </c>
      <c r="G14" s="105" t="s">
        <v>162</v>
      </c>
      <c r="H14" s="66">
        <v>11567600</v>
      </c>
      <c r="I14" s="147">
        <v>-1</v>
      </c>
      <c r="J14" s="104">
        <f>+'4'!E20</f>
        <v>-11567.6</v>
      </c>
    </row>
    <row r="15" spans="2:102" s="101" customFormat="1" ht="15.75" customHeight="1">
      <c r="B15" s="105" t="s">
        <v>164</v>
      </c>
      <c r="C15" s="241" t="s">
        <v>287</v>
      </c>
      <c r="D15" s="242"/>
      <c r="E15" s="243"/>
      <c r="F15" s="105" t="s">
        <v>161</v>
      </c>
      <c r="G15" s="105" t="s">
        <v>162</v>
      </c>
      <c r="H15" s="66"/>
      <c r="I15" s="147"/>
      <c r="J15" s="104">
        <f>+'4'!E22</f>
        <v>-339839.2</v>
      </c>
    </row>
    <row r="16" spans="2:102" s="101" customFormat="1" ht="15.75" customHeight="1">
      <c r="B16" s="105" t="s">
        <v>258</v>
      </c>
      <c r="C16" s="241" t="s">
        <v>287</v>
      </c>
      <c r="D16" s="242"/>
      <c r="E16" s="243"/>
      <c r="F16" s="105" t="s">
        <v>161</v>
      </c>
      <c r="G16" s="105" t="s">
        <v>162</v>
      </c>
      <c r="H16" s="66"/>
      <c r="I16" s="147"/>
      <c r="J16" s="104">
        <f>+'4'!E23</f>
        <v>-151321.85999999999</v>
      </c>
    </row>
    <row r="17" spans="2:10" s="101" customFormat="1">
      <c r="B17" s="105" t="s">
        <v>259</v>
      </c>
      <c r="C17" s="241" t="s">
        <v>287</v>
      </c>
      <c r="D17" s="242"/>
      <c r="E17" s="243"/>
      <c r="F17" s="105" t="s">
        <v>161</v>
      </c>
      <c r="G17" s="105" t="s">
        <v>162</v>
      </c>
      <c r="H17" s="66">
        <v>50000000</v>
      </c>
      <c r="I17" s="148">
        <v>-1</v>
      </c>
      <c r="J17" s="139">
        <f>+'4'!E27</f>
        <v>-50000</v>
      </c>
    </row>
    <row r="18" spans="2:10" s="101" customFormat="1">
      <c r="B18" s="105" t="s">
        <v>260</v>
      </c>
      <c r="C18" s="241" t="s">
        <v>287</v>
      </c>
      <c r="D18" s="242"/>
      <c r="E18" s="243"/>
      <c r="F18" s="105" t="s">
        <v>161</v>
      </c>
      <c r="G18" s="105" t="s">
        <v>162</v>
      </c>
      <c r="H18" s="66">
        <v>50000000</v>
      </c>
      <c r="I18" s="147">
        <v>-1</v>
      </c>
      <c r="J18" s="104">
        <v>-50000</v>
      </c>
    </row>
    <row r="19" spans="2:10" s="101" customFormat="1">
      <c r="B19" s="105" t="s">
        <v>165</v>
      </c>
      <c r="C19" s="241" t="s">
        <v>287</v>
      </c>
      <c r="D19" s="242"/>
      <c r="E19" s="243"/>
      <c r="F19" s="105" t="s">
        <v>161</v>
      </c>
      <c r="G19" s="105" t="s">
        <v>162</v>
      </c>
      <c r="H19" s="66">
        <v>550000000</v>
      </c>
      <c r="I19" s="148">
        <v>-1</v>
      </c>
      <c r="J19" s="139">
        <f>+H19*I19/1000</f>
        <v>-550000</v>
      </c>
    </row>
    <row r="20" spans="2:10" s="101" customFormat="1">
      <c r="B20" s="105" t="s">
        <v>166</v>
      </c>
      <c r="C20" s="241" t="s">
        <v>286</v>
      </c>
      <c r="D20" s="242"/>
      <c r="E20" s="243"/>
      <c r="F20" s="105" t="s">
        <v>152</v>
      </c>
      <c r="G20" s="105" t="s">
        <v>162</v>
      </c>
      <c r="H20" s="66">
        <v>10000000</v>
      </c>
      <c r="I20" s="148">
        <v>-1</v>
      </c>
      <c r="J20" s="139">
        <f>+'4'!E25</f>
        <v>-10000</v>
      </c>
    </row>
    <row r="21" spans="2:10" s="101" customFormat="1">
      <c r="B21" s="105" t="s">
        <v>167</v>
      </c>
      <c r="C21" s="241" t="s">
        <v>286</v>
      </c>
      <c r="D21" s="242"/>
      <c r="E21" s="243"/>
      <c r="F21" s="105" t="s">
        <v>152</v>
      </c>
      <c r="G21" s="105" t="s">
        <v>162</v>
      </c>
      <c r="H21" s="66">
        <v>10000000</v>
      </c>
      <c r="I21" s="148">
        <v>-1</v>
      </c>
      <c r="J21" s="139">
        <f t="shared" ref="J21" si="0">+H21*I21/1000</f>
        <v>-10000</v>
      </c>
    </row>
    <row r="22" spans="2:10" s="101" customFormat="1">
      <c r="B22" s="105" t="s">
        <v>168</v>
      </c>
      <c r="C22" s="241" t="s">
        <v>286</v>
      </c>
      <c r="D22" s="242"/>
      <c r="E22" s="243"/>
      <c r="F22" s="105" t="s">
        <v>152</v>
      </c>
      <c r="G22" s="105" t="s">
        <v>162</v>
      </c>
      <c r="H22" s="66">
        <v>10000000</v>
      </c>
      <c r="I22" s="148">
        <v>-1</v>
      </c>
      <c r="J22" s="139">
        <f>+H22*I22/1000</f>
        <v>-10000</v>
      </c>
    </row>
    <row r="23" spans="2:10" s="101" customFormat="1">
      <c r="B23" s="105">
        <v>33141174</v>
      </c>
      <c r="C23" s="241" t="s">
        <v>287</v>
      </c>
      <c r="D23" s="242"/>
      <c r="E23" s="243"/>
      <c r="F23" s="105" t="s">
        <v>161</v>
      </c>
      <c r="G23" s="105" t="s">
        <v>162</v>
      </c>
      <c r="H23" s="66">
        <v>321295560</v>
      </c>
      <c r="I23" s="147">
        <v>1</v>
      </c>
      <c r="J23" s="104">
        <f>+H23/1000</f>
        <v>321295.56</v>
      </c>
    </row>
    <row r="24" spans="2:10" s="101" customFormat="1">
      <c r="B24" s="105" t="s">
        <v>267</v>
      </c>
      <c r="C24" s="241" t="s">
        <v>281</v>
      </c>
      <c r="D24" s="242"/>
      <c r="E24" s="243"/>
      <c r="F24" s="105" t="s">
        <v>261</v>
      </c>
      <c r="G24" s="105" t="s">
        <v>162</v>
      </c>
      <c r="H24" s="150">
        <v>227910000</v>
      </c>
      <c r="I24" s="148">
        <v>1</v>
      </c>
      <c r="J24" s="139">
        <f t="shared" ref="J24:J33" si="1">+H24*I24/1000</f>
        <v>227910</v>
      </c>
    </row>
    <row r="25" spans="2:10" s="101" customFormat="1">
      <c r="B25" s="169" t="s">
        <v>280</v>
      </c>
      <c r="C25" s="241" t="s">
        <v>279</v>
      </c>
      <c r="D25" s="242"/>
      <c r="E25" s="243"/>
      <c r="F25" s="105" t="s">
        <v>161</v>
      </c>
      <c r="G25" s="105" t="s">
        <v>162</v>
      </c>
      <c r="H25" s="150">
        <v>68400000</v>
      </c>
      <c r="I25" s="148">
        <v>1</v>
      </c>
      <c r="J25" s="139">
        <f t="shared" si="1"/>
        <v>68400</v>
      </c>
    </row>
    <row r="26" spans="2:10" s="101" customFormat="1">
      <c r="B26" s="169" t="s">
        <v>273</v>
      </c>
      <c r="C26" s="241" t="s">
        <v>282</v>
      </c>
      <c r="D26" s="242"/>
      <c r="E26" s="243"/>
      <c r="F26" s="105" t="s">
        <v>161</v>
      </c>
      <c r="G26" s="105" t="s">
        <v>162</v>
      </c>
      <c r="H26" s="150">
        <v>20160000</v>
      </c>
      <c r="I26" s="147">
        <v>1</v>
      </c>
      <c r="J26" s="104">
        <f t="shared" si="1"/>
        <v>20160</v>
      </c>
    </row>
    <row r="27" spans="2:10" s="101" customFormat="1">
      <c r="B27" s="169" t="s">
        <v>274</v>
      </c>
      <c r="C27" s="241" t="s">
        <v>283</v>
      </c>
      <c r="D27" s="242"/>
      <c r="E27" s="243"/>
      <c r="F27" s="105" t="s">
        <v>161</v>
      </c>
      <c r="G27" s="105" t="s">
        <v>162</v>
      </c>
      <c r="H27" s="150">
        <v>97200000</v>
      </c>
      <c r="I27" s="147">
        <v>1</v>
      </c>
      <c r="J27" s="104">
        <f t="shared" si="1"/>
        <v>97200</v>
      </c>
    </row>
    <row r="28" spans="2:10" s="101" customFormat="1">
      <c r="B28" s="105">
        <v>33181110</v>
      </c>
      <c r="C28" s="241" t="s">
        <v>284</v>
      </c>
      <c r="D28" s="242"/>
      <c r="E28" s="243"/>
      <c r="F28" s="105" t="s">
        <v>161</v>
      </c>
      <c r="G28" s="105" t="s">
        <v>162</v>
      </c>
      <c r="H28" s="150">
        <v>125436100</v>
      </c>
      <c r="I28" s="147">
        <v>1</v>
      </c>
      <c r="J28" s="104">
        <f t="shared" si="1"/>
        <v>125436.1</v>
      </c>
    </row>
    <row r="29" spans="2:10" s="101" customFormat="1">
      <c r="B29" s="105" t="s">
        <v>268</v>
      </c>
      <c r="C29" s="244" t="s">
        <v>275</v>
      </c>
      <c r="D29" s="244"/>
      <c r="E29" s="244"/>
      <c r="F29" s="105" t="s">
        <v>285</v>
      </c>
      <c r="G29" s="105" t="s">
        <v>162</v>
      </c>
      <c r="H29" s="150">
        <v>34800000</v>
      </c>
      <c r="I29" s="147">
        <v>1</v>
      </c>
      <c r="J29" s="104">
        <f t="shared" si="1"/>
        <v>34800</v>
      </c>
    </row>
    <row r="30" spans="2:10" s="101" customFormat="1">
      <c r="B30" s="105" t="s">
        <v>269</v>
      </c>
      <c r="C30" s="244" t="s">
        <v>275</v>
      </c>
      <c r="D30" s="244"/>
      <c r="E30" s="244"/>
      <c r="F30" s="105" t="s">
        <v>285</v>
      </c>
      <c r="G30" s="105" t="s">
        <v>162</v>
      </c>
      <c r="H30" s="150">
        <v>26610000</v>
      </c>
      <c r="I30" s="147">
        <v>9</v>
      </c>
      <c r="J30" s="104">
        <f t="shared" si="1"/>
        <v>239490</v>
      </c>
    </row>
    <row r="31" spans="2:10" s="101" customFormat="1" ht="13.5" customHeight="1">
      <c r="B31" s="105" t="s">
        <v>270</v>
      </c>
      <c r="C31" s="244" t="s">
        <v>276</v>
      </c>
      <c r="D31" s="244"/>
      <c r="E31" s="244"/>
      <c r="F31" s="105" t="s">
        <v>285</v>
      </c>
      <c r="G31" s="105" t="s">
        <v>162</v>
      </c>
      <c r="H31" s="150">
        <v>7155000</v>
      </c>
      <c r="I31" s="147">
        <v>10</v>
      </c>
      <c r="J31" s="104">
        <f t="shared" si="1"/>
        <v>71550</v>
      </c>
    </row>
    <row r="32" spans="2:10" s="101" customFormat="1">
      <c r="B32" s="105" t="s">
        <v>271</v>
      </c>
      <c r="C32" s="244" t="s">
        <v>277</v>
      </c>
      <c r="D32" s="244"/>
      <c r="E32" s="244"/>
      <c r="F32" s="105" t="s">
        <v>285</v>
      </c>
      <c r="G32" s="105" t="s">
        <v>162</v>
      </c>
      <c r="H32" s="150">
        <v>1911000</v>
      </c>
      <c r="I32" s="147">
        <v>10</v>
      </c>
      <c r="J32" s="104">
        <f t="shared" si="1"/>
        <v>19110</v>
      </c>
    </row>
    <row r="33" spans="2:10" s="101" customFormat="1" ht="13.5" customHeight="1">
      <c r="B33" s="105" t="s">
        <v>272</v>
      </c>
      <c r="C33" s="244" t="s">
        <v>278</v>
      </c>
      <c r="D33" s="244"/>
      <c r="E33" s="244"/>
      <c r="F33" s="105" t="s">
        <v>285</v>
      </c>
      <c r="G33" s="105" t="s">
        <v>162</v>
      </c>
      <c r="H33" s="150">
        <v>741000</v>
      </c>
      <c r="I33" s="147">
        <v>11</v>
      </c>
      <c r="J33" s="104">
        <f t="shared" si="1"/>
        <v>8151</v>
      </c>
    </row>
    <row r="34" spans="2:10">
      <c r="B34" s="100" t="s">
        <v>63</v>
      </c>
      <c r="C34" s="232" t="s">
        <v>26</v>
      </c>
      <c r="D34" s="233"/>
      <c r="E34" s="233"/>
      <c r="F34" s="233"/>
      <c r="G34" s="233"/>
      <c r="H34" s="233"/>
      <c r="I34" s="234"/>
      <c r="J34" s="99">
        <f>+J35</f>
        <v>-45548.600000000035</v>
      </c>
    </row>
    <row r="35" spans="2:10" ht="20.25" customHeight="1">
      <c r="B35" s="166" t="s">
        <v>41</v>
      </c>
      <c r="C35" s="232" t="s">
        <v>49</v>
      </c>
      <c r="D35" s="233"/>
      <c r="E35" s="234"/>
      <c r="F35" s="166" t="s">
        <v>41</v>
      </c>
      <c r="G35" s="166" t="s">
        <v>41</v>
      </c>
      <c r="H35" s="166" t="s">
        <v>41</v>
      </c>
      <c r="I35" s="166" t="s">
        <v>41</v>
      </c>
      <c r="J35" s="35">
        <f>SUM(J36:J61)</f>
        <v>-45548.600000000035</v>
      </c>
    </row>
    <row r="36" spans="2:10">
      <c r="B36" s="105" t="s">
        <v>101</v>
      </c>
      <c r="C36" s="241" t="s">
        <v>50</v>
      </c>
      <c r="D36" s="242"/>
      <c r="E36" s="243"/>
      <c r="F36" s="105" t="s">
        <v>102</v>
      </c>
      <c r="G36" s="106" t="s">
        <v>51</v>
      </c>
      <c r="H36" s="166"/>
      <c r="I36" s="166"/>
      <c r="J36" s="36">
        <f>+'4'!E62</f>
        <v>-54042.400000000001</v>
      </c>
    </row>
    <row r="37" spans="2:10" ht="30.75" customHeight="1">
      <c r="B37" s="105" t="s">
        <v>222</v>
      </c>
      <c r="C37" s="229" t="s">
        <v>150</v>
      </c>
      <c r="D37" s="230"/>
      <c r="E37" s="231"/>
      <c r="F37" s="105" t="s">
        <v>149</v>
      </c>
      <c r="G37" s="106" t="s">
        <v>51</v>
      </c>
      <c r="H37" s="66"/>
      <c r="I37" s="107"/>
      <c r="J37" s="36">
        <v>-63926.5</v>
      </c>
    </row>
    <row r="38" spans="2:10" ht="30.75" customHeight="1">
      <c r="B38" s="105" t="s">
        <v>223</v>
      </c>
      <c r="C38" s="229" t="s">
        <v>150</v>
      </c>
      <c r="D38" s="230"/>
      <c r="E38" s="231"/>
      <c r="F38" s="105" t="s">
        <v>149</v>
      </c>
      <c r="G38" s="106" t="s">
        <v>51</v>
      </c>
      <c r="H38" s="66"/>
      <c r="I38" s="107"/>
      <c r="J38" s="36">
        <v>12588</v>
      </c>
    </row>
    <row r="39" spans="2:10" ht="30.75" customHeight="1">
      <c r="B39" s="105" t="s">
        <v>224</v>
      </c>
      <c r="C39" s="229" t="s">
        <v>150</v>
      </c>
      <c r="D39" s="230"/>
      <c r="E39" s="231"/>
      <c r="F39" s="105" t="s">
        <v>149</v>
      </c>
      <c r="G39" s="106" t="s">
        <v>51</v>
      </c>
      <c r="H39" s="66"/>
      <c r="I39" s="107"/>
      <c r="J39" s="36">
        <v>12588</v>
      </c>
    </row>
    <row r="40" spans="2:10" ht="30.75" customHeight="1">
      <c r="B40" s="105" t="s">
        <v>225</v>
      </c>
      <c r="C40" s="229" t="s">
        <v>150</v>
      </c>
      <c r="D40" s="230"/>
      <c r="E40" s="231"/>
      <c r="F40" s="105" t="s">
        <v>149</v>
      </c>
      <c r="G40" s="106" t="s">
        <v>51</v>
      </c>
      <c r="H40" s="66"/>
      <c r="I40" s="107"/>
      <c r="J40" s="36">
        <v>12588</v>
      </c>
    </row>
    <row r="41" spans="2:10" ht="30.75" customHeight="1">
      <c r="B41" s="105" t="s">
        <v>226</v>
      </c>
      <c r="C41" s="229" t="s">
        <v>150</v>
      </c>
      <c r="D41" s="230"/>
      <c r="E41" s="231"/>
      <c r="F41" s="105" t="s">
        <v>149</v>
      </c>
      <c r="G41" s="106" t="s">
        <v>51</v>
      </c>
      <c r="H41" s="66"/>
      <c r="I41" s="107"/>
      <c r="J41" s="36">
        <v>-60124.2</v>
      </c>
    </row>
    <row r="42" spans="2:10" ht="30.75" customHeight="1">
      <c r="B42" s="105" t="s">
        <v>227</v>
      </c>
      <c r="C42" s="229" t="s">
        <v>150</v>
      </c>
      <c r="D42" s="230"/>
      <c r="E42" s="231"/>
      <c r="F42" s="105" t="s">
        <v>149</v>
      </c>
      <c r="G42" s="106" t="s">
        <v>51</v>
      </c>
      <c r="H42" s="66"/>
      <c r="I42" s="107"/>
      <c r="J42" s="36">
        <v>-60124.2</v>
      </c>
    </row>
    <row r="43" spans="2:10" ht="30.75" customHeight="1">
      <c r="B43" s="105" t="s">
        <v>228</v>
      </c>
      <c r="C43" s="229" t="s">
        <v>150</v>
      </c>
      <c r="D43" s="230"/>
      <c r="E43" s="231"/>
      <c r="F43" s="105" t="s">
        <v>149</v>
      </c>
      <c r="G43" s="106" t="s">
        <v>51</v>
      </c>
      <c r="H43" s="66"/>
      <c r="I43" s="107"/>
      <c r="J43" s="36">
        <v>-60124.2</v>
      </c>
    </row>
    <row r="44" spans="2:10" ht="30.75" customHeight="1">
      <c r="B44" s="105" t="s">
        <v>229</v>
      </c>
      <c r="C44" s="229" t="s">
        <v>150</v>
      </c>
      <c r="D44" s="230"/>
      <c r="E44" s="231"/>
      <c r="F44" s="105" t="s">
        <v>149</v>
      </c>
      <c r="G44" s="106" t="s">
        <v>51</v>
      </c>
      <c r="H44" s="66"/>
      <c r="I44" s="107"/>
      <c r="J44" s="36">
        <v>12128</v>
      </c>
    </row>
    <row r="45" spans="2:10" ht="30.75" customHeight="1">
      <c r="B45" s="105" t="s">
        <v>230</v>
      </c>
      <c r="C45" s="229" t="s">
        <v>150</v>
      </c>
      <c r="D45" s="230"/>
      <c r="E45" s="231"/>
      <c r="F45" s="105" t="s">
        <v>149</v>
      </c>
      <c r="G45" s="106" t="s">
        <v>51</v>
      </c>
      <c r="H45" s="66"/>
      <c r="I45" s="107"/>
      <c r="J45" s="170">
        <v>-19728.5</v>
      </c>
    </row>
    <row r="46" spans="2:10" ht="30.75" customHeight="1">
      <c r="B46" s="105" t="s">
        <v>231</v>
      </c>
      <c r="C46" s="229" t="s">
        <v>150</v>
      </c>
      <c r="D46" s="230"/>
      <c r="E46" s="231"/>
      <c r="F46" s="105" t="s">
        <v>149</v>
      </c>
      <c r="G46" s="106" t="s">
        <v>51</v>
      </c>
      <c r="H46" s="66"/>
      <c r="I46" s="107"/>
      <c r="J46" s="36">
        <v>-81163.3</v>
      </c>
    </row>
    <row r="47" spans="2:10" ht="30.75" customHeight="1">
      <c r="B47" s="105" t="s">
        <v>232</v>
      </c>
      <c r="C47" s="229" t="s">
        <v>150</v>
      </c>
      <c r="D47" s="230"/>
      <c r="E47" s="231"/>
      <c r="F47" s="105" t="s">
        <v>149</v>
      </c>
      <c r="G47" s="106" t="s">
        <v>51</v>
      </c>
      <c r="H47" s="66"/>
      <c r="I47" s="107"/>
      <c r="J47" s="36">
        <v>-27929.599999999999</v>
      </c>
    </row>
    <row r="48" spans="2:10" ht="30.75" customHeight="1">
      <c r="B48" s="105" t="s">
        <v>233</v>
      </c>
      <c r="C48" s="229" t="s">
        <v>150</v>
      </c>
      <c r="D48" s="230"/>
      <c r="E48" s="231"/>
      <c r="F48" s="105" t="s">
        <v>149</v>
      </c>
      <c r="G48" s="106" t="s">
        <v>51</v>
      </c>
      <c r="H48" s="66"/>
      <c r="I48" s="107"/>
      <c r="J48" s="36">
        <v>-72460.399999999994</v>
      </c>
    </row>
    <row r="49" spans="2:10" ht="30.75" customHeight="1">
      <c r="B49" s="105" t="s">
        <v>234</v>
      </c>
      <c r="C49" s="229" t="s">
        <v>150</v>
      </c>
      <c r="D49" s="230"/>
      <c r="E49" s="231"/>
      <c r="F49" s="105" t="s">
        <v>149</v>
      </c>
      <c r="G49" s="106" t="s">
        <v>51</v>
      </c>
      <c r="H49" s="66"/>
      <c r="I49" s="107"/>
      <c r="J49" s="36">
        <v>-44390.9</v>
      </c>
    </row>
    <row r="50" spans="2:10" ht="30.75" customHeight="1">
      <c r="B50" s="105" t="s">
        <v>235</v>
      </c>
      <c r="C50" s="229" t="s">
        <v>150</v>
      </c>
      <c r="D50" s="230"/>
      <c r="E50" s="231"/>
      <c r="F50" s="105" t="s">
        <v>149</v>
      </c>
      <c r="G50" s="106" t="s">
        <v>51</v>
      </c>
      <c r="H50" s="66"/>
      <c r="I50" s="107"/>
      <c r="J50" s="36">
        <v>-44474.3</v>
      </c>
    </row>
    <row r="51" spans="2:10" ht="30.75" customHeight="1">
      <c r="B51" s="105" t="s">
        <v>236</v>
      </c>
      <c r="C51" s="229" t="s">
        <v>150</v>
      </c>
      <c r="D51" s="230"/>
      <c r="E51" s="231"/>
      <c r="F51" s="105" t="s">
        <v>149</v>
      </c>
      <c r="G51" s="106" t="s">
        <v>51</v>
      </c>
      <c r="H51" s="66"/>
      <c r="I51" s="107"/>
      <c r="J51" s="36">
        <v>-81336.800000000003</v>
      </c>
    </row>
    <row r="52" spans="2:10" ht="30.75" customHeight="1">
      <c r="B52" s="105" t="s">
        <v>237</v>
      </c>
      <c r="C52" s="229" t="s">
        <v>150</v>
      </c>
      <c r="D52" s="230"/>
      <c r="E52" s="231"/>
      <c r="F52" s="105" t="s">
        <v>149</v>
      </c>
      <c r="G52" s="106" t="s">
        <v>51</v>
      </c>
      <c r="H52" s="66"/>
      <c r="I52" s="107"/>
      <c r="J52" s="36">
        <v>73212.899999999994</v>
      </c>
    </row>
    <row r="53" spans="2:10" ht="30.75" customHeight="1">
      <c r="B53" s="105" t="s">
        <v>238</v>
      </c>
      <c r="C53" s="229" t="s">
        <v>150</v>
      </c>
      <c r="D53" s="230"/>
      <c r="E53" s="231"/>
      <c r="F53" s="105" t="s">
        <v>149</v>
      </c>
      <c r="G53" s="106" t="s">
        <v>51</v>
      </c>
      <c r="H53" s="66"/>
      <c r="I53" s="107"/>
      <c r="J53" s="36">
        <v>83847.399999999994</v>
      </c>
    </row>
    <row r="54" spans="2:10" ht="30.75" customHeight="1">
      <c r="B54" s="105" t="s">
        <v>239</v>
      </c>
      <c r="C54" s="229" t="s">
        <v>150</v>
      </c>
      <c r="D54" s="230"/>
      <c r="E54" s="231"/>
      <c r="F54" s="105" t="s">
        <v>149</v>
      </c>
      <c r="G54" s="106" t="s">
        <v>51</v>
      </c>
      <c r="H54" s="66"/>
      <c r="I54" s="107"/>
      <c r="J54" s="36">
        <v>31317.5</v>
      </c>
    </row>
    <row r="55" spans="2:10" ht="30.75" customHeight="1">
      <c r="B55" s="105" t="s">
        <v>240</v>
      </c>
      <c r="C55" s="229" t="s">
        <v>150</v>
      </c>
      <c r="D55" s="230"/>
      <c r="E55" s="231"/>
      <c r="F55" s="105" t="s">
        <v>149</v>
      </c>
      <c r="G55" s="106" t="s">
        <v>51</v>
      </c>
      <c r="H55" s="66"/>
      <c r="I55" s="107"/>
      <c r="J55" s="36">
        <v>31244.6</v>
      </c>
    </row>
    <row r="56" spans="2:10" ht="30.75" customHeight="1">
      <c r="B56" s="105" t="s">
        <v>241</v>
      </c>
      <c r="C56" s="229" t="s">
        <v>150</v>
      </c>
      <c r="D56" s="230"/>
      <c r="E56" s="231"/>
      <c r="F56" s="105" t="s">
        <v>149</v>
      </c>
      <c r="G56" s="106" t="s">
        <v>51</v>
      </c>
      <c r="H56" s="66"/>
      <c r="I56" s="107"/>
      <c r="J56" s="36">
        <v>52151.5</v>
      </c>
    </row>
    <row r="57" spans="2:10" ht="30.75" customHeight="1">
      <c r="B57" s="105" t="s">
        <v>242</v>
      </c>
      <c r="C57" s="229" t="s">
        <v>150</v>
      </c>
      <c r="D57" s="230"/>
      <c r="E57" s="231"/>
      <c r="F57" s="105" t="s">
        <v>149</v>
      </c>
      <c r="G57" s="106" t="s">
        <v>51</v>
      </c>
      <c r="H57" s="66"/>
      <c r="I57" s="107"/>
      <c r="J57" s="36">
        <v>52151.5</v>
      </c>
    </row>
    <row r="58" spans="2:10" ht="30.75" customHeight="1">
      <c r="B58" s="105" t="s">
        <v>243</v>
      </c>
      <c r="C58" s="229" t="s">
        <v>150</v>
      </c>
      <c r="D58" s="230"/>
      <c r="E58" s="231"/>
      <c r="F58" s="105" t="s">
        <v>149</v>
      </c>
      <c r="G58" s="106" t="s">
        <v>51</v>
      </c>
      <c r="H58" s="66"/>
      <c r="I58" s="107"/>
      <c r="J58" s="36">
        <v>62367.6</v>
      </c>
    </row>
    <row r="59" spans="2:10" ht="30.75" customHeight="1">
      <c r="B59" s="105" t="s">
        <v>244</v>
      </c>
      <c r="C59" s="229" t="s">
        <v>150</v>
      </c>
      <c r="D59" s="230"/>
      <c r="E59" s="231"/>
      <c r="F59" s="105" t="s">
        <v>149</v>
      </c>
      <c r="G59" s="106" t="s">
        <v>51</v>
      </c>
      <c r="H59" s="66"/>
      <c r="I59" s="107"/>
      <c r="J59" s="36">
        <v>52087.7</v>
      </c>
    </row>
    <row r="60" spans="2:10" ht="30.75" customHeight="1">
      <c r="B60" s="105" t="s">
        <v>245</v>
      </c>
      <c r="C60" s="229" t="s">
        <v>150</v>
      </c>
      <c r="D60" s="230"/>
      <c r="E60" s="231"/>
      <c r="F60" s="105" t="s">
        <v>149</v>
      </c>
      <c r="G60" s="106" t="s">
        <v>51</v>
      </c>
      <c r="H60" s="66"/>
      <c r="I60" s="107"/>
      <c r="J60" s="36">
        <v>63056.6</v>
      </c>
    </row>
    <row r="61" spans="2:10" ht="30.75" customHeight="1">
      <c r="B61" s="105" t="s">
        <v>246</v>
      </c>
      <c r="C61" s="229" t="s">
        <v>150</v>
      </c>
      <c r="D61" s="230"/>
      <c r="E61" s="231"/>
      <c r="F61" s="105" t="s">
        <v>149</v>
      </c>
      <c r="G61" s="106" t="s">
        <v>51</v>
      </c>
      <c r="H61" s="66"/>
      <c r="I61" s="107"/>
      <c r="J61" s="36">
        <f>+'4'!E70-5800</f>
        <v>72947.399999999994</v>
      </c>
    </row>
    <row r="62" spans="2:10" ht="19.5" customHeight="1">
      <c r="B62" s="232" t="s">
        <v>156</v>
      </c>
      <c r="C62" s="233"/>
      <c r="D62" s="233"/>
      <c r="E62" s="233"/>
      <c r="F62" s="233"/>
      <c r="G62" s="233"/>
      <c r="H62" s="233"/>
      <c r="I62" s="233"/>
      <c r="J62" s="99">
        <f>+J63</f>
        <v>0</v>
      </c>
    </row>
    <row r="63" spans="2:10" ht="21.75" customHeight="1">
      <c r="B63" s="166" t="s">
        <v>60</v>
      </c>
      <c r="C63" s="166" t="s">
        <v>61</v>
      </c>
      <c r="D63" s="166" t="s">
        <v>62</v>
      </c>
      <c r="E63" s="232" t="s">
        <v>17</v>
      </c>
      <c r="F63" s="233"/>
      <c r="G63" s="233"/>
      <c r="H63" s="233"/>
      <c r="I63" s="234"/>
      <c r="J63" s="99">
        <f>+J64</f>
        <v>0</v>
      </c>
    </row>
    <row r="64" spans="2:10" ht="22.5" customHeight="1">
      <c r="B64" s="100" t="s">
        <v>63</v>
      </c>
      <c r="C64" s="232" t="s">
        <v>26</v>
      </c>
      <c r="D64" s="233"/>
      <c r="E64" s="233"/>
      <c r="F64" s="233"/>
      <c r="G64" s="233"/>
      <c r="H64" s="233"/>
      <c r="I64" s="234"/>
      <c r="J64" s="99">
        <f>+J65+J73</f>
        <v>0</v>
      </c>
    </row>
    <row r="65" spans="2:115" ht="20.25" customHeight="1">
      <c r="B65" s="166" t="s">
        <v>41</v>
      </c>
      <c r="C65" s="232" t="s">
        <v>49</v>
      </c>
      <c r="D65" s="233"/>
      <c r="E65" s="234"/>
      <c r="F65" s="166" t="s">
        <v>41</v>
      </c>
      <c r="G65" s="166" t="s">
        <v>41</v>
      </c>
      <c r="H65" s="166" t="s">
        <v>41</v>
      </c>
      <c r="I65" s="166" t="s">
        <v>41</v>
      </c>
      <c r="J65" s="35">
        <f>SUM(J66:J72)</f>
        <v>17996</v>
      </c>
    </row>
    <row r="66" spans="2:115" ht="35.1" customHeight="1">
      <c r="B66" s="105" t="s">
        <v>210</v>
      </c>
      <c r="C66" s="229" t="s">
        <v>158</v>
      </c>
      <c r="D66" s="230"/>
      <c r="E66" s="231"/>
      <c r="F66" s="105" t="s">
        <v>261</v>
      </c>
      <c r="G66" s="106" t="s">
        <v>51</v>
      </c>
      <c r="H66" s="66"/>
      <c r="I66" s="107"/>
      <c r="J66" s="36">
        <v>-187612.5</v>
      </c>
    </row>
    <row r="67" spans="2:115" ht="35.1" customHeight="1">
      <c r="B67" s="105" t="s">
        <v>211</v>
      </c>
      <c r="C67" s="229" t="s">
        <v>158</v>
      </c>
      <c r="D67" s="230"/>
      <c r="E67" s="231"/>
      <c r="F67" s="105" t="s">
        <v>149</v>
      </c>
      <c r="G67" s="106" t="s">
        <v>51</v>
      </c>
      <c r="H67" s="66">
        <v>30221000</v>
      </c>
      <c r="I67" s="107">
        <v>-1</v>
      </c>
      <c r="J67" s="36">
        <f>+H67*I67/1000</f>
        <v>-30221</v>
      </c>
    </row>
    <row r="68" spans="2:115" ht="35.1" customHeight="1">
      <c r="B68" s="105" t="s">
        <v>212</v>
      </c>
      <c r="C68" s="229" t="s">
        <v>158</v>
      </c>
      <c r="D68" s="230"/>
      <c r="E68" s="231"/>
      <c r="F68" s="108" t="s">
        <v>149</v>
      </c>
      <c r="G68" s="106" t="s">
        <v>51</v>
      </c>
      <c r="H68" s="66"/>
      <c r="I68" s="107"/>
      <c r="J68" s="36">
        <v>225829.5</v>
      </c>
    </row>
    <row r="69" spans="2:115" ht="35.1" customHeight="1">
      <c r="B69" s="105" t="s">
        <v>213</v>
      </c>
      <c r="C69" s="229" t="s">
        <v>158</v>
      </c>
      <c r="D69" s="230"/>
      <c r="E69" s="231"/>
      <c r="F69" s="108" t="s">
        <v>149</v>
      </c>
      <c r="G69" s="106" t="s">
        <v>51</v>
      </c>
      <c r="H69" s="66"/>
      <c r="I69" s="107"/>
      <c r="J69" s="36">
        <v>-370000</v>
      </c>
    </row>
    <row r="70" spans="2:115" ht="35.1" customHeight="1">
      <c r="B70" s="105" t="s">
        <v>214</v>
      </c>
      <c r="C70" s="229" t="s">
        <v>158</v>
      </c>
      <c r="D70" s="230"/>
      <c r="E70" s="231"/>
      <c r="F70" s="108" t="s">
        <v>149</v>
      </c>
      <c r="G70" s="106" t="s">
        <v>51</v>
      </c>
      <c r="H70" s="66"/>
      <c r="I70" s="107"/>
      <c r="J70" s="36">
        <v>400000</v>
      </c>
    </row>
    <row r="71" spans="2:115" ht="31.5" customHeight="1">
      <c r="B71" s="105" t="s">
        <v>157</v>
      </c>
      <c r="C71" s="229" t="s">
        <v>158</v>
      </c>
      <c r="D71" s="230"/>
      <c r="E71" s="231"/>
      <c r="F71" s="108" t="s">
        <v>149</v>
      </c>
      <c r="G71" s="106" t="s">
        <v>51</v>
      </c>
      <c r="H71" s="66"/>
      <c r="I71" s="107"/>
      <c r="J71" s="36">
        <v>100000</v>
      </c>
    </row>
    <row r="72" spans="2:115" ht="35.1" customHeight="1">
      <c r="B72" s="105" t="s">
        <v>254</v>
      </c>
      <c r="C72" s="229" t="s">
        <v>150</v>
      </c>
      <c r="D72" s="230"/>
      <c r="E72" s="231"/>
      <c r="F72" s="108" t="s">
        <v>149</v>
      </c>
      <c r="G72" s="106" t="s">
        <v>51</v>
      </c>
      <c r="H72" s="66"/>
      <c r="I72" s="107"/>
      <c r="J72" s="36">
        <v>-120000</v>
      </c>
    </row>
    <row r="73" spans="2:115">
      <c r="B73" s="105"/>
      <c r="C73" s="240" t="s">
        <v>151</v>
      </c>
      <c r="D73" s="240"/>
      <c r="E73" s="240"/>
      <c r="F73" s="105"/>
      <c r="G73" s="105"/>
      <c r="H73" s="66"/>
      <c r="I73" s="107"/>
      <c r="J73" s="99">
        <f>SUM(J74:J85)</f>
        <v>-17996</v>
      </c>
    </row>
    <row r="74" spans="2:115">
      <c r="B74" s="105" t="s">
        <v>265</v>
      </c>
      <c r="C74" s="236" t="s">
        <v>153</v>
      </c>
      <c r="D74" s="237"/>
      <c r="E74" s="238"/>
      <c r="F74" s="108" t="s">
        <v>152</v>
      </c>
      <c r="G74" s="106" t="s">
        <v>51</v>
      </c>
      <c r="H74" s="66"/>
      <c r="I74" s="107"/>
      <c r="J74" s="149">
        <v>-2220</v>
      </c>
    </row>
    <row r="75" spans="2:115" s="109" customFormat="1">
      <c r="B75" s="105" t="s">
        <v>215</v>
      </c>
      <c r="C75" s="236" t="s">
        <v>153</v>
      </c>
      <c r="D75" s="237"/>
      <c r="E75" s="238"/>
      <c r="F75" s="108" t="s">
        <v>152</v>
      </c>
      <c r="G75" s="106" t="s">
        <v>51</v>
      </c>
      <c r="H75" s="66">
        <v>5460000</v>
      </c>
      <c r="I75" s="107">
        <v>-1</v>
      </c>
      <c r="J75" s="36">
        <f>+H75*I75/1000</f>
        <v>-5460</v>
      </c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7"/>
      <c r="BJ75" s="97"/>
      <c r="BK75" s="97"/>
      <c r="BL75" s="97"/>
      <c r="BM75" s="97"/>
      <c r="BN75" s="97"/>
      <c r="BO75" s="9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7"/>
      <c r="CL75" s="97"/>
      <c r="CM75" s="97"/>
      <c r="CN75" s="97"/>
      <c r="CO75" s="97"/>
      <c r="CP75" s="97"/>
      <c r="CQ75" s="97"/>
      <c r="CR75" s="97"/>
      <c r="CS75" s="97"/>
      <c r="CT75" s="97"/>
      <c r="CU75" s="97"/>
      <c r="CV75" s="97"/>
      <c r="CW75" s="97"/>
    </row>
    <row r="76" spans="2:115" s="109" customFormat="1">
      <c r="B76" s="105" t="s">
        <v>217</v>
      </c>
      <c r="C76" s="236" t="s">
        <v>153</v>
      </c>
      <c r="D76" s="237"/>
      <c r="E76" s="238"/>
      <c r="F76" s="108" t="s">
        <v>152</v>
      </c>
      <c r="G76" s="106" t="s">
        <v>51</v>
      </c>
      <c r="H76" s="66"/>
      <c r="I76" s="107"/>
      <c r="J76" s="36">
        <v>-10000</v>
      </c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</row>
    <row r="77" spans="2:115" s="109" customFormat="1">
      <c r="B77" s="105" t="s">
        <v>219</v>
      </c>
      <c r="C77" s="236" t="s">
        <v>153</v>
      </c>
      <c r="D77" s="237"/>
      <c r="E77" s="238"/>
      <c r="F77" s="108" t="s">
        <v>152</v>
      </c>
      <c r="G77" s="106" t="s">
        <v>51</v>
      </c>
      <c r="H77" s="66"/>
      <c r="I77" s="107"/>
      <c r="J77" s="36">
        <v>2700</v>
      </c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  <c r="AZ77" s="97"/>
      <c r="BA77" s="97"/>
      <c r="BB77" s="97"/>
      <c r="BC77" s="97"/>
      <c r="BD77" s="97"/>
      <c r="BE77" s="97"/>
      <c r="BF77" s="97"/>
      <c r="BG77" s="97"/>
      <c r="BH77" s="97"/>
      <c r="BI77" s="97"/>
      <c r="BJ77" s="97"/>
      <c r="BK77" s="97"/>
      <c r="BL77" s="97"/>
      <c r="BM77" s="97"/>
      <c r="BN77" s="97"/>
      <c r="BO77" s="97"/>
      <c r="BP77" s="97"/>
      <c r="BQ77" s="97"/>
      <c r="BR77" s="97"/>
      <c r="BS77" s="97"/>
      <c r="BT77" s="97"/>
      <c r="BU77" s="97"/>
      <c r="BV77" s="97"/>
      <c r="BW77" s="97"/>
      <c r="BX77" s="97"/>
      <c r="BY77" s="97"/>
      <c r="BZ77" s="97"/>
      <c r="CA77" s="97"/>
      <c r="CB77" s="97"/>
      <c r="CC77" s="97"/>
      <c r="CD77" s="97"/>
      <c r="CE77" s="97"/>
      <c r="CF77" s="97"/>
      <c r="CG77" s="97"/>
      <c r="CH77" s="97"/>
      <c r="CI77" s="97"/>
      <c r="CJ77" s="97"/>
      <c r="CK77" s="97"/>
      <c r="CL77" s="97"/>
      <c r="CM77" s="97"/>
      <c r="CN77" s="97"/>
      <c r="CO77" s="97"/>
      <c r="CP77" s="97"/>
      <c r="CQ77" s="97"/>
      <c r="CR77" s="97"/>
      <c r="CS77" s="97"/>
      <c r="CT77" s="97"/>
      <c r="CU77" s="97"/>
      <c r="CV77" s="97"/>
      <c r="CW77" s="97"/>
    </row>
    <row r="78" spans="2:115" s="109" customFormat="1" ht="14.25" customHeight="1">
      <c r="B78" s="105" t="s">
        <v>247</v>
      </c>
      <c r="C78" s="236" t="s">
        <v>153</v>
      </c>
      <c r="D78" s="237"/>
      <c r="E78" s="238"/>
      <c r="F78" s="108" t="s">
        <v>152</v>
      </c>
      <c r="G78" s="106" t="s">
        <v>51</v>
      </c>
      <c r="H78" s="66"/>
      <c r="I78" s="107"/>
      <c r="J78" s="36">
        <v>3264</v>
      </c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7"/>
      <c r="BO78" s="97"/>
      <c r="BP78" s="97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97"/>
      <c r="CD78" s="97"/>
      <c r="CE78" s="97"/>
      <c r="CF78" s="97"/>
      <c r="CG78" s="97"/>
      <c r="CH78" s="97"/>
      <c r="CI78" s="97"/>
      <c r="CJ78" s="97"/>
      <c r="CK78" s="97"/>
      <c r="CL78" s="97"/>
      <c r="CM78" s="97"/>
      <c r="CN78" s="97"/>
      <c r="CO78" s="97"/>
      <c r="CP78" s="97"/>
      <c r="CQ78" s="97"/>
      <c r="CR78" s="97"/>
      <c r="CS78" s="97"/>
      <c r="CT78" s="97"/>
      <c r="CU78" s="97"/>
      <c r="CV78" s="97"/>
      <c r="CW78" s="97"/>
    </row>
    <row r="79" spans="2:115" s="109" customFormat="1" ht="14.25" customHeight="1">
      <c r="B79" s="105" t="s">
        <v>255</v>
      </c>
      <c r="C79" s="236" t="s">
        <v>153</v>
      </c>
      <c r="D79" s="237"/>
      <c r="E79" s="238"/>
      <c r="F79" s="108" t="s">
        <v>152</v>
      </c>
      <c r="G79" s="106" t="s">
        <v>51</v>
      </c>
      <c r="H79" s="66"/>
      <c r="I79" s="107"/>
      <c r="J79" s="36">
        <v>-3000</v>
      </c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7"/>
      <c r="BO79" s="97"/>
      <c r="BP79" s="97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7"/>
      <c r="CB79" s="97"/>
      <c r="CC79" s="97"/>
      <c r="CD79" s="97"/>
      <c r="CE79" s="97"/>
      <c r="CF79" s="97"/>
      <c r="CG79" s="97"/>
      <c r="CH79" s="97"/>
      <c r="CI79" s="97"/>
      <c r="CJ79" s="97"/>
      <c r="CK79" s="97"/>
      <c r="CL79" s="97"/>
      <c r="CM79" s="97"/>
      <c r="CN79" s="97"/>
      <c r="CO79" s="97"/>
      <c r="CP79" s="97"/>
      <c r="CQ79" s="97"/>
      <c r="CR79" s="97"/>
      <c r="CS79" s="97"/>
      <c r="CT79" s="97"/>
      <c r="CU79" s="97"/>
      <c r="CV79" s="97"/>
      <c r="CW79" s="97"/>
    </row>
    <row r="80" spans="2:115" s="109" customFormat="1" ht="14.25" customHeight="1">
      <c r="B80" s="105" t="s">
        <v>266</v>
      </c>
      <c r="C80" s="235" t="s">
        <v>154</v>
      </c>
      <c r="D80" s="235"/>
      <c r="E80" s="235"/>
      <c r="F80" s="108" t="s">
        <v>155</v>
      </c>
      <c r="G80" s="106" t="s">
        <v>51</v>
      </c>
      <c r="H80" s="66"/>
      <c r="I80" s="107"/>
      <c r="J80" s="36">
        <v>-517</v>
      </c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  <c r="BH80" s="97"/>
      <c r="BI80" s="97"/>
      <c r="BJ80" s="97"/>
      <c r="BK80" s="97"/>
      <c r="BL80" s="97"/>
      <c r="BM80" s="97"/>
      <c r="BN80" s="97"/>
      <c r="BO80" s="97"/>
      <c r="BP80" s="97"/>
      <c r="BQ80" s="97"/>
      <c r="BR80" s="97"/>
      <c r="BS80" s="97"/>
      <c r="BT80" s="97"/>
      <c r="BU80" s="97"/>
      <c r="BV80" s="97"/>
      <c r="BW80" s="97"/>
      <c r="BX80" s="97"/>
      <c r="BY80" s="97"/>
      <c r="BZ80" s="97"/>
      <c r="CA80" s="97"/>
      <c r="CB80" s="97"/>
      <c r="CC80" s="97"/>
      <c r="CD80" s="97"/>
      <c r="CE80" s="97"/>
      <c r="CF80" s="97"/>
      <c r="CG80" s="97"/>
      <c r="CH80" s="97"/>
      <c r="CI80" s="97"/>
      <c r="CJ80" s="97"/>
      <c r="CK80" s="97"/>
      <c r="CL80" s="97"/>
      <c r="CM80" s="97"/>
      <c r="CN80" s="97"/>
      <c r="CO80" s="97"/>
      <c r="CP80" s="97"/>
      <c r="CQ80" s="97"/>
      <c r="CR80" s="97"/>
      <c r="CS80" s="97"/>
      <c r="CT80" s="97"/>
      <c r="CU80" s="97"/>
      <c r="CV80" s="97"/>
      <c r="CW80" s="97"/>
      <c r="CX80" s="97"/>
      <c r="CY80" s="97"/>
      <c r="CZ80" s="97"/>
      <c r="DA80" s="97"/>
      <c r="DB80" s="97"/>
      <c r="DC80" s="97"/>
      <c r="DD80" s="97"/>
      <c r="DE80" s="97"/>
      <c r="DF80" s="97"/>
      <c r="DG80" s="97"/>
      <c r="DH80" s="97"/>
      <c r="DI80" s="97"/>
      <c r="DJ80" s="97"/>
      <c r="DK80" s="97"/>
    </row>
    <row r="81" spans="2:101" s="109" customFormat="1">
      <c r="B81" s="105" t="s">
        <v>216</v>
      </c>
      <c r="C81" s="235" t="s">
        <v>154</v>
      </c>
      <c r="D81" s="235"/>
      <c r="E81" s="235"/>
      <c r="F81" s="108" t="s">
        <v>155</v>
      </c>
      <c r="G81" s="106" t="s">
        <v>51</v>
      </c>
      <c r="H81" s="66">
        <v>819000</v>
      </c>
      <c r="I81" s="107">
        <v>-1</v>
      </c>
      <c r="J81" s="36">
        <v>-819</v>
      </c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7"/>
      <c r="AS81" s="97"/>
      <c r="AT81" s="97"/>
      <c r="AU81" s="97"/>
      <c r="AV81" s="97"/>
      <c r="AW81" s="97"/>
      <c r="AX81" s="97"/>
      <c r="AY81" s="97"/>
      <c r="AZ81" s="97"/>
      <c r="BA81" s="97"/>
      <c r="BB81" s="97"/>
      <c r="BC81" s="97"/>
      <c r="BD81" s="97"/>
      <c r="BE81" s="97"/>
      <c r="BF81" s="97"/>
      <c r="BG81" s="97"/>
      <c r="BH81" s="97"/>
      <c r="BI81" s="97"/>
      <c r="BJ81" s="97"/>
      <c r="BK81" s="97"/>
      <c r="BL81" s="97"/>
      <c r="BM81" s="97"/>
      <c r="BN81" s="97"/>
      <c r="BO81" s="97"/>
      <c r="BP81" s="97"/>
      <c r="BQ81" s="97"/>
      <c r="BR81" s="97"/>
      <c r="BS81" s="97"/>
      <c r="BT81" s="97"/>
      <c r="BU81" s="97"/>
      <c r="BV81" s="97"/>
      <c r="BW81" s="97"/>
      <c r="BX81" s="97"/>
      <c r="BY81" s="97"/>
      <c r="BZ81" s="97"/>
      <c r="CA81" s="97"/>
      <c r="CB81" s="97"/>
      <c r="CC81" s="97"/>
      <c r="CD81" s="97"/>
      <c r="CE81" s="97"/>
      <c r="CF81" s="97"/>
      <c r="CG81" s="97"/>
      <c r="CH81" s="97"/>
      <c r="CI81" s="97"/>
      <c r="CJ81" s="97"/>
      <c r="CK81" s="97"/>
      <c r="CL81" s="97"/>
      <c r="CM81" s="97"/>
      <c r="CN81" s="97"/>
      <c r="CO81" s="97"/>
      <c r="CP81" s="97"/>
      <c r="CQ81" s="97"/>
      <c r="CR81" s="97"/>
    </row>
    <row r="82" spans="2:101" s="109" customFormat="1">
      <c r="B82" s="105" t="s">
        <v>218</v>
      </c>
      <c r="C82" s="235" t="s">
        <v>154</v>
      </c>
      <c r="D82" s="235"/>
      <c r="E82" s="235"/>
      <c r="F82" s="108" t="s">
        <v>155</v>
      </c>
      <c r="G82" s="106" t="s">
        <v>51</v>
      </c>
      <c r="H82" s="66"/>
      <c r="I82" s="107"/>
      <c r="J82" s="36">
        <v>-2000</v>
      </c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7"/>
      <c r="AS82" s="97"/>
      <c r="AT82" s="97"/>
      <c r="AU82" s="97"/>
      <c r="AV82" s="97"/>
      <c r="AW82" s="97"/>
      <c r="AX82" s="97"/>
      <c r="AY82" s="97"/>
      <c r="AZ82" s="97"/>
      <c r="BA82" s="97"/>
      <c r="BB82" s="97"/>
      <c r="BC82" s="97"/>
      <c r="BD82" s="97"/>
      <c r="BE82" s="97"/>
      <c r="BF82" s="97"/>
      <c r="BG82" s="97"/>
      <c r="BH82" s="97"/>
      <c r="BI82" s="97"/>
      <c r="BJ82" s="97"/>
      <c r="BK82" s="97"/>
      <c r="BL82" s="97"/>
      <c r="BM82" s="97"/>
      <c r="BN82" s="97"/>
      <c r="BO82" s="97"/>
      <c r="BP82" s="97"/>
      <c r="BQ82" s="97"/>
      <c r="BR82" s="97"/>
      <c r="BS82" s="97"/>
      <c r="BT82" s="97"/>
      <c r="BU82" s="97"/>
      <c r="BV82" s="97"/>
      <c r="BW82" s="97"/>
      <c r="BX82" s="97"/>
      <c r="BY82" s="97"/>
      <c r="BZ82" s="97"/>
      <c r="CA82" s="97"/>
      <c r="CB82" s="97"/>
      <c r="CC82" s="97"/>
      <c r="CD82" s="97"/>
      <c r="CE82" s="97"/>
      <c r="CF82" s="97"/>
      <c r="CG82" s="97"/>
      <c r="CH82" s="97"/>
      <c r="CI82" s="97"/>
      <c r="CJ82" s="97"/>
      <c r="CK82" s="97"/>
      <c r="CL82" s="97"/>
      <c r="CM82" s="97"/>
      <c r="CN82" s="97"/>
      <c r="CO82" s="97"/>
      <c r="CP82" s="97"/>
      <c r="CQ82" s="97"/>
      <c r="CR82" s="97"/>
      <c r="CS82" s="97"/>
      <c r="CT82" s="97"/>
      <c r="CU82" s="97"/>
      <c r="CV82" s="97"/>
      <c r="CW82" s="97"/>
    </row>
    <row r="83" spans="2:101" s="109" customFormat="1">
      <c r="B83" s="105" t="s">
        <v>220</v>
      </c>
      <c r="C83" s="235" t="s">
        <v>154</v>
      </c>
      <c r="D83" s="235"/>
      <c r="E83" s="235"/>
      <c r="F83" s="105" t="s">
        <v>155</v>
      </c>
      <c r="G83" s="106" t="s">
        <v>51</v>
      </c>
      <c r="H83" s="66"/>
      <c r="I83" s="107"/>
      <c r="J83" s="36">
        <v>600</v>
      </c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  <c r="BH83" s="97"/>
      <c r="BI83" s="97"/>
      <c r="BJ83" s="97"/>
      <c r="BK83" s="97"/>
      <c r="BL83" s="97"/>
      <c r="BM83" s="97"/>
      <c r="BN83" s="97"/>
      <c r="BO83" s="97"/>
      <c r="BP83" s="97"/>
      <c r="BQ83" s="97"/>
      <c r="BR83" s="97"/>
      <c r="BS83" s="97"/>
      <c r="BT83" s="97"/>
      <c r="BU83" s="97"/>
      <c r="BV83" s="97"/>
      <c r="BW83" s="97"/>
      <c r="BX83" s="97"/>
      <c r="BY83" s="97"/>
      <c r="BZ83" s="97"/>
      <c r="CA83" s="97"/>
      <c r="CB83" s="97"/>
      <c r="CC83" s="97"/>
      <c r="CD83" s="97"/>
      <c r="CE83" s="97"/>
      <c r="CF83" s="97"/>
      <c r="CG83" s="97"/>
      <c r="CH83" s="97"/>
      <c r="CI83" s="97"/>
      <c r="CJ83" s="97"/>
      <c r="CK83" s="97"/>
      <c r="CL83" s="97"/>
      <c r="CM83" s="97"/>
      <c r="CN83" s="97"/>
      <c r="CO83" s="97"/>
      <c r="CP83" s="97"/>
      <c r="CQ83" s="97"/>
      <c r="CR83" s="97"/>
      <c r="CS83" s="97"/>
      <c r="CT83" s="97"/>
      <c r="CU83" s="97"/>
      <c r="CV83" s="97"/>
      <c r="CW83" s="97"/>
    </row>
    <row r="84" spans="2:101" s="109" customFormat="1">
      <c r="B84" s="118" t="s">
        <v>248</v>
      </c>
      <c r="C84" s="239" t="s">
        <v>154</v>
      </c>
      <c r="D84" s="239"/>
      <c r="E84" s="239"/>
      <c r="F84" s="118" t="s">
        <v>155</v>
      </c>
      <c r="G84" s="119" t="s">
        <v>51</v>
      </c>
      <c r="H84" s="120"/>
      <c r="I84" s="121"/>
      <c r="J84" s="122">
        <v>456</v>
      </c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  <c r="AT84" s="97"/>
      <c r="AU84" s="97"/>
      <c r="AV84" s="97"/>
      <c r="AW84" s="97"/>
      <c r="AX84" s="97"/>
      <c r="AY84" s="97"/>
      <c r="AZ84" s="97"/>
      <c r="BA84" s="97"/>
      <c r="BB84" s="97"/>
      <c r="BC84" s="97"/>
      <c r="BD84" s="97"/>
      <c r="BE84" s="97"/>
      <c r="BF84" s="97"/>
      <c r="BG84" s="97"/>
      <c r="BH84" s="97"/>
      <c r="BI84" s="97"/>
      <c r="BJ84" s="97"/>
      <c r="BK84" s="97"/>
      <c r="BL84" s="97"/>
      <c r="BM84" s="97"/>
      <c r="BN84" s="97"/>
      <c r="BO84" s="97"/>
      <c r="BP84" s="97"/>
      <c r="BQ84" s="97"/>
      <c r="BR84" s="97"/>
      <c r="BS84" s="97"/>
      <c r="BT84" s="97"/>
      <c r="BU84" s="97"/>
      <c r="BV84" s="97"/>
      <c r="BW84" s="97"/>
      <c r="BX84" s="97"/>
      <c r="BY84" s="97"/>
      <c r="BZ84" s="97"/>
      <c r="CA84" s="97"/>
      <c r="CB84" s="97"/>
      <c r="CC84" s="97"/>
      <c r="CD84" s="97"/>
      <c r="CE84" s="97"/>
      <c r="CF84" s="97"/>
      <c r="CG84" s="97"/>
      <c r="CH84" s="97"/>
      <c r="CI84" s="97"/>
      <c r="CJ84" s="97"/>
      <c r="CK84" s="97"/>
      <c r="CL84" s="97"/>
      <c r="CM84" s="97"/>
      <c r="CN84" s="97"/>
      <c r="CO84" s="97"/>
      <c r="CP84" s="97"/>
      <c r="CQ84" s="97"/>
      <c r="CR84" s="97"/>
      <c r="CS84" s="97"/>
      <c r="CT84" s="97"/>
      <c r="CU84" s="97"/>
      <c r="CV84" s="97"/>
      <c r="CW84" s="97"/>
    </row>
    <row r="85" spans="2:101">
      <c r="B85" s="105" t="s">
        <v>256</v>
      </c>
      <c r="C85" s="235" t="s">
        <v>154</v>
      </c>
      <c r="D85" s="235"/>
      <c r="E85" s="235"/>
      <c r="F85" s="105" t="s">
        <v>155</v>
      </c>
      <c r="G85" s="106" t="s">
        <v>51</v>
      </c>
      <c r="H85" s="105"/>
      <c r="I85" s="107"/>
      <c r="J85" s="36">
        <v>-1000</v>
      </c>
    </row>
  </sheetData>
  <mergeCells count="89">
    <mergeCell ref="B6:B7"/>
    <mergeCell ref="C6:E7"/>
    <mergeCell ref="B8:I8"/>
    <mergeCell ref="B9:I9"/>
    <mergeCell ref="F6:F7"/>
    <mergeCell ref="G6:G7"/>
    <mergeCell ref="H6:H7"/>
    <mergeCell ref="I6:I7"/>
    <mergeCell ref="B1:J1"/>
    <mergeCell ref="B2:J2"/>
    <mergeCell ref="B3:J3"/>
    <mergeCell ref="B4:J4"/>
    <mergeCell ref="B5:J5"/>
    <mergeCell ref="C23:E23"/>
    <mergeCell ref="C30:E30"/>
    <mergeCell ref="C31:E31"/>
    <mergeCell ref="C32:E32"/>
    <mergeCell ref="C80:E80"/>
    <mergeCell ref="C35:E35"/>
    <mergeCell ref="C37:E37"/>
    <mergeCell ref="C33:E33"/>
    <mergeCell ref="C29:E29"/>
    <mergeCell ref="C36:E36"/>
    <mergeCell ref="E10:I10"/>
    <mergeCell ref="C20:E20"/>
    <mergeCell ref="C21:E21"/>
    <mergeCell ref="C22:E22"/>
    <mergeCell ref="C34:I34"/>
    <mergeCell ref="C12:E12"/>
    <mergeCell ref="C13:E13"/>
    <mergeCell ref="C11:I11"/>
    <mergeCell ref="C17:E17"/>
    <mergeCell ref="C14:E14"/>
    <mergeCell ref="C15:E15"/>
    <mergeCell ref="C16:E16"/>
    <mergeCell ref="C25:E25"/>
    <mergeCell ref="C59:E59"/>
    <mergeCell ref="C60:E60"/>
    <mergeCell ref="C61:E61"/>
    <mergeCell ref="C52:E52"/>
    <mergeCell ref="C53:E53"/>
    <mergeCell ref="C58:E58"/>
    <mergeCell ref="C57:E57"/>
    <mergeCell ref="C56:E56"/>
    <mergeCell ref="C55:E55"/>
    <mergeCell ref="C51:E51"/>
    <mergeCell ref="C18:E18"/>
    <mergeCell ref="C19:E19"/>
    <mergeCell ref="B62:I62"/>
    <mergeCell ref="E63:I63"/>
    <mergeCell ref="C54:E54"/>
    <mergeCell ref="C46:E46"/>
    <mergeCell ref="C47:E47"/>
    <mergeCell ref="C48:E48"/>
    <mergeCell ref="C49:E49"/>
    <mergeCell ref="C50:E50"/>
    <mergeCell ref="C24:E24"/>
    <mergeCell ref="C26:E26"/>
    <mergeCell ref="C27:E27"/>
    <mergeCell ref="C28:E28"/>
    <mergeCell ref="C44:E44"/>
    <mergeCell ref="C85:E85"/>
    <mergeCell ref="C71:E71"/>
    <mergeCell ref="C69:E69"/>
    <mergeCell ref="C70:E70"/>
    <mergeCell ref="C68:E68"/>
    <mergeCell ref="C79:E79"/>
    <mergeCell ref="C84:E84"/>
    <mergeCell ref="C76:E76"/>
    <mergeCell ref="C81:E81"/>
    <mergeCell ref="C82:E82"/>
    <mergeCell ref="C83:E83"/>
    <mergeCell ref="C73:E73"/>
    <mergeCell ref="C78:E78"/>
    <mergeCell ref="C77:E77"/>
    <mergeCell ref="C75:E75"/>
    <mergeCell ref="C74:E74"/>
    <mergeCell ref="C66:E66"/>
    <mergeCell ref="C67:E67"/>
    <mergeCell ref="C64:I64"/>
    <mergeCell ref="C65:E65"/>
    <mergeCell ref="C72:E72"/>
    <mergeCell ref="C38:E38"/>
    <mergeCell ref="C45:E45"/>
    <mergeCell ref="C39:E39"/>
    <mergeCell ref="C40:E40"/>
    <mergeCell ref="C41:E41"/>
    <mergeCell ref="C42:E42"/>
    <mergeCell ref="C43:E43"/>
  </mergeCells>
  <phoneticPr fontId="62" type="noConversion"/>
  <pageMargins left="0.17" right="0.17" top="0.47" bottom="0.32" header="0.34" footer="0.3"/>
  <pageSetup scale="75" fitToHeight="0" orientation="landscape" r:id="rId1"/>
  <ignoredErrors>
    <ignoredError sqref="J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USER</cp:lastModifiedBy>
  <cp:lastPrinted>2025-12-02T13:50:17Z</cp:lastPrinted>
  <dcterms:created xsi:type="dcterms:W3CDTF">1996-10-14T23:33:28Z</dcterms:created>
  <dcterms:modified xsi:type="dcterms:W3CDTF">2025-12-03T16:45:50Z</dcterms:modified>
</cp:coreProperties>
</file>