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D:\Siranush Chteyan\Desktop\New folder (103)\ffc42b334c7d28bda0bafca00547f86659870a09a4b10c5a0c7e378e585ffc4f (6)\նախագիծ-էներգ․ բնակարաններ և Սեյսմիկ\"/>
    </mc:Choice>
  </mc:AlternateContent>
  <xr:revisionPtr revIDLastSave="0" documentId="13_ncr:1_{5936504D-A145-4C49-A7E4-1B6EE53510B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16" r:id="rId1"/>
    <sheet name="2" sheetId="2" r:id="rId2"/>
    <sheet name="3" sheetId="30" r:id="rId3"/>
    <sheet name="4" sheetId="7" r:id="rId4"/>
    <sheet name="5" sheetId="8" r:id="rId5"/>
  </sheets>
  <definedNames>
    <definedName name="_xlnm.Print_Area" localSheetId="0">'1'!$A$1:$H$34</definedName>
    <definedName name="_xlnm.Print_Area" localSheetId="1">'2'!$B$1:$H$125</definedName>
    <definedName name="_xlnm.Print_Area" localSheetId="2">'3'!$A$1:$G$69</definedName>
    <definedName name="_xlnm.Print_Area" localSheetId="3">'4'!$A$1:$K$45</definedName>
    <definedName name="_xlnm.Print_Area" localSheetId="4">'5'!$A$1:$K$47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8" i="7" l="1"/>
  <c r="K42" i="7"/>
  <c r="K41" i="8" s="1"/>
  <c r="K46" i="7"/>
  <c r="K45" i="8" s="1"/>
  <c r="K17" i="7"/>
  <c r="H23" i="16"/>
  <c r="H22" i="16" s="1"/>
  <c r="H21" i="16" s="1"/>
  <c r="H20" i="16" s="1"/>
  <c r="H19" i="16" s="1"/>
  <c r="K37" i="7" l="1"/>
  <c r="K36" i="7" s="1"/>
  <c r="K37" i="8"/>
  <c r="K36" i="8"/>
  <c r="K35" i="8" s="1"/>
  <c r="F13" i="30" l="1"/>
  <c r="K22" i="7" l="1"/>
  <c r="K32" i="7"/>
  <c r="K16" i="8" s="1"/>
  <c r="K28" i="7" l="1"/>
  <c r="K12" i="8" s="1"/>
  <c r="K11" i="8" s="1"/>
  <c r="K21" i="7"/>
  <c r="K21" i="8"/>
  <c r="K20" i="8" s="1"/>
  <c r="K10" i="8" l="1"/>
  <c r="G13" i="30"/>
  <c r="E13" i="30"/>
  <c r="H8" i="16"/>
  <c r="K27" i="7"/>
  <c r="K26" i="7" s="1"/>
  <c r="K13" i="7" l="1"/>
  <c r="K12" i="7" s="1"/>
  <c r="K11" i="7" s="1"/>
  <c r="K10" i="7" s="1"/>
  <c r="K27" i="8" l="1"/>
  <c r="H10" i="2" l="1"/>
  <c r="K31" i="8" l="1"/>
  <c r="K26" i="8" s="1"/>
  <c r="K25" i="8" s="1"/>
  <c r="K9" i="8" s="1"/>
</calcChain>
</file>

<file path=xl/sharedStrings.xml><?xml version="1.0" encoding="utf-8"?>
<sst xmlns="http://schemas.openxmlformats.org/spreadsheetml/2006/main" count="434" uniqueCount="195">
  <si>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</si>
  <si>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</si>
  <si>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</si>
  <si>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>ՀՀ տարածքային կառավարման և ենթակառուցվածքների նախարարություն</t>
  </si>
  <si>
    <t xml:space="preserve"> Տարի</t>
  </si>
  <si>
    <t xml:space="preserve"> ՀՀ տարածքային կառավարման և ենթակառուցվածքների նախարարություն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</si>
  <si>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</si>
  <si>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</si>
  <si>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</si>
  <si>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</si>
  <si>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</si>
  <si>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</si>
  <si>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</si>
  <si>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</si>
  <si>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 ԸՆԴԱՄԵՆԸ </t>
  </si>
  <si>
    <t>Ծրագիր</t>
  </si>
  <si>
    <t>Միջոցառում</t>
  </si>
  <si>
    <t>հազար դրամներով</t>
  </si>
  <si>
    <t>Ցուցանիշների փոփոխությունը
(ավելացումները նշված են դրական նշանով, իսկ նվազեցումները` փակագծերում)</t>
  </si>
  <si>
    <t xml:space="preserve"> ԸՆԴԱՄԵՆԸ</t>
  </si>
  <si>
    <t xml:space="preserve">ՀԱՅԱՍՏԱՆԻ ՀԱՆՐԱՊԵՏՈՒԹՅԱՆ ԿԱՌԱՎԱՐՈՒԹՅԱՆ 2024 ԹՎԱԿԱՆԻ ԴԵԿՏԵՄԲԵՐԻ 27-Ի N 2060-Ն ՈՐՈՇՄԱՆ NN 3 ԵՎ 4 ՀԱՎԵԼՎԱԾՆԵՐՈՒՄ ԿԱՏԱՐՎՈՂ ՓՈՓՈԽՈՒԹՅՈՒՆՆԵՐԸ ԵՎ ԼՐԱՑՈՒՄՆԵՐԸ 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</si>
  <si>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</si>
  <si>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</si>
  <si>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</si>
  <si>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</si>
  <si>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</si>
  <si>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 ԲՍԿ 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</si>
  <si>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</si>
  <si>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</si>
  <si>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</si>
  <si>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Նկարագրությունը </t>
  </si>
  <si>
    <t>______________ ի    ___Ն որոշման</t>
  </si>
  <si>
    <t>այդ թվում`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</si>
  <si>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</si>
  <si>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</si>
  <si>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</si>
  <si>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</si>
  <si>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</si>
  <si>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այդ թվում` ըստ կատարողների</t>
  </si>
  <si>
    <t xml:space="preserve">ՀՀ կառավարության  2025 թվականի </t>
  </si>
  <si>
    <t>Ցուցանիշների փոփոխությունը
 (ավելացումները նշված են դրական նշանով</t>
  </si>
  <si>
    <t>Ա.ՀԱՐՈՒԹՅՈՒՆՅԱՆ</t>
  </si>
  <si>
    <t>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</si>
  <si>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</si>
  <si>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</si>
  <si>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</si>
  <si>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</si>
  <si>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</si>
  <si>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</si>
  <si>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 xml:space="preserve">    ՀԱՅԱՍՏԱՆԻ ՀԱՆՐԱՊԵՏՈՒԹՅԱՆ   ՎԱՐՉԱՊԵՏԻ ԱՇԽԱՏԱԿԱԶՄԻ    ՂԵԿԱՎԱՐ՝</t>
  </si>
  <si>
    <t xml:space="preserve"> - Շենքերի և շինությունների շինարարություն</t>
  </si>
  <si>
    <t xml:space="preserve"> 01</t>
  </si>
  <si>
    <t xml:space="preserve"> Ծառայությունների մատուցում </t>
  </si>
  <si>
    <t xml:space="preserve"> հազար դրամներով </t>
  </si>
  <si>
    <t>Հավելված N 2</t>
  </si>
  <si>
    <t>Ցուցանիշների փոփոխությունը (ավելացումները նշված են դրական նշանով, իսկ նվազեցումները` փակագծերում)</t>
  </si>
  <si>
    <t>Ծառայությունների մատուցում</t>
  </si>
  <si>
    <t xml:space="preserve"> ԸՆԹԱՑԻԿ ԾԱԽՍԵՐ</t>
  </si>
  <si>
    <t xml:space="preserve"> ԱՅԼ  ԾԱԽՍԵՐ</t>
  </si>
  <si>
    <t>Հավելված N 1</t>
  </si>
  <si>
    <t>1004</t>
  </si>
  <si>
    <t>Ոռոգման համակարգի առողջացում</t>
  </si>
  <si>
    <t>Ոռոգման ծառայությունների հասանելիության և մատչելիության ապահովում</t>
  </si>
  <si>
    <t>Ոռոգման ջրի մատակարարման արդյունավետության և հասանելիության բարելավում, կորուստների կրճատում</t>
  </si>
  <si>
    <t>Պետական մարմինների կողմից օգտագործվող ոչ ֆինանսական ակտիվների հետ գործառնություններ</t>
  </si>
  <si>
    <t>Տրանսֆերտների տրամադրում</t>
  </si>
  <si>
    <t>1232</t>
  </si>
  <si>
    <t>Էներգաարդյունավետության ծրագիր</t>
  </si>
  <si>
    <t>Էներգախնայողության և վերականգնվող էներգետիկայի ներուժի առավելագույն իրացում</t>
  </si>
  <si>
    <t>Էներգախնայողության մակարդակի բարձրացում և վերականգնվող էներգետիկայի մասնաբաժնի աճ</t>
  </si>
  <si>
    <t>Տարի</t>
  </si>
  <si>
    <t xml:space="preserve"> Այլ ծախսեր</t>
  </si>
  <si>
    <t xml:space="preserve"> 12001</t>
  </si>
  <si>
    <t xml:space="preserve"> 1232</t>
  </si>
  <si>
    <t xml:space="preserve"> Էներգաարդյունավետության ծրագիր</t>
  </si>
  <si>
    <t xml:space="preserve"> - ՈՉ ՖԻՆԱՆՍԱԿԱՆ ԱԿՏԻՎՆԵՐԻ ԳԾՈՎ ԾԱԽՍԵՐ </t>
  </si>
  <si>
    <t xml:space="preserve"> ԴՐԱՄԱՇՆՈՐՀՆԵՐ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</si>
  <si>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</si>
  <si>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ՀՀ  տարածքային կառավարման և ենթակառուցվածքների նախարարության ջրային կոմիտե</t>
  </si>
  <si>
    <t xml:space="preserve"> Ա. ՀԱՐՈՒԹՅՈՒՆՅԱՆ</t>
  </si>
  <si>
    <t>______________ ի    ___Ն  որոշման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</si>
  <si>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</si>
  <si>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Ցուցանիշների փոփոխությունը (ավելացումները նշված են դրական նշանով, իսկ նվազեցումները` փակագծերում)     </t>
  </si>
  <si>
    <t>ծրագիրը</t>
  </si>
  <si>
    <t>միջոցառումը</t>
  </si>
  <si>
    <t xml:space="preserve"> ընդամենը </t>
  </si>
  <si>
    <t xml:space="preserve"> այդ թվում՝ </t>
  </si>
  <si>
    <t xml:space="preserve"> վարկային միջոցներ </t>
  </si>
  <si>
    <t xml:space="preserve"> համաֆինան_x000D_
սավորում </t>
  </si>
  <si>
    <t xml:space="preserve">ԸՆԴԱՄԵՆԸ
</t>
  </si>
  <si>
    <t xml:space="preserve"> - ԸՆԹԱՑԻԿ ԾԱԽՍԵՐ </t>
  </si>
  <si>
    <t xml:space="preserve"> 12003</t>
  </si>
  <si>
    <t>ՀԱՅԱՍՏԱՆԻ ՀԱՆՐԱՊԵՏՈՒԹՅԱՆ</t>
  </si>
  <si>
    <t xml:space="preserve">ՎԱՐՉԱՊԵՏԻ  ԱՇԽԱՏԱԿԱԶՄԻ ՂԵԿԱՎԱՐ </t>
  </si>
  <si>
    <t xml:space="preserve"> Ոռոգման համակարգի առողջացում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</si>
  <si>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</si>
  <si>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</si>
  <si>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04</t>
  </si>
  <si>
    <t xml:space="preserve"> Ոռոգում</t>
  </si>
  <si>
    <t xml:space="preserve"> 09</t>
  </si>
  <si>
    <t xml:space="preserve"> 06</t>
  </si>
  <si>
    <t xml:space="preserve"> ՏՆՏԵՍԱԿԱՆ ՀԱՐԱԲԵՐՈՒԹՅՈՒՆՆԵՐ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</si>
  <si>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</si>
  <si>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</si>
  <si>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1004 </t>
  </si>
  <si>
    <t xml:space="preserve"> Ոռոգման համակարգի առողջացում </t>
  </si>
  <si>
    <t xml:space="preserve"> Ծառայությունը մատուցողի անվանումը`  Մասնագիտացված միավոր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</si>
  <si>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</si>
  <si>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 Մասնագիտացված միավոր </t>
  </si>
  <si>
    <t xml:space="preserve"> Տրանսֆերտների տրամադրում </t>
  </si>
  <si>
    <t xml:space="preserve"> 1232 </t>
  </si>
  <si>
    <t xml:space="preserve"> Էներգաարդյունավետության ծրագիր </t>
  </si>
  <si>
    <t xml:space="preserve"> «ՀԱՅԱՍՏԱՆԻ ՀԱՆՐԱՊԵՏՈՒԹՅԱՆ 2025 ԹՎԱԿԱՆԻ ՊԵՏԱԿԱՆ ԲՅՈՒՋԵԻ ՄԱՍԻՆ» ՀԱՅԱՍՏԱՆԻ ՀԱՆՐԱՊԵՏՈՒԹՅԱՆ ՕՐԵՆՔԻ N 1 ՀԱՎԵԼՎԱԾԻ N 4 ԱՂՅՈՒՍԱԿՈՒՄ ԵՎ ՀԱՅԱՍՏԱՆԻ ՀԱՆՐԱՊԵՏՈՒԹՅԱՆ ԿԱՌԱՎԱՐՈՒԹՅԱՆ 2024 ԹՎԱԿԱՆԻ ԴԵԿՏԵՄԲԵՐԻ 27-Ի N 2060-Ն ՈՐՈՇՄԱՆ N 5 ՀԱՎԵԼՎԱԾԻ N 3 ԱՂՅՈՒՍԱԿՈՒՄ ԿԱՏԱՐՎՈՂ ՓՈՓՈԽՈՒԹՅՈՒՆՆԵՐԸ ԵՎ ԼՐԱՑՈՒՄՆԵՐԸ</t>
  </si>
  <si>
    <t>1232 - 12002</t>
  </si>
  <si>
    <t>Պետական աջակցություն բնակարանների և անհատական բնակելի տների էներգաարդյունավետ վերանորոգման աշխատանքների իրականացմանը</t>
  </si>
  <si>
    <t xml:space="preserve"> 31001</t>
  </si>
  <si>
    <t xml:space="preserve"> Ֆրանսիայի Հանրապետության կառավարության աջակցությամբ իրականացվող Վեդու ջրամբարի  և ոռոգման համակարգի կառուցում</t>
  </si>
  <si>
    <t xml:space="preserve"> 11010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</si>
  <si>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</si>
  <si>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</si>
  <si>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</si>
  <si>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1189</t>
  </si>
  <si>
    <t xml:space="preserve"> Դպրոցների սեյսմիկ անվտանգության մակարդակի բարձրացման ծրագիր</t>
  </si>
  <si>
    <t xml:space="preserve"> 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</si>
  <si>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 xml:space="preserve"> 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t>
  </si>
  <si>
    <t xml:space="preserve"> ՀՀ  կրթության , գիտության, մշակույթի և սպորտի նախարարություն</t>
  </si>
  <si>
    <t xml:space="preserve"> Կրթությանը տրամադրվող օժանդակ ծառայություններ</t>
  </si>
  <si>
    <t xml:space="preserve"> ԿՐԹՈՒԹՅՈՒՆ</t>
  </si>
  <si>
    <t xml:space="preserve"> ՀՀ  կրթության, գիտության, մշակույթի և սպորտի նախարարություն</t>
  </si>
  <si>
    <t xml:space="preserve"> 12002</t>
  </si>
  <si>
    <t xml:space="preserve"> Պետական աջակցություն բնակարանների և անհատական բնակելի տների էներգաարդյունավետ վերանորոգման աշխատանքների իրականացմանը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</si>
  <si>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</si>
  <si>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</si>
  <si>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</si>
  <si>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 xml:space="preserve"> 1004 - 11010 </t>
  </si>
  <si>
    <t>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</si>
  <si>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 </t>
  </si>
  <si>
    <t xml:space="preserve"> 1232 - 12002 </t>
  </si>
  <si>
    <t xml:space="preserve"> Պետական աջակցություն բնակարանների և անհատական բնակելի տների էներգաարդյունավետ վերանորոգման աշխատանքների իրականացմանը </t>
  </si>
  <si>
    <t xml:space="preserve"> Շահառուների ընտրության չափորոշիչները`  ՀՀ կառավարության 2022թ. ապրիլի 15-ի N 520-Լ որոշմամբ և մայիսի 26-ի N 775-Լ որոշմամբ հաստատված բնակարանների և անհատական բնակելի տների էներգաարդյունավետ վերանորոգման աշխատանքների պետական աջակցության ծրագրով ընտրված շահառուներ </t>
  </si>
  <si>
    <t xml:space="preserve"> 1189 - 12001 </t>
  </si>
  <si>
    <t>Ասիական զարգացման բանկի աջակցությամբ իրականացվող դպրոցների սեյսմիկ պաշտպանության ծրագրի շրջանակներում ՀՀ դպրոցների սեյսմիկ անվտանգության բարելավմանն ուղղված միջոցառումներ</t>
  </si>
  <si>
    <t xml:space="preserve"> 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արդիականացում: </t>
  </si>
  <si>
    <t xml:space="preserve"> Շահառուների ընտրության չափորոշիչները` Մասնագիտացված կազմակերպություն  </t>
  </si>
  <si>
    <t xml:space="preserve"> 1189 - 12003 </t>
  </si>
  <si>
    <t>Ասիական զարգացման բանկի աջակցությամբ իրականացվող դպրոցների սեյսմիկ պաշտպանության ծրագրի լրացուցիչ ֆինանսավորման շրջանակներում ՀՀ դպրոցների սեյսմիկ անվտանգության բարելավմանն ուղղված միջոցառումներ</t>
  </si>
  <si>
    <t xml:space="preserve"> 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 </t>
  </si>
  <si>
    <t xml:space="preserve"> 1189 </t>
  </si>
  <si>
    <t xml:space="preserve"> Դպրոցների սեյսմիկ անվտանգության մակարդակի բարձրացման ծրագիր </t>
  </si>
  <si>
    <t xml:space="preserve"> 1004 - 31001 </t>
  </si>
  <si>
    <t>Ֆրանսիայի Հանրապետության կառավարության աջակցությամբ իրականացվող Վեդու ջրամբարի  և ոռոգման համակարգի կառուցում</t>
  </si>
  <si>
    <t xml:space="preserve"> Ֆրանսիայի Հանրապետության կառավարության աջակցությամբ իրականացվող Վեդու ջրամբարի  և ոռոգման համակարգի կառուցման ծրագիր </t>
  </si>
  <si>
    <t>1004 - 11010</t>
  </si>
  <si>
    <t>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</t>
  </si>
  <si>
    <t>1004 - 31001</t>
  </si>
  <si>
    <t>Ֆրանսիայի Հանրապետության կառավարության աջակցությամբ իրականացվող Վեդու ջրամբարի  և ոռոգման համակարգի կառուցման ծրագիր</t>
  </si>
  <si>
    <t>1189</t>
  </si>
  <si>
    <t>Դպրոցների սեյսմիկ անվտանգության մակարդակի բարձրացման ծրագիր</t>
  </si>
  <si>
    <t>Նպաստել երկրի սեյսմակայունության ապահովմանը, անհատական և հասարակական անվտանգության մակարդակի բարձրացմանը</t>
  </si>
  <si>
    <t>Դպրոցական շենքերի սեյսմակայունության մակարդակի բարձրացում</t>
  </si>
  <si>
    <t>1189 - 12001</t>
  </si>
  <si>
    <t>Դպրոցների շենքերի ամրացման շինարարական աշխատանքներ, շինարարական ստանդարտների արդիականացում, արտակարգ իրավիճակներին արձագանքման ծրագրի մշակում, սեյսմիկ մոնիտորինգի դիտակետերի սարքավորումների արդիականացում:</t>
  </si>
  <si>
    <t>1189 - 12003</t>
  </si>
  <si>
    <t>Դպրոցների սեյսմիկ պաշտպանության լրացուցիչ ֆինանսավորման  ծրագիր, դպրոցների շենքերի կառուցման, ամրացման շինարարական աշխատանքներ, շինարարական ստանդարտների արդիականացում, արտակարգ իրավիճակներին արձագանքման ծրագրի մշակում</t>
  </si>
  <si>
    <t xml:space="preserve">ՀԱՅԱՍՏԱՆԻ ՀԱՆՐԱՊԵՏՈՒԹՅԱՆ ԿԱՌԱՎԱՐՈՒԹՅԱՆ 2024 ԹՎԱԿԱՆԻ ԴԵԿՏԵՄԲԵՐԻ 27-Ի № 2060-Ն ՈՐՈՇՄԱՆ № 9 ՀԱՎԵԼՎԱԾՈՒՄ ԿԱՏԱՐՎՈՂ ՓՈՓՈԽՈՒԹՅՈՒՆՆԵՐԸ ԵՎ ԼՐԱՑՈՒՄՆԵՐԸ </t>
  </si>
  <si>
    <t>ՀԱՅԱՍՏԱՆԻ ՀԱՆՐԱՊԵՏՈՒԹՅԱՆ ԿԱՌԱՎԱՐՈՒԹՅԱՆ 2024 ԹՎԱԿԱՆԻ ԴԵԿՏԵՄԲԵՐԻ 27-Ի № 2060-Ն ՈՐՈՇՄԱՆ № 9.1 ՀԱՎԵԼՎԱԾՈՒՄ ԿԱՏԱՐՎՈՂ ՓՈՓՈԽՈՒԹՅՈՒՆՆԵՐԸ ԵՎ ԼՐԱՑՈՒՄՆԵՐԸ</t>
  </si>
  <si>
    <t>ՀՀ կառավարություն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</si>
  <si>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</si>
  <si>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</si>
  <si>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</si>
  <si>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</si>
  <si>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t xml:space="preserve"> ՀՀ կառավարություն</t>
  </si>
  <si>
    <t xml:space="preserve"> Պահուստային միջոցներ</t>
  </si>
  <si>
    <t xml:space="preserve"> 11003</t>
  </si>
  <si>
    <t xml:space="preserve"> Հարկաբյուջետային ռիսկերի կառավարման պահուստ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</si>
  <si>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</si>
  <si>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</si>
  <si>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</si>
  <si>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</si>
  <si>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</si>
  <si>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1139 - 11003</t>
  </si>
  <si>
    <t>Հարկաբյուջետային ռիսկերի կառավարման պահուստ</t>
  </si>
  <si>
    <t>Հարկաբյուջետային ռիսկերի կառավարման նպատակով նախատեսված միջոցներ</t>
  </si>
  <si>
    <t>Հավելված N3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</si>
  <si>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</si>
  <si>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</si>
  <si>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</si>
  <si>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</si>
  <si>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</si>
  <si>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</si>
  <si>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1139 - 11003 </t>
  </si>
  <si>
    <t xml:space="preserve"> Հարկաբյուջետային ռիսկերի կառավարման նպատակով նախատեսված միջոցներ </t>
  </si>
  <si>
    <t xml:space="preserve">Ծառայությունը մատուցողի անվանումը`  ՀՀ կառավարություն </t>
  </si>
  <si>
    <t>Հավելված  N4</t>
  </si>
  <si>
    <t>Հավելված  N5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</si>
</sst>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(* #,##0.00_);_(* \(#,##0.00\);_(* &quot;-&quot;??_);_(@_)"/>
    <numFmt numFmtId="164" formatCode="#,##0.0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-* #,##0.00\ _₽_-;\-* #,##0.00\ _₽_-;_-* &quot;-&quot;??\ _₽_-;_-@_-"/>
    <numFmt numFmtId="170" formatCode="##,##0;\(##,##0\);\-"/>
    <numFmt numFmtId="171" formatCode="_(* #,##0.0_);_(* \(#,##0.0\);_(* &quot;-&quot;?_);_(@_)"/>
    <numFmt numFmtId="172" formatCode="_(* #,##0.00_);_(* \(#,##0.00\);_(* &quot;-&quot;?_);_(@_)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name val="Arial Armenian"/>
      <family val="2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0"/>
      <name val="Times Armenian"/>
      <family val="1"/>
    </font>
    <font>
      <sz val="11"/>
      <name val="Times Armenian"/>
      <family val="1"/>
    </font>
    <font>
      <sz val="10"/>
      <color rgb="FF9C6500"/>
      <name val="Calibri"/>
      <family val="2"/>
      <scheme val="minor"/>
    </font>
    <font>
      <sz val="12"/>
      <name val="Times Armenian"/>
      <family val="1"/>
    </font>
    <font>
      <sz val="12"/>
      <color rgb="FF9C0006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i/>
      <sz val="12"/>
      <color theme="1"/>
      <name val="GHEA Grapalat"/>
      <family val="3"/>
    </font>
    <font>
      <b/>
      <i/>
      <sz val="12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49">
    <xf numFmtId="0" fontId="0" fillId="0" borderId="0"/>
    <xf numFmtId="165" fontId="1" fillId="0" borderId="0" applyFont="0" applyFill="0" applyBorder="0" applyAlignment="0" applyProtection="0"/>
    <xf numFmtId="167" fontId="2" fillId="0" borderId="0" applyFill="0" applyBorder="0" applyProtection="0">
      <alignment horizontal="right" vertical="top"/>
    </xf>
    <xf numFmtId="167" fontId="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2" fillId="0" borderId="0" applyFont="0" applyFill="0" applyBorder="0" applyAlignment="0" applyProtection="0"/>
    <xf numFmtId="0" fontId="4" fillId="0" borderId="0"/>
    <xf numFmtId="0" fontId="10" fillId="2" borderId="0" applyNumberFormat="0" applyBorder="0" applyAlignment="0" applyProtection="0"/>
    <xf numFmtId="0" fontId="4" fillId="0" borderId="0"/>
    <xf numFmtId="0" fontId="13" fillId="0" borderId="0"/>
    <xf numFmtId="0" fontId="12" fillId="0" borderId="0"/>
    <xf numFmtId="169" fontId="14" fillId="0" borderId="0" applyFont="0" applyFill="0" applyBorder="0" applyAlignment="0" applyProtection="0"/>
    <xf numFmtId="0" fontId="10" fillId="2" borderId="0" applyNumberFormat="0" applyBorder="0" applyAlignment="0" applyProtection="0"/>
    <xf numFmtId="43" fontId="14" fillId="0" borderId="0" applyFont="0" applyFill="0" applyBorder="0" applyAlignment="0" applyProtection="0"/>
    <xf numFmtId="0" fontId="11" fillId="3" borderId="0" applyNumberFormat="0" applyBorder="0" applyAlignment="0" applyProtection="0"/>
    <xf numFmtId="0" fontId="14" fillId="0" borderId="0"/>
    <xf numFmtId="0" fontId="1" fillId="0" borderId="0"/>
    <xf numFmtId="0" fontId="4" fillId="0" borderId="0"/>
    <xf numFmtId="0" fontId="1" fillId="0" borderId="0"/>
    <xf numFmtId="0" fontId="15" fillId="0" borderId="0"/>
    <xf numFmtId="0" fontId="16" fillId="0" borderId="0"/>
    <xf numFmtId="43" fontId="14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4" fillId="0" borderId="0"/>
    <xf numFmtId="0" fontId="17" fillId="0" borderId="0"/>
    <xf numFmtId="43" fontId="17" fillId="0" borderId="0" applyFont="0" applyFill="0" applyBorder="0" applyAlignment="0" applyProtection="0"/>
    <xf numFmtId="0" fontId="2" fillId="0" borderId="0">
      <alignment horizontal="left" vertical="top" wrapText="1"/>
    </xf>
    <xf numFmtId="43" fontId="17" fillId="0" borderId="0" applyFont="0" applyFill="0" applyBorder="0" applyAlignment="0" applyProtection="0"/>
    <xf numFmtId="0" fontId="18" fillId="0" borderId="0"/>
    <xf numFmtId="43" fontId="17" fillId="0" borderId="0" applyFont="0" applyFill="0" applyBorder="0" applyAlignment="0" applyProtection="0"/>
    <xf numFmtId="0" fontId="19" fillId="3" borderId="0" applyNumberFormat="0" applyBorder="0" applyAlignment="0" applyProtection="0"/>
    <xf numFmtId="0" fontId="4" fillId="0" borderId="0"/>
    <xf numFmtId="0" fontId="1" fillId="0" borderId="0"/>
    <xf numFmtId="0" fontId="2" fillId="0" borderId="0">
      <alignment horizontal="left" vertical="top" wrapText="1"/>
    </xf>
    <xf numFmtId="43" fontId="1" fillId="0" borderId="0" applyFont="0" applyFill="0" applyBorder="0" applyAlignment="0" applyProtection="0"/>
    <xf numFmtId="0" fontId="20" fillId="0" borderId="0"/>
    <xf numFmtId="0" fontId="22" fillId="0" borderId="0"/>
    <xf numFmtId="0" fontId="1" fillId="0" borderId="0"/>
    <xf numFmtId="0" fontId="23" fillId="0" borderId="0"/>
    <xf numFmtId="0" fontId="2" fillId="0" borderId="0">
      <alignment horizontal="left" vertical="top" wrapText="1"/>
    </xf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" fillId="0" borderId="0"/>
    <xf numFmtId="0" fontId="17" fillId="0" borderId="0"/>
  </cellStyleXfs>
  <cellXfs count="176">
    <xf numFmtId="0" fontId="0" fillId="0" borderId="0" xfId="0"/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167" fontId="8" fillId="0" borderId="1" xfId="3" applyFont="1" applyFill="1" applyBorder="1">
      <alignment horizontal="right" vertical="top"/>
    </xf>
    <xf numFmtId="0" fontId="8" fillId="0" borderId="0" xfId="0" applyFont="1"/>
    <xf numFmtId="0" fontId="6" fillId="0" borderId="1" xfId="0" applyFont="1" applyBorder="1" applyAlignment="1">
      <alignment vertical="center" wrapText="1"/>
    </xf>
    <xf numFmtId="167" fontId="8" fillId="0" borderId="1" xfId="3" applyFont="1" applyFill="1" applyBorder="1" applyAlignment="1">
      <alignment horizontal="center" vertical="center"/>
    </xf>
    <xf numFmtId="0" fontId="8" fillId="0" borderId="0" xfId="0" applyFont="1" applyAlignment="1">
      <alignment horizontal="center" vertical="top" wrapText="1"/>
    </xf>
    <xf numFmtId="168" fontId="6" fillId="0" borderId="0" xfId="9" applyNumberFormat="1" applyFont="1" applyFill="1" applyBorder="1" applyAlignment="1">
      <alignment horizontal="center" vertical="center" wrapText="1"/>
    </xf>
    <xf numFmtId="166" fontId="6" fillId="0" borderId="1" xfId="1" applyNumberFormat="1" applyFont="1" applyFill="1" applyBorder="1" applyAlignment="1">
      <alignment horizontal="center" vertical="center"/>
    </xf>
    <xf numFmtId="166" fontId="8" fillId="0" borderId="1" xfId="1" applyNumberFormat="1" applyFont="1" applyFill="1" applyBorder="1" applyAlignment="1">
      <alignment horizontal="center" vertical="center"/>
    </xf>
    <xf numFmtId="0" fontId="5" fillId="0" borderId="0" xfId="0" applyFont="1"/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0" xfId="0" applyFont="1" applyAlignment="1">
      <alignment wrapText="1"/>
    </xf>
    <xf numFmtId="43" fontId="5" fillId="0" borderId="0" xfId="0" applyNumberFormat="1" applyFont="1"/>
    <xf numFmtId="0" fontId="5" fillId="0" borderId="0" xfId="0" applyFont="1" applyAlignment="1">
      <alignment horizontal="right"/>
    </xf>
    <xf numFmtId="0" fontId="6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  <xf numFmtId="0" fontId="8" fillId="0" borderId="0" xfId="0" applyFont="1" applyAlignment="1">
      <alignment horizontal="left" vertical="top" wrapText="1"/>
    </xf>
    <xf numFmtId="171" fontId="6" fillId="0" borderId="0" xfId="0" applyNumberFormat="1" applyFont="1"/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left" vertical="top" wrapText="1"/>
    </xf>
    <xf numFmtId="167" fontId="6" fillId="0" borderId="0" xfId="3" applyFont="1" applyFill="1" applyBorder="1">
      <alignment horizontal="right" vertical="top"/>
    </xf>
    <xf numFmtId="0" fontId="8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167" fontId="5" fillId="0" borderId="1" xfId="2" applyFont="1" applyFill="1" applyBorder="1">
      <alignment horizontal="right" vertical="top"/>
    </xf>
    <xf numFmtId="0" fontId="7" fillId="0" borderId="1" xfId="0" applyFont="1" applyBorder="1"/>
    <xf numFmtId="0" fontId="6" fillId="0" borderId="0" xfId="0" applyFont="1" applyAlignment="1">
      <alignment horizontal="center" vertical="center" wrapText="1"/>
    </xf>
    <xf numFmtId="0" fontId="21" fillId="0" borderId="1" xfId="16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43" fontId="5" fillId="0" borderId="0" xfId="4" applyFont="1" applyAlignment="1">
      <alignment horizontal="left" vertical="top" wrapText="1"/>
    </xf>
    <xf numFmtId="43" fontId="5" fillId="0" borderId="0" xfId="0" applyNumberFormat="1" applyFont="1" applyAlignment="1">
      <alignment horizontal="left" vertical="top" wrapText="1"/>
    </xf>
    <xf numFmtId="0" fontId="7" fillId="0" borderId="1" xfId="0" applyFont="1" applyBorder="1" applyAlignment="1">
      <alignment horizontal="left" vertical="center" wrapText="1"/>
    </xf>
    <xf numFmtId="166" fontId="6" fillId="0" borderId="0" xfId="2" applyNumberFormat="1" applyFont="1" applyFill="1" applyBorder="1" applyAlignment="1">
      <alignment vertical="top"/>
    </xf>
    <xf numFmtId="171" fontId="8" fillId="0" borderId="1" xfId="9" applyNumberFormat="1" applyFont="1" applyFill="1" applyBorder="1" applyAlignment="1">
      <alignment horizontal="center" vertical="center" wrapText="1"/>
    </xf>
    <xf numFmtId="170" fontId="7" fillId="0" borderId="1" xfId="2" applyNumberFormat="1" applyFont="1" applyFill="1" applyBorder="1">
      <alignment horizontal="right" vertical="top"/>
    </xf>
    <xf numFmtId="167" fontId="7" fillId="0" borderId="1" xfId="3" applyFont="1" applyFill="1" applyBorder="1">
      <alignment horizontal="right" vertical="top"/>
    </xf>
    <xf numFmtId="0" fontId="7" fillId="0" borderId="0" xfId="0" applyFont="1" applyAlignment="1">
      <alignment horizontal="center"/>
    </xf>
    <xf numFmtId="0" fontId="5" fillId="0" borderId="0" xfId="8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Continuous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7" fontId="7" fillId="0" borderId="1" xfId="0" applyNumberFormat="1" applyFont="1" applyBorder="1"/>
    <xf numFmtId="0" fontId="7" fillId="0" borderId="1" xfId="0" applyFont="1" applyBorder="1" applyAlignment="1">
      <alignment vertical="top"/>
    </xf>
    <xf numFmtId="0" fontId="7" fillId="0" borderId="4" xfId="0" applyFont="1" applyBorder="1"/>
    <xf numFmtId="0" fontId="7" fillId="0" borderId="2" xfId="0" applyFont="1" applyBorder="1"/>
    <xf numFmtId="0" fontId="7" fillId="0" borderId="3" xfId="0" applyFont="1" applyBorder="1"/>
    <xf numFmtId="167" fontId="7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vertical="top"/>
    </xf>
    <xf numFmtId="166" fontId="7" fillId="0" borderId="1" xfId="0" applyNumberFormat="1" applyFont="1" applyBorder="1" applyAlignment="1">
      <alignment horizontal="right" vertical="top" wrapText="1"/>
    </xf>
    <xf numFmtId="167" fontId="7" fillId="0" borderId="1" xfId="2" applyFont="1" applyFill="1" applyBorder="1">
      <alignment horizontal="right" vertical="top"/>
    </xf>
    <xf numFmtId="0" fontId="5" fillId="0" borderId="4" xfId="0" applyFont="1" applyBorder="1" applyAlignment="1">
      <alignment vertical="top"/>
    </xf>
    <xf numFmtId="0" fontId="7" fillId="0" borderId="4" xfId="0" applyFont="1" applyBorder="1" applyAlignment="1">
      <alignment horizontal="left" vertical="top" wrapText="1"/>
    </xf>
    <xf numFmtId="0" fontId="5" fillId="0" borderId="1" xfId="0" applyFont="1" applyBorder="1"/>
    <xf numFmtId="0" fontId="7" fillId="0" borderId="0" xfId="0" applyFont="1" applyAlignment="1">
      <alignment horizontal="left" vertical="top"/>
    </xf>
    <xf numFmtId="0" fontId="7" fillId="0" borderId="0" xfId="0" applyFont="1" applyAlignment="1">
      <alignment vertical="top"/>
    </xf>
    <xf numFmtId="0" fontId="5" fillId="0" borderId="0" xfId="0" applyFont="1" applyAlignment="1">
      <alignment horizontal="center"/>
    </xf>
    <xf numFmtId="167" fontId="7" fillId="0" borderId="6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vertical="top"/>
    </xf>
    <xf numFmtId="168" fontId="7" fillId="0" borderId="1" xfId="9" applyNumberFormat="1" applyFont="1" applyFill="1" applyBorder="1" applyAlignment="1">
      <alignment horizontal="center" vertical="center" wrapText="1"/>
    </xf>
    <xf numFmtId="167" fontId="7" fillId="0" borderId="1" xfId="2" applyFont="1" applyFill="1" applyBorder="1" applyAlignment="1">
      <alignment horizontal="right" vertical="center"/>
    </xf>
    <xf numFmtId="166" fontId="7" fillId="0" borderId="1" xfId="2" applyNumberFormat="1" applyFont="1" applyFill="1" applyBorder="1" applyAlignment="1">
      <alignment vertical="top"/>
    </xf>
    <xf numFmtId="166" fontId="5" fillId="0" borderId="1" xfId="2" applyNumberFormat="1" applyFont="1" applyFill="1" applyBorder="1" applyAlignment="1">
      <alignment vertical="top"/>
    </xf>
    <xf numFmtId="166" fontId="8" fillId="0" borderId="1" xfId="2" applyNumberFormat="1" applyFont="1" applyFill="1" applyBorder="1" applyAlignment="1">
      <alignment horizontal="center" vertical="center"/>
    </xf>
    <xf numFmtId="166" fontId="6" fillId="0" borderId="1" xfId="2" applyNumberFormat="1" applyFont="1" applyFill="1" applyBorder="1" applyAlignment="1">
      <alignment horizontal="center" vertical="center"/>
    </xf>
    <xf numFmtId="0" fontId="8" fillId="0" borderId="0" xfId="42" applyFont="1"/>
    <xf numFmtId="171" fontId="6" fillId="0" borderId="0" xfId="0" applyNumberFormat="1" applyFont="1" applyAlignment="1">
      <alignment horizontal="right" wrapText="1"/>
    </xf>
    <xf numFmtId="171" fontId="6" fillId="0" borderId="0" xfId="33" applyNumberFormat="1" applyFont="1" applyAlignment="1">
      <alignment horizontal="right" vertical="center" wrapText="1"/>
    </xf>
    <xf numFmtId="172" fontId="6" fillId="0" borderId="0" xfId="0" applyNumberFormat="1" applyFont="1" applyAlignment="1">
      <alignment vertical="center" wrapText="1"/>
    </xf>
    <xf numFmtId="171" fontId="8" fillId="0" borderId="0" xfId="0" applyNumberFormat="1" applyFont="1"/>
    <xf numFmtId="171" fontId="6" fillId="0" borderId="0" xfId="0" applyNumberFormat="1" applyFont="1" applyAlignment="1">
      <alignment horizontal="right"/>
    </xf>
    <xf numFmtId="171" fontId="6" fillId="0" borderId="1" xfId="0" applyNumberFormat="1" applyFont="1" applyBorder="1" applyAlignment="1">
      <alignment horizontal="center"/>
    </xf>
    <xf numFmtId="171" fontId="8" fillId="0" borderId="1" xfId="33" quotePrefix="1" applyNumberFormat="1" applyFont="1" applyBorder="1" applyAlignment="1">
      <alignment vertical="top" wrapText="1"/>
    </xf>
    <xf numFmtId="171" fontId="6" fillId="0" borderId="1" xfId="33" quotePrefix="1" applyNumberFormat="1" applyFont="1" applyBorder="1" applyAlignment="1">
      <alignment vertical="center" wrapText="1"/>
    </xf>
    <xf numFmtId="171" fontId="8" fillId="0" borderId="1" xfId="33" quotePrefix="1" applyNumberFormat="1" applyFont="1" applyBorder="1" applyAlignment="1">
      <alignment vertical="center" wrapText="1"/>
    </xf>
    <xf numFmtId="0" fontId="6" fillId="0" borderId="0" xfId="5" applyFo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6" fillId="0" borderId="0" xfId="8" applyFont="1" applyAlignment="1">
      <alignment horizontal="right" vertical="center"/>
    </xf>
    <xf numFmtId="0" fontId="6" fillId="0" borderId="5" xfId="0" applyFont="1" applyBorder="1" applyAlignment="1">
      <alignment horizontal="right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textRotation="90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 wrapText="1"/>
    </xf>
    <xf numFmtId="49" fontId="8" fillId="0" borderId="4" xfId="0" applyNumberFormat="1" applyFont="1" applyBorder="1" applyAlignment="1">
      <alignment vertical="center" wrapText="1"/>
    </xf>
    <xf numFmtId="49" fontId="8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49" fontId="8" fillId="0" borderId="8" xfId="0" applyNumberFormat="1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top" wrapText="1"/>
    </xf>
    <xf numFmtId="0" fontId="8" fillId="0" borderId="1" xfId="31" applyFont="1" applyBorder="1" applyAlignment="1">
      <alignment horizontal="center" vertical="top" wrapText="1"/>
    </xf>
    <xf numFmtId="0" fontId="8" fillId="0" borderId="1" xfId="31" applyFont="1" applyBorder="1" applyAlignment="1">
      <alignment horizontal="center" vertical="center" wrapText="1"/>
    </xf>
    <xf numFmtId="0" fontId="8" fillId="0" borderId="1" xfId="31" applyFont="1" applyBorder="1">
      <alignment horizontal="left" vertical="top" wrapText="1"/>
    </xf>
    <xf numFmtId="0" fontId="6" fillId="0" borderId="1" xfId="31" applyFont="1" applyBorder="1" applyAlignment="1">
      <alignment horizontal="center" vertical="top" wrapText="1"/>
    </xf>
    <xf numFmtId="0" fontId="9" fillId="0" borderId="1" xfId="31" applyFont="1" applyBorder="1">
      <alignment horizontal="left" vertical="top" wrapText="1"/>
    </xf>
    <xf numFmtId="49" fontId="8" fillId="0" borderId="1" xfId="8" applyNumberFormat="1" applyFont="1" applyBorder="1" applyAlignment="1">
      <alignment vertical="top" wrapText="1"/>
    </xf>
    <xf numFmtId="0" fontId="8" fillId="0" borderId="1" xfId="8" applyFont="1" applyBorder="1" applyAlignment="1">
      <alignment vertical="top" wrapText="1"/>
    </xf>
    <xf numFmtId="0" fontId="8" fillId="0" borderId="1" xfId="8" applyFont="1" applyBorder="1" applyAlignment="1">
      <alignment horizontal="center" vertical="center" wrapText="1"/>
    </xf>
    <xf numFmtId="0" fontId="8" fillId="0" borderId="1" xfId="41" applyFont="1" applyBorder="1" applyAlignment="1">
      <alignment horizontal="left" vertical="top" wrapText="1"/>
    </xf>
    <xf numFmtId="0" fontId="6" fillId="0" borderId="1" xfId="41" applyFont="1" applyBorder="1" applyAlignment="1">
      <alignment horizontal="left" vertical="top" wrapText="1"/>
    </xf>
    <xf numFmtId="0" fontId="8" fillId="0" borderId="1" xfId="8" applyFont="1" applyBorder="1" applyAlignment="1">
      <alignment vertical="center" wrapText="1"/>
    </xf>
    <xf numFmtId="0" fontId="2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49" fontId="6" fillId="0" borderId="1" xfId="8" applyNumberFormat="1" applyFont="1" applyBorder="1" applyAlignment="1">
      <alignment vertical="top" wrapText="1"/>
    </xf>
    <xf numFmtId="0" fontId="5" fillId="0" borderId="1" xfId="0" applyFont="1" applyBorder="1" applyAlignment="1">
      <alignment horizontal="center" vertical="top" wrapText="1"/>
    </xf>
    <xf numFmtId="0" fontId="6" fillId="0" borderId="1" xfId="8" applyFont="1" applyBorder="1" applyAlignment="1">
      <alignment vertical="top" wrapText="1"/>
    </xf>
    <xf numFmtId="0" fontId="24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indent="2"/>
    </xf>
    <xf numFmtId="0" fontId="6" fillId="0" borderId="1" xfId="0" applyFont="1" applyBorder="1" applyAlignment="1">
      <alignment horizontal="left" vertical="center" wrapText="1" indent="2"/>
    </xf>
    <xf numFmtId="49" fontId="6" fillId="0" borderId="1" xfId="0" applyNumberFormat="1" applyFont="1" applyBorder="1" applyAlignment="1">
      <alignment horizontal="left" vertical="center" wrapText="1" indent="2"/>
    </xf>
    <xf numFmtId="0" fontId="5" fillId="0" borderId="1" xfId="0" applyFont="1" applyBorder="1" applyAlignment="1">
      <alignment horizontal="center"/>
    </xf>
    <xf numFmtId="167" fontId="6" fillId="0" borderId="1" xfId="3" applyFont="1" applyFill="1" applyBorder="1">
      <alignment horizontal="right" vertical="top"/>
    </xf>
    <xf numFmtId="0" fontId="8" fillId="0" borderId="1" xfId="0" applyFont="1" applyBorder="1" applyAlignment="1">
      <alignment vertical="top" wrapText="1"/>
    </xf>
    <xf numFmtId="168" fontId="8" fillId="0" borderId="1" xfId="4" applyNumberFormat="1" applyFont="1" applyFill="1" applyBorder="1"/>
    <xf numFmtId="0" fontId="8" fillId="0" borderId="1" xfId="0" applyFont="1" applyBorder="1" applyAlignment="1">
      <alignment vertical="center"/>
    </xf>
    <xf numFmtId="166" fontId="5" fillId="0" borderId="0" xfId="0" applyNumberFormat="1" applyFont="1"/>
    <xf numFmtId="0" fontId="5" fillId="0" borderId="0" xfId="0" applyFont="1" applyAlignment="1">
      <alignment horizontal="right"/>
    </xf>
    <xf numFmtId="0" fontId="8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64" fontId="8" fillId="0" borderId="0" xfId="0" applyNumberFormat="1" applyFont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171" fontId="8" fillId="0" borderId="1" xfId="9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/>
    </xf>
    <xf numFmtId="0" fontId="7" fillId="0" borderId="4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166" fontId="6" fillId="0" borderId="0" xfId="0" applyNumberFormat="1" applyFont="1"/>
    <xf numFmtId="166" fontId="8" fillId="0" borderId="0" xfId="0" applyNumberFormat="1" applyFont="1"/>
  </cellXfs>
  <cellStyles count="49">
    <cellStyle name="Bad" xfId="16" builtinId="27"/>
    <cellStyle name="Bad 3" xfId="11" xr:uid="{00000000-0005-0000-0000-000001000000}"/>
    <cellStyle name="Comma" xfId="4" builtinId="3"/>
    <cellStyle name="Comma 11" xfId="27" xr:uid="{00000000-0005-0000-0000-000003000000}"/>
    <cellStyle name="Comma 15" xfId="25" xr:uid="{00000000-0005-0000-0000-000004000000}"/>
    <cellStyle name="Comma 2" xfId="17" xr:uid="{00000000-0005-0000-0000-000005000000}"/>
    <cellStyle name="Comma 2 2" xfId="34" xr:uid="{00000000-0005-0000-0000-000006000000}"/>
    <cellStyle name="Comma 2 3" xfId="45" xr:uid="{82647BF7-AA6F-482C-B142-FA4D28F43D28}"/>
    <cellStyle name="Comma 3" xfId="1" xr:uid="{00000000-0005-0000-0000-000007000000}"/>
    <cellStyle name="Comma 3 2 2" xfId="46" xr:uid="{3DF4E772-61E5-4AD1-9749-CC9222206910}"/>
    <cellStyle name="Comma 4" xfId="39" xr:uid="{00000000-0005-0000-0000-000008000000}"/>
    <cellStyle name="Comma 4 2" xfId="30" xr:uid="{00000000-0005-0000-0000-000009000000}"/>
    <cellStyle name="Comma 4 2 2" xfId="32" xr:uid="{00000000-0005-0000-0000-00000A000000}"/>
    <cellStyle name="Comma 9" xfId="9" xr:uid="{00000000-0005-0000-0000-00000B000000}"/>
    <cellStyle name="Neutral 2 2" xfId="35" xr:uid="{00000000-0005-0000-0000-00000E000000}"/>
    <cellStyle name="Normal" xfId="0" builtinId="0"/>
    <cellStyle name="Normal 11 2" xfId="29" xr:uid="{00000000-0005-0000-0000-000010000000}"/>
    <cellStyle name="Normal 12" xfId="5" xr:uid="{00000000-0005-0000-0000-000011000000}"/>
    <cellStyle name="Normal 12 2 2" xfId="38" xr:uid="{00000000-0005-0000-0000-000012000000}"/>
    <cellStyle name="Normal 12 3" xfId="31" xr:uid="{00000000-0005-0000-0000-000013000000}"/>
    <cellStyle name="Normal 13" xfId="41" xr:uid="{B3C7AC3A-120E-4D01-92D8-1FFB798BEB8E}"/>
    <cellStyle name="Normal 14" xfId="42" xr:uid="{6A50EABC-09E4-49BE-AF11-54C4685FB68D}"/>
    <cellStyle name="Normal 19 3" xfId="10" xr:uid="{00000000-0005-0000-0000-000014000000}"/>
    <cellStyle name="Normal 2" xfId="13" xr:uid="{00000000-0005-0000-0000-000015000000}"/>
    <cellStyle name="Normal 2 2" xfId="43" xr:uid="{D01D1268-836B-49B0-A849-10B27F4B3782}"/>
    <cellStyle name="Normal 2 2 2 3" xfId="24" xr:uid="{00000000-0005-0000-0000-000016000000}"/>
    <cellStyle name="Normal 2 4" xfId="19" xr:uid="{00000000-0005-0000-0000-000017000000}"/>
    <cellStyle name="Normal 2 6 2" xfId="44" xr:uid="{43FA0C92-4B66-456D-9A70-0D3D60602C74}"/>
    <cellStyle name="Normal 3" xfId="47" xr:uid="{2DBF1BA4-4836-4DB6-93AF-D053F8BD42DC}"/>
    <cellStyle name="Normal 5" xfId="28" xr:uid="{00000000-0005-0000-0000-000018000000}"/>
    <cellStyle name="Normal 5 10" xfId="37" xr:uid="{00000000-0005-0000-0000-000019000000}"/>
    <cellStyle name="Normal 5 2" xfId="6" xr:uid="{00000000-0005-0000-0000-00001A000000}"/>
    <cellStyle name="Normal 5 2 3" xfId="22" xr:uid="{00000000-0005-0000-0000-00001B000000}"/>
    <cellStyle name="Normal 5 2 7" xfId="48" xr:uid="{DFF100EA-28F4-45B1-9CA1-BC02F8F71E90}"/>
    <cellStyle name="Normal 5 3" xfId="7" xr:uid="{00000000-0005-0000-0000-00001C000000}"/>
    <cellStyle name="Normal 5 3 7" xfId="36" xr:uid="{00000000-0005-0000-0000-00001D000000}"/>
    <cellStyle name="Normal 6" xfId="20" xr:uid="{00000000-0005-0000-0000-00001E000000}"/>
    <cellStyle name="Normal 8" xfId="8" xr:uid="{00000000-0005-0000-0000-00001F000000}"/>
    <cellStyle name="Normal 8 2 3 3" xfId="26" xr:uid="{00000000-0005-0000-0000-000020000000}"/>
    <cellStyle name="Normal 8 3" xfId="12" xr:uid="{00000000-0005-0000-0000-000021000000}"/>
    <cellStyle name="Normal_Book2" xfId="33" xr:uid="{00000000-0005-0000-0000-000022000000}"/>
    <cellStyle name="SN_241" xfId="2" xr:uid="{00000000-0005-0000-0000-000025000000}"/>
    <cellStyle name="SN_b" xfId="3" xr:uid="{00000000-0005-0000-0000-000026000000}"/>
    <cellStyle name="Нейтральный 5" xfId="18" xr:uid="{00000000-0005-0000-0000-000028000000}"/>
    <cellStyle name="Обычный 2" xfId="40" xr:uid="{00000000-0005-0000-0000-000029000000}"/>
    <cellStyle name="Обычный 2 2 4" xfId="14" xr:uid="{00000000-0005-0000-0000-00002A000000}"/>
    <cellStyle name="Обычный 3" xfId="21" xr:uid="{00000000-0005-0000-0000-00002B000000}"/>
    <cellStyle name="Обычный 3 3 3" xfId="23" xr:uid="{00000000-0005-0000-0000-00002C000000}"/>
    <cellStyle name="Финансовый 4" xfId="1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72"/>
  <sheetViews>
    <sheetView tabSelected="1" topLeftCell="A7" zoomScaleNormal="100" workbookViewId="0">
      <selection activeCell="E11" sqref="E11"/>
    </sheetView>
  </sheetViews>
  <sheetFormatPr defaultColWidth="9.140625" defaultRowHeight="72" customHeight="1" x14ac:dyDescent="0.3"/>
  <cols>
    <col min="1" max="1" width="4.5703125" style="17" customWidth="1"/>
    <col min="2" max="2" width="9.140625" style="17" customWidth="1"/>
    <col min="3" max="3" width="10.5703125" style="17" customWidth="1"/>
    <col min="4" max="4" width="16.5703125" style="17" customWidth="1"/>
    <col min="5" max="5" width="51.28515625" style="17" customWidth="1"/>
    <col min="6" max="6" width="54.42578125" style="17" customWidth="1"/>
    <col min="7" max="7" width="47.85546875" style="17" customWidth="1"/>
    <col min="8" max="8" width="31.85546875" style="17" customWidth="1"/>
    <col min="9" max="9" width="23" style="17" customWidth="1"/>
    <col min="10" max="10" width="15.140625" style="17" customWidth="1"/>
    <col min="11" max="11" width="11.42578125" style="17" customWidth="1"/>
    <col min="12" max="12" width="12.85546875" style="17" customWidth="1"/>
    <col min="13" max="16384" width="9.140625" style="17"/>
  </cols>
  <sheetData>
    <row r="1" spans="1:9" ht="17.25" x14ac:dyDescent="0.3">
      <c r="A1" s="141" t="s">
        <v>59</v>
      </c>
      <c r="B1" s="141"/>
      <c r="C1" s="141"/>
      <c r="D1" s="141"/>
      <c r="E1" s="141"/>
      <c r="F1" s="141"/>
      <c r="G1" s="141"/>
      <c r="H1" s="141"/>
    </row>
    <row r="2" spans="1:9" ht="17.25" x14ac:dyDescent="0.3">
      <c r="A2" s="141" t="s">
        <v>39</v>
      </c>
      <c r="B2" s="141"/>
      <c r="C2" s="141"/>
      <c r="D2" s="141"/>
      <c r="E2" s="141"/>
      <c r="F2" s="141"/>
      <c r="G2" s="141"/>
      <c r="H2" s="141"/>
    </row>
    <row r="3" spans="1:9" ht="17.25" x14ac:dyDescent="0.3">
      <c r="A3" s="141" t="s">
        <v>31</v>
      </c>
      <c r="B3" s="141"/>
      <c r="C3" s="141"/>
      <c r="D3" s="141"/>
      <c r="E3" s="141"/>
      <c r="F3" s="141"/>
      <c r="G3" s="141"/>
      <c r="H3" s="141"/>
    </row>
    <row r="4" spans="1:9" s="1" customFormat="1" ht="75" customHeight="1" x14ac:dyDescent="0.3">
      <c r="A4" s="34"/>
      <c r="B4" s="144" t="s">
        <v>42</v>
      </c>
      <c r="C4" s="144"/>
      <c r="D4" s="144"/>
      <c r="E4" s="144"/>
      <c r="F4" s="144"/>
      <c r="G4" s="144"/>
      <c r="H4" s="34"/>
    </row>
    <row r="5" spans="1:9" s="1" customFormat="1" ht="17.25" x14ac:dyDescent="0.3">
      <c r="A5" s="25"/>
      <c r="B5" s="25"/>
      <c r="C5" s="25"/>
      <c r="D5" s="25"/>
      <c r="E5" s="25"/>
      <c r="F5" s="25"/>
      <c r="G5" s="25"/>
      <c r="H5" s="35" t="s">
        <v>53</v>
      </c>
    </row>
    <row r="6" spans="1:9" s="6" customFormat="1" ht="106.5" customHeight="1" x14ac:dyDescent="0.25">
      <c r="B6" s="145" t="s">
        <v>43</v>
      </c>
      <c r="C6" s="145" t="s">
        <v>44</v>
      </c>
      <c r="D6" s="145"/>
      <c r="E6" s="145" t="s">
        <v>45</v>
      </c>
      <c r="F6" s="145" t="s">
        <v>46</v>
      </c>
      <c r="G6" s="145" t="s">
        <v>47</v>
      </c>
      <c r="H6" s="36" t="s">
        <v>18</v>
      </c>
    </row>
    <row r="7" spans="1:9" s="6" customFormat="1" ht="35.25" customHeight="1" x14ac:dyDescent="0.25">
      <c r="B7" s="145"/>
      <c r="C7" s="7" t="s">
        <v>15</v>
      </c>
      <c r="D7" s="7" t="s">
        <v>16</v>
      </c>
      <c r="E7" s="145"/>
      <c r="F7" s="145"/>
      <c r="G7" s="145"/>
      <c r="H7" s="7" t="s">
        <v>4</v>
      </c>
    </row>
    <row r="8" spans="1:9" s="37" customFormat="1" ht="18.75" customHeight="1" x14ac:dyDescent="0.25">
      <c r="B8" s="142" t="s">
        <v>48</v>
      </c>
      <c r="C8" s="142"/>
      <c r="D8" s="142"/>
      <c r="E8" s="142"/>
      <c r="F8" s="142"/>
      <c r="G8" s="142"/>
      <c r="H8" s="9">
        <f>H9+H15+H19</f>
        <v>0</v>
      </c>
      <c r="I8" s="44"/>
    </row>
    <row r="9" spans="1:9" s="37" customFormat="1" ht="21" customHeight="1" x14ac:dyDescent="0.25">
      <c r="B9" s="142" t="s">
        <v>3</v>
      </c>
      <c r="C9" s="142"/>
      <c r="D9" s="142"/>
      <c r="E9" s="142"/>
      <c r="F9" s="142"/>
      <c r="G9" s="142"/>
      <c r="H9" s="9">
        <v>-160591.90000000002</v>
      </c>
    </row>
    <row r="10" spans="1:9" s="37" customFormat="1" ht="54.75" customHeight="1" x14ac:dyDescent="0.25">
      <c r="B10" s="5"/>
      <c r="C10" s="26" t="s">
        <v>60</v>
      </c>
      <c r="D10" s="5"/>
      <c r="E10" s="5" t="s">
        <v>61</v>
      </c>
      <c r="F10" s="5" t="s">
        <v>62</v>
      </c>
      <c r="G10" s="5" t="s">
        <v>63</v>
      </c>
      <c r="H10" s="9">
        <v>-838000</v>
      </c>
      <c r="I10" s="45"/>
    </row>
    <row r="11" spans="1:9" s="37" customFormat="1" ht="110.25" customHeight="1" x14ac:dyDescent="0.25">
      <c r="B11" s="5"/>
      <c r="C11" s="26"/>
      <c r="D11" s="26" t="s">
        <v>152</v>
      </c>
      <c r="E11" s="5" t="s">
        <v>135</v>
      </c>
      <c r="F11" s="5" t="s">
        <v>153</v>
      </c>
      <c r="G11" s="5" t="s">
        <v>56</v>
      </c>
      <c r="H11" s="9">
        <v>-43000</v>
      </c>
    </row>
    <row r="12" spans="1:9" s="37" customFormat="1" ht="76.5" customHeight="1" x14ac:dyDescent="0.25">
      <c r="B12" s="5"/>
      <c r="C12" s="26"/>
      <c r="D12" s="26" t="s">
        <v>154</v>
      </c>
      <c r="E12" s="5" t="s">
        <v>150</v>
      </c>
      <c r="F12" s="5" t="s">
        <v>155</v>
      </c>
      <c r="G12" s="5" t="s">
        <v>64</v>
      </c>
      <c r="H12" s="9">
        <v>-795000</v>
      </c>
    </row>
    <row r="13" spans="1:9" s="37" customFormat="1" ht="56.25" customHeight="1" x14ac:dyDescent="0.25">
      <c r="B13" s="5"/>
      <c r="C13" s="26" t="s">
        <v>66</v>
      </c>
      <c r="D13" s="5"/>
      <c r="E13" s="18" t="s">
        <v>67</v>
      </c>
      <c r="F13" s="18" t="s">
        <v>68</v>
      </c>
      <c r="G13" s="18" t="s">
        <v>69</v>
      </c>
      <c r="H13" s="9">
        <v>677408.1</v>
      </c>
    </row>
    <row r="14" spans="1:9" s="37" customFormat="1" ht="83.25" customHeight="1" x14ac:dyDescent="0.25">
      <c r="B14" s="5"/>
      <c r="C14" s="26"/>
      <c r="D14" s="26" t="s">
        <v>113</v>
      </c>
      <c r="E14" s="18" t="s">
        <v>114</v>
      </c>
      <c r="F14" s="18" t="s">
        <v>114</v>
      </c>
      <c r="G14" s="18" t="s">
        <v>65</v>
      </c>
      <c r="H14" s="9">
        <v>677408.1</v>
      </c>
    </row>
    <row r="15" spans="1:9" s="38" customFormat="1" ht="19.5" customHeight="1" x14ac:dyDescent="0.25">
      <c r="B15" s="147" t="s">
        <v>128</v>
      </c>
      <c r="C15" s="148"/>
      <c r="D15" s="148"/>
      <c r="E15" s="148"/>
      <c r="F15" s="148"/>
      <c r="G15" s="149"/>
      <c r="H15" s="9">
        <v>838000</v>
      </c>
    </row>
    <row r="16" spans="1:9" s="37" customFormat="1" ht="64.5" customHeight="1" x14ac:dyDescent="0.25">
      <c r="B16" s="18"/>
      <c r="C16" s="18" t="s">
        <v>156</v>
      </c>
      <c r="D16" s="18"/>
      <c r="E16" s="18" t="s">
        <v>157</v>
      </c>
      <c r="F16" s="18" t="s">
        <v>158</v>
      </c>
      <c r="G16" s="18" t="s">
        <v>159</v>
      </c>
      <c r="H16" s="9">
        <v>838000</v>
      </c>
    </row>
    <row r="17" spans="2:8" s="37" customFormat="1" ht="117" customHeight="1" x14ac:dyDescent="0.25">
      <c r="B17" s="18"/>
      <c r="C17" s="18"/>
      <c r="D17" s="18" t="s">
        <v>160</v>
      </c>
      <c r="E17" s="18" t="s">
        <v>141</v>
      </c>
      <c r="F17" s="18" t="s">
        <v>161</v>
      </c>
      <c r="G17" s="18" t="s">
        <v>65</v>
      </c>
      <c r="H17" s="9">
        <v>240000</v>
      </c>
    </row>
    <row r="18" spans="2:8" s="37" customFormat="1" ht="117.75" customHeight="1" x14ac:dyDescent="0.25">
      <c r="B18" s="18"/>
      <c r="C18" s="18"/>
      <c r="D18" s="18" t="s">
        <v>162</v>
      </c>
      <c r="E18" s="18" t="s">
        <v>145</v>
      </c>
      <c r="F18" s="18" t="s">
        <v>163</v>
      </c>
      <c r="G18" s="18" t="s">
        <v>65</v>
      </c>
      <c r="H18" s="9">
        <v>598000</v>
      </c>
    </row>
    <row r="19" spans="2:8" s="37" customFormat="1" ht="17.25" x14ac:dyDescent="0.25">
      <c r="B19" s="142" t="s">
        <v>166</v>
      </c>
      <c r="C19" s="142"/>
      <c r="D19" s="142"/>
      <c r="E19" s="142"/>
      <c r="F19" s="142"/>
      <c r="G19" s="142"/>
      <c r="H19" s="136">
        <f>H20</f>
        <v>-677408.1</v>
      </c>
    </row>
    <row r="20" spans="2:8" s="37" customFormat="1" ht="51.75" x14ac:dyDescent="0.25">
      <c r="B20" s="5"/>
      <c r="C20" s="26" t="s">
        <v>175</v>
      </c>
      <c r="D20" s="5"/>
      <c r="E20" s="5" t="s">
        <v>170</v>
      </c>
      <c r="F20" s="5" t="s">
        <v>176</v>
      </c>
      <c r="G20" s="5" t="s">
        <v>177</v>
      </c>
      <c r="H20" s="136">
        <f>H21+H22+H23</f>
        <v>-677408.1</v>
      </c>
    </row>
    <row r="21" spans="2:8" s="37" customFormat="1" ht="86.25" x14ac:dyDescent="0.25">
      <c r="B21" s="5"/>
      <c r="C21" s="5"/>
      <c r="D21" s="26" t="s">
        <v>178</v>
      </c>
      <c r="E21" s="5" t="s">
        <v>170</v>
      </c>
      <c r="F21" s="5" t="s">
        <v>179</v>
      </c>
      <c r="G21" s="5" t="s">
        <v>56</v>
      </c>
      <c r="H21" s="136">
        <f>-H22</f>
        <v>677408.1</v>
      </c>
    </row>
    <row r="22" spans="2:8" s="37" customFormat="1" ht="86.25" x14ac:dyDescent="0.25">
      <c r="B22" s="5"/>
      <c r="C22" s="26"/>
      <c r="D22" s="26" t="s">
        <v>178</v>
      </c>
      <c r="E22" s="5" t="s">
        <v>170</v>
      </c>
      <c r="F22" s="5" t="s">
        <v>179</v>
      </c>
      <c r="G22" s="5" t="s">
        <v>56</v>
      </c>
      <c r="H22" s="136">
        <f>H23</f>
        <v>-677408.1</v>
      </c>
    </row>
    <row r="23" spans="2:8" s="37" customFormat="1" ht="34.5" x14ac:dyDescent="0.25">
      <c r="B23" s="5"/>
      <c r="C23" s="26"/>
      <c r="D23" s="26" t="s">
        <v>180</v>
      </c>
      <c r="E23" s="5" t="s">
        <v>181</v>
      </c>
      <c r="F23" s="5" t="s">
        <v>182</v>
      </c>
      <c r="G23" s="5" t="s">
        <v>56</v>
      </c>
      <c r="H23" s="136">
        <f>-H14</f>
        <v>-677408.1</v>
      </c>
    </row>
    <row r="24" spans="2:8" s="37" customFormat="1" ht="17.25" x14ac:dyDescent="0.25">
      <c r="B24" s="6"/>
      <c r="C24" s="13"/>
      <c r="D24" s="6"/>
      <c r="E24" s="29"/>
      <c r="F24" s="29"/>
      <c r="G24" s="29"/>
      <c r="H24" s="33"/>
    </row>
    <row r="25" spans="2:8" s="37" customFormat="1" ht="17.25" x14ac:dyDescent="0.25">
      <c r="B25" s="6"/>
      <c r="C25" s="13"/>
      <c r="D25" s="6"/>
      <c r="E25" s="29"/>
      <c r="F25" s="29"/>
      <c r="G25" s="29"/>
      <c r="H25" s="33"/>
    </row>
    <row r="26" spans="2:8" s="37" customFormat="1" ht="17.25" x14ac:dyDescent="0.25">
      <c r="B26" s="6"/>
      <c r="C26" s="13"/>
      <c r="D26" s="6"/>
      <c r="E26" s="29"/>
      <c r="F26" s="29"/>
      <c r="G26" s="29"/>
      <c r="H26" s="33"/>
    </row>
    <row r="27" spans="2:8" s="37" customFormat="1" ht="17.25" x14ac:dyDescent="0.25">
      <c r="B27" s="6"/>
      <c r="C27" s="13"/>
      <c r="D27" s="6"/>
      <c r="E27" s="29"/>
      <c r="F27" s="29"/>
      <c r="G27" s="29"/>
      <c r="H27" s="33"/>
    </row>
    <row r="28" spans="2:8" s="37" customFormat="1" ht="17.25" x14ac:dyDescent="0.25">
      <c r="B28" s="6"/>
      <c r="C28" s="13"/>
      <c r="D28" s="6"/>
      <c r="E28" s="29"/>
      <c r="F28" s="29"/>
      <c r="G28" s="29"/>
      <c r="H28" s="33"/>
    </row>
    <row r="29" spans="2:8" s="37" customFormat="1" ht="17.25" x14ac:dyDescent="0.25">
      <c r="B29" s="6"/>
      <c r="C29" s="13"/>
      <c r="D29" s="6"/>
      <c r="E29" s="29"/>
      <c r="F29" s="29"/>
      <c r="G29" s="29"/>
      <c r="H29" s="33"/>
    </row>
    <row r="30" spans="2:8" s="37" customFormat="1" ht="17.25" x14ac:dyDescent="0.25">
      <c r="B30" s="6"/>
      <c r="C30" s="13"/>
      <c r="D30" s="6"/>
      <c r="E30" s="29"/>
      <c r="F30" s="29"/>
      <c r="G30" s="29"/>
      <c r="H30" s="33"/>
    </row>
    <row r="31" spans="2:8" s="37" customFormat="1" ht="17.25" x14ac:dyDescent="0.25">
      <c r="B31" s="6"/>
      <c r="C31" s="13"/>
      <c r="D31" s="6"/>
      <c r="E31" s="29"/>
      <c r="F31" s="29"/>
      <c r="G31" s="29"/>
      <c r="H31" s="33"/>
    </row>
    <row r="32" spans="2:8" s="37" customFormat="1" ht="17.25" x14ac:dyDescent="0.25">
      <c r="B32" s="6"/>
      <c r="C32" s="13"/>
      <c r="D32" s="6"/>
      <c r="E32" s="29"/>
      <c r="F32" s="29"/>
      <c r="G32" s="29"/>
      <c r="H32" s="33"/>
    </row>
    <row r="33" spans="2:9" s="37" customFormat="1" ht="17.25" x14ac:dyDescent="0.25">
      <c r="B33" s="6"/>
      <c r="C33" s="13"/>
      <c r="D33" s="6"/>
      <c r="E33" s="29"/>
      <c r="F33" s="29"/>
      <c r="G33" s="29"/>
      <c r="H33" s="33"/>
    </row>
    <row r="34" spans="2:9" ht="41.25" customHeight="1" x14ac:dyDescent="0.3">
      <c r="C34" s="4"/>
      <c r="D34" s="143" t="s">
        <v>49</v>
      </c>
      <c r="E34" s="143"/>
      <c r="F34" s="146" t="s">
        <v>41</v>
      </c>
      <c r="G34" s="146"/>
      <c r="I34" s="21"/>
    </row>
    <row r="35" spans="2:9" ht="17.25" x14ac:dyDescent="0.3"/>
    <row r="36" spans="2:9" ht="17.25" x14ac:dyDescent="0.3"/>
    <row r="37" spans="2:9" ht="17.25" x14ac:dyDescent="0.3"/>
    <row r="38" spans="2:9" ht="17.25" x14ac:dyDescent="0.3"/>
    <row r="39" spans="2:9" ht="17.25" x14ac:dyDescent="0.3"/>
    <row r="40" spans="2:9" ht="17.25" x14ac:dyDescent="0.3"/>
    <row r="41" spans="2:9" ht="17.25" x14ac:dyDescent="0.3"/>
    <row r="42" spans="2:9" ht="17.25" x14ac:dyDescent="0.3"/>
    <row r="43" spans="2:9" ht="17.25" x14ac:dyDescent="0.3"/>
    <row r="44" spans="2:9" ht="17.25" x14ac:dyDescent="0.3"/>
    <row r="45" spans="2:9" ht="17.25" x14ac:dyDescent="0.3"/>
    <row r="46" spans="2:9" ht="17.25" x14ac:dyDescent="0.3"/>
    <row r="47" spans="2:9" ht="17.25" x14ac:dyDescent="0.3"/>
    <row r="48" spans="2:9" ht="17.25" x14ac:dyDescent="0.3"/>
    <row r="49" ht="17.25" x14ac:dyDescent="0.3"/>
    <row r="50" ht="17.25" x14ac:dyDescent="0.3"/>
    <row r="51" ht="17.25" x14ac:dyDescent="0.3"/>
    <row r="52" ht="17.25" x14ac:dyDescent="0.3"/>
    <row r="53" ht="17.25" x14ac:dyDescent="0.3"/>
    <row r="54" ht="17.25" x14ac:dyDescent="0.3"/>
    <row r="55" ht="17.25" x14ac:dyDescent="0.3"/>
    <row r="56" ht="17.25" x14ac:dyDescent="0.3"/>
    <row r="57" ht="17.25" x14ac:dyDescent="0.3"/>
    <row r="58" ht="17.25" x14ac:dyDescent="0.3"/>
    <row r="59" ht="17.25" x14ac:dyDescent="0.3"/>
    <row r="60" ht="17.25" x14ac:dyDescent="0.3"/>
    <row r="61" ht="17.25" x14ac:dyDescent="0.3"/>
    <row r="62" ht="17.25" x14ac:dyDescent="0.3"/>
    <row r="63" ht="17.25" x14ac:dyDescent="0.3"/>
    <row r="64" ht="17.25" x14ac:dyDescent="0.3"/>
    <row r="65" ht="17.25" x14ac:dyDescent="0.3"/>
    <row r="66" ht="17.25" x14ac:dyDescent="0.3"/>
    <row r="67" ht="17.25" x14ac:dyDescent="0.3"/>
    <row r="68" ht="17.25" x14ac:dyDescent="0.3"/>
    <row r="69" ht="17.25" x14ac:dyDescent="0.3"/>
    <row r="70" ht="17.25" x14ac:dyDescent="0.3"/>
    <row r="71" ht="17.25" x14ac:dyDescent="0.3"/>
    <row r="72" ht="17.25" x14ac:dyDescent="0.3"/>
  </sheetData>
  <mergeCells count="15">
    <mergeCell ref="A1:H1"/>
    <mergeCell ref="A2:H2"/>
    <mergeCell ref="A3:H3"/>
    <mergeCell ref="B9:G9"/>
    <mergeCell ref="D34:E34"/>
    <mergeCell ref="B4:G4"/>
    <mergeCell ref="B6:B7"/>
    <mergeCell ref="C6:D6"/>
    <mergeCell ref="E6:E7"/>
    <mergeCell ref="F6:F7"/>
    <mergeCell ref="G6:G7"/>
    <mergeCell ref="F34:G34"/>
    <mergeCell ref="B8:G8"/>
    <mergeCell ref="B15:G15"/>
    <mergeCell ref="B19:G19"/>
  </mergeCells>
  <pageMargins left="0.7" right="0.7" top="0.75" bottom="0.75" header="0.3" footer="0.3"/>
  <pageSetup paperSize="9" scale="34" orientation="portrait" verticalDpi="30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I127"/>
  <sheetViews>
    <sheetView topLeftCell="A4" zoomScaleNormal="100" workbookViewId="0">
      <selection activeCell="I16" sqref="I16"/>
    </sheetView>
  </sheetViews>
  <sheetFormatPr defaultRowHeight="17.25" x14ac:dyDescent="0.3"/>
  <cols>
    <col min="1" max="1" width="9.140625" style="1"/>
    <col min="2" max="2" width="12.28515625" style="1" customWidth="1"/>
    <col min="3" max="4" width="10.140625" style="1" customWidth="1"/>
    <col min="5" max="5" width="13.28515625" style="1" customWidth="1"/>
    <col min="6" max="6" width="15.7109375" style="92" customWidth="1"/>
    <col min="7" max="7" width="69.42578125" style="1" customWidth="1"/>
    <col min="8" max="8" width="29" style="1" customWidth="1"/>
    <col min="9" max="9" width="18.5703125" style="1" bestFit="1" customWidth="1"/>
    <col min="10" max="10" width="23.140625" style="1" customWidth="1"/>
    <col min="11" max="11" width="16" style="1" customWidth="1"/>
    <col min="12" max="12" width="22.140625" style="1" customWidth="1"/>
    <col min="13" max="13" width="11.7109375" style="1" customWidth="1"/>
    <col min="14" max="14" width="10.5703125" style="1" customWidth="1"/>
    <col min="15" max="15" width="10.7109375" style="1" customWidth="1"/>
    <col min="16" max="16" width="10" style="1" customWidth="1"/>
    <col min="17" max="16384" width="9.140625" style="1"/>
  </cols>
  <sheetData>
    <row r="1" spans="2:9" x14ac:dyDescent="0.3">
      <c r="H1" s="2" t="s">
        <v>54</v>
      </c>
    </row>
    <row r="2" spans="2:9" x14ac:dyDescent="0.3">
      <c r="H2" s="93" t="s">
        <v>39</v>
      </c>
    </row>
    <row r="3" spans="2:9" x14ac:dyDescent="0.3">
      <c r="H3" s="93" t="s">
        <v>31</v>
      </c>
    </row>
    <row r="4" spans="2:9" x14ac:dyDescent="0.3">
      <c r="H4" s="2"/>
    </row>
    <row r="5" spans="2:9" ht="45" customHeight="1" x14ac:dyDescent="0.3">
      <c r="B5" s="144" t="s">
        <v>20</v>
      </c>
      <c r="C5" s="144"/>
      <c r="D5" s="144"/>
      <c r="E5" s="144"/>
      <c r="F5" s="144"/>
      <c r="G5" s="144"/>
      <c r="H5" s="144"/>
    </row>
    <row r="6" spans="2:9" x14ac:dyDescent="0.3">
      <c r="H6" s="3"/>
    </row>
    <row r="7" spans="2:9" x14ac:dyDescent="0.3">
      <c r="H7" s="94" t="s">
        <v>17</v>
      </c>
    </row>
    <row r="8" spans="2:9" ht="106.5" customHeight="1" x14ac:dyDescent="0.3">
      <c r="B8" s="150" t="s">
        <v>21</v>
      </c>
      <c r="C8" s="151"/>
      <c r="D8" s="152"/>
      <c r="E8" s="150" t="s">
        <v>22</v>
      </c>
      <c r="F8" s="152"/>
      <c r="G8" s="153" t="s">
        <v>1</v>
      </c>
      <c r="H8" s="95" t="s">
        <v>55</v>
      </c>
    </row>
    <row r="9" spans="2:9" s="20" customFormat="1" ht="40.5" customHeight="1" x14ac:dyDescent="0.3">
      <c r="B9" s="27" t="s">
        <v>23</v>
      </c>
      <c r="C9" s="27" t="s">
        <v>24</v>
      </c>
      <c r="D9" s="27" t="s">
        <v>25</v>
      </c>
      <c r="E9" s="7" t="s">
        <v>15</v>
      </c>
      <c r="F9" s="7" t="s">
        <v>16</v>
      </c>
      <c r="G9" s="154"/>
      <c r="H9" s="7" t="s">
        <v>4</v>
      </c>
    </row>
    <row r="10" spans="2:9" s="10" customFormat="1" ht="24.75" customHeight="1" x14ac:dyDescent="0.3">
      <c r="B10" s="97"/>
      <c r="C10" s="97"/>
      <c r="D10" s="97"/>
      <c r="E10" s="98"/>
      <c r="F10" s="27"/>
      <c r="G10" s="98" t="s">
        <v>19</v>
      </c>
      <c r="H10" s="9">
        <f>H12+H62+H92</f>
        <v>0</v>
      </c>
    </row>
    <row r="11" spans="2:9" x14ac:dyDescent="0.3">
      <c r="B11" s="11"/>
      <c r="C11" s="11"/>
      <c r="D11" s="11"/>
      <c r="E11" s="11"/>
      <c r="F11" s="27"/>
      <c r="G11" s="11" t="s">
        <v>2</v>
      </c>
      <c r="H11" s="78"/>
    </row>
    <row r="12" spans="2:9" s="10" customFormat="1" ht="34.5" x14ac:dyDescent="0.3">
      <c r="B12" s="98"/>
      <c r="C12" s="98"/>
      <c r="D12" s="98"/>
      <c r="E12" s="98"/>
      <c r="F12" s="27"/>
      <c r="G12" s="98" t="s">
        <v>0</v>
      </c>
      <c r="H12" s="78">
        <v>-160591.90000000002</v>
      </c>
      <c r="I12" s="175"/>
    </row>
    <row r="13" spans="2:9" s="10" customFormat="1" x14ac:dyDescent="0.3">
      <c r="B13" s="98"/>
      <c r="C13" s="98"/>
      <c r="D13" s="98"/>
      <c r="E13" s="98"/>
      <c r="F13" s="27"/>
      <c r="G13" s="11" t="s">
        <v>2</v>
      </c>
      <c r="H13" s="78"/>
    </row>
    <row r="14" spans="2:9" s="10" customFormat="1" ht="19.5" customHeight="1" x14ac:dyDescent="0.3">
      <c r="B14" s="7" t="s">
        <v>97</v>
      </c>
      <c r="C14" s="99"/>
      <c r="D14" s="99"/>
      <c r="E14" s="99"/>
      <c r="F14" s="7"/>
      <c r="G14" s="5" t="s">
        <v>101</v>
      </c>
      <c r="H14" s="78">
        <v>-160591.90000000002</v>
      </c>
      <c r="I14" s="175"/>
    </row>
    <row r="15" spans="2:9" x14ac:dyDescent="0.3">
      <c r="B15" s="99"/>
      <c r="C15" s="99"/>
      <c r="D15" s="99"/>
      <c r="E15" s="99"/>
      <c r="F15" s="7"/>
      <c r="G15" s="19" t="s">
        <v>2</v>
      </c>
      <c r="H15" s="12"/>
      <c r="I15" s="174"/>
    </row>
    <row r="16" spans="2:9" ht="34.5" x14ac:dyDescent="0.3">
      <c r="B16" s="99"/>
      <c r="C16" s="7" t="s">
        <v>51</v>
      </c>
      <c r="D16" s="99"/>
      <c r="E16" s="99"/>
      <c r="F16" s="7"/>
      <c r="G16" s="5" t="s">
        <v>102</v>
      </c>
      <c r="H16" s="78">
        <v>677408.1</v>
      </c>
    </row>
    <row r="17" spans="2:8" x14ac:dyDescent="0.3">
      <c r="B17" s="99"/>
      <c r="C17" s="99"/>
      <c r="D17" s="99"/>
      <c r="E17" s="99"/>
      <c r="F17" s="7"/>
      <c r="G17" s="19" t="s">
        <v>2</v>
      </c>
      <c r="H17" s="79"/>
    </row>
    <row r="18" spans="2:8" ht="34.5" x14ac:dyDescent="0.3">
      <c r="B18" s="99"/>
      <c r="C18" s="99"/>
      <c r="D18" s="7" t="s">
        <v>51</v>
      </c>
      <c r="E18" s="99"/>
      <c r="F18" s="7"/>
      <c r="G18" s="5" t="s">
        <v>103</v>
      </c>
      <c r="H18" s="78">
        <v>677408.1</v>
      </c>
    </row>
    <row r="19" spans="2:8" x14ac:dyDescent="0.3">
      <c r="B19" s="99"/>
      <c r="C19" s="100"/>
      <c r="D19" s="100"/>
      <c r="E19" s="100"/>
      <c r="F19" s="96"/>
      <c r="G19" s="19" t="s">
        <v>2</v>
      </c>
      <c r="H19" s="79"/>
    </row>
    <row r="20" spans="2:8" ht="34.5" x14ac:dyDescent="0.3">
      <c r="B20" s="101"/>
      <c r="C20" s="100"/>
      <c r="D20" s="100"/>
      <c r="E20" s="100"/>
      <c r="F20" s="96"/>
      <c r="G20" s="24" t="s">
        <v>5</v>
      </c>
      <c r="H20" s="79">
        <v>677408.1</v>
      </c>
    </row>
    <row r="21" spans="2:8" x14ac:dyDescent="0.3">
      <c r="B21" s="101"/>
      <c r="C21" s="100"/>
      <c r="D21" s="100"/>
      <c r="E21" s="100"/>
      <c r="F21" s="96"/>
      <c r="G21" s="102" t="s">
        <v>2</v>
      </c>
      <c r="H21" s="79"/>
    </row>
    <row r="22" spans="2:8" s="10" customFormat="1" ht="19.5" customHeight="1" x14ac:dyDescent="0.3">
      <c r="B22" s="103"/>
      <c r="C22" s="104"/>
      <c r="D22" s="104"/>
      <c r="E22" s="7" t="s">
        <v>73</v>
      </c>
      <c r="F22" s="7"/>
      <c r="G22" s="91" t="s">
        <v>74</v>
      </c>
      <c r="H22" s="78">
        <v>677408.1</v>
      </c>
    </row>
    <row r="23" spans="2:8" x14ac:dyDescent="0.3">
      <c r="B23" s="103"/>
      <c r="C23" s="105"/>
      <c r="D23" s="105"/>
      <c r="E23" s="19"/>
      <c r="F23" s="7"/>
      <c r="G23" s="102" t="s">
        <v>2</v>
      </c>
      <c r="H23" s="79"/>
    </row>
    <row r="24" spans="2:8" s="10" customFormat="1" ht="51.75" x14ac:dyDescent="0.3">
      <c r="B24" s="104"/>
      <c r="C24" s="104"/>
      <c r="D24" s="104"/>
      <c r="E24" s="5"/>
      <c r="F24" s="5" t="s">
        <v>129</v>
      </c>
      <c r="G24" s="5" t="s">
        <v>130</v>
      </c>
      <c r="H24" s="78">
        <v>677408.1</v>
      </c>
    </row>
    <row r="25" spans="2:8" x14ac:dyDescent="0.3">
      <c r="B25" s="104"/>
      <c r="C25" s="105"/>
      <c r="D25" s="105"/>
      <c r="E25" s="19"/>
      <c r="F25" s="19"/>
      <c r="G25" s="19" t="s">
        <v>38</v>
      </c>
      <c r="H25" s="79"/>
    </row>
    <row r="26" spans="2:8" ht="34.5" x14ac:dyDescent="0.3">
      <c r="B26" s="104"/>
      <c r="C26" s="105"/>
      <c r="D26" s="105"/>
      <c r="E26" s="19"/>
      <c r="F26" s="19"/>
      <c r="G26" s="24" t="s">
        <v>5</v>
      </c>
      <c r="H26" s="79">
        <v>677408.1</v>
      </c>
    </row>
    <row r="27" spans="2:8" ht="34.5" x14ac:dyDescent="0.3">
      <c r="B27" s="104"/>
      <c r="C27" s="105"/>
      <c r="D27" s="105"/>
      <c r="E27" s="19"/>
      <c r="F27" s="19"/>
      <c r="G27" s="19" t="s">
        <v>33</v>
      </c>
      <c r="H27" s="79"/>
    </row>
    <row r="28" spans="2:8" x14ac:dyDescent="0.3">
      <c r="B28" s="104"/>
      <c r="C28" s="105"/>
      <c r="D28" s="105"/>
      <c r="E28" s="19"/>
      <c r="F28" s="19"/>
      <c r="G28" s="19" t="s">
        <v>34</v>
      </c>
      <c r="H28" s="79">
        <v>677408.1</v>
      </c>
    </row>
    <row r="29" spans="2:8" x14ac:dyDescent="0.3">
      <c r="B29" s="104"/>
      <c r="C29" s="105"/>
      <c r="D29" s="105"/>
      <c r="E29" s="19"/>
      <c r="F29" s="19"/>
      <c r="G29" s="19" t="s">
        <v>57</v>
      </c>
      <c r="H29" s="79">
        <v>677408.1</v>
      </c>
    </row>
    <row r="30" spans="2:8" x14ac:dyDescent="0.3">
      <c r="B30" s="104"/>
      <c r="C30" s="105"/>
      <c r="D30" s="105"/>
      <c r="E30" s="19"/>
      <c r="F30" s="19"/>
      <c r="G30" s="19" t="s">
        <v>131</v>
      </c>
      <c r="H30" s="79">
        <v>677408.1</v>
      </c>
    </row>
    <row r="31" spans="2:8" x14ac:dyDescent="0.3">
      <c r="B31" s="104"/>
      <c r="C31" s="105"/>
      <c r="D31" s="105"/>
      <c r="E31" s="19"/>
      <c r="F31" s="19"/>
      <c r="G31" s="19" t="s">
        <v>132</v>
      </c>
      <c r="H31" s="79">
        <v>677408.1</v>
      </c>
    </row>
    <row r="32" spans="2:8" ht="34.5" x14ac:dyDescent="0.3">
      <c r="B32" s="104"/>
      <c r="C32" s="105"/>
      <c r="D32" s="105"/>
      <c r="E32" s="19"/>
      <c r="F32" s="19"/>
      <c r="G32" s="19" t="s">
        <v>133</v>
      </c>
      <c r="H32" s="79">
        <v>677408.1</v>
      </c>
    </row>
    <row r="33" spans="2:9" ht="34.5" x14ac:dyDescent="0.3">
      <c r="B33" s="104"/>
      <c r="C33" s="106" t="s">
        <v>95</v>
      </c>
      <c r="D33" s="107"/>
      <c r="E33" s="108"/>
      <c r="F33" s="109"/>
      <c r="G33" s="110" t="s">
        <v>96</v>
      </c>
      <c r="H33" s="12">
        <v>-838000</v>
      </c>
    </row>
    <row r="34" spans="2:9" x14ac:dyDescent="0.3">
      <c r="B34" s="104"/>
      <c r="C34" s="111"/>
      <c r="D34" s="111"/>
      <c r="E34" s="112"/>
      <c r="F34" s="113"/>
      <c r="G34" s="114" t="s">
        <v>2</v>
      </c>
      <c r="H34" s="12"/>
    </row>
    <row r="35" spans="2:9" x14ac:dyDescent="0.3">
      <c r="B35" s="104"/>
      <c r="C35" s="19"/>
      <c r="D35" s="5" t="s">
        <v>97</v>
      </c>
      <c r="E35" s="23"/>
      <c r="F35" s="7"/>
      <c r="G35" s="5" t="s">
        <v>98</v>
      </c>
      <c r="H35" s="12">
        <v>-838000</v>
      </c>
    </row>
    <row r="36" spans="2:9" x14ac:dyDescent="0.3">
      <c r="B36" s="104"/>
      <c r="C36" s="19"/>
      <c r="D36" s="19"/>
      <c r="E36" s="23"/>
      <c r="F36" s="7"/>
      <c r="G36" s="19" t="s">
        <v>2</v>
      </c>
      <c r="H36" s="12"/>
    </row>
    <row r="37" spans="2:9" ht="34.5" x14ac:dyDescent="0.3">
      <c r="B37" s="104"/>
      <c r="C37" s="19"/>
      <c r="D37" s="19"/>
      <c r="E37" s="23"/>
      <c r="F37" s="7"/>
      <c r="G37" s="19" t="s">
        <v>3</v>
      </c>
      <c r="H37" s="12">
        <v>-838000</v>
      </c>
    </row>
    <row r="38" spans="2:9" x14ac:dyDescent="0.3">
      <c r="B38" s="104"/>
      <c r="C38" s="19"/>
      <c r="D38" s="19"/>
      <c r="E38" s="23"/>
      <c r="F38" s="7"/>
      <c r="G38" s="19" t="s">
        <v>2</v>
      </c>
      <c r="H38" s="12"/>
    </row>
    <row r="39" spans="2:9" x14ac:dyDescent="0.3">
      <c r="B39" s="104"/>
      <c r="C39" s="5"/>
      <c r="D39" s="5"/>
      <c r="E39" s="115">
        <v>1004</v>
      </c>
      <c r="F39" s="116"/>
      <c r="G39" s="117" t="s">
        <v>94</v>
      </c>
      <c r="H39" s="12">
        <v>-838000</v>
      </c>
      <c r="I39" s="174"/>
    </row>
    <row r="40" spans="2:9" x14ac:dyDescent="0.3">
      <c r="B40" s="104"/>
      <c r="C40" s="19"/>
      <c r="D40" s="19"/>
      <c r="E40" s="118"/>
      <c r="F40" s="116"/>
      <c r="G40" s="119" t="s">
        <v>2</v>
      </c>
      <c r="H40" s="12"/>
    </row>
    <row r="41" spans="2:9" ht="86.25" x14ac:dyDescent="0.3">
      <c r="B41" s="104"/>
      <c r="C41" s="19"/>
      <c r="D41" s="19"/>
      <c r="E41" s="118"/>
      <c r="F41" s="5" t="s">
        <v>117</v>
      </c>
      <c r="G41" s="5" t="s">
        <v>118</v>
      </c>
      <c r="H41" s="12">
        <v>-43000</v>
      </c>
    </row>
    <row r="42" spans="2:9" x14ac:dyDescent="0.3">
      <c r="B42" s="104"/>
      <c r="C42" s="19"/>
      <c r="D42" s="19"/>
      <c r="E42" s="118"/>
      <c r="F42" s="19"/>
      <c r="G42" s="19" t="s">
        <v>38</v>
      </c>
      <c r="H42" s="12"/>
    </row>
    <row r="43" spans="2:9" ht="34.5" x14ac:dyDescent="0.3">
      <c r="B43" s="104"/>
      <c r="C43" s="19"/>
      <c r="D43" s="19"/>
      <c r="E43" s="118"/>
      <c r="F43" s="19"/>
      <c r="G43" s="24" t="s">
        <v>78</v>
      </c>
      <c r="H43" s="12">
        <v>-43000</v>
      </c>
    </row>
    <row r="44" spans="2:9" ht="34.5" x14ac:dyDescent="0.3">
      <c r="B44" s="104"/>
      <c r="C44" s="19"/>
      <c r="D44" s="19"/>
      <c r="E44" s="118"/>
      <c r="F44" s="19"/>
      <c r="G44" s="19" t="s">
        <v>33</v>
      </c>
      <c r="H44" s="12"/>
    </row>
    <row r="45" spans="2:9" x14ac:dyDescent="0.3">
      <c r="B45" s="104"/>
      <c r="C45" s="19"/>
      <c r="D45" s="19"/>
      <c r="E45" s="118"/>
      <c r="F45" s="19"/>
      <c r="G45" s="19" t="s">
        <v>34</v>
      </c>
      <c r="H45" s="12">
        <v>-43000</v>
      </c>
    </row>
    <row r="46" spans="2:9" x14ac:dyDescent="0.3">
      <c r="B46" s="104"/>
      <c r="C46" s="19"/>
      <c r="D46" s="19"/>
      <c r="E46" s="118"/>
      <c r="F46" s="19"/>
      <c r="G46" s="19" t="s">
        <v>57</v>
      </c>
      <c r="H46" s="12">
        <v>-43000</v>
      </c>
    </row>
    <row r="47" spans="2:9" x14ac:dyDescent="0.3">
      <c r="B47" s="104"/>
      <c r="C47" s="19"/>
      <c r="D47" s="19"/>
      <c r="E47" s="118"/>
      <c r="F47" s="19"/>
      <c r="G47" s="19" t="s">
        <v>76</v>
      </c>
      <c r="H47" s="12">
        <v>-37767.199999999997</v>
      </c>
    </row>
    <row r="48" spans="2:9" ht="34.5" x14ac:dyDescent="0.3">
      <c r="B48" s="104"/>
      <c r="C48" s="19"/>
      <c r="D48" s="19"/>
      <c r="E48" s="118"/>
      <c r="F48" s="19"/>
      <c r="G48" s="19" t="s">
        <v>119</v>
      </c>
      <c r="H48" s="12">
        <v>-37767.199999999997</v>
      </c>
    </row>
    <row r="49" spans="2:8" x14ac:dyDescent="0.3">
      <c r="B49" s="104"/>
      <c r="C49" s="19"/>
      <c r="D49" s="19"/>
      <c r="E49" s="118"/>
      <c r="F49" s="19"/>
      <c r="G49" s="19" t="s">
        <v>120</v>
      </c>
      <c r="H49" s="12">
        <v>-37767.199999999997</v>
      </c>
    </row>
    <row r="50" spans="2:8" x14ac:dyDescent="0.3">
      <c r="B50" s="104"/>
      <c r="C50" s="19"/>
      <c r="D50" s="19"/>
      <c r="E50" s="118"/>
      <c r="F50" s="19"/>
      <c r="G50" s="19" t="s">
        <v>58</v>
      </c>
      <c r="H50" s="12">
        <v>-5232.8</v>
      </c>
    </row>
    <row r="51" spans="2:8" ht="51.75" x14ac:dyDescent="0.3">
      <c r="B51" s="104"/>
      <c r="C51" s="19"/>
      <c r="D51" s="19"/>
      <c r="E51" s="118"/>
      <c r="F51" s="19"/>
      <c r="G51" s="32" t="s">
        <v>77</v>
      </c>
      <c r="H51" s="12">
        <v>-5632.8</v>
      </c>
    </row>
    <row r="52" spans="2:8" x14ac:dyDescent="0.3">
      <c r="B52" s="104"/>
      <c r="C52" s="19"/>
      <c r="D52" s="19"/>
      <c r="E52" s="118"/>
      <c r="F52" s="19"/>
      <c r="G52" s="19" t="s">
        <v>71</v>
      </c>
      <c r="H52" s="12">
        <v>400</v>
      </c>
    </row>
    <row r="53" spans="2:8" ht="51.75" x14ac:dyDescent="0.3">
      <c r="B53" s="104"/>
      <c r="C53" s="19"/>
      <c r="D53" s="19"/>
      <c r="E53" s="118"/>
      <c r="F53" s="5" t="s">
        <v>115</v>
      </c>
      <c r="G53" s="5" t="s">
        <v>116</v>
      </c>
      <c r="H53" s="12">
        <v>-795000</v>
      </c>
    </row>
    <row r="54" spans="2:8" x14ac:dyDescent="0.3">
      <c r="B54" s="104"/>
      <c r="C54" s="19"/>
      <c r="D54" s="19"/>
      <c r="E54" s="118"/>
      <c r="F54" s="19"/>
      <c r="G54" s="19" t="s">
        <v>38</v>
      </c>
      <c r="H54" s="12"/>
    </row>
    <row r="55" spans="2:8" ht="34.5" x14ac:dyDescent="0.3">
      <c r="B55" s="104"/>
      <c r="C55" s="19"/>
      <c r="D55" s="19"/>
      <c r="E55" s="118"/>
      <c r="F55" s="19"/>
      <c r="G55" s="24" t="s">
        <v>78</v>
      </c>
      <c r="H55" s="12">
        <v>-795000</v>
      </c>
    </row>
    <row r="56" spans="2:8" ht="34.5" x14ac:dyDescent="0.3">
      <c r="B56" s="104"/>
      <c r="C56" s="19"/>
      <c r="D56" s="19"/>
      <c r="E56" s="118"/>
      <c r="F56" s="19"/>
      <c r="G56" s="19" t="s">
        <v>33</v>
      </c>
      <c r="H56" s="12"/>
    </row>
    <row r="57" spans="2:8" x14ac:dyDescent="0.3">
      <c r="B57" s="104"/>
      <c r="C57" s="19"/>
      <c r="D57" s="19"/>
      <c r="E57" s="118"/>
      <c r="F57" s="19"/>
      <c r="G57" s="19" t="s">
        <v>34</v>
      </c>
      <c r="H57" s="12">
        <v>-795000</v>
      </c>
    </row>
    <row r="58" spans="2:8" x14ac:dyDescent="0.3">
      <c r="B58" s="104"/>
      <c r="C58" s="19"/>
      <c r="D58" s="19"/>
      <c r="E58" s="118"/>
      <c r="F58" s="19"/>
      <c r="G58" s="19" t="s">
        <v>35</v>
      </c>
      <c r="H58" s="12">
        <v>-795000</v>
      </c>
    </row>
    <row r="59" spans="2:8" x14ac:dyDescent="0.3">
      <c r="B59" s="104"/>
      <c r="C59" s="19"/>
      <c r="D59" s="19"/>
      <c r="E59" s="118"/>
      <c r="F59" s="19"/>
      <c r="G59" s="19" t="s">
        <v>36</v>
      </c>
      <c r="H59" s="12">
        <v>-795000</v>
      </c>
    </row>
    <row r="60" spans="2:8" x14ac:dyDescent="0.3">
      <c r="B60" s="104"/>
      <c r="C60" s="19"/>
      <c r="D60" s="19"/>
      <c r="E60" s="118"/>
      <c r="F60" s="19"/>
      <c r="G60" s="19" t="s">
        <v>37</v>
      </c>
      <c r="H60" s="12">
        <v>-795000</v>
      </c>
    </row>
    <row r="61" spans="2:8" x14ac:dyDescent="0.3">
      <c r="B61" s="104"/>
      <c r="C61" s="19"/>
      <c r="D61" s="19"/>
      <c r="E61" s="118"/>
      <c r="F61" s="19"/>
      <c r="G61" s="19" t="s">
        <v>50</v>
      </c>
      <c r="H61" s="12">
        <v>-795000</v>
      </c>
    </row>
    <row r="62" spans="2:8" ht="34.5" x14ac:dyDescent="0.3">
      <c r="B62" s="99"/>
      <c r="C62" s="99"/>
      <c r="D62" s="99"/>
      <c r="E62" s="99"/>
      <c r="F62" s="19"/>
      <c r="G62" s="5" t="s">
        <v>128</v>
      </c>
      <c r="H62" s="16">
        <v>838000</v>
      </c>
    </row>
    <row r="63" spans="2:8" x14ac:dyDescent="0.3">
      <c r="B63" s="99"/>
      <c r="C63" s="99"/>
      <c r="D63" s="99"/>
      <c r="E63" s="99"/>
      <c r="F63" s="19"/>
      <c r="G63" s="19" t="s">
        <v>2</v>
      </c>
      <c r="H63" s="16"/>
    </row>
    <row r="64" spans="2:8" x14ac:dyDescent="0.3">
      <c r="B64" s="7" t="s">
        <v>99</v>
      </c>
      <c r="C64" s="99"/>
      <c r="D64" s="99"/>
      <c r="E64" s="42"/>
      <c r="F64" s="99"/>
      <c r="G64" s="5" t="s">
        <v>127</v>
      </c>
      <c r="H64" s="16">
        <v>838000</v>
      </c>
    </row>
    <row r="65" spans="2:8" x14ac:dyDescent="0.3">
      <c r="B65" s="99"/>
      <c r="C65" s="99"/>
      <c r="D65" s="99"/>
      <c r="E65" s="42"/>
      <c r="F65" s="99"/>
      <c r="G65" s="19" t="s">
        <v>2</v>
      </c>
      <c r="H65" s="16"/>
    </row>
    <row r="66" spans="2:8" x14ac:dyDescent="0.3">
      <c r="B66" s="99"/>
      <c r="C66" s="7" t="s">
        <v>100</v>
      </c>
      <c r="D66" s="99"/>
      <c r="E66" s="42"/>
      <c r="F66" s="99"/>
      <c r="G66" s="5" t="s">
        <v>126</v>
      </c>
      <c r="H66" s="16">
        <v>838000</v>
      </c>
    </row>
    <row r="67" spans="2:8" x14ac:dyDescent="0.3">
      <c r="B67" s="99"/>
      <c r="C67" s="99"/>
      <c r="D67" s="99"/>
      <c r="E67" s="42"/>
      <c r="F67" s="99"/>
      <c r="G67" s="19" t="s">
        <v>2</v>
      </c>
      <c r="H67" s="16"/>
    </row>
    <row r="68" spans="2:8" x14ac:dyDescent="0.3">
      <c r="B68" s="99"/>
      <c r="C68" s="99"/>
      <c r="D68" s="7" t="s">
        <v>51</v>
      </c>
      <c r="E68" s="42"/>
      <c r="F68" s="99"/>
      <c r="G68" s="5" t="s">
        <v>126</v>
      </c>
      <c r="H68" s="16">
        <v>838000</v>
      </c>
    </row>
    <row r="69" spans="2:8" x14ac:dyDescent="0.3">
      <c r="B69" s="99"/>
      <c r="C69" s="99"/>
      <c r="D69" s="99"/>
      <c r="E69" s="42"/>
      <c r="F69" s="99"/>
      <c r="G69" s="19" t="s">
        <v>2</v>
      </c>
      <c r="H69" s="16"/>
    </row>
    <row r="70" spans="2:8" ht="34.5" x14ac:dyDescent="0.3">
      <c r="B70" s="99"/>
      <c r="C70" s="99"/>
      <c r="D70" s="99"/>
      <c r="E70" s="42"/>
      <c r="F70" s="99"/>
      <c r="G70" s="5" t="s">
        <v>128</v>
      </c>
      <c r="H70" s="16">
        <v>838000</v>
      </c>
    </row>
    <row r="71" spans="2:8" x14ac:dyDescent="0.3">
      <c r="B71" s="99"/>
      <c r="C71" s="99"/>
      <c r="D71" s="99"/>
      <c r="E71" s="42"/>
      <c r="F71" s="99"/>
      <c r="G71" s="19" t="s">
        <v>2</v>
      </c>
      <c r="H71" s="16"/>
    </row>
    <row r="72" spans="2:8" ht="36" customHeight="1" x14ac:dyDescent="0.3">
      <c r="B72" s="99"/>
      <c r="C72" s="99"/>
      <c r="D72" s="99"/>
      <c r="E72" s="5" t="s">
        <v>121</v>
      </c>
      <c r="F72" s="5"/>
      <c r="G72" s="5" t="s">
        <v>122</v>
      </c>
      <c r="H72" s="16">
        <v>838000</v>
      </c>
    </row>
    <row r="73" spans="2:8" x14ac:dyDescent="0.3">
      <c r="B73" s="99"/>
      <c r="C73" s="99"/>
      <c r="D73" s="99"/>
      <c r="E73" s="19"/>
      <c r="F73" s="19"/>
      <c r="G73" s="19" t="s">
        <v>2</v>
      </c>
      <c r="H73" s="16"/>
    </row>
    <row r="74" spans="2:8" ht="69" x14ac:dyDescent="0.3">
      <c r="B74" s="99"/>
      <c r="C74" s="99"/>
      <c r="D74" s="99"/>
      <c r="E74" s="5"/>
      <c r="F74" s="5" t="s">
        <v>72</v>
      </c>
      <c r="G74" s="5" t="s">
        <v>123</v>
      </c>
      <c r="H74" s="16">
        <v>240000</v>
      </c>
    </row>
    <row r="75" spans="2:8" x14ac:dyDescent="0.3">
      <c r="B75" s="99"/>
      <c r="C75" s="99"/>
      <c r="D75" s="99"/>
      <c r="E75" s="19"/>
      <c r="F75" s="19"/>
      <c r="G75" s="19" t="s">
        <v>38</v>
      </c>
      <c r="H75" s="16"/>
    </row>
    <row r="76" spans="2:8" ht="34.5" x14ac:dyDescent="0.3">
      <c r="B76" s="99"/>
      <c r="C76" s="99"/>
      <c r="D76" s="99"/>
      <c r="E76" s="19"/>
      <c r="F76" s="19"/>
      <c r="G76" s="24" t="s">
        <v>5</v>
      </c>
      <c r="H76" s="15">
        <v>240000</v>
      </c>
    </row>
    <row r="77" spans="2:8" ht="34.5" x14ac:dyDescent="0.3">
      <c r="B77" s="99"/>
      <c r="C77" s="99"/>
      <c r="D77" s="99"/>
      <c r="E77" s="19"/>
      <c r="F77" s="19"/>
      <c r="G77" s="19" t="s">
        <v>33</v>
      </c>
      <c r="H77" s="15"/>
    </row>
    <row r="78" spans="2:8" x14ac:dyDescent="0.3">
      <c r="B78" s="99"/>
      <c r="C78" s="99"/>
      <c r="D78" s="99"/>
      <c r="E78" s="19"/>
      <c r="F78" s="19"/>
      <c r="G78" s="19" t="s">
        <v>34</v>
      </c>
      <c r="H78" s="15">
        <v>240000</v>
      </c>
    </row>
    <row r="79" spans="2:8" x14ac:dyDescent="0.3">
      <c r="B79" s="99"/>
      <c r="C79" s="99"/>
      <c r="D79" s="99"/>
      <c r="E79" s="19"/>
      <c r="F79" s="19"/>
      <c r="G79" s="19" t="s">
        <v>35</v>
      </c>
      <c r="H79" s="15">
        <v>240000</v>
      </c>
    </row>
    <row r="80" spans="2:8" x14ac:dyDescent="0.3">
      <c r="B80" s="99"/>
      <c r="C80" s="99"/>
      <c r="D80" s="99"/>
      <c r="E80" s="19"/>
      <c r="F80" s="19"/>
      <c r="G80" s="19" t="s">
        <v>36</v>
      </c>
      <c r="H80" s="15">
        <v>240000</v>
      </c>
    </row>
    <row r="81" spans="2:8" x14ac:dyDescent="0.3">
      <c r="B81" s="99"/>
      <c r="C81" s="99"/>
      <c r="D81" s="99"/>
      <c r="E81" s="19"/>
      <c r="F81" s="19"/>
      <c r="G81" s="19" t="s">
        <v>37</v>
      </c>
      <c r="H81" s="15">
        <v>240000</v>
      </c>
    </row>
    <row r="82" spans="2:8" x14ac:dyDescent="0.3">
      <c r="B82" s="99"/>
      <c r="C82" s="99"/>
      <c r="D82" s="99"/>
      <c r="E82" s="19"/>
      <c r="F82" s="19"/>
      <c r="G82" s="19" t="s">
        <v>50</v>
      </c>
      <c r="H82" s="15">
        <v>240000</v>
      </c>
    </row>
    <row r="83" spans="2:8" ht="86.25" x14ac:dyDescent="0.3">
      <c r="B83" s="99"/>
      <c r="C83" s="99"/>
      <c r="D83" s="99"/>
      <c r="E83" s="5"/>
      <c r="F83" s="5" t="s">
        <v>91</v>
      </c>
      <c r="G83" s="5" t="s">
        <v>124</v>
      </c>
      <c r="H83" s="16">
        <v>598000</v>
      </c>
    </row>
    <row r="84" spans="2:8" x14ac:dyDescent="0.3">
      <c r="B84" s="99"/>
      <c r="C84" s="99"/>
      <c r="D84" s="99"/>
      <c r="E84" s="19"/>
      <c r="F84" s="19"/>
      <c r="G84" s="19" t="s">
        <v>38</v>
      </c>
      <c r="H84" s="16"/>
    </row>
    <row r="85" spans="2:8" ht="34.5" x14ac:dyDescent="0.3">
      <c r="B85" s="99"/>
      <c r="C85" s="99"/>
      <c r="D85" s="99"/>
      <c r="E85" s="19"/>
      <c r="F85" s="19"/>
      <c r="G85" s="24" t="s">
        <v>5</v>
      </c>
      <c r="H85" s="16">
        <v>598000</v>
      </c>
    </row>
    <row r="86" spans="2:8" ht="34.5" x14ac:dyDescent="0.3">
      <c r="B86" s="99"/>
      <c r="C86" s="99"/>
      <c r="D86" s="99"/>
      <c r="E86" s="19"/>
      <c r="F86" s="19"/>
      <c r="G86" s="19" t="s">
        <v>33</v>
      </c>
      <c r="H86" s="16"/>
    </row>
    <row r="87" spans="2:8" x14ac:dyDescent="0.3">
      <c r="B87" s="99"/>
      <c r="C87" s="99"/>
      <c r="D87" s="99"/>
      <c r="E87" s="19"/>
      <c r="F87" s="19"/>
      <c r="G87" s="19" t="s">
        <v>34</v>
      </c>
      <c r="H87" s="16">
        <v>598000</v>
      </c>
    </row>
    <row r="88" spans="2:8" x14ac:dyDescent="0.3">
      <c r="B88" s="99"/>
      <c r="C88" s="99"/>
      <c r="D88" s="99"/>
      <c r="E88" s="19"/>
      <c r="F88" s="19"/>
      <c r="G88" s="19" t="s">
        <v>35</v>
      </c>
      <c r="H88" s="16">
        <v>598000</v>
      </c>
    </row>
    <row r="89" spans="2:8" x14ac:dyDescent="0.3">
      <c r="B89" s="99"/>
      <c r="C89" s="99"/>
      <c r="D89" s="99"/>
      <c r="E89" s="19"/>
      <c r="F89" s="19"/>
      <c r="G89" s="19" t="s">
        <v>36</v>
      </c>
      <c r="H89" s="16">
        <v>598000</v>
      </c>
    </row>
    <row r="90" spans="2:8" x14ac:dyDescent="0.3">
      <c r="B90" s="99"/>
      <c r="C90" s="99"/>
      <c r="D90" s="99"/>
      <c r="E90" s="19"/>
      <c r="F90" s="19"/>
      <c r="G90" s="19" t="s">
        <v>37</v>
      </c>
      <c r="H90" s="16">
        <v>598000</v>
      </c>
    </row>
    <row r="91" spans="2:8" x14ac:dyDescent="0.3">
      <c r="B91" s="99"/>
      <c r="C91" s="99"/>
      <c r="D91" s="99"/>
      <c r="E91" s="19"/>
      <c r="F91" s="19"/>
      <c r="G91" s="19" t="s">
        <v>50</v>
      </c>
      <c r="H91" s="16">
        <v>598000</v>
      </c>
    </row>
    <row r="92" spans="2:8" x14ac:dyDescent="0.3">
      <c r="B92" s="120"/>
      <c r="C92" s="121"/>
      <c r="D92" s="121"/>
      <c r="E92" s="120"/>
      <c r="F92" s="121"/>
      <c r="G92" s="5" t="s">
        <v>166</v>
      </c>
      <c r="H92" s="16">
        <v>-677408.1</v>
      </c>
    </row>
    <row r="93" spans="2:8" x14ac:dyDescent="0.3">
      <c r="B93" s="120"/>
      <c r="C93" s="121"/>
      <c r="D93" s="121"/>
      <c r="E93" s="120"/>
      <c r="F93" s="121"/>
      <c r="G93" s="19" t="s">
        <v>2</v>
      </c>
      <c r="H93" s="16"/>
    </row>
    <row r="94" spans="2:8" ht="34.5" x14ac:dyDescent="0.3">
      <c r="B94" s="120" t="s">
        <v>167</v>
      </c>
      <c r="C94" s="121"/>
      <c r="D94" s="121"/>
      <c r="E94" s="120"/>
      <c r="F94" s="122"/>
      <c r="G94" s="123" t="s">
        <v>168</v>
      </c>
      <c r="H94" s="16">
        <v>-677408.1</v>
      </c>
    </row>
    <row r="95" spans="2:8" x14ac:dyDescent="0.3">
      <c r="B95" s="120"/>
      <c r="C95" s="120"/>
      <c r="D95" s="121"/>
      <c r="E95" s="120"/>
      <c r="F95" s="122"/>
      <c r="G95" s="124" t="s">
        <v>2</v>
      </c>
      <c r="H95" s="16"/>
    </row>
    <row r="96" spans="2:8" x14ac:dyDescent="0.3">
      <c r="B96" s="120"/>
      <c r="C96" s="120" t="s">
        <v>51</v>
      </c>
      <c r="D96" s="121"/>
      <c r="E96" s="120"/>
      <c r="F96" s="122"/>
      <c r="G96" s="123" t="s">
        <v>169</v>
      </c>
      <c r="H96" s="16">
        <v>-677408.1</v>
      </c>
    </row>
    <row r="97" spans="2:8" x14ac:dyDescent="0.3">
      <c r="B97" s="120"/>
      <c r="C97" s="120"/>
      <c r="D97" s="120"/>
      <c r="E97" s="120"/>
      <c r="F97" s="122"/>
      <c r="G97" s="124" t="s">
        <v>2</v>
      </c>
      <c r="H97" s="16"/>
    </row>
    <row r="98" spans="2:8" x14ac:dyDescent="0.3">
      <c r="B98" s="120"/>
      <c r="C98" s="120"/>
      <c r="D98" s="120" t="s">
        <v>51</v>
      </c>
      <c r="E98" s="120"/>
      <c r="F98" s="122"/>
      <c r="G98" s="123" t="s">
        <v>170</v>
      </c>
      <c r="H98" s="16">
        <v>-677408.1</v>
      </c>
    </row>
    <row r="99" spans="2:8" x14ac:dyDescent="0.3">
      <c r="B99" s="120"/>
      <c r="C99" s="121"/>
      <c r="D99" s="121"/>
      <c r="E99" s="120"/>
      <c r="F99" s="122"/>
      <c r="G99" s="124" t="s">
        <v>2</v>
      </c>
      <c r="H99" s="16"/>
    </row>
    <row r="100" spans="2:8" x14ac:dyDescent="0.3">
      <c r="B100" s="120"/>
      <c r="C100" s="121"/>
      <c r="D100" s="121"/>
      <c r="E100" s="80"/>
      <c r="F100" s="125"/>
      <c r="G100" s="126" t="s">
        <v>166</v>
      </c>
      <c r="H100" s="16">
        <v>-677408.1</v>
      </c>
    </row>
    <row r="101" spans="2:8" x14ac:dyDescent="0.3">
      <c r="B101" s="120"/>
      <c r="C101" s="120"/>
      <c r="D101" s="121"/>
      <c r="E101" s="120"/>
      <c r="F101" s="122"/>
      <c r="G101" s="124" t="s">
        <v>2</v>
      </c>
      <c r="H101" s="16"/>
    </row>
    <row r="102" spans="2:8" x14ac:dyDescent="0.3">
      <c r="B102" s="120"/>
      <c r="C102" s="120"/>
      <c r="D102" s="121"/>
      <c r="E102" s="127">
        <v>1139</v>
      </c>
      <c r="F102" s="127"/>
      <c r="G102" s="43" t="s">
        <v>170</v>
      </c>
      <c r="H102" s="16">
        <v>-677408.1</v>
      </c>
    </row>
    <row r="103" spans="2:8" x14ac:dyDescent="0.3">
      <c r="B103" s="128"/>
      <c r="C103" s="128"/>
      <c r="D103" s="128"/>
      <c r="E103" s="129"/>
      <c r="F103" s="129"/>
      <c r="G103" s="32" t="s">
        <v>2</v>
      </c>
      <c r="H103" s="16"/>
    </row>
    <row r="104" spans="2:8" x14ac:dyDescent="0.3">
      <c r="B104" s="128"/>
      <c r="C104" s="128"/>
      <c r="D104" s="128"/>
      <c r="E104" s="129"/>
      <c r="F104" s="127">
        <v>11001</v>
      </c>
      <c r="G104" s="43" t="s">
        <v>170</v>
      </c>
      <c r="H104" s="16">
        <v>677408.1</v>
      </c>
    </row>
    <row r="105" spans="2:8" x14ac:dyDescent="0.3">
      <c r="B105" s="128"/>
      <c r="C105" s="130"/>
      <c r="D105" s="130"/>
      <c r="E105" s="129"/>
      <c r="F105" s="129"/>
      <c r="G105" s="32" t="s">
        <v>38</v>
      </c>
      <c r="H105" s="16"/>
    </row>
    <row r="106" spans="2:8" x14ac:dyDescent="0.3">
      <c r="B106" s="128"/>
      <c r="C106" s="130"/>
      <c r="D106" s="130"/>
      <c r="E106" s="129"/>
      <c r="F106" s="129"/>
      <c r="G106" s="131" t="s">
        <v>171</v>
      </c>
      <c r="H106" s="16">
        <v>677408.1</v>
      </c>
    </row>
    <row r="107" spans="2:8" ht="34.5" x14ac:dyDescent="0.3">
      <c r="B107" s="132"/>
      <c r="C107" s="133"/>
      <c r="D107" s="134"/>
      <c r="E107" s="129"/>
      <c r="F107" s="129"/>
      <c r="G107" s="32" t="s">
        <v>33</v>
      </c>
      <c r="H107" s="16"/>
    </row>
    <row r="108" spans="2:8" x14ac:dyDescent="0.3">
      <c r="B108" s="132"/>
      <c r="C108" s="133"/>
      <c r="D108" s="134"/>
      <c r="E108" s="129"/>
      <c r="F108" s="129"/>
      <c r="G108" s="32" t="s">
        <v>34</v>
      </c>
      <c r="H108" s="16">
        <v>677408.1</v>
      </c>
    </row>
    <row r="109" spans="2:8" x14ac:dyDescent="0.3">
      <c r="B109" s="132"/>
      <c r="C109" s="133"/>
      <c r="D109" s="134"/>
      <c r="E109" s="129"/>
      <c r="F109" s="129"/>
      <c r="G109" s="19" t="s">
        <v>57</v>
      </c>
      <c r="H109" s="16">
        <v>677408.1</v>
      </c>
    </row>
    <row r="110" spans="2:8" x14ac:dyDescent="0.3">
      <c r="B110" s="132"/>
      <c r="C110" s="133"/>
      <c r="D110" s="134"/>
      <c r="E110" s="129"/>
      <c r="F110" s="129"/>
      <c r="G110" s="19" t="s">
        <v>58</v>
      </c>
      <c r="H110" s="16">
        <v>677408.1</v>
      </c>
    </row>
    <row r="111" spans="2:8" x14ac:dyDescent="0.3">
      <c r="B111" s="132"/>
      <c r="C111" s="133"/>
      <c r="D111" s="134"/>
      <c r="E111" s="129"/>
      <c r="F111" s="129"/>
      <c r="G111" s="19" t="s">
        <v>172</v>
      </c>
      <c r="H111" s="16">
        <v>677408.1</v>
      </c>
    </row>
    <row r="112" spans="2:8" x14ac:dyDescent="0.3">
      <c r="B112" s="132"/>
      <c r="C112" s="133"/>
      <c r="D112" s="134"/>
      <c r="E112" s="135"/>
      <c r="F112" s="127">
        <v>11001</v>
      </c>
      <c r="G112" s="43" t="s">
        <v>170</v>
      </c>
      <c r="H112" s="16">
        <v>-677408.1</v>
      </c>
    </row>
    <row r="113" spans="2:8" x14ac:dyDescent="0.3">
      <c r="B113" s="132"/>
      <c r="C113" s="133"/>
      <c r="D113" s="134"/>
      <c r="E113" s="135"/>
      <c r="F113" s="129"/>
      <c r="G113" s="32" t="s">
        <v>38</v>
      </c>
      <c r="H113" s="16"/>
    </row>
    <row r="114" spans="2:8" x14ac:dyDescent="0.3">
      <c r="B114" s="132"/>
      <c r="C114" s="133"/>
      <c r="D114" s="134"/>
      <c r="E114" s="135"/>
      <c r="F114" s="129"/>
      <c r="G114" s="131" t="s">
        <v>171</v>
      </c>
      <c r="H114" s="16">
        <v>-677408.1</v>
      </c>
    </row>
    <row r="115" spans="2:8" ht="34.5" x14ac:dyDescent="0.3">
      <c r="B115" s="132"/>
      <c r="C115" s="133"/>
      <c r="D115" s="134"/>
      <c r="E115" s="135"/>
      <c r="F115" s="129"/>
      <c r="G115" s="32" t="s">
        <v>33</v>
      </c>
      <c r="H115" s="16"/>
    </row>
    <row r="116" spans="2:8" x14ac:dyDescent="0.3">
      <c r="B116" s="132"/>
      <c r="C116" s="133"/>
      <c r="D116" s="134"/>
      <c r="E116" s="135"/>
      <c r="F116" s="129"/>
      <c r="G116" s="32" t="s">
        <v>34</v>
      </c>
      <c r="H116" s="16">
        <v>-677408.1</v>
      </c>
    </row>
    <row r="117" spans="2:8" x14ac:dyDescent="0.3">
      <c r="B117" s="132"/>
      <c r="C117" s="133"/>
      <c r="D117" s="134"/>
      <c r="E117" s="135"/>
      <c r="F117" s="129"/>
      <c r="G117" s="19" t="s">
        <v>57</v>
      </c>
      <c r="H117" s="16">
        <v>-677408.1</v>
      </c>
    </row>
    <row r="118" spans="2:8" x14ac:dyDescent="0.3">
      <c r="B118" s="132"/>
      <c r="C118" s="133"/>
      <c r="D118" s="134"/>
      <c r="E118" s="135"/>
      <c r="F118" s="129"/>
      <c r="G118" s="19" t="s">
        <v>58</v>
      </c>
      <c r="H118" s="16">
        <v>-677408.1</v>
      </c>
    </row>
    <row r="119" spans="2:8" x14ac:dyDescent="0.3">
      <c r="B119" s="132"/>
      <c r="C119" s="133"/>
      <c r="D119" s="134"/>
      <c r="E119" s="135"/>
      <c r="F119" s="129"/>
      <c r="G119" s="19" t="s">
        <v>172</v>
      </c>
      <c r="H119" s="16">
        <v>-677408.1</v>
      </c>
    </row>
    <row r="120" spans="2:8" x14ac:dyDescent="0.3">
      <c r="B120" s="132"/>
      <c r="C120" s="133"/>
      <c r="D120" s="134"/>
      <c r="E120" s="135"/>
      <c r="F120" s="7" t="s">
        <v>173</v>
      </c>
      <c r="G120" s="5" t="s">
        <v>174</v>
      </c>
      <c r="H120" s="16">
        <v>-677408.1</v>
      </c>
    </row>
    <row r="121" spans="2:8" x14ac:dyDescent="0.3">
      <c r="B121" s="132"/>
      <c r="C121" s="133"/>
      <c r="D121" s="134"/>
      <c r="E121" s="135"/>
      <c r="F121" s="23"/>
      <c r="G121" s="19" t="s">
        <v>38</v>
      </c>
      <c r="H121" s="16"/>
    </row>
    <row r="122" spans="2:8" x14ac:dyDescent="0.3">
      <c r="B122" s="132"/>
      <c r="C122" s="133"/>
      <c r="D122" s="134"/>
      <c r="E122" s="135"/>
      <c r="F122" s="23"/>
      <c r="G122" s="24" t="s">
        <v>171</v>
      </c>
      <c r="H122" s="16">
        <v>-677408.1</v>
      </c>
    </row>
    <row r="123" spans="2:8" ht="34.5" x14ac:dyDescent="0.3">
      <c r="B123" s="132"/>
      <c r="C123" s="133"/>
      <c r="D123" s="134"/>
      <c r="E123" s="135"/>
      <c r="F123" s="23"/>
      <c r="G123" s="19" t="s">
        <v>33</v>
      </c>
      <c r="H123" s="16"/>
    </row>
    <row r="124" spans="2:8" x14ac:dyDescent="0.3">
      <c r="B124" s="132"/>
      <c r="C124" s="133"/>
      <c r="D124" s="134"/>
      <c r="E124" s="68"/>
      <c r="F124" s="19"/>
      <c r="G124" s="19" t="s">
        <v>34</v>
      </c>
      <c r="H124" s="16">
        <v>-677408.1</v>
      </c>
    </row>
    <row r="125" spans="2:8" s="6" customFormat="1" ht="15" customHeight="1" x14ac:dyDescent="0.3">
      <c r="B125" s="132"/>
      <c r="C125" s="133"/>
      <c r="D125" s="134"/>
      <c r="E125" s="68"/>
      <c r="F125" s="19"/>
      <c r="G125" s="19" t="s">
        <v>57</v>
      </c>
      <c r="H125" s="16">
        <v>-677408.1</v>
      </c>
    </row>
    <row r="126" spans="2:8" ht="19.5" customHeight="1" x14ac:dyDescent="0.3">
      <c r="B126" s="132"/>
      <c r="C126" s="133"/>
      <c r="D126" s="134"/>
      <c r="E126" s="68"/>
      <c r="F126" s="19"/>
      <c r="G126" s="19" t="s">
        <v>58</v>
      </c>
      <c r="H126" s="16">
        <v>-677408.1</v>
      </c>
    </row>
    <row r="127" spans="2:8" ht="19.5" customHeight="1" x14ac:dyDescent="0.3">
      <c r="B127" s="132"/>
      <c r="C127" s="133"/>
      <c r="D127" s="134"/>
      <c r="E127" s="68"/>
      <c r="F127" s="19"/>
      <c r="G127" s="19" t="s">
        <v>172</v>
      </c>
      <c r="H127" s="16">
        <v>-677408.1</v>
      </c>
    </row>
  </sheetData>
  <mergeCells count="4">
    <mergeCell ref="B5:H5"/>
    <mergeCell ref="B8:D8"/>
    <mergeCell ref="E8:F8"/>
    <mergeCell ref="G8:G9"/>
  </mergeCells>
  <pageMargins left="0.70866141732283505" right="0.70866141732283505" top="0.74803149606299202" bottom="0.74803149606299202" header="0.31496062992126" footer="0.31496062992126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H72"/>
  <sheetViews>
    <sheetView topLeftCell="A16" zoomScaleNormal="100" workbookViewId="0">
      <selection activeCell="E15" sqref="E15:G63"/>
    </sheetView>
  </sheetViews>
  <sheetFormatPr defaultRowHeight="17.25" x14ac:dyDescent="0.3"/>
  <cols>
    <col min="1" max="1" width="4.5703125" style="17" customWidth="1"/>
    <col min="2" max="2" width="7.140625" style="1" customWidth="1"/>
    <col min="3" max="3" width="10.5703125" style="1" customWidth="1"/>
    <col min="4" max="4" width="73.85546875" style="17" customWidth="1"/>
    <col min="5" max="6" width="18.42578125" style="17" customWidth="1"/>
    <col min="7" max="7" width="20.85546875" style="17" customWidth="1"/>
    <col min="8" max="8" width="21.140625" style="17" customWidth="1"/>
    <col min="9" max="9" width="22.140625" style="17" customWidth="1"/>
    <col min="10" max="16384" width="9.140625" style="17"/>
  </cols>
  <sheetData>
    <row r="1" spans="2:7" x14ac:dyDescent="0.3">
      <c r="D1" s="1"/>
      <c r="E1" s="30"/>
      <c r="F1" s="1"/>
      <c r="G1" s="31" t="s">
        <v>183</v>
      </c>
    </row>
    <row r="2" spans="2:7" x14ac:dyDescent="0.3">
      <c r="D2" s="20"/>
      <c r="E2" s="20"/>
      <c r="F2" s="1"/>
      <c r="G2" s="31" t="s">
        <v>39</v>
      </c>
    </row>
    <row r="3" spans="2:7" x14ac:dyDescent="0.3">
      <c r="D3" s="20"/>
      <c r="E3" s="20"/>
      <c r="F3" s="1"/>
      <c r="G3" s="22" t="s">
        <v>80</v>
      </c>
    </row>
    <row r="4" spans="2:7" x14ac:dyDescent="0.3">
      <c r="D4" s="20"/>
      <c r="E4" s="20"/>
      <c r="F4" s="81"/>
      <c r="G4" s="81"/>
    </row>
    <row r="5" spans="2:7" ht="71.25" customHeight="1" x14ac:dyDescent="0.3">
      <c r="B5" s="144" t="s">
        <v>112</v>
      </c>
      <c r="C5" s="144"/>
      <c r="D5" s="144"/>
      <c r="E5" s="144"/>
      <c r="F5" s="144"/>
      <c r="G5" s="144"/>
    </row>
    <row r="6" spans="2:7" x14ac:dyDescent="0.3">
      <c r="B6" s="41"/>
      <c r="C6" s="41"/>
      <c r="D6" s="41"/>
      <c r="E6" s="41"/>
      <c r="F6" s="41"/>
      <c r="G6" s="41"/>
    </row>
    <row r="7" spans="2:7" x14ac:dyDescent="0.3">
      <c r="B7" s="82"/>
      <c r="C7" s="82"/>
      <c r="D7" s="83"/>
      <c r="E7" s="84"/>
      <c r="F7" s="84"/>
      <c r="G7" s="85" t="s">
        <v>17</v>
      </c>
    </row>
    <row r="8" spans="2:7" ht="56.25" customHeight="1" x14ac:dyDescent="0.3">
      <c r="B8" s="157" t="s">
        <v>22</v>
      </c>
      <c r="C8" s="157"/>
      <c r="D8" s="145" t="s">
        <v>81</v>
      </c>
      <c r="E8" s="145" t="s">
        <v>82</v>
      </c>
      <c r="F8" s="145"/>
      <c r="G8" s="145"/>
    </row>
    <row r="9" spans="2:7" x14ac:dyDescent="0.3">
      <c r="B9" s="157"/>
      <c r="C9" s="157"/>
      <c r="D9" s="145"/>
      <c r="E9" s="145"/>
      <c r="F9" s="145"/>
      <c r="G9" s="145"/>
    </row>
    <row r="10" spans="2:7" x14ac:dyDescent="0.3">
      <c r="B10" s="157"/>
      <c r="C10" s="157"/>
      <c r="D10" s="145"/>
      <c r="E10" s="158" t="s">
        <v>70</v>
      </c>
      <c r="F10" s="158"/>
      <c r="G10" s="158"/>
    </row>
    <row r="11" spans="2:7" x14ac:dyDescent="0.3">
      <c r="B11" s="159" t="s">
        <v>83</v>
      </c>
      <c r="C11" s="159" t="s">
        <v>84</v>
      </c>
      <c r="D11" s="145"/>
      <c r="E11" s="158" t="s">
        <v>85</v>
      </c>
      <c r="F11" s="158" t="s">
        <v>86</v>
      </c>
      <c r="G11" s="158"/>
    </row>
    <row r="12" spans="2:7" ht="69.75" customHeight="1" x14ac:dyDescent="0.3">
      <c r="B12" s="159"/>
      <c r="C12" s="159"/>
      <c r="D12" s="145"/>
      <c r="E12" s="158"/>
      <c r="F12" s="48" t="s">
        <v>87</v>
      </c>
      <c r="G12" s="48" t="s">
        <v>88</v>
      </c>
    </row>
    <row r="13" spans="2:7" ht="18" customHeight="1" x14ac:dyDescent="0.3">
      <c r="B13" s="86"/>
      <c r="C13" s="86"/>
      <c r="D13" s="87" t="s">
        <v>89</v>
      </c>
      <c r="E13" s="74">
        <f>E17+E42</f>
        <v>0</v>
      </c>
      <c r="F13" s="74">
        <f t="shared" ref="F13:G13" si="0">F17+F42</f>
        <v>0</v>
      </c>
      <c r="G13" s="74">
        <f t="shared" si="0"/>
        <v>0</v>
      </c>
    </row>
    <row r="14" spans="2:7" x14ac:dyDescent="0.3">
      <c r="B14" s="86"/>
      <c r="C14" s="86"/>
      <c r="D14" s="88" t="s">
        <v>32</v>
      </c>
      <c r="E14" s="74"/>
      <c r="F14" s="74"/>
      <c r="G14" s="74"/>
    </row>
    <row r="15" spans="2:7" ht="20.25" customHeight="1" x14ac:dyDescent="0.3">
      <c r="B15" s="86"/>
      <c r="C15" s="86"/>
      <c r="D15" s="89" t="s">
        <v>90</v>
      </c>
      <c r="E15" s="74">
        <v>-43000</v>
      </c>
      <c r="F15" s="74">
        <v>0</v>
      </c>
      <c r="G15" s="74">
        <v>-43000</v>
      </c>
    </row>
    <row r="16" spans="2:7" x14ac:dyDescent="0.3">
      <c r="B16" s="86"/>
      <c r="C16" s="86"/>
      <c r="D16" s="89" t="s">
        <v>75</v>
      </c>
      <c r="E16" s="74">
        <v>43000</v>
      </c>
      <c r="F16" s="74">
        <v>0</v>
      </c>
      <c r="G16" s="74">
        <v>43000</v>
      </c>
    </row>
    <row r="17" spans="2:8" ht="34.5" x14ac:dyDescent="0.3">
      <c r="B17" s="86"/>
      <c r="C17" s="86"/>
      <c r="D17" s="5" t="s">
        <v>5</v>
      </c>
      <c r="E17" s="74">
        <v>-838000</v>
      </c>
      <c r="F17" s="74">
        <v>-635000</v>
      </c>
      <c r="G17" s="74">
        <v>-203000</v>
      </c>
    </row>
    <row r="18" spans="2:8" x14ac:dyDescent="0.3">
      <c r="B18" s="86"/>
      <c r="C18" s="86"/>
      <c r="D18" s="19" t="s">
        <v>2</v>
      </c>
      <c r="E18" s="74"/>
      <c r="F18" s="74"/>
      <c r="G18" s="74"/>
    </row>
    <row r="19" spans="2:8" s="4" customFormat="1" x14ac:dyDescent="0.3">
      <c r="B19" s="18">
        <v>1004</v>
      </c>
      <c r="C19" s="18"/>
      <c r="D19" s="46" t="s">
        <v>61</v>
      </c>
      <c r="E19" s="75">
        <v>-838000</v>
      </c>
      <c r="F19" s="75">
        <v>-635000</v>
      </c>
      <c r="G19" s="75">
        <v>-203000</v>
      </c>
    </row>
    <row r="20" spans="2:8" x14ac:dyDescent="0.3">
      <c r="B20" s="19"/>
      <c r="C20" s="19"/>
      <c r="D20" s="32" t="s">
        <v>2</v>
      </c>
      <c r="E20" s="39"/>
      <c r="F20" s="39"/>
      <c r="G20" s="39"/>
    </row>
    <row r="21" spans="2:8" s="4" customFormat="1" ht="86.25" x14ac:dyDescent="0.3">
      <c r="B21" s="5"/>
      <c r="C21" s="5" t="s">
        <v>117</v>
      </c>
      <c r="D21" s="5" t="s">
        <v>118</v>
      </c>
      <c r="E21" s="65">
        <v>-43000</v>
      </c>
      <c r="F21" s="65">
        <v>0</v>
      </c>
      <c r="G21" s="65">
        <v>-43000</v>
      </c>
    </row>
    <row r="22" spans="2:8" x14ac:dyDescent="0.3">
      <c r="B22" s="19"/>
      <c r="C22" s="19"/>
      <c r="D22" s="19" t="s">
        <v>38</v>
      </c>
      <c r="E22" s="39"/>
      <c r="F22" s="39"/>
      <c r="G22" s="39"/>
    </row>
    <row r="23" spans="2:8" ht="34.5" x14ac:dyDescent="0.3">
      <c r="B23" s="19"/>
      <c r="C23" s="19"/>
      <c r="D23" s="24" t="s">
        <v>78</v>
      </c>
      <c r="E23" s="39">
        <v>-43000</v>
      </c>
      <c r="F23" s="39">
        <v>0</v>
      </c>
      <c r="G23" s="39">
        <v>-43000</v>
      </c>
    </row>
    <row r="24" spans="2:8" ht="34.5" x14ac:dyDescent="0.3">
      <c r="B24" s="19"/>
      <c r="C24" s="19"/>
      <c r="D24" s="19" t="s">
        <v>33</v>
      </c>
      <c r="E24" s="39"/>
      <c r="F24" s="39"/>
      <c r="G24" s="39"/>
    </row>
    <row r="25" spans="2:8" x14ac:dyDescent="0.3">
      <c r="B25" s="19"/>
      <c r="C25" s="19"/>
      <c r="D25" s="19" t="s">
        <v>34</v>
      </c>
      <c r="E25" s="39">
        <v>-43000</v>
      </c>
      <c r="F25" s="39">
        <v>0</v>
      </c>
      <c r="G25" s="39">
        <v>-43000</v>
      </c>
    </row>
    <row r="26" spans="2:8" x14ac:dyDescent="0.3">
      <c r="B26" s="19"/>
      <c r="C26" s="19"/>
      <c r="D26" s="19" t="s">
        <v>57</v>
      </c>
      <c r="E26" s="39">
        <v>-43000</v>
      </c>
      <c r="F26" s="39">
        <v>0</v>
      </c>
      <c r="G26" s="39">
        <v>-43000</v>
      </c>
    </row>
    <row r="27" spans="2:8" x14ac:dyDescent="0.3">
      <c r="B27" s="19"/>
      <c r="C27" s="19"/>
      <c r="D27" s="19" t="s">
        <v>76</v>
      </c>
      <c r="E27" s="39">
        <v>-37767.199999999997</v>
      </c>
      <c r="F27" s="39">
        <v>0</v>
      </c>
      <c r="G27" s="39">
        <v>-37767.199999999997</v>
      </c>
    </row>
    <row r="28" spans="2:8" ht="34.5" x14ac:dyDescent="0.3">
      <c r="B28" s="19"/>
      <c r="C28" s="19"/>
      <c r="D28" s="19" t="s">
        <v>119</v>
      </c>
      <c r="E28" s="39">
        <v>-37767.199999999997</v>
      </c>
      <c r="F28" s="39">
        <v>0</v>
      </c>
      <c r="G28" s="39">
        <v>-37767.199999999997</v>
      </c>
    </row>
    <row r="29" spans="2:8" x14ac:dyDescent="0.3">
      <c r="B29" s="19"/>
      <c r="C29" s="19"/>
      <c r="D29" s="19" t="s">
        <v>120</v>
      </c>
      <c r="E29" s="39">
        <v>-37767.199999999997</v>
      </c>
      <c r="F29" s="39">
        <v>0</v>
      </c>
      <c r="G29" s="39">
        <v>-37767.199999999997</v>
      </c>
      <c r="H29" s="140"/>
    </row>
    <row r="30" spans="2:8" x14ac:dyDescent="0.3">
      <c r="B30" s="19"/>
      <c r="C30" s="19"/>
      <c r="D30" s="19" t="s">
        <v>58</v>
      </c>
      <c r="E30" s="39">
        <v>-5232.8</v>
      </c>
      <c r="F30" s="39">
        <v>0</v>
      </c>
      <c r="G30" s="39">
        <v>-5232.8</v>
      </c>
    </row>
    <row r="31" spans="2:8" ht="51.75" x14ac:dyDescent="0.3">
      <c r="B31" s="19"/>
      <c r="C31" s="19"/>
      <c r="D31" s="32" t="s">
        <v>77</v>
      </c>
      <c r="E31" s="39">
        <v>-5632.8</v>
      </c>
      <c r="F31" s="39">
        <v>0</v>
      </c>
      <c r="G31" s="39">
        <v>-5632.8</v>
      </c>
    </row>
    <row r="32" spans="2:8" x14ac:dyDescent="0.3">
      <c r="B32" s="19"/>
      <c r="C32" s="19"/>
      <c r="D32" s="19" t="s">
        <v>71</v>
      </c>
      <c r="E32" s="39">
        <v>400</v>
      </c>
      <c r="F32" s="39">
        <v>0</v>
      </c>
      <c r="G32" s="39">
        <v>400</v>
      </c>
    </row>
    <row r="33" spans="2:7" s="4" customFormat="1" ht="72.75" customHeight="1" x14ac:dyDescent="0.3">
      <c r="B33" s="5"/>
      <c r="C33" s="5" t="s">
        <v>115</v>
      </c>
      <c r="D33" s="5" t="s">
        <v>116</v>
      </c>
      <c r="E33" s="65">
        <v>-795000</v>
      </c>
      <c r="F33" s="65">
        <v>-635000</v>
      </c>
      <c r="G33" s="39">
        <v>-160000</v>
      </c>
    </row>
    <row r="34" spans="2:7" x14ac:dyDescent="0.3">
      <c r="B34" s="19"/>
      <c r="C34" s="19"/>
      <c r="D34" s="19" t="s">
        <v>38</v>
      </c>
      <c r="E34" s="39"/>
      <c r="F34" s="39"/>
      <c r="G34" s="39"/>
    </row>
    <row r="35" spans="2:7" ht="36.75" customHeight="1" x14ac:dyDescent="0.3">
      <c r="B35" s="19"/>
      <c r="C35" s="19"/>
      <c r="D35" s="24" t="s">
        <v>78</v>
      </c>
      <c r="E35" s="39">
        <v>-795000</v>
      </c>
      <c r="F35" s="39">
        <v>-635000</v>
      </c>
      <c r="G35" s="39">
        <v>-160000</v>
      </c>
    </row>
    <row r="36" spans="2:7" ht="34.5" x14ac:dyDescent="0.3">
      <c r="B36" s="19"/>
      <c r="C36" s="19"/>
      <c r="D36" s="19" t="s">
        <v>33</v>
      </c>
      <c r="E36" s="39"/>
      <c r="F36" s="39"/>
      <c r="G36" s="39"/>
    </row>
    <row r="37" spans="2:7" x14ac:dyDescent="0.3">
      <c r="B37" s="19"/>
      <c r="C37" s="19"/>
      <c r="D37" s="19" t="s">
        <v>34</v>
      </c>
      <c r="E37" s="39">
        <v>-795000</v>
      </c>
      <c r="F37" s="39">
        <v>-635000</v>
      </c>
      <c r="G37" s="39">
        <v>-160000</v>
      </c>
    </row>
    <row r="38" spans="2:7" x14ac:dyDescent="0.3">
      <c r="B38" s="19"/>
      <c r="C38" s="19"/>
      <c r="D38" s="19" t="s">
        <v>35</v>
      </c>
      <c r="E38" s="39">
        <v>-795000</v>
      </c>
      <c r="F38" s="39">
        <v>-635000</v>
      </c>
      <c r="G38" s="39">
        <v>-160000</v>
      </c>
    </row>
    <row r="39" spans="2:7" x14ac:dyDescent="0.3">
      <c r="B39" s="19"/>
      <c r="C39" s="19"/>
      <c r="D39" s="19" t="s">
        <v>36</v>
      </c>
      <c r="E39" s="39">
        <v>-795000</v>
      </c>
      <c r="F39" s="39">
        <v>-635000</v>
      </c>
      <c r="G39" s="39">
        <v>-160000</v>
      </c>
    </row>
    <row r="40" spans="2:7" x14ac:dyDescent="0.3">
      <c r="B40" s="19"/>
      <c r="C40" s="19"/>
      <c r="D40" s="19" t="s">
        <v>37</v>
      </c>
      <c r="E40" s="39">
        <v>-795000</v>
      </c>
      <c r="F40" s="39">
        <v>-635000</v>
      </c>
      <c r="G40" s="39">
        <v>-160000</v>
      </c>
    </row>
    <row r="41" spans="2:7" x14ac:dyDescent="0.3">
      <c r="B41" s="19"/>
      <c r="C41" s="19"/>
      <c r="D41" s="19" t="s">
        <v>50</v>
      </c>
      <c r="E41" s="39">
        <v>-795000</v>
      </c>
      <c r="F41" s="39">
        <v>-635000</v>
      </c>
      <c r="G41" s="39">
        <v>-160000</v>
      </c>
    </row>
    <row r="42" spans="2:7" s="4" customFormat="1" ht="34.5" x14ac:dyDescent="0.3">
      <c r="B42" s="5"/>
      <c r="C42" s="5"/>
      <c r="D42" s="5" t="s">
        <v>125</v>
      </c>
      <c r="E42" s="76">
        <v>838000</v>
      </c>
      <c r="F42" s="76">
        <v>635000</v>
      </c>
      <c r="G42" s="76">
        <v>203000</v>
      </c>
    </row>
    <row r="43" spans="2:7" x14ac:dyDescent="0.3">
      <c r="B43" s="19"/>
      <c r="C43" s="19"/>
      <c r="D43" s="19" t="s">
        <v>2</v>
      </c>
      <c r="E43" s="77"/>
      <c r="F43" s="77"/>
      <c r="G43" s="77"/>
    </row>
    <row r="44" spans="2:7" s="4" customFormat="1" ht="34.5" x14ac:dyDescent="0.3">
      <c r="B44" s="5" t="s">
        <v>121</v>
      </c>
      <c r="C44" s="5"/>
      <c r="D44" s="5" t="s">
        <v>122</v>
      </c>
      <c r="E44" s="76">
        <v>838000</v>
      </c>
      <c r="F44" s="76">
        <v>635000</v>
      </c>
      <c r="G44" s="76">
        <v>203000</v>
      </c>
    </row>
    <row r="45" spans="2:7" x14ac:dyDescent="0.3">
      <c r="B45" s="19"/>
      <c r="C45" s="19"/>
      <c r="D45" s="19" t="s">
        <v>2</v>
      </c>
      <c r="E45" s="77"/>
      <c r="F45" s="77"/>
      <c r="G45" s="77"/>
    </row>
    <row r="46" spans="2:7" s="4" customFormat="1" ht="69" x14ac:dyDescent="0.3">
      <c r="B46" s="5"/>
      <c r="C46" s="5" t="s">
        <v>72</v>
      </c>
      <c r="D46" s="5" t="s">
        <v>123</v>
      </c>
      <c r="E46" s="76">
        <v>240000</v>
      </c>
      <c r="F46" s="76">
        <v>200000</v>
      </c>
      <c r="G46" s="76">
        <v>40000</v>
      </c>
    </row>
    <row r="47" spans="2:7" x14ac:dyDescent="0.3">
      <c r="B47" s="19"/>
      <c r="C47" s="19"/>
      <c r="D47" s="19" t="s">
        <v>38</v>
      </c>
      <c r="E47" s="77"/>
      <c r="F47" s="77"/>
      <c r="G47" s="77"/>
    </row>
    <row r="48" spans="2:7" ht="34.5" x14ac:dyDescent="0.3">
      <c r="B48" s="19"/>
      <c r="C48" s="19"/>
      <c r="D48" s="24" t="s">
        <v>5</v>
      </c>
      <c r="E48" s="77">
        <v>240000</v>
      </c>
      <c r="F48" s="77">
        <v>200000</v>
      </c>
      <c r="G48" s="77">
        <v>40000</v>
      </c>
    </row>
    <row r="49" spans="2:7" ht="34.5" x14ac:dyDescent="0.3">
      <c r="B49" s="19"/>
      <c r="C49" s="19"/>
      <c r="D49" s="19" t="s">
        <v>33</v>
      </c>
      <c r="E49" s="77"/>
      <c r="F49" s="77"/>
      <c r="G49" s="77"/>
    </row>
    <row r="50" spans="2:7" x14ac:dyDescent="0.3">
      <c r="B50" s="19"/>
      <c r="C50" s="19"/>
      <c r="D50" s="19" t="s">
        <v>34</v>
      </c>
      <c r="E50" s="77">
        <v>240000</v>
      </c>
      <c r="F50" s="77">
        <v>200000</v>
      </c>
      <c r="G50" s="77">
        <v>40000</v>
      </c>
    </row>
    <row r="51" spans="2:7" x14ac:dyDescent="0.3">
      <c r="B51" s="19"/>
      <c r="C51" s="19"/>
      <c r="D51" s="19" t="s">
        <v>35</v>
      </c>
      <c r="E51" s="77">
        <v>240000</v>
      </c>
      <c r="F51" s="77">
        <v>200000</v>
      </c>
      <c r="G51" s="77">
        <v>40000</v>
      </c>
    </row>
    <row r="52" spans="2:7" x14ac:dyDescent="0.3">
      <c r="B52" s="19"/>
      <c r="C52" s="19"/>
      <c r="D52" s="19" t="s">
        <v>36</v>
      </c>
      <c r="E52" s="77">
        <v>240000</v>
      </c>
      <c r="F52" s="77">
        <v>200000</v>
      </c>
      <c r="G52" s="77">
        <v>40000</v>
      </c>
    </row>
    <row r="53" spans="2:7" x14ac:dyDescent="0.3">
      <c r="B53" s="19"/>
      <c r="C53" s="19"/>
      <c r="D53" s="19" t="s">
        <v>37</v>
      </c>
      <c r="E53" s="77">
        <v>240000</v>
      </c>
      <c r="F53" s="77">
        <v>200000</v>
      </c>
      <c r="G53" s="77">
        <v>40000</v>
      </c>
    </row>
    <row r="54" spans="2:7" x14ac:dyDescent="0.3">
      <c r="B54" s="19"/>
      <c r="C54" s="19"/>
      <c r="D54" s="19" t="s">
        <v>50</v>
      </c>
      <c r="E54" s="77">
        <v>240000</v>
      </c>
      <c r="F54" s="77">
        <v>200000</v>
      </c>
      <c r="G54" s="77">
        <v>40000</v>
      </c>
    </row>
    <row r="55" spans="2:7" s="4" customFormat="1" ht="69" x14ac:dyDescent="0.3">
      <c r="B55" s="5"/>
      <c r="C55" s="5" t="s">
        <v>91</v>
      </c>
      <c r="D55" s="5" t="s">
        <v>124</v>
      </c>
      <c r="E55" s="76">
        <v>598000</v>
      </c>
      <c r="F55" s="76">
        <v>435000</v>
      </c>
      <c r="G55" s="76">
        <v>163000</v>
      </c>
    </row>
    <row r="56" spans="2:7" x14ac:dyDescent="0.3">
      <c r="B56" s="19"/>
      <c r="C56" s="19"/>
      <c r="D56" s="19" t="s">
        <v>38</v>
      </c>
      <c r="E56" s="77"/>
      <c r="F56" s="77"/>
      <c r="G56" s="77"/>
    </row>
    <row r="57" spans="2:7" ht="34.5" x14ac:dyDescent="0.3">
      <c r="B57" s="19"/>
      <c r="C57" s="19"/>
      <c r="D57" s="24" t="s">
        <v>5</v>
      </c>
      <c r="E57" s="77">
        <v>598000</v>
      </c>
      <c r="F57" s="77">
        <v>435000</v>
      </c>
      <c r="G57" s="77">
        <v>163000</v>
      </c>
    </row>
    <row r="58" spans="2:7" ht="34.5" x14ac:dyDescent="0.3">
      <c r="B58" s="19"/>
      <c r="C58" s="19"/>
      <c r="D58" s="19" t="s">
        <v>33</v>
      </c>
      <c r="E58" s="77"/>
      <c r="F58" s="77"/>
      <c r="G58" s="77"/>
    </row>
    <row r="59" spans="2:7" x14ac:dyDescent="0.3">
      <c r="B59" s="19"/>
      <c r="C59" s="19"/>
      <c r="D59" s="19" t="s">
        <v>34</v>
      </c>
      <c r="E59" s="77">
        <v>598000</v>
      </c>
      <c r="F59" s="77">
        <v>435000</v>
      </c>
      <c r="G59" s="77">
        <v>163000</v>
      </c>
    </row>
    <row r="60" spans="2:7" x14ac:dyDescent="0.3">
      <c r="B60" s="19"/>
      <c r="C60" s="19"/>
      <c r="D60" s="19" t="s">
        <v>35</v>
      </c>
      <c r="E60" s="77">
        <v>598000</v>
      </c>
      <c r="F60" s="77">
        <v>435000</v>
      </c>
      <c r="G60" s="77">
        <v>163000</v>
      </c>
    </row>
    <row r="61" spans="2:7" x14ac:dyDescent="0.3">
      <c r="B61" s="19"/>
      <c r="C61" s="19"/>
      <c r="D61" s="19" t="s">
        <v>36</v>
      </c>
      <c r="E61" s="77">
        <v>598000</v>
      </c>
      <c r="F61" s="77">
        <v>435000</v>
      </c>
      <c r="G61" s="77">
        <v>163000</v>
      </c>
    </row>
    <row r="62" spans="2:7" x14ac:dyDescent="0.3">
      <c r="B62" s="19"/>
      <c r="C62" s="19"/>
      <c r="D62" s="19" t="s">
        <v>37</v>
      </c>
      <c r="E62" s="77">
        <v>598000</v>
      </c>
      <c r="F62" s="77">
        <v>435000</v>
      </c>
      <c r="G62" s="77">
        <v>163000</v>
      </c>
    </row>
    <row r="63" spans="2:7" x14ac:dyDescent="0.3">
      <c r="B63" s="19"/>
      <c r="C63" s="19"/>
      <c r="D63" s="19" t="s">
        <v>50</v>
      </c>
      <c r="E63" s="77">
        <v>598000</v>
      </c>
      <c r="F63" s="77">
        <v>435000</v>
      </c>
      <c r="G63" s="77">
        <v>163000</v>
      </c>
    </row>
    <row r="64" spans="2:7" x14ac:dyDescent="0.3">
      <c r="B64" s="6"/>
      <c r="C64" s="90"/>
      <c r="D64" s="90"/>
      <c r="E64" s="47"/>
      <c r="F64" s="47"/>
      <c r="G64" s="47"/>
    </row>
    <row r="65" spans="2:7" x14ac:dyDescent="0.3">
      <c r="B65" s="6"/>
      <c r="C65" s="90"/>
      <c r="D65" s="90"/>
      <c r="E65" s="47"/>
      <c r="F65" s="47"/>
      <c r="G65" s="47"/>
    </row>
    <row r="66" spans="2:7" x14ac:dyDescent="0.3">
      <c r="B66" s="6"/>
      <c r="C66" s="90"/>
      <c r="D66" s="90"/>
      <c r="E66" s="47"/>
      <c r="F66" s="47"/>
      <c r="G66" s="47"/>
    </row>
    <row r="67" spans="2:7" ht="39.75" customHeight="1" x14ac:dyDescent="0.3">
      <c r="B67" s="6"/>
      <c r="C67" s="6"/>
      <c r="D67" s="6"/>
      <c r="E67" s="14"/>
      <c r="F67" s="14"/>
      <c r="G67" s="14"/>
    </row>
    <row r="68" spans="2:7" x14ac:dyDescent="0.3">
      <c r="C68" s="155" t="s">
        <v>92</v>
      </c>
      <c r="D68" s="155"/>
      <c r="E68" s="4"/>
      <c r="F68" s="4"/>
      <c r="G68" s="4"/>
    </row>
    <row r="69" spans="2:7" x14ac:dyDescent="0.3">
      <c r="C69" s="155" t="s">
        <v>93</v>
      </c>
      <c r="D69" s="155"/>
      <c r="E69" s="156" t="s">
        <v>79</v>
      </c>
      <c r="F69" s="156"/>
      <c r="G69" s="156"/>
    </row>
    <row r="70" spans="2:7" x14ac:dyDescent="0.3">
      <c r="C70" s="10"/>
      <c r="D70" s="4"/>
      <c r="E70" s="4"/>
      <c r="F70" s="4"/>
      <c r="G70" s="4"/>
    </row>
    <row r="71" spans="2:7" x14ac:dyDescent="0.3">
      <c r="C71" s="10"/>
      <c r="D71" s="4"/>
      <c r="E71" s="4"/>
      <c r="F71" s="4"/>
      <c r="G71" s="4"/>
    </row>
    <row r="72" spans="2:7" x14ac:dyDescent="0.3">
      <c r="C72" s="10"/>
      <c r="D72" s="4"/>
      <c r="E72" s="4"/>
      <c r="F72" s="4"/>
      <c r="G72" s="4"/>
    </row>
  </sheetData>
  <mergeCells count="12">
    <mergeCell ref="B5:G5"/>
    <mergeCell ref="C68:D68"/>
    <mergeCell ref="C69:D69"/>
    <mergeCell ref="E69:G69"/>
    <mergeCell ref="B8:C10"/>
    <mergeCell ref="D8:D12"/>
    <mergeCell ref="E8:G9"/>
    <mergeCell ref="E10:G10"/>
    <mergeCell ref="B11:B12"/>
    <mergeCell ref="C11:C12"/>
    <mergeCell ref="E11:E12"/>
    <mergeCell ref="F11:G11"/>
  </mergeCells>
  <pageMargins left="0.7" right="0.7" top="0.75" bottom="0.75" header="0.3" footer="0.3"/>
  <pageSetup paperSize="9" scale="4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CE49"/>
  <sheetViews>
    <sheetView topLeftCell="A16" zoomScaleNormal="100" workbookViewId="0">
      <selection activeCell="I41" sqref="I41:K41"/>
    </sheetView>
  </sheetViews>
  <sheetFormatPr defaultRowHeight="33.75" customHeight="1" x14ac:dyDescent="0.3"/>
  <cols>
    <col min="1" max="1" width="9.140625" style="17"/>
    <col min="2" max="2" width="8.140625" style="17" customWidth="1"/>
    <col min="3" max="3" width="10.5703125" style="17" customWidth="1"/>
    <col min="4" max="4" width="15" style="17" customWidth="1"/>
    <col min="5" max="5" width="19" style="17" customWidth="1"/>
    <col min="6" max="6" width="13.7109375" style="17" customWidth="1"/>
    <col min="7" max="7" width="22.42578125" style="17" customWidth="1"/>
    <col min="8" max="8" width="10.7109375" style="17" customWidth="1"/>
    <col min="9" max="9" width="21" style="17" customWidth="1"/>
    <col min="10" max="10" width="50.42578125" style="17" customWidth="1"/>
    <col min="11" max="11" width="25" style="17" customWidth="1"/>
    <col min="12" max="12" width="18.42578125" style="17" bestFit="1" customWidth="1"/>
    <col min="13" max="13" width="20.140625" style="17" bestFit="1" customWidth="1"/>
    <col min="14" max="16384" width="9.140625" style="17"/>
  </cols>
  <sheetData>
    <row r="1" spans="2:83" ht="17.25" x14ac:dyDescent="0.3">
      <c r="K1" s="31" t="s">
        <v>193</v>
      </c>
    </row>
    <row r="2" spans="2:83" ht="17.25" x14ac:dyDescent="0.3">
      <c r="K2" s="52" t="s">
        <v>39</v>
      </c>
    </row>
    <row r="3" spans="2:83" ht="17.25" x14ac:dyDescent="0.3">
      <c r="D3" s="53"/>
      <c r="H3" s="54"/>
      <c r="I3" s="54"/>
      <c r="J3" s="54"/>
      <c r="K3" s="52" t="s">
        <v>31</v>
      </c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</row>
    <row r="4" spans="2:83" ht="17.25" x14ac:dyDescent="0.3"/>
    <row r="5" spans="2:83" ht="33.75" customHeight="1" x14ac:dyDescent="0.3">
      <c r="B5" s="167" t="s">
        <v>164</v>
      </c>
      <c r="C5" s="167"/>
      <c r="D5" s="167"/>
      <c r="E5" s="167"/>
      <c r="F5" s="167"/>
      <c r="G5" s="167"/>
      <c r="H5" s="167"/>
      <c r="I5" s="167"/>
      <c r="J5" s="167"/>
      <c r="K5" s="167"/>
    </row>
    <row r="6" spans="2:83" ht="22.5" customHeight="1" x14ac:dyDescent="0.3"/>
    <row r="7" spans="2:83" ht="19.5" customHeight="1" x14ac:dyDescent="0.3">
      <c r="B7" s="37"/>
      <c r="C7" s="37"/>
      <c r="D7" s="37"/>
      <c r="E7" s="37"/>
      <c r="F7" s="37"/>
      <c r="G7" s="37"/>
      <c r="H7" s="37"/>
      <c r="I7" s="37"/>
      <c r="J7" s="37"/>
      <c r="K7" s="22" t="s">
        <v>17</v>
      </c>
    </row>
    <row r="8" spans="2:83" s="4" customFormat="1" ht="96" customHeight="1" x14ac:dyDescent="0.3">
      <c r="B8" s="168" t="s">
        <v>6</v>
      </c>
      <c r="C8" s="168" t="s">
        <v>7</v>
      </c>
      <c r="D8" s="168"/>
      <c r="E8" s="168" t="s">
        <v>8</v>
      </c>
      <c r="F8" s="168"/>
      <c r="G8" s="168"/>
      <c r="H8" s="168"/>
      <c r="I8" s="168" t="s">
        <v>9</v>
      </c>
      <c r="J8" s="168" t="s">
        <v>10</v>
      </c>
      <c r="K8" s="56" t="s">
        <v>40</v>
      </c>
    </row>
    <row r="9" spans="2:83" s="4" customFormat="1" ht="33.75" customHeight="1" x14ac:dyDescent="0.3">
      <c r="B9" s="168"/>
      <c r="C9" s="55" t="s">
        <v>28</v>
      </c>
      <c r="D9" s="55" t="s">
        <v>29</v>
      </c>
      <c r="E9" s="55" t="s">
        <v>11</v>
      </c>
      <c r="F9" s="55" t="s">
        <v>29</v>
      </c>
      <c r="G9" s="55" t="s">
        <v>30</v>
      </c>
      <c r="H9" s="55" t="s">
        <v>12</v>
      </c>
      <c r="I9" s="168"/>
      <c r="J9" s="168"/>
      <c r="K9" s="55" t="s">
        <v>13</v>
      </c>
    </row>
    <row r="10" spans="2:83" s="4" customFormat="1" ht="19.5" customHeight="1" x14ac:dyDescent="0.3">
      <c r="B10" s="170" t="s">
        <v>14</v>
      </c>
      <c r="C10" s="170"/>
      <c r="D10" s="170"/>
      <c r="E10" s="170"/>
      <c r="F10" s="170"/>
      <c r="G10" s="170"/>
      <c r="H10" s="170"/>
      <c r="I10" s="40"/>
      <c r="J10" s="40"/>
      <c r="K10" s="62">
        <f>K11+K26+K36</f>
        <v>0</v>
      </c>
    </row>
    <row r="11" spans="2:83" s="4" customFormat="1" ht="21.75" customHeight="1" x14ac:dyDescent="0.3">
      <c r="B11" s="164" t="s">
        <v>5</v>
      </c>
      <c r="C11" s="165"/>
      <c r="D11" s="165"/>
      <c r="E11" s="165"/>
      <c r="F11" s="165"/>
      <c r="G11" s="165"/>
      <c r="H11" s="165"/>
      <c r="I11" s="165"/>
      <c r="J11" s="166"/>
      <c r="K11" s="62">
        <f>K12+K21</f>
        <v>-160591.90000000002</v>
      </c>
    </row>
    <row r="12" spans="2:83" s="4" customFormat="1" ht="18.75" customHeight="1" x14ac:dyDescent="0.3">
      <c r="B12" s="58"/>
      <c r="C12" s="38" t="s">
        <v>104</v>
      </c>
      <c r="D12" s="169" t="s">
        <v>105</v>
      </c>
      <c r="E12" s="169"/>
      <c r="F12" s="169"/>
      <c r="G12" s="169"/>
      <c r="H12" s="169"/>
      <c r="I12" s="169"/>
      <c r="J12" s="169"/>
      <c r="K12" s="72">
        <f>K13+K17</f>
        <v>-838000</v>
      </c>
    </row>
    <row r="13" spans="2:83" s="4" customFormat="1" ht="33.75" customHeight="1" x14ac:dyDescent="0.3">
      <c r="B13" s="58"/>
      <c r="C13" s="73"/>
      <c r="D13" s="58"/>
      <c r="E13" s="43" t="s">
        <v>134</v>
      </c>
      <c r="F13" s="162" t="s">
        <v>135</v>
      </c>
      <c r="G13" s="162"/>
      <c r="H13" s="162"/>
      <c r="I13" s="162"/>
      <c r="J13" s="162"/>
      <c r="K13" s="50">
        <f>'2'!H41</f>
        <v>-43000</v>
      </c>
    </row>
    <row r="14" spans="2:83" s="4" customFormat="1" ht="33.75" customHeight="1" x14ac:dyDescent="0.3">
      <c r="B14" s="58"/>
      <c r="C14" s="73"/>
      <c r="D14" s="58"/>
      <c r="E14" s="32"/>
      <c r="F14" s="32"/>
      <c r="G14" s="162" t="s">
        <v>136</v>
      </c>
      <c r="H14" s="162"/>
      <c r="I14" s="162"/>
      <c r="J14" s="162"/>
      <c r="K14" s="162"/>
    </row>
    <row r="15" spans="2:83" s="4" customFormat="1" ht="24.75" customHeight="1" x14ac:dyDescent="0.3">
      <c r="B15" s="58"/>
      <c r="C15" s="73"/>
      <c r="D15" s="58"/>
      <c r="E15" s="32"/>
      <c r="F15" s="32"/>
      <c r="G15" s="32"/>
      <c r="H15" s="162" t="s">
        <v>52</v>
      </c>
      <c r="I15" s="162"/>
      <c r="J15" s="162"/>
      <c r="K15" s="162"/>
    </row>
    <row r="16" spans="2:83" s="4" customFormat="1" ht="33.75" customHeight="1" x14ac:dyDescent="0.3">
      <c r="B16" s="58"/>
      <c r="C16" s="73"/>
      <c r="D16" s="58"/>
      <c r="E16" s="32"/>
      <c r="F16" s="32"/>
      <c r="G16" s="32"/>
      <c r="H16" s="32"/>
      <c r="I16" s="162" t="s">
        <v>106</v>
      </c>
      <c r="J16" s="162"/>
      <c r="K16" s="162"/>
    </row>
    <row r="17" spans="2:11" s="4" customFormat="1" ht="33.75" customHeight="1" x14ac:dyDescent="0.3">
      <c r="B17" s="58"/>
      <c r="C17" s="73"/>
      <c r="D17" s="58"/>
      <c r="E17" s="43" t="s">
        <v>149</v>
      </c>
      <c r="F17" s="162" t="s">
        <v>150</v>
      </c>
      <c r="G17" s="162"/>
      <c r="H17" s="162"/>
      <c r="I17" s="162"/>
      <c r="J17" s="162"/>
      <c r="K17" s="50">
        <f>'2'!H53</f>
        <v>-795000</v>
      </c>
    </row>
    <row r="18" spans="2:11" s="4" customFormat="1" ht="33.75" customHeight="1" x14ac:dyDescent="0.3">
      <c r="B18" s="58"/>
      <c r="C18" s="73"/>
      <c r="D18" s="58"/>
      <c r="E18" s="32"/>
      <c r="F18" s="32"/>
      <c r="G18" s="162" t="s">
        <v>151</v>
      </c>
      <c r="H18" s="162"/>
      <c r="I18" s="162"/>
      <c r="J18" s="162"/>
      <c r="K18" s="162"/>
    </row>
    <row r="19" spans="2:11" s="4" customFormat="1" ht="33.75" customHeight="1" x14ac:dyDescent="0.3">
      <c r="B19" s="58"/>
      <c r="C19" s="73"/>
      <c r="D19" s="58"/>
      <c r="E19" s="32"/>
      <c r="F19" s="32"/>
      <c r="G19" s="32"/>
      <c r="H19" s="162" t="s">
        <v>107</v>
      </c>
      <c r="I19" s="162"/>
      <c r="J19" s="162"/>
      <c r="K19" s="162"/>
    </row>
    <row r="20" spans="2:11" s="4" customFormat="1" ht="33.75" customHeight="1" x14ac:dyDescent="0.3">
      <c r="B20" s="58"/>
      <c r="C20" s="73"/>
      <c r="D20" s="58"/>
      <c r="E20" s="32"/>
      <c r="F20" s="32"/>
      <c r="G20" s="32"/>
      <c r="H20" s="32"/>
      <c r="I20" s="162" t="s">
        <v>108</v>
      </c>
      <c r="J20" s="162"/>
      <c r="K20" s="162"/>
    </row>
    <row r="21" spans="2:11" s="4" customFormat="1" ht="22.5" customHeight="1" x14ac:dyDescent="0.3">
      <c r="B21" s="58"/>
      <c r="C21" s="67" t="s">
        <v>110</v>
      </c>
      <c r="D21" s="162" t="s">
        <v>111</v>
      </c>
      <c r="E21" s="162"/>
      <c r="F21" s="162"/>
      <c r="G21" s="162"/>
      <c r="H21" s="162"/>
      <c r="I21" s="162"/>
      <c r="J21" s="162"/>
      <c r="K21" s="64">
        <f>K22</f>
        <v>677408.1</v>
      </c>
    </row>
    <row r="22" spans="2:11" ht="33.75" customHeight="1" x14ac:dyDescent="0.3">
      <c r="B22" s="63"/>
      <c r="C22" s="66"/>
      <c r="D22" s="63"/>
      <c r="E22" s="43" t="s">
        <v>137</v>
      </c>
      <c r="F22" s="162" t="s">
        <v>114</v>
      </c>
      <c r="G22" s="162"/>
      <c r="H22" s="162"/>
      <c r="I22" s="162"/>
      <c r="J22" s="162"/>
      <c r="K22" s="50">
        <f>'2'!H24</f>
        <v>677408.1</v>
      </c>
    </row>
    <row r="23" spans="2:11" ht="33.75" customHeight="1" x14ac:dyDescent="0.3">
      <c r="B23" s="63"/>
      <c r="C23" s="66"/>
      <c r="D23" s="63"/>
      <c r="E23" s="32"/>
      <c r="F23" s="32"/>
      <c r="G23" s="162" t="s">
        <v>138</v>
      </c>
      <c r="H23" s="162"/>
      <c r="I23" s="162"/>
      <c r="J23" s="162"/>
      <c r="K23" s="162"/>
    </row>
    <row r="24" spans="2:11" ht="24.75" customHeight="1" x14ac:dyDescent="0.3">
      <c r="B24" s="63"/>
      <c r="C24" s="66"/>
      <c r="D24" s="63"/>
      <c r="E24" s="32"/>
      <c r="F24" s="32"/>
      <c r="G24" s="32"/>
      <c r="H24" s="162" t="s">
        <v>109</v>
      </c>
      <c r="I24" s="162"/>
      <c r="J24" s="162"/>
      <c r="K24" s="162"/>
    </row>
    <row r="25" spans="2:11" ht="33.75" customHeight="1" x14ac:dyDescent="0.3">
      <c r="B25" s="63"/>
      <c r="C25" s="66"/>
      <c r="D25" s="63"/>
      <c r="E25" s="32"/>
      <c r="F25" s="32"/>
      <c r="G25" s="32"/>
      <c r="H25" s="32"/>
      <c r="I25" s="162" t="s">
        <v>139</v>
      </c>
      <c r="J25" s="162"/>
      <c r="K25" s="162"/>
    </row>
    <row r="26" spans="2:11" s="4" customFormat="1" ht="23.25" customHeight="1" x14ac:dyDescent="0.3">
      <c r="B26" s="58" t="s">
        <v>128</v>
      </c>
      <c r="C26" s="73"/>
      <c r="D26" s="58"/>
      <c r="E26" s="43"/>
      <c r="F26" s="43"/>
      <c r="G26" s="43"/>
      <c r="H26" s="43"/>
      <c r="I26" s="43"/>
      <c r="J26" s="43"/>
      <c r="K26" s="49">
        <f>K27</f>
        <v>838000</v>
      </c>
    </row>
    <row r="27" spans="2:11" ht="21.75" customHeight="1" x14ac:dyDescent="0.3">
      <c r="B27" s="63"/>
      <c r="C27" s="67" t="s">
        <v>147</v>
      </c>
      <c r="D27" s="162" t="s">
        <v>148</v>
      </c>
      <c r="E27" s="162"/>
      <c r="F27" s="162"/>
      <c r="G27" s="162"/>
      <c r="H27" s="162"/>
      <c r="I27" s="162"/>
      <c r="J27" s="162"/>
      <c r="K27" s="49">
        <f>K28+K32</f>
        <v>838000</v>
      </c>
    </row>
    <row r="28" spans="2:11" ht="21.75" customHeight="1" x14ac:dyDescent="0.3">
      <c r="B28" s="63"/>
      <c r="C28" s="66"/>
      <c r="D28" s="63"/>
      <c r="E28" s="43" t="s">
        <v>140</v>
      </c>
      <c r="F28" s="162" t="s">
        <v>141</v>
      </c>
      <c r="G28" s="162"/>
      <c r="H28" s="162"/>
      <c r="I28" s="162"/>
      <c r="J28" s="162"/>
      <c r="K28" s="50">
        <f>'2'!H74</f>
        <v>240000</v>
      </c>
    </row>
    <row r="29" spans="2:11" ht="21.75" customHeight="1" x14ac:dyDescent="0.3">
      <c r="B29" s="63"/>
      <c r="C29" s="66"/>
      <c r="D29" s="63"/>
      <c r="E29" s="32"/>
      <c r="F29" s="32"/>
      <c r="G29" s="162" t="s">
        <v>142</v>
      </c>
      <c r="H29" s="162"/>
      <c r="I29" s="162"/>
      <c r="J29" s="162"/>
      <c r="K29" s="162"/>
    </row>
    <row r="30" spans="2:11" ht="21.75" customHeight="1" x14ac:dyDescent="0.3">
      <c r="B30" s="63"/>
      <c r="C30" s="66"/>
      <c r="D30" s="63"/>
      <c r="E30" s="32"/>
      <c r="F30" s="32"/>
      <c r="G30" s="32"/>
      <c r="H30" s="162" t="s">
        <v>109</v>
      </c>
      <c r="I30" s="162"/>
      <c r="J30" s="162"/>
      <c r="K30" s="162"/>
    </row>
    <row r="31" spans="2:11" ht="21.75" customHeight="1" x14ac:dyDescent="0.3">
      <c r="B31" s="63"/>
      <c r="C31" s="66"/>
      <c r="D31" s="63"/>
      <c r="E31" s="32"/>
      <c r="F31" s="32"/>
      <c r="G31" s="32"/>
      <c r="H31" s="32"/>
      <c r="I31" s="162" t="s">
        <v>143</v>
      </c>
      <c r="J31" s="162"/>
      <c r="K31" s="162"/>
    </row>
    <row r="32" spans="2:11" ht="21.75" customHeight="1" x14ac:dyDescent="0.3">
      <c r="B32" s="63"/>
      <c r="C32" s="63"/>
      <c r="D32" s="63"/>
      <c r="E32" s="43" t="s">
        <v>144</v>
      </c>
      <c r="F32" s="162" t="s">
        <v>145</v>
      </c>
      <c r="G32" s="162"/>
      <c r="H32" s="162"/>
      <c r="I32" s="162"/>
      <c r="J32" s="162"/>
      <c r="K32" s="50">
        <f>'2'!H83</f>
        <v>598000</v>
      </c>
    </row>
    <row r="33" spans="2:11" ht="21.75" customHeight="1" x14ac:dyDescent="0.3">
      <c r="B33" s="63"/>
      <c r="C33" s="63"/>
      <c r="D33" s="63"/>
      <c r="E33" s="32"/>
      <c r="F33" s="32"/>
      <c r="G33" s="162" t="s">
        <v>146</v>
      </c>
      <c r="H33" s="162"/>
      <c r="I33" s="162"/>
      <c r="J33" s="162"/>
      <c r="K33" s="162"/>
    </row>
    <row r="34" spans="2:11" ht="21.75" customHeight="1" x14ac:dyDescent="0.3">
      <c r="B34" s="63"/>
      <c r="C34" s="63"/>
      <c r="D34" s="63"/>
      <c r="E34" s="32"/>
      <c r="F34" s="32"/>
      <c r="G34" s="32"/>
      <c r="H34" s="162" t="s">
        <v>109</v>
      </c>
      <c r="I34" s="162"/>
      <c r="J34" s="162"/>
      <c r="K34" s="162"/>
    </row>
    <row r="35" spans="2:11" ht="21.75" customHeight="1" x14ac:dyDescent="0.3">
      <c r="B35" s="63"/>
      <c r="C35" s="63"/>
      <c r="D35" s="63"/>
      <c r="E35" s="32"/>
      <c r="F35" s="32"/>
      <c r="G35" s="32"/>
      <c r="H35" s="32"/>
      <c r="I35" s="162" t="s">
        <v>143</v>
      </c>
      <c r="J35" s="162"/>
      <c r="K35" s="162"/>
    </row>
    <row r="36" spans="2:11" ht="21.75" customHeight="1" x14ac:dyDescent="0.3">
      <c r="B36" s="163" t="s">
        <v>184</v>
      </c>
      <c r="C36" s="163"/>
      <c r="D36" s="163"/>
      <c r="E36" s="163"/>
      <c r="F36" s="163"/>
      <c r="G36" s="163"/>
      <c r="H36" s="163"/>
      <c r="I36" s="163"/>
      <c r="J36" s="163"/>
      <c r="K36" s="50">
        <f>K37</f>
        <v>-677408.1</v>
      </c>
    </row>
    <row r="37" spans="2:11" ht="21.75" customHeight="1" x14ac:dyDescent="0.3">
      <c r="B37" s="43"/>
      <c r="C37" s="43" t="s">
        <v>185</v>
      </c>
      <c r="D37" s="162" t="s">
        <v>186</v>
      </c>
      <c r="E37" s="162"/>
      <c r="F37" s="162"/>
      <c r="G37" s="162"/>
      <c r="H37" s="162"/>
      <c r="I37" s="162"/>
      <c r="J37" s="162"/>
      <c r="K37" s="50">
        <f>K38+K42+K46</f>
        <v>-677408.1</v>
      </c>
    </row>
    <row r="38" spans="2:11" ht="21.75" customHeight="1" x14ac:dyDescent="0.3">
      <c r="B38" s="43"/>
      <c r="C38" s="43"/>
      <c r="D38" s="43"/>
      <c r="E38" s="43" t="s">
        <v>187</v>
      </c>
      <c r="F38" s="162" t="s">
        <v>170</v>
      </c>
      <c r="G38" s="162"/>
      <c r="H38" s="162"/>
      <c r="I38" s="162"/>
      <c r="J38" s="162"/>
      <c r="K38" s="50">
        <f>'2'!H104</f>
        <v>677408.1</v>
      </c>
    </row>
    <row r="39" spans="2:11" ht="21.75" customHeight="1" x14ac:dyDescent="0.3">
      <c r="B39" s="43"/>
      <c r="C39" s="43"/>
      <c r="D39" s="43"/>
      <c r="E39" s="43"/>
      <c r="F39" s="43"/>
      <c r="G39" s="162" t="s">
        <v>188</v>
      </c>
      <c r="H39" s="162"/>
      <c r="I39" s="162"/>
      <c r="J39" s="162"/>
      <c r="K39" s="162"/>
    </row>
    <row r="40" spans="2:11" ht="21.75" customHeight="1" x14ac:dyDescent="0.3">
      <c r="B40" s="43"/>
      <c r="C40" s="43"/>
      <c r="D40" s="43"/>
      <c r="E40" s="43"/>
      <c r="F40" s="43"/>
      <c r="G40" s="43"/>
      <c r="H40" s="162" t="s">
        <v>52</v>
      </c>
      <c r="I40" s="162"/>
      <c r="J40" s="162"/>
      <c r="K40" s="162"/>
    </row>
    <row r="41" spans="2:11" ht="21.75" customHeight="1" x14ac:dyDescent="0.3">
      <c r="B41" s="43"/>
      <c r="C41" s="43"/>
      <c r="D41" s="43"/>
      <c r="E41" s="43"/>
      <c r="F41" s="43"/>
      <c r="G41" s="43"/>
      <c r="H41" s="43"/>
      <c r="I41" s="162" t="s">
        <v>189</v>
      </c>
      <c r="J41" s="162"/>
      <c r="K41" s="162"/>
    </row>
    <row r="42" spans="2:11" ht="21.75" customHeight="1" x14ac:dyDescent="0.3">
      <c r="B42" s="58"/>
      <c r="C42" s="58"/>
      <c r="D42" s="58"/>
      <c r="E42" s="5" t="s">
        <v>187</v>
      </c>
      <c r="F42" s="142" t="s">
        <v>170</v>
      </c>
      <c r="G42" s="142"/>
      <c r="H42" s="142"/>
      <c r="I42" s="142"/>
      <c r="J42" s="142"/>
      <c r="K42" s="9">
        <f>'2'!H112</f>
        <v>-677408.1</v>
      </c>
    </row>
    <row r="43" spans="2:11" ht="21.75" customHeight="1" x14ac:dyDescent="0.3">
      <c r="B43" s="58"/>
      <c r="C43" s="58"/>
      <c r="D43" s="58"/>
      <c r="E43" s="5"/>
      <c r="F43" s="5"/>
      <c r="G43" s="142" t="s">
        <v>188</v>
      </c>
      <c r="H43" s="142"/>
      <c r="I43" s="142"/>
      <c r="J43" s="142"/>
      <c r="K43" s="137"/>
    </row>
    <row r="44" spans="2:11" ht="21.75" customHeight="1" x14ac:dyDescent="0.3">
      <c r="B44" s="58"/>
      <c r="C44" s="58"/>
      <c r="D44" s="58"/>
      <c r="E44" s="5"/>
      <c r="F44" s="5"/>
      <c r="G44" s="5"/>
      <c r="H44" s="142" t="s">
        <v>52</v>
      </c>
      <c r="I44" s="142"/>
      <c r="J44" s="142"/>
      <c r="K44" s="137"/>
    </row>
    <row r="45" spans="2:11" ht="21.75" customHeight="1" x14ac:dyDescent="0.3">
      <c r="B45" s="58"/>
      <c r="C45" s="58"/>
      <c r="D45" s="58"/>
      <c r="E45" s="5"/>
      <c r="F45" s="5"/>
      <c r="G45" s="5"/>
      <c r="H45" s="5"/>
      <c r="I45" s="142" t="s">
        <v>189</v>
      </c>
      <c r="J45" s="142"/>
      <c r="K45" s="137"/>
    </row>
    <row r="46" spans="2:11" ht="33.75" customHeight="1" x14ac:dyDescent="0.3">
      <c r="B46" s="58"/>
      <c r="C46" s="58"/>
      <c r="D46" s="58"/>
      <c r="E46" s="5" t="s">
        <v>190</v>
      </c>
      <c r="F46" s="161" t="s">
        <v>181</v>
      </c>
      <c r="G46" s="161"/>
      <c r="H46" s="161"/>
      <c r="I46" s="161"/>
      <c r="J46" s="161"/>
      <c r="K46" s="138">
        <f>'2'!H120</f>
        <v>-677408.1</v>
      </c>
    </row>
    <row r="47" spans="2:11" ht="33.75" customHeight="1" x14ac:dyDescent="0.3">
      <c r="B47" s="58"/>
      <c r="C47" s="58"/>
      <c r="D47" s="58"/>
      <c r="E47" s="28"/>
      <c r="F47" s="139"/>
      <c r="G47" s="160" t="s">
        <v>191</v>
      </c>
      <c r="H47" s="160"/>
      <c r="I47" s="160"/>
      <c r="J47" s="160"/>
      <c r="K47" s="160"/>
    </row>
    <row r="48" spans="2:11" ht="33.75" customHeight="1" x14ac:dyDescent="0.3">
      <c r="B48" s="58"/>
      <c r="C48" s="58"/>
      <c r="D48" s="58"/>
      <c r="E48" s="28"/>
      <c r="F48" s="139"/>
      <c r="G48" s="139"/>
      <c r="H48" s="160" t="s">
        <v>52</v>
      </c>
      <c r="I48" s="160"/>
      <c r="J48" s="160"/>
      <c r="K48" s="160"/>
    </row>
    <row r="49" spans="2:11" ht="33.75" customHeight="1" x14ac:dyDescent="0.3">
      <c r="B49" s="58"/>
      <c r="C49" s="58"/>
      <c r="D49" s="58"/>
      <c r="E49" s="28"/>
      <c r="F49" s="139"/>
      <c r="G49" s="139"/>
      <c r="H49" s="139"/>
      <c r="I49" s="139" t="s">
        <v>192</v>
      </c>
      <c r="J49" s="139"/>
      <c r="K49" s="28"/>
    </row>
  </sheetData>
  <mergeCells count="44">
    <mergeCell ref="B36:J36"/>
    <mergeCell ref="B11:J11"/>
    <mergeCell ref="I16:K16"/>
    <mergeCell ref="B5:K5"/>
    <mergeCell ref="B8:B9"/>
    <mergeCell ref="C8:D8"/>
    <mergeCell ref="E8:H8"/>
    <mergeCell ref="I8:I9"/>
    <mergeCell ref="J8:J9"/>
    <mergeCell ref="D12:J12"/>
    <mergeCell ref="B10:H10"/>
    <mergeCell ref="F13:J13"/>
    <mergeCell ref="G14:K14"/>
    <mergeCell ref="H30:K30"/>
    <mergeCell ref="I31:K31"/>
    <mergeCell ref="G23:K23"/>
    <mergeCell ref="H15:K15"/>
    <mergeCell ref="F17:J17"/>
    <mergeCell ref="G18:K18"/>
    <mergeCell ref="H19:K19"/>
    <mergeCell ref="I20:K20"/>
    <mergeCell ref="D21:J21"/>
    <mergeCell ref="F22:J22"/>
    <mergeCell ref="H34:K34"/>
    <mergeCell ref="I35:K35"/>
    <mergeCell ref="F32:J32"/>
    <mergeCell ref="G33:K33"/>
    <mergeCell ref="D27:J27"/>
    <mergeCell ref="H24:K24"/>
    <mergeCell ref="I25:K25"/>
    <mergeCell ref="F28:J28"/>
    <mergeCell ref="G29:K29"/>
    <mergeCell ref="D37:J37"/>
    <mergeCell ref="F38:J38"/>
    <mergeCell ref="G39:K39"/>
    <mergeCell ref="H40:K40"/>
    <mergeCell ref="I41:K41"/>
    <mergeCell ref="G47:K47"/>
    <mergeCell ref="H48:K48"/>
    <mergeCell ref="F42:J42"/>
    <mergeCell ref="G43:J43"/>
    <mergeCell ref="H44:J44"/>
    <mergeCell ref="I45:J45"/>
    <mergeCell ref="F46:J46"/>
  </mergeCells>
  <pageMargins left="0.7" right="0.7" top="0.75" bottom="0.75" header="0.3" footer="0.3"/>
  <pageSetup paperSize="9" scale="43" orientation="portrait" horizontalDpi="300" verticalDpi="300" r:id="rId1"/>
  <colBreaks count="1" manualBreakCount="1">
    <brk id="11" max="3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CE54"/>
  <sheetViews>
    <sheetView zoomScaleNormal="100" workbookViewId="0">
      <selection activeCell="K2" sqref="K2"/>
    </sheetView>
  </sheetViews>
  <sheetFormatPr defaultRowHeight="33.75" customHeight="1" x14ac:dyDescent="0.3"/>
  <cols>
    <col min="1" max="1" width="4.42578125" style="17" customWidth="1"/>
    <col min="2" max="2" width="8.140625" style="17" customWidth="1"/>
    <col min="3" max="3" width="10.5703125" style="17" customWidth="1"/>
    <col min="4" max="4" width="13.140625" style="17" customWidth="1"/>
    <col min="5" max="5" width="17.7109375" style="17" customWidth="1"/>
    <col min="6" max="6" width="13.7109375" style="17" customWidth="1"/>
    <col min="7" max="7" width="21.140625" style="17" customWidth="1"/>
    <col min="8" max="8" width="10.7109375" style="17" customWidth="1"/>
    <col min="9" max="9" width="21" style="17" customWidth="1"/>
    <col min="10" max="10" width="54.5703125" style="17" customWidth="1"/>
    <col min="11" max="11" width="26.140625" style="17" customWidth="1"/>
    <col min="12" max="12" width="16.28515625" style="17" bestFit="1" customWidth="1"/>
    <col min="13" max="13" width="18.5703125" style="17" bestFit="1" customWidth="1"/>
    <col min="14" max="14" width="17" style="17" bestFit="1" customWidth="1"/>
    <col min="15" max="16384" width="9.140625" style="17"/>
  </cols>
  <sheetData>
    <row r="1" spans="2:83" ht="17.25" x14ac:dyDescent="0.3">
      <c r="K1" s="31" t="s">
        <v>194</v>
      </c>
    </row>
    <row r="2" spans="2:83" ht="17.25" x14ac:dyDescent="0.3">
      <c r="K2" s="52" t="s">
        <v>39</v>
      </c>
    </row>
    <row r="3" spans="2:83" ht="17.25" x14ac:dyDescent="0.3">
      <c r="D3" s="53"/>
      <c r="H3" s="54"/>
      <c r="I3" s="54"/>
      <c r="J3" s="54"/>
      <c r="K3" s="52" t="s">
        <v>31</v>
      </c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54"/>
      <c r="CD3" s="54"/>
      <c r="CE3" s="54"/>
    </row>
    <row r="5" spans="2:83" ht="33.75" customHeight="1" x14ac:dyDescent="0.3">
      <c r="B5" s="167" t="s">
        <v>165</v>
      </c>
      <c r="C5" s="167"/>
      <c r="D5" s="167"/>
      <c r="E5" s="167"/>
      <c r="F5" s="167"/>
      <c r="G5" s="167"/>
      <c r="H5" s="167"/>
      <c r="I5" s="167"/>
      <c r="J5" s="167"/>
      <c r="K5" s="167"/>
    </row>
    <row r="6" spans="2:83" ht="33.75" customHeight="1" x14ac:dyDescent="0.3">
      <c r="K6" s="22" t="s">
        <v>17</v>
      </c>
    </row>
    <row r="7" spans="2:83" s="4" customFormat="1" ht="137.25" customHeight="1" x14ac:dyDescent="0.3">
      <c r="B7" s="168" t="s">
        <v>26</v>
      </c>
      <c r="C7" s="168" t="s">
        <v>7</v>
      </c>
      <c r="D7" s="168"/>
      <c r="E7" s="168" t="s">
        <v>8</v>
      </c>
      <c r="F7" s="168"/>
      <c r="G7" s="168"/>
      <c r="H7" s="168"/>
      <c r="I7" s="168" t="s">
        <v>9</v>
      </c>
      <c r="J7" s="168" t="s">
        <v>10</v>
      </c>
      <c r="K7" s="56" t="s">
        <v>27</v>
      </c>
    </row>
    <row r="8" spans="2:83" s="4" customFormat="1" ht="33.75" customHeight="1" x14ac:dyDescent="0.3">
      <c r="B8" s="168"/>
      <c r="C8" s="55" t="s">
        <v>28</v>
      </c>
      <c r="D8" s="55" t="s">
        <v>29</v>
      </c>
      <c r="E8" s="55" t="s">
        <v>11</v>
      </c>
      <c r="F8" s="55" t="s">
        <v>29</v>
      </c>
      <c r="G8" s="55" t="s">
        <v>30</v>
      </c>
      <c r="H8" s="55" t="s">
        <v>12</v>
      </c>
      <c r="I8" s="168"/>
      <c r="J8" s="168"/>
      <c r="K8" s="55" t="s">
        <v>13</v>
      </c>
    </row>
    <row r="9" spans="2:83" s="4" customFormat="1" ht="21" customHeight="1" x14ac:dyDescent="0.3">
      <c r="B9" s="170" t="s">
        <v>14</v>
      </c>
      <c r="C9" s="170"/>
      <c r="D9" s="170"/>
      <c r="E9" s="170"/>
      <c r="F9" s="170"/>
      <c r="G9" s="170"/>
      <c r="H9" s="170"/>
      <c r="I9" s="40"/>
      <c r="J9" s="40"/>
      <c r="K9" s="57">
        <f>K10+K35+K25</f>
        <v>0</v>
      </c>
    </row>
    <row r="10" spans="2:83" s="4" customFormat="1" ht="27.75" customHeight="1" x14ac:dyDescent="0.3">
      <c r="B10" s="58" t="s">
        <v>5</v>
      </c>
      <c r="C10" s="58"/>
      <c r="D10" s="58"/>
      <c r="E10" s="58"/>
      <c r="F10" s="40"/>
      <c r="G10" s="40"/>
      <c r="H10" s="59"/>
      <c r="I10" s="60"/>
      <c r="J10" s="61"/>
      <c r="K10" s="57">
        <f>K11+K20</f>
        <v>1515408.1</v>
      </c>
    </row>
    <row r="11" spans="2:83" s="4" customFormat="1" ht="33.75" customHeight="1" x14ac:dyDescent="0.3">
      <c r="B11" s="59"/>
      <c r="C11" s="43" t="s">
        <v>147</v>
      </c>
      <c r="D11" s="162" t="s">
        <v>148</v>
      </c>
      <c r="E11" s="162"/>
      <c r="F11" s="162"/>
      <c r="G11" s="162"/>
      <c r="H11" s="162"/>
      <c r="I11" s="162"/>
      <c r="J11" s="162"/>
      <c r="K11" s="49">
        <f>K12+K16</f>
        <v>838000</v>
      </c>
    </row>
    <row r="12" spans="2:83" s="4" customFormat="1" ht="33.75" customHeight="1" x14ac:dyDescent="0.3">
      <c r="B12" s="59"/>
      <c r="C12" s="63"/>
      <c r="D12" s="63"/>
      <c r="E12" s="43" t="s">
        <v>140</v>
      </c>
      <c r="F12" s="162" t="s">
        <v>141</v>
      </c>
      <c r="G12" s="162"/>
      <c r="H12" s="162"/>
      <c r="I12" s="162"/>
      <c r="J12" s="162"/>
      <c r="K12" s="50">
        <f>'4'!K28</f>
        <v>240000</v>
      </c>
    </row>
    <row r="13" spans="2:83" s="4" customFormat="1" ht="33.75" customHeight="1" x14ac:dyDescent="0.3">
      <c r="B13" s="59"/>
      <c r="C13" s="63"/>
      <c r="D13" s="63"/>
      <c r="E13" s="32"/>
      <c r="F13" s="32"/>
      <c r="G13" s="162" t="s">
        <v>142</v>
      </c>
      <c r="H13" s="162"/>
      <c r="I13" s="162"/>
      <c r="J13" s="162"/>
      <c r="K13" s="162"/>
    </row>
    <row r="14" spans="2:83" s="4" customFormat="1" ht="33.75" customHeight="1" x14ac:dyDescent="0.3">
      <c r="B14" s="59"/>
      <c r="C14" s="63"/>
      <c r="D14" s="63"/>
      <c r="E14" s="32"/>
      <c r="F14" s="32"/>
      <c r="G14" s="32"/>
      <c r="H14" s="162" t="s">
        <v>109</v>
      </c>
      <c r="I14" s="162"/>
      <c r="J14" s="162"/>
      <c r="K14" s="162"/>
    </row>
    <row r="15" spans="2:83" s="4" customFormat="1" ht="33.75" customHeight="1" x14ac:dyDescent="0.3">
      <c r="B15" s="59"/>
      <c r="C15" s="63"/>
      <c r="D15" s="63"/>
      <c r="E15" s="32"/>
      <c r="F15" s="32"/>
      <c r="G15" s="32"/>
      <c r="H15" s="32"/>
      <c r="I15" s="162" t="s">
        <v>143</v>
      </c>
      <c r="J15" s="162"/>
      <c r="K15" s="162"/>
    </row>
    <row r="16" spans="2:83" s="4" customFormat="1" ht="33.75" customHeight="1" x14ac:dyDescent="0.3">
      <c r="B16" s="59"/>
      <c r="C16" s="63"/>
      <c r="D16" s="63"/>
      <c r="E16" s="43" t="s">
        <v>144</v>
      </c>
      <c r="F16" s="162" t="s">
        <v>145</v>
      </c>
      <c r="G16" s="162"/>
      <c r="H16" s="162"/>
      <c r="I16" s="162"/>
      <c r="J16" s="162"/>
      <c r="K16" s="50">
        <f>'4'!K32</f>
        <v>598000</v>
      </c>
    </row>
    <row r="17" spans="2:11" s="4" customFormat="1" ht="33.75" customHeight="1" x14ac:dyDescent="0.3">
      <c r="B17" s="59"/>
      <c r="C17" s="63"/>
      <c r="D17" s="63"/>
      <c r="E17" s="32"/>
      <c r="F17" s="32"/>
      <c r="G17" s="162" t="s">
        <v>146</v>
      </c>
      <c r="H17" s="162"/>
      <c r="I17" s="162"/>
      <c r="J17" s="162"/>
      <c r="K17" s="162"/>
    </row>
    <row r="18" spans="2:11" s="4" customFormat="1" ht="33.75" customHeight="1" x14ac:dyDescent="0.3">
      <c r="B18" s="59"/>
      <c r="C18" s="63"/>
      <c r="D18" s="63"/>
      <c r="E18" s="32"/>
      <c r="F18" s="32"/>
      <c r="G18" s="32"/>
      <c r="H18" s="162" t="s">
        <v>109</v>
      </c>
      <c r="I18" s="162"/>
      <c r="J18" s="162"/>
      <c r="K18" s="162"/>
    </row>
    <row r="19" spans="2:11" s="4" customFormat="1" ht="33.75" customHeight="1" x14ac:dyDescent="0.3">
      <c r="B19" s="59"/>
      <c r="C19" s="63"/>
      <c r="D19" s="63"/>
      <c r="E19" s="32"/>
      <c r="F19" s="32"/>
      <c r="G19" s="32"/>
      <c r="H19" s="32"/>
      <c r="I19" s="162" t="s">
        <v>143</v>
      </c>
      <c r="J19" s="162"/>
      <c r="K19" s="162"/>
    </row>
    <row r="20" spans="2:11" s="4" customFormat="1" ht="26.25" customHeight="1" x14ac:dyDescent="0.3">
      <c r="B20" s="59"/>
      <c r="C20" s="43" t="s">
        <v>110</v>
      </c>
      <c r="D20" s="162" t="s">
        <v>111</v>
      </c>
      <c r="E20" s="162"/>
      <c r="F20" s="162"/>
      <c r="G20" s="162"/>
      <c r="H20" s="162"/>
      <c r="I20" s="162"/>
      <c r="J20" s="162"/>
      <c r="K20" s="64">
        <f>K21</f>
        <v>677408.1</v>
      </c>
    </row>
    <row r="21" spans="2:11" s="4" customFormat="1" ht="36.75" customHeight="1" x14ac:dyDescent="0.3">
      <c r="B21" s="59"/>
      <c r="C21" s="63"/>
      <c r="D21" s="63"/>
      <c r="E21" s="43" t="s">
        <v>137</v>
      </c>
      <c r="F21" s="162" t="s">
        <v>114</v>
      </c>
      <c r="G21" s="162"/>
      <c r="H21" s="162"/>
      <c r="I21" s="162"/>
      <c r="J21" s="162"/>
      <c r="K21" s="50">
        <f>'4'!K22</f>
        <v>677408.1</v>
      </c>
    </row>
    <row r="22" spans="2:11" s="4" customFormat="1" ht="37.5" customHeight="1" x14ac:dyDescent="0.3">
      <c r="B22" s="59"/>
      <c r="C22" s="63"/>
      <c r="D22" s="63"/>
      <c r="E22" s="32"/>
      <c r="F22" s="32"/>
      <c r="G22" s="162" t="s">
        <v>138</v>
      </c>
      <c r="H22" s="162"/>
      <c r="I22" s="162"/>
      <c r="J22" s="162"/>
      <c r="K22" s="162"/>
    </row>
    <row r="23" spans="2:11" s="4" customFormat="1" ht="21.75" customHeight="1" x14ac:dyDescent="0.3">
      <c r="B23" s="59"/>
      <c r="C23" s="63"/>
      <c r="D23" s="63"/>
      <c r="E23" s="32"/>
      <c r="F23" s="32"/>
      <c r="G23" s="32"/>
      <c r="H23" s="162" t="s">
        <v>109</v>
      </c>
      <c r="I23" s="162"/>
      <c r="J23" s="162"/>
      <c r="K23" s="162"/>
    </row>
    <row r="24" spans="2:11" s="4" customFormat="1" ht="33.75" customHeight="1" x14ac:dyDescent="0.3">
      <c r="B24" s="59"/>
      <c r="C24" s="63"/>
      <c r="D24" s="63"/>
      <c r="E24" s="32"/>
      <c r="F24" s="32"/>
      <c r="G24" s="32"/>
      <c r="H24" s="32"/>
      <c r="I24" s="162" t="s">
        <v>139</v>
      </c>
      <c r="J24" s="162"/>
      <c r="K24" s="162"/>
    </row>
    <row r="25" spans="2:11" s="4" customFormat="1" ht="24.75" customHeight="1" x14ac:dyDescent="0.3">
      <c r="B25" s="171" t="s">
        <v>78</v>
      </c>
      <c r="C25" s="172"/>
      <c r="D25" s="172"/>
      <c r="E25" s="172"/>
      <c r="F25" s="172"/>
      <c r="G25" s="172"/>
      <c r="H25" s="172"/>
      <c r="I25" s="172"/>
      <c r="J25" s="173"/>
      <c r="K25" s="65">
        <f>K26</f>
        <v>-838000</v>
      </c>
    </row>
    <row r="26" spans="2:11" s="4" customFormat="1" ht="21" customHeight="1" x14ac:dyDescent="0.3">
      <c r="B26" s="40"/>
      <c r="C26" s="43" t="s">
        <v>104</v>
      </c>
      <c r="D26" s="162" t="s">
        <v>105</v>
      </c>
      <c r="E26" s="162"/>
      <c r="F26" s="162"/>
      <c r="G26" s="162"/>
      <c r="H26" s="162"/>
      <c r="I26" s="162"/>
      <c r="J26" s="162"/>
      <c r="K26" s="62">
        <f>K27+K31</f>
        <v>-838000</v>
      </c>
    </row>
    <row r="27" spans="2:11" s="4" customFormat="1" ht="66.75" customHeight="1" x14ac:dyDescent="0.3">
      <c r="B27" s="40"/>
      <c r="C27" s="43"/>
      <c r="D27" s="43"/>
      <c r="E27" s="43" t="s">
        <v>134</v>
      </c>
      <c r="F27" s="162" t="s">
        <v>135</v>
      </c>
      <c r="G27" s="162"/>
      <c r="H27" s="162"/>
      <c r="I27" s="162"/>
      <c r="J27" s="162"/>
      <c r="K27" s="50">
        <f>'4'!K13</f>
        <v>-43000</v>
      </c>
    </row>
    <row r="28" spans="2:11" s="4" customFormat="1" ht="21" customHeight="1" x14ac:dyDescent="0.3">
      <c r="B28" s="40"/>
      <c r="C28" s="43"/>
      <c r="D28" s="43"/>
      <c r="E28" s="32"/>
      <c r="F28" s="32"/>
      <c r="G28" s="162" t="s">
        <v>136</v>
      </c>
      <c r="H28" s="162"/>
      <c r="I28" s="162"/>
      <c r="J28" s="162"/>
      <c r="K28" s="162"/>
    </row>
    <row r="29" spans="2:11" s="4" customFormat="1" ht="21" customHeight="1" x14ac:dyDescent="0.3">
      <c r="B29" s="40"/>
      <c r="C29" s="43"/>
      <c r="D29" s="43"/>
      <c r="E29" s="32"/>
      <c r="F29" s="32"/>
      <c r="G29" s="32"/>
      <c r="H29" s="162" t="s">
        <v>52</v>
      </c>
      <c r="I29" s="162"/>
      <c r="J29" s="162"/>
      <c r="K29" s="162"/>
    </row>
    <row r="30" spans="2:11" s="4" customFormat="1" ht="21" customHeight="1" x14ac:dyDescent="0.3">
      <c r="B30" s="40"/>
      <c r="C30" s="43"/>
      <c r="D30" s="43"/>
      <c r="E30" s="32"/>
      <c r="F30" s="32"/>
      <c r="G30" s="32"/>
      <c r="H30" s="32"/>
      <c r="I30" s="162" t="s">
        <v>106</v>
      </c>
      <c r="J30" s="162"/>
      <c r="K30" s="162"/>
    </row>
    <row r="31" spans="2:11" s="4" customFormat="1" ht="39" customHeight="1" x14ac:dyDescent="0.3">
      <c r="B31" s="40"/>
      <c r="C31" s="43"/>
      <c r="D31" s="43"/>
      <c r="E31" s="43" t="s">
        <v>149</v>
      </c>
      <c r="F31" s="162" t="s">
        <v>150</v>
      </c>
      <c r="G31" s="162"/>
      <c r="H31" s="162"/>
      <c r="I31" s="162"/>
      <c r="J31" s="162"/>
      <c r="K31" s="50">
        <f>'4'!K17</f>
        <v>-795000</v>
      </c>
    </row>
    <row r="32" spans="2:11" s="4" customFormat="1" ht="21" customHeight="1" x14ac:dyDescent="0.3">
      <c r="B32" s="40"/>
      <c r="C32" s="43"/>
      <c r="D32" s="43"/>
      <c r="E32" s="32"/>
      <c r="F32" s="32"/>
      <c r="G32" s="162" t="s">
        <v>151</v>
      </c>
      <c r="H32" s="162"/>
      <c r="I32" s="162"/>
      <c r="J32" s="162"/>
      <c r="K32" s="162"/>
    </row>
    <row r="33" spans="2:11" s="4" customFormat="1" ht="21" customHeight="1" x14ac:dyDescent="0.3">
      <c r="B33" s="40"/>
      <c r="C33" s="43"/>
      <c r="D33" s="43"/>
      <c r="E33" s="32"/>
      <c r="F33" s="32"/>
      <c r="G33" s="32"/>
      <c r="H33" s="162" t="s">
        <v>107</v>
      </c>
      <c r="I33" s="162"/>
      <c r="J33" s="162"/>
      <c r="K33" s="162"/>
    </row>
    <row r="34" spans="2:11" s="4" customFormat="1" ht="21" customHeight="1" x14ac:dyDescent="0.3">
      <c r="B34" s="40"/>
      <c r="C34" s="43"/>
      <c r="D34" s="43"/>
      <c r="E34" s="32"/>
      <c r="F34" s="32"/>
      <c r="G34" s="32"/>
      <c r="H34" s="32"/>
      <c r="I34" s="162" t="s">
        <v>108</v>
      </c>
      <c r="J34" s="162"/>
      <c r="K34" s="162"/>
    </row>
    <row r="35" spans="2:11" ht="17.25" x14ac:dyDescent="0.3">
      <c r="B35" s="163" t="s">
        <v>184</v>
      </c>
      <c r="C35" s="163"/>
      <c r="D35" s="163"/>
      <c r="E35" s="163"/>
      <c r="F35" s="163"/>
      <c r="G35" s="163"/>
      <c r="H35" s="163"/>
      <c r="I35" s="163"/>
      <c r="J35" s="163"/>
      <c r="K35" s="50">
        <f>K36</f>
        <v>-677408.1</v>
      </c>
    </row>
    <row r="36" spans="2:11" ht="17.25" x14ac:dyDescent="0.3">
      <c r="B36" s="43"/>
      <c r="C36" s="43" t="s">
        <v>185</v>
      </c>
      <c r="D36" s="162" t="s">
        <v>186</v>
      </c>
      <c r="E36" s="162"/>
      <c r="F36" s="162"/>
      <c r="G36" s="162"/>
      <c r="H36" s="162"/>
      <c r="I36" s="162"/>
      <c r="J36" s="162"/>
      <c r="K36" s="50">
        <f>K37+K41+K45</f>
        <v>-677408.1</v>
      </c>
    </row>
    <row r="37" spans="2:11" ht="17.25" x14ac:dyDescent="0.3">
      <c r="B37" s="43"/>
      <c r="C37" s="43"/>
      <c r="D37" s="43"/>
      <c r="E37" s="43" t="s">
        <v>187</v>
      </c>
      <c r="F37" s="162" t="s">
        <v>170</v>
      </c>
      <c r="G37" s="162"/>
      <c r="H37" s="162"/>
      <c r="I37" s="162"/>
      <c r="J37" s="162"/>
      <c r="K37" s="50">
        <f>'4'!K38</f>
        <v>677408.1</v>
      </c>
    </row>
    <row r="38" spans="2:11" ht="17.25" x14ac:dyDescent="0.3">
      <c r="B38" s="43"/>
      <c r="C38" s="43"/>
      <c r="D38" s="43"/>
      <c r="E38" s="43"/>
      <c r="F38" s="43"/>
      <c r="G38" s="162" t="s">
        <v>188</v>
      </c>
      <c r="H38" s="162"/>
      <c r="I38" s="162"/>
      <c r="J38" s="162"/>
      <c r="K38" s="162"/>
    </row>
    <row r="39" spans="2:11" ht="17.25" x14ac:dyDescent="0.3">
      <c r="B39" s="43"/>
      <c r="C39" s="43"/>
      <c r="D39" s="43"/>
      <c r="E39" s="43"/>
      <c r="F39" s="43"/>
      <c r="G39" s="43"/>
      <c r="H39" s="162" t="s">
        <v>52</v>
      </c>
      <c r="I39" s="162"/>
      <c r="J39" s="162"/>
      <c r="K39" s="162"/>
    </row>
    <row r="40" spans="2:11" ht="17.25" x14ac:dyDescent="0.3">
      <c r="B40" s="43"/>
      <c r="C40" s="43"/>
      <c r="D40" s="43"/>
      <c r="E40" s="43"/>
      <c r="F40" s="43"/>
      <c r="G40" s="43"/>
      <c r="H40" s="43"/>
      <c r="I40" s="162" t="s">
        <v>189</v>
      </c>
      <c r="J40" s="162"/>
      <c r="K40" s="162"/>
    </row>
    <row r="41" spans="2:11" ht="17.25" x14ac:dyDescent="0.3">
      <c r="B41" s="58"/>
      <c r="C41" s="58"/>
      <c r="D41" s="58"/>
      <c r="E41" s="5" t="s">
        <v>187</v>
      </c>
      <c r="F41" s="142" t="s">
        <v>170</v>
      </c>
      <c r="G41" s="142"/>
      <c r="H41" s="142"/>
      <c r="I41" s="142"/>
      <c r="J41" s="142"/>
      <c r="K41" s="9">
        <f>'4'!K42</f>
        <v>-677408.1</v>
      </c>
    </row>
    <row r="42" spans="2:11" ht="17.25" x14ac:dyDescent="0.3">
      <c r="B42" s="58"/>
      <c r="C42" s="58"/>
      <c r="D42" s="58"/>
      <c r="E42" s="5"/>
      <c r="F42" s="5"/>
      <c r="G42" s="142" t="s">
        <v>188</v>
      </c>
      <c r="H42" s="142"/>
      <c r="I42" s="142"/>
      <c r="J42" s="142"/>
      <c r="K42" s="137"/>
    </row>
    <row r="43" spans="2:11" ht="17.25" x14ac:dyDescent="0.3">
      <c r="B43" s="58"/>
      <c r="C43" s="58"/>
      <c r="D43" s="58"/>
      <c r="E43" s="5"/>
      <c r="F43" s="5"/>
      <c r="G43" s="5"/>
      <c r="H43" s="142" t="s">
        <v>52</v>
      </c>
      <c r="I43" s="142"/>
      <c r="J43" s="142"/>
      <c r="K43" s="137"/>
    </row>
    <row r="44" spans="2:11" ht="17.25" x14ac:dyDescent="0.3">
      <c r="B44" s="58"/>
      <c r="C44" s="58"/>
      <c r="D44" s="58"/>
      <c r="E44" s="5"/>
      <c r="F44" s="5"/>
      <c r="G44" s="5"/>
      <c r="H44" s="5"/>
      <c r="I44" s="142" t="s">
        <v>189</v>
      </c>
      <c r="J44" s="142"/>
      <c r="K44" s="137"/>
    </row>
    <row r="45" spans="2:11" ht="17.25" x14ac:dyDescent="0.3">
      <c r="B45" s="58"/>
      <c r="C45" s="58"/>
      <c r="D45" s="58"/>
      <c r="E45" s="5" t="s">
        <v>190</v>
      </c>
      <c r="F45" s="161" t="s">
        <v>181</v>
      </c>
      <c r="G45" s="161"/>
      <c r="H45" s="161"/>
      <c r="I45" s="161"/>
      <c r="J45" s="161"/>
      <c r="K45" s="138">
        <f>'4'!K46</f>
        <v>-677408.1</v>
      </c>
    </row>
    <row r="46" spans="2:11" ht="17.25" x14ac:dyDescent="0.3">
      <c r="B46" s="58"/>
      <c r="C46" s="58"/>
      <c r="D46" s="58"/>
      <c r="E46" s="28"/>
      <c r="F46" s="139"/>
      <c r="G46" s="160" t="s">
        <v>191</v>
      </c>
      <c r="H46" s="160"/>
      <c r="I46" s="160"/>
      <c r="J46" s="160"/>
      <c r="K46" s="160"/>
    </row>
    <row r="47" spans="2:11" ht="17.25" x14ac:dyDescent="0.3">
      <c r="B47" s="58"/>
      <c r="C47" s="58"/>
      <c r="D47" s="58"/>
      <c r="E47" s="28"/>
      <c r="F47" s="139"/>
      <c r="G47" s="139"/>
      <c r="H47" s="160" t="s">
        <v>52</v>
      </c>
      <c r="I47" s="160"/>
      <c r="J47" s="160"/>
      <c r="K47" s="160"/>
    </row>
    <row r="48" spans="2:11" ht="33.75" customHeight="1" x14ac:dyDescent="0.3">
      <c r="B48" s="58"/>
      <c r="C48" s="58"/>
      <c r="D48" s="58"/>
      <c r="E48" s="28"/>
      <c r="F48" s="139"/>
      <c r="G48" s="139"/>
      <c r="H48" s="139"/>
      <c r="I48" s="139" t="s">
        <v>192</v>
      </c>
      <c r="J48" s="139"/>
      <c r="K48" s="28"/>
    </row>
    <row r="51" spans="4:6" ht="33.75" customHeight="1" x14ac:dyDescent="0.3">
      <c r="D51" s="69"/>
      <c r="E51" s="70"/>
      <c r="F51" s="51"/>
    </row>
    <row r="52" spans="4:6" ht="33.75" customHeight="1" x14ac:dyDescent="0.3">
      <c r="D52" s="69"/>
      <c r="E52" s="70"/>
      <c r="F52" s="51"/>
    </row>
    <row r="53" spans="4:6" ht="33.75" customHeight="1" x14ac:dyDescent="0.3">
      <c r="D53" s="4"/>
      <c r="E53" s="8"/>
      <c r="F53" s="51"/>
    </row>
    <row r="54" spans="4:6" ht="33.75" customHeight="1" x14ac:dyDescent="0.3">
      <c r="F54" s="71"/>
    </row>
  </sheetData>
  <mergeCells count="44">
    <mergeCell ref="I34:K34"/>
    <mergeCell ref="F27:J27"/>
    <mergeCell ref="G28:K28"/>
    <mergeCell ref="H29:K29"/>
    <mergeCell ref="I30:K30"/>
    <mergeCell ref="F31:J31"/>
    <mergeCell ref="G32:K32"/>
    <mergeCell ref="H33:K33"/>
    <mergeCell ref="I24:K24"/>
    <mergeCell ref="D26:J26"/>
    <mergeCell ref="B9:H9"/>
    <mergeCell ref="B5:K5"/>
    <mergeCell ref="B7:B8"/>
    <mergeCell ref="C7:D7"/>
    <mergeCell ref="E7:H7"/>
    <mergeCell ref="I7:I8"/>
    <mergeCell ref="J7:J8"/>
    <mergeCell ref="B25:J25"/>
    <mergeCell ref="F16:J16"/>
    <mergeCell ref="G17:K17"/>
    <mergeCell ref="H18:K18"/>
    <mergeCell ref="I19:K19"/>
    <mergeCell ref="H23:K23"/>
    <mergeCell ref="D20:J20"/>
    <mergeCell ref="F21:J21"/>
    <mergeCell ref="G22:K22"/>
    <mergeCell ref="D11:J11"/>
    <mergeCell ref="F12:J12"/>
    <mergeCell ref="G13:K13"/>
    <mergeCell ref="H14:K14"/>
    <mergeCell ref="I15:K15"/>
    <mergeCell ref="B35:J35"/>
    <mergeCell ref="D36:J36"/>
    <mergeCell ref="F37:J37"/>
    <mergeCell ref="G38:K38"/>
    <mergeCell ref="H39:K39"/>
    <mergeCell ref="F45:J45"/>
    <mergeCell ref="G46:K46"/>
    <mergeCell ref="H47:K47"/>
    <mergeCell ref="I40:K40"/>
    <mergeCell ref="F41:J41"/>
    <mergeCell ref="G42:J42"/>
    <mergeCell ref="H43:J43"/>
    <mergeCell ref="I44:J44"/>
  </mergeCells>
  <pageMargins left="0.7" right="0.7" top="0.75" bottom="0.75" header="0.3" footer="0.3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'1'!Print_Area</vt:lpstr>
      <vt:lpstr>'2'!Print_Area</vt:lpstr>
      <vt:lpstr>'3'!Print_Area</vt:lpstr>
      <vt:lpstr>'4'!Print_Area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Siranush Chteyan</cp:lastModifiedBy>
  <cp:lastPrinted>2025-12-17T06:08:30Z</cp:lastPrinted>
  <dcterms:created xsi:type="dcterms:W3CDTF">2020-09-30T12:11:39Z</dcterms:created>
  <dcterms:modified xsi:type="dcterms:W3CDTF">2025-12-17T06:16:24Z</dcterms:modified>
</cp:coreProperties>
</file>