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8_{267FC494-FD57-4830-850F-9CA90392430F}" xr6:coauthVersionLast="47" xr6:coauthVersionMax="47" xr10:uidLastSave="{00000000-0000-0000-0000-000000000000}"/>
  <bookViews>
    <workbookView xWindow="-120" yWindow="-120" windowWidth="29040" windowHeight="15720" tabRatio="917" xr2:uid="{00000000-000D-0000-FFFF-FFFF00000000}"/>
  </bookViews>
  <sheets>
    <sheet name="Havelvats 1" sheetId="20" r:id="rId1"/>
    <sheet name="Havelvats 2" sheetId="5" r:id="rId2"/>
    <sheet name="Havelvats 3" sheetId="38" r:id="rId3"/>
    <sheet name="Havelvats 4" sheetId="34" r:id="rId4"/>
  </sheets>
  <externalReferences>
    <externalReference r:id="rId5"/>
    <externalReference r:id="rId6"/>
    <externalReference r:id="rId7"/>
  </externalReferences>
  <definedNames>
    <definedName name="\A">#REF!</definedName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aa">#REF!</definedName>
    <definedName name="aaaa">#REF!</definedName>
    <definedName name="aaaaa">#REF!</definedName>
    <definedName name="AgencyCode">#REF!</definedName>
    <definedName name="AgencyName">#REF!</definedName>
    <definedName name="alis">#REF!</definedName>
    <definedName name="alisa">#REF!</definedName>
    <definedName name="als">#REF!</definedName>
    <definedName name="ampop_krchat">#REF!</definedName>
    <definedName name="Armata">#REF!</definedName>
    <definedName name="asd">#REF!</definedName>
    <definedName name="åû">#REF!</definedName>
    <definedName name="BOP">#REF!</definedName>
    <definedName name="BOPfoot">#REF!</definedName>
    <definedName name="davit">#REF!</definedName>
    <definedName name="DebtCG">'[1]Fis-Debt'!#REF!</definedName>
    <definedName name="DebtGG">#REF!</definedName>
    <definedName name="fff">#REF!</definedName>
    <definedName name="Functional1">#REF!</definedName>
    <definedName name="ggg">#REF!</definedName>
    <definedName name="h">#REF!</definedName>
    <definedName name="Hav">#REF!,#REF!</definedName>
    <definedName name="havelvac">#REF!</definedName>
    <definedName name="mas">#REF!</definedName>
    <definedName name="mass">#REF!</definedName>
    <definedName name="MonExo">#REF!</definedName>
    <definedName name="MonGrow">[2]BM!#REF!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1">'Havelvats 2'!$A$1:$G$11</definedName>
    <definedName name="_xlnm.Print_Titles">[3]BP!$C:$C,[3]BP!$1:$3</definedName>
    <definedName name="program">#REF!,#REF!,#REF!,#REF!,#REF!,#REF!,#REF!,#REF!,#REF!,#REF!,#REF!,#REF!,#REF!,#REF!,#REF!,#REF!,#REF!,#REF!,#REF!,#REF!</definedName>
    <definedName name="RealExo">#REF!</definedName>
    <definedName name="RealPercent">#REF!</definedName>
    <definedName name="Table_2._Turkey__Exogenous_assumptions">#REF!</definedName>
    <definedName name="x">#REF!</definedName>
    <definedName name="Z_248BE2BA_E445_11D3_BFE0_00003960F508_.wvu.Cols" hidden="1">[3]Finprog!$D:$AJ,[3]Finprog!#REF!</definedName>
    <definedName name="Z_695446A2_A8C9_11D3_8A18_0004AC53A12A_.wvu.Rows" hidden="1">[3]Cashflow!$32:$33,[3]Cashflow!$38:$38</definedName>
    <definedName name="է">[2]BM!#REF!</definedName>
    <definedName name="Հավել">#REF!</definedName>
    <definedName name="Հավելված">#REF!</definedName>
    <definedName name="ՀՀՀՀՀ">#REF!</definedName>
    <definedName name="Մաս">#REF!</definedName>
    <definedName name="շախմատիստ">#REF!</definedName>
  </definedNames>
  <calcPr calcId="191029"/>
</workbook>
</file>

<file path=xl/calcChain.xml><?xml version="1.0" encoding="utf-8"?>
<calcChain xmlns="http://schemas.openxmlformats.org/spreadsheetml/2006/main">
  <c r="G28" i="5" l="1"/>
  <c r="G30" i="5"/>
  <c r="G32" i="5"/>
  <c r="F21" i="38"/>
  <c r="F20" i="38"/>
  <c r="F19" i="38"/>
  <c r="F23" i="38"/>
  <c r="F20" i="5" l="1"/>
  <c r="D11" i="38" l="1"/>
  <c r="F25" i="38" l="1"/>
  <c r="D27" i="38"/>
  <c r="D36" i="38" l="1"/>
  <c r="G21" i="34" l="1"/>
  <c r="F20" i="34"/>
  <c r="E19" i="34"/>
  <c r="G12" i="34"/>
  <c r="F11" i="34"/>
  <c r="E10" i="34"/>
  <c r="F22" i="38"/>
  <c r="D25" i="38"/>
  <c r="C28" i="38"/>
  <c r="C15" i="38"/>
  <c r="G29" i="5"/>
  <c r="G31" i="5"/>
  <c r="F33" i="5"/>
  <c r="G27" i="5"/>
  <c r="D22" i="38" l="1"/>
  <c r="D23" i="38"/>
  <c r="F24" i="38"/>
  <c r="D24" i="38" s="1"/>
  <c r="F26" i="38"/>
  <c r="G26" i="5"/>
  <c r="G25" i="5" s="1"/>
  <c r="G24" i="5" s="1"/>
  <c r="G22" i="5" l="1"/>
  <c r="G20" i="5" s="1"/>
  <c r="G10" i="20" s="1"/>
  <c r="D26" i="38"/>
  <c r="D21" i="38" l="1"/>
  <c r="J10" i="34"/>
  <c r="F35" i="38"/>
  <c r="D35" i="38" s="1"/>
  <c r="D19" i="38" l="1"/>
  <c r="D20" i="38"/>
  <c r="F34" i="38"/>
  <c r="D34" i="38" s="1"/>
  <c r="E9" i="38" l="1"/>
  <c r="F17" i="38"/>
  <c r="F33" i="38"/>
  <c r="F12" i="38" s="1"/>
  <c r="F9" i="38" s="1"/>
  <c r="D9" i="38" l="1"/>
  <c r="D12" i="38"/>
  <c r="F32" i="38"/>
  <c r="D32" i="38" s="1"/>
  <c r="D33" i="38"/>
  <c r="D17" i="38"/>
  <c r="F15" i="38"/>
  <c r="F30" i="38"/>
  <c r="D15" i="38" l="1"/>
  <c r="F28" i="38"/>
  <c r="D28" i="38" s="1"/>
  <c r="G41" i="5" s="1"/>
  <c r="G40" i="5" s="1"/>
  <c r="G39" i="5" s="1"/>
  <c r="G38" i="5" s="1"/>
  <c r="G37" i="5" s="1"/>
  <c r="G35" i="5" s="1"/>
  <c r="G33" i="5" s="1"/>
  <c r="D30" i="38"/>
  <c r="G18" i="5" l="1"/>
  <c r="G16" i="5" s="1"/>
  <c r="G14" i="5" s="1"/>
  <c r="G12" i="5" s="1"/>
  <c r="G11" i="5" s="1"/>
  <c r="G9" i="5" s="1"/>
  <c r="G7" i="5" s="1"/>
  <c r="J19" i="34"/>
  <c r="G11" i="20"/>
  <c r="F13" i="38"/>
  <c r="G9" i="20" l="1"/>
  <c r="G8" i="20" s="1"/>
  <c r="G7" i="20" s="1"/>
  <c r="J9" i="34"/>
  <c r="J8" i="34" s="1"/>
  <c r="J7" i="34" s="1"/>
  <c r="D13" i="38"/>
</calcChain>
</file>

<file path=xl/sharedStrings.xml><?xml version="1.0" encoding="utf-8"?>
<sst xmlns="http://schemas.openxmlformats.org/spreadsheetml/2006/main" count="146" uniqueCount="96">
  <si>
    <t>Միջոցառում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</si>
  <si>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</si>
  <si>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</si>
  <si>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</si>
  <si>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Ծրագրային դասիչը</t>
  </si>
  <si>
    <t>Բաժին</t>
  </si>
  <si>
    <t>Խումբ</t>
  </si>
  <si>
    <t>Դաս</t>
  </si>
  <si>
    <t xml:space="preserve"> Տարի</t>
  </si>
  <si>
    <t>Ցուցանիշների փոփոխությունը (ավելացումները նշված են դրական նշանով, իսկ նվազեցումները՝ փակագծերում)</t>
  </si>
  <si>
    <t>Ծրագիր</t>
  </si>
  <si>
    <t>ԸՆԴԱՄԵՆԸ</t>
  </si>
  <si>
    <t>Գործառնական դասիչ</t>
  </si>
  <si>
    <t>ԸՆԴԱՄԵՆԸ ԾԱԽՍԵՐ</t>
  </si>
  <si>
    <t xml:space="preserve"> ԲԳԿ</t>
  </si>
  <si>
    <t xml:space="preserve"> ԲԳԿ/Ծրագրի /միջոցառման անվանումը</t>
  </si>
  <si>
    <t xml:space="preserve"> Վերջնական արդյունքի նկարագրությունը/Միջոցառման տեսակը</t>
  </si>
  <si>
    <t xml:space="preserve"> Ծրագիր</t>
  </si>
  <si>
    <t xml:space="preserve"> Միջոցառում</t>
  </si>
  <si>
    <t xml:space="preserve"> այդ թվում`</t>
  </si>
  <si>
    <t xml:space="preserve"> 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</si>
  <si>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հազար դրամներով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</si>
  <si>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</si>
  <si>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</si>
  <si>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</si>
  <si>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</si>
  <si>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</si>
  <si>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</si>
  <si>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</si>
  <si>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</si>
  <si>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Տարի </t>
  </si>
  <si>
    <t xml:space="preserve"> ԸՆԴԱՄԵՆԸ </t>
  </si>
  <si>
    <t>ՀՀ էկոնոմիկայի նախարարություն</t>
  </si>
  <si>
    <t>Տրանսֆերտների տրամադրում</t>
  </si>
  <si>
    <t xml:space="preserve"> ԸՆԹԱՑԻԿ ԾԱԽՍԵՐ</t>
  </si>
  <si>
    <t xml:space="preserve"> 04</t>
  </si>
  <si>
    <t xml:space="preserve"> ՏՆՏԵՍԱԿԱՆ ՀԱՐԱԲԵՐՈՒԹՅՈՒՆՆԵՐ</t>
  </si>
  <si>
    <t xml:space="preserve"> ՀՀ էկոնոմիկայի նախարարություն</t>
  </si>
  <si>
    <t xml:space="preserve"> ՀՀ էկոնոմիկայի նախարարություն </t>
  </si>
  <si>
    <t>Հավելված 4
ՀՀ կառավարության
2025 թվականի____________ի  N _____-Ն որոշման</t>
  </si>
  <si>
    <t xml:space="preserve"> Ծրագրի նպատակը/Միջոցառման նկարագրությունը</t>
  </si>
  <si>
    <t xml:space="preserve"> ԲԳԿ/ԲՍԿ</t>
  </si>
  <si>
    <t>հազար դրամներով</t>
  </si>
  <si>
    <t>Ծրագրային դասիչը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</si>
  <si>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</si>
  <si>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Տարի
</t>
  </si>
  <si>
    <t>Միջոց_x000D_առում</t>
  </si>
  <si>
    <t xml:space="preserve"> Ընդամենը  </t>
  </si>
  <si>
    <t xml:space="preserve"> Վարկային միջոցներ</t>
  </si>
  <si>
    <t xml:space="preserve"> Համաֆինան սավորում</t>
  </si>
  <si>
    <t xml:space="preserve"> ԸՆԴԱՄԵՆԸ</t>
  </si>
  <si>
    <t xml:space="preserve"> ՈՉ ՖԻՆԱՆՍԱԿԱՆ ԱԿՏԻՎՆԵՐԻ ԳԾՈՎ ԾԱԽՍԵՐ</t>
  </si>
  <si>
    <t>1190</t>
  </si>
  <si>
    <t>Զբոսաշրջության զարգացման ծրագիր</t>
  </si>
  <si>
    <t>այդ թվում`</t>
  </si>
  <si>
    <t>12002</t>
  </si>
  <si>
    <t xml:space="preserve"> ՀԻՄՆԱԿԱՆ ՄԻՋՈՑՆԵՐ</t>
  </si>
  <si>
    <t xml:space="preserve"> ԱՅԼ ՀԻՄՆԱԿԱՆ ՄԻՋՈՑՆԵՐ</t>
  </si>
  <si>
    <t xml:space="preserve"> - Նախագծահետազոտական ծախսեր</t>
  </si>
  <si>
    <t>Հավելված 3
ՀՀ կառավարության
2025 թվականի____________ի  N _____-Ն որոշման</t>
  </si>
  <si>
    <t>09</t>
  </si>
  <si>
    <t xml:space="preserve"> Տնտեսական հարաբերություններ (այլ դասերին չպատկանող)</t>
  </si>
  <si>
    <t>01</t>
  </si>
  <si>
    <t xml:space="preserve">  Տնտեսական հարաբերություններ (այլ դասերին չպատկանող)</t>
  </si>
  <si>
    <t>Հայաստանի և հայկական զբոսաշրջային արդյունքի մրցունակության և ճանաչելիության բարձրացում</t>
  </si>
  <si>
    <t>Զբոսաշրջիկների թվաքանակի ավելացում</t>
  </si>
  <si>
    <t>1190 - 12002</t>
  </si>
  <si>
    <t>Համաշխարհային բանկի աջակցությամբ իրականացվող Զբոսաշրջության և մարզային ենթակառուցվածքների բարելավում</t>
  </si>
  <si>
    <t>Միջոցառումն ընդգրկում  է զբոսաշրջային կլաստերների համապարփակ և կայուն զարգացման ծրագրերի բարելավման առաջնայնություն, քաղաքային և համայնքային ենթակառուցվածքների համապարփակ արդիականացում և վերակառուցում</t>
  </si>
  <si>
    <t xml:space="preserve"> 1190 </t>
  </si>
  <si>
    <t xml:space="preserve"> Զբոսաշրջության զարգացման ծրագիր </t>
  </si>
  <si>
    <t xml:space="preserve"> Շահառուների ընտրության չափորոշիչները`  Մասնագիտացված միավոր </t>
  </si>
  <si>
    <t xml:space="preserve"> 1190 - 12002 </t>
  </si>
  <si>
    <t xml:space="preserve"> Զբոսաշրջության զարգացման ծրագիր</t>
  </si>
  <si>
    <t>1190 - 12001</t>
  </si>
  <si>
    <t>Համաշխարհային բանկի աջակցությամբ իրականացվող Տեղական տնտեսության և ենթակառուցվածքների զարգացման  ծրագրի շրջանակներում ՀՀ տարբեր մարզերում զբոսաշրջության հետ կապված ենթակառուցվածքների բարելավմանն ուղղված միջոցառումներ</t>
  </si>
  <si>
    <t>Ընտրված մարզերում զբոսաշրջության հետ կապված ենթակառուցվածքների, այդ թվում` ճանապարհների, ավտոկայանատեղերի, ջրամատակարարման համակարգերի, լուսավորության վերանորոգում և նորովի կառուցում</t>
  </si>
  <si>
    <t xml:space="preserve"> ՇԵՆՔԵՐ ԵՎ ՇԻՆՈՒԹՅՈՒՆՆԵՐ</t>
  </si>
  <si>
    <t xml:space="preserve"> - Շենքերի և շինությունների շինարարություն</t>
  </si>
  <si>
    <t xml:space="preserve"> ՄԵՔԵՆԱՆԵՐ  ԵՎ  ՍԱՐՔԱՎՈՐՈՒՄՆԵՐ</t>
  </si>
  <si>
    <t xml:space="preserve"> - Վարչական սարքավորումներ</t>
  </si>
  <si>
    <t>12001</t>
  </si>
  <si>
    <t>Հավելված 1
ՀՀ կառավարության
2025 թվականի____________ի  N _____-Ն որոշման</t>
  </si>
  <si>
    <t xml:space="preserve"> 1190 - 12001</t>
  </si>
  <si>
    <t>1.8 կմ</t>
  </si>
  <si>
    <t>Հավելված 2
ՀՀ կառավարության
2025 թվականի____________ի  N _____-Ն որոշման</t>
  </si>
  <si>
    <t>Ցուցանիշների փոփոխությունները (ավելացումները նշված են դրական նշանով, իսկ նվազեցումները՝ փակագծերում)</t>
  </si>
  <si>
    <t xml:space="preserve">  Թիրախային տարածքներում մասնավոր հատվածի ներդրումների ծավալի աճ (միլիոն ԱՄՆ դոլար) </t>
  </si>
  <si>
    <t xml:space="preserve">   Ընտրված զբոսաշրջային վայրերի բարելավված մուտքային ճանապարհներ (կմ) </t>
  </si>
  <si>
    <t xml:space="preserve">   Զբոսաշրջային շրջանի երկայնքով գտնվող ժառանգության օբյեկտներում կառուցված զբոսաշրջային հարմարությունների թիվը </t>
  </si>
  <si>
    <t xml:space="preserve">   Բարելավված զբոսայգիների թիվը </t>
  </si>
  <si>
    <t xml:space="preserve">   Փողոցային լուսավորության փոխարինված (տեղադրված սյուների և լամպերի) թիվը </t>
  </si>
  <si>
    <t>ՀԱՅԱՍՏԱՆԻ ՀԱՆՐԱՊԵՏՈՒԹՅԱՆ ԿԱՌԱՎԱՐՈՒԹՅԱՆ   2024   ԹՎԱԿԱՆԻ  ԴԵԿՏԵՄԲԵՐԻ  27-Ի   N 2060-Ն  ՈՐՈՇՄԱՆ  NN 9 ԵՎ 9.1 ՀԱՎԵԼՎԱԾՆԵՐՈՒՄ  ԿԱՏԱՐՎՈՂ ՓՈՓՈԽՈՒԹՅՈՒՆՆԵՐԸ ԵՎ ԼՐԱՑՈՒՄՆԵՐԸ</t>
  </si>
  <si>
    <t>«ՀԱՅԱՍՏԱՆԻ ՀԱՆՐԱՊԵՏՈՒԹՅԱՆ 2025 ԹՎԱԿԱՆԻ ՊԵՏԱԿԱՆ ԲՅՈՒՋԵԻ ՄԱՍԻՆ» ՕՐԵՆՔԻ N 1 ՀԱՎԵԼՎԱԾԻ N 2 ԱՂՅՈՒՍԱԿՈՒՄ ԿԱՏԱՐՎՈՂ ՎԵՐԱԲԱՇԽՈՒՄԸ, ՀԱՅԱՍՏԱՆԻ ՀԱՆՐԱՊԵՏՈՒԹՅԱՆ ԿԱՌԱՎԱՐՈՒԹՅԱՆ 2024 ԹՎԱԿԱՆԻ ԴԵԿՏԵՄԲԵՐԻ 27-Ի N 2060-Ն ՈՐՈՇՄԱՆ N 5 ՀԱՎԵԼՎԱԾԻ  N 1 ԱՂՅՈՒՍԱԿՈՒՄ ԿԱՏԱՐՎՈՂ ՓՈՓՈԽՈՒԹՅՈՒՆՆԵՐԸ</t>
  </si>
  <si>
    <t xml:space="preserve">«ՀԱՅԱՍՏԱՆԻ  ՀԱՆՐԱՊԵՏՈՒԹՅԱՆ 2025 ԹՎԱԿԱՆԻ ՊԵՏԱԿԱՆ ԲՅՈՒՋԵԻ ՄԱՍԻՆ» ՕՐԵՆՔԻ N 1 ՀԱՎԵԼՎԱԾԻ N 4 ԱՂՅՈՒՍԱԿՈՒՄ ԵՎ  ՀԱՅԱՍՏԱՆԻ ՀԱՆՐԱՊԵՏՈՒԹՅԱՆ ԿԱՌԱՎԱՐՈՒԹՅԱՆ 2024 ԹՎԱԿԱՆԻ ԴԵԿՏԵՄԲԵՐԻ 27-Ի N 2060-Ն ՈՐՈՇՄԱՆ N 5 ՀԱՎԵԼՎԱԾԻ N 3 ԱՂՅՈՒՍԱԿՈՒՄ ԿԱՏԱՐՎՈՂ ՓՈՓՈԽՈՒԹՅՈՒՆՆԵՐԸ </t>
  </si>
  <si>
    <t>ՀԱՅԱՍՏԱՆԻ ՀԱՆՐԱՊԵՏՈՒԹՅԱՆ ԿԱՌԱՎԱՐՈՒԹՅԱՆ   2024   ԹՎԱԿԱՆԻ  ԴԵԿՏԵՄԲԵՐԻ  27-Ի   N 2060-Ն  ՈՐՈՇՄԱՆ  NN 3 ԵՎ 4 ՀԱՎԵԼՎԱԾՆԵՐՈՒՄ ԿԱՏԱՐՎՈՂ ՓՈՓՈԽՈՒԹՅՈՒՆՆԵՐԸ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</si>
</sst>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\ _₽_-;\-* #,##0\ _₽_-;_-* &quot;-&quot;\ _₽_-;_-@_-"/>
    <numFmt numFmtId="165" formatCode="_-* #,##0.00\ _₽_-;\-* #,##0.00\ _₽_-;_-* &quot;-&quot;??\ _₽_-;_-@_-"/>
    <numFmt numFmtId="166" formatCode="_-* #,##0.00_-;\-* #,##0.00_-;_-* &quot;-&quot;??_-;_-@_-"/>
    <numFmt numFmtId="167" formatCode="_-* #,##0.00\ _դ_ր_._-;\-* #,##0.00\ _դ_ր_._-;_-* &quot;-&quot;??\ _դ_ր_._-;_-@_-"/>
    <numFmt numFmtId="168" formatCode="##,##0.0;\(##,##0.0\);\-"/>
    <numFmt numFmtId="169" formatCode="_-* #,##0.00_р_._-;\-* #,##0.00_р_._-;_-* &quot;-&quot;??_р_._-;_-@_-"/>
    <numFmt numFmtId="170" formatCode="General_)"/>
    <numFmt numFmtId="171" formatCode="_([$€-2]* #,##0.00_);_([$€-2]* \(#,##0.00\);_([$€-2]* &quot;-&quot;??_)"/>
    <numFmt numFmtId="172" formatCode="_(* #,##0.0_);_(* \(#,##0.0\);_(* &quot;-&quot;??_);_(@_)"/>
    <numFmt numFmtId="173" formatCode="#,##0.0_);\(#,##0.0\)"/>
    <numFmt numFmtId="174" formatCode="_(* #,##0.0_);_(* \(#,##0.0\);_(* &quot;-&quot;?_);_(@_)"/>
    <numFmt numFmtId="175" formatCode="_(* #,##0.000_);_(* \(#,##0.000\);_(* &quot;-&quot;??_);_(@_)"/>
  </numFmts>
  <fonts count="127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1"/>
      <color theme="1"/>
      <name val="GHEA Grapalat"/>
      <family val="3"/>
    </font>
    <font>
      <sz val="8"/>
      <name val="GHEA Grapalat"/>
      <family val="2"/>
    </font>
    <font>
      <sz val="11"/>
      <color theme="1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0"/>
      <color indexed="12"/>
      <name val="Arial"/>
      <family val="2"/>
    </font>
    <font>
      <sz val="10"/>
      <name val="MS Sans Serif"/>
      <family val="2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16"/>
      <name val="Calibri"/>
      <family val="2"/>
      <charset val="204"/>
    </font>
    <font>
      <sz val="12"/>
      <name val="Tms Rmn"/>
    </font>
    <font>
      <b/>
      <sz val="11"/>
      <color indexed="19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Times Armenian"/>
      <family val="2"/>
    </font>
    <font>
      <sz val="11"/>
      <color indexed="17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u/>
      <sz val="10"/>
      <color theme="10"/>
      <name val="Arial"/>
      <family val="2"/>
    </font>
    <font>
      <sz val="11"/>
      <color indexed="63"/>
      <name val="Calibri"/>
      <family val="2"/>
      <charset val="204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19"/>
      <name val="Calibri"/>
      <family val="2"/>
      <charset val="204"/>
    </font>
    <font>
      <sz val="7"/>
      <name val="Small Fonts"/>
      <family val="2"/>
    </font>
    <font>
      <sz val="10"/>
      <name val="Arial LatArm"/>
      <family val="2"/>
    </font>
    <font>
      <sz val="10"/>
      <name val="Arial Cyr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b/>
      <sz val="11"/>
      <color indexed="63"/>
      <name val="Calibri"/>
      <family val="2"/>
      <charset val="204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sz val="10"/>
      <color indexed="8"/>
      <name val="MS Sans Serif"/>
      <family val="2"/>
      <charset val="204"/>
    </font>
    <font>
      <sz val="11"/>
      <color indexed="10"/>
      <name val="Calibri"/>
      <family val="2"/>
      <charset val="204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8"/>
      <name val="GHEA Grapalat"/>
      <family val="3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0"/>
      <color rgb="FF000000"/>
      <name val="Times New Roman"/>
      <family val="1"/>
    </font>
    <font>
      <sz val="10"/>
      <color theme="1"/>
      <name val="Arial Narrow"/>
      <family val="2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name val="GHEA Grapalat"/>
      <family val="3"/>
    </font>
    <font>
      <i/>
      <sz val="11"/>
      <name val="GHEA Grapalat"/>
      <family val="3"/>
    </font>
    <font>
      <b/>
      <sz val="11"/>
      <name val="GHEA Grapalat"/>
      <family val="3"/>
    </font>
    <font>
      <sz val="10"/>
      <name val="Arial"/>
      <family val="2"/>
    </font>
    <font>
      <b/>
      <sz val="10"/>
      <name val="GHEA Grapalat"/>
      <family val="2"/>
    </font>
    <font>
      <i/>
      <sz val="11"/>
      <color theme="1"/>
      <name val="GHEA Grapalat"/>
      <family val="3"/>
    </font>
    <font>
      <b/>
      <sz val="8"/>
      <name val="GHEA Grapalat"/>
      <family val="2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9"/>
      <name val="GHEA Grapalat"/>
      <family val="2"/>
    </font>
    <font>
      <b/>
      <i/>
      <sz val="11"/>
      <color theme="1"/>
      <name val="GHEA Grapalat"/>
      <family val="3"/>
    </font>
    <font>
      <sz val="11"/>
      <color rgb="FF000000"/>
      <name val="GHEA Grapalat"/>
      <family val="3"/>
    </font>
    <font>
      <b/>
      <sz val="11"/>
      <color rgb="FF000000"/>
      <name val="GHEA Grapalat"/>
      <family val="3"/>
    </font>
    <font>
      <sz val="11"/>
      <color rgb="FFFF0000"/>
      <name val="GHEA Grapalat"/>
      <family val="3"/>
    </font>
    <font>
      <b/>
      <i/>
      <sz val="11"/>
      <name val="GHEA Grapalat"/>
      <family val="3"/>
    </font>
    <font>
      <b/>
      <i/>
      <sz val="11"/>
      <color rgb="FF000000"/>
      <name val="GHEA Grapalat"/>
      <family val="3"/>
    </font>
    <font>
      <i/>
      <sz val="8"/>
      <name val="GHEA Grapalat"/>
      <family val="2"/>
    </font>
    <font>
      <sz val="11"/>
      <name val="GHEA Grapalat"/>
      <family val="2"/>
    </font>
  </fonts>
  <fills count="7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51"/>
        <bgColor indexed="51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29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283">
    <xf numFmtId="0" fontId="0" fillId="0" borderId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7" fillId="0" borderId="0"/>
    <xf numFmtId="0" fontId="3" fillId="0" borderId="0"/>
    <xf numFmtId="0" fontId="8" fillId="2" borderId="0" applyNumberFormat="0" applyBorder="0" applyAlignment="0" applyProtection="0"/>
    <xf numFmtId="0" fontId="5" fillId="0" borderId="0"/>
    <xf numFmtId="0" fontId="6" fillId="0" borderId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3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16" borderId="0" applyNumberFormat="0" applyBorder="0" applyAlignment="0" applyProtection="0"/>
    <xf numFmtId="0" fontId="9" fillId="9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8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10" fillId="4" borderId="0" applyNumberFormat="0" applyBorder="0" applyAlignment="0" applyProtection="0"/>
    <xf numFmtId="0" fontId="11" fillId="21" borderId="2" applyNumberFormat="0" applyAlignment="0" applyProtection="0"/>
    <xf numFmtId="0" fontId="12" fillId="22" borderId="3" applyNumberFormat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5" borderId="0" applyNumberFormat="0" applyBorder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8" fillId="11" borderId="2" applyNumberFormat="0" applyAlignment="0" applyProtection="0"/>
    <xf numFmtId="0" fontId="19" fillId="0" borderId="7" applyNumberFormat="0" applyFill="0" applyAlignment="0" applyProtection="0"/>
    <xf numFmtId="0" fontId="20" fillId="23" borderId="0" applyNumberFormat="0" applyBorder="0" applyAlignment="0" applyProtection="0"/>
    <xf numFmtId="1" fontId="26" fillId="0" borderId="0"/>
    <xf numFmtId="1" fontId="26" fillId="0" borderId="0"/>
    <xf numFmtId="1" fontId="26" fillId="0" borderId="0"/>
    <xf numFmtId="0" fontId="2" fillId="0" borderId="0"/>
    <xf numFmtId="0" fontId="6" fillId="0" borderId="0"/>
    <xf numFmtId="0" fontId="6" fillId="0" borderId="0"/>
    <xf numFmtId="0" fontId="3" fillId="24" borderId="8" applyNumberFormat="0" applyFont="0" applyAlignment="0" applyProtection="0"/>
    <xf numFmtId="0" fontId="21" fillId="21" borderId="9" applyNumberFormat="0" applyAlignment="0" applyProtection="0"/>
    <xf numFmtId="0" fontId="25" fillId="0" borderId="0"/>
    <xf numFmtId="0" fontId="25" fillId="0" borderId="0"/>
    <xf numFmtId="0" fontId="25" fillId="0" borderId="0"/>
    <xf numFmtId="0" fontId="22" fillId="0" borderId="0" applyNumberFormat="0" applyFill="0" applyBorder="0" applyAlignment="0" applyProtection="0"/>
    <xf numFmtId="0" fontId="23" fillId="0" borderId="10" applyNumberFormat="0" applyFill="0" applyAlignment="0" applyProtection="0"/>
    <xf numFmtId="0" fontId="24" fillId="0" borderId="0" applyNumberFormat="0" applyFill="0" applyBorder="0" applyAlignment="0" applyProtection="0"/>
    <xf numFmtId="0" fontId="7" fillId="0" borderId="0"/>
    <xf numFmtId="1" fontId="26" fillId="0" borderId="0"/>
    <xf numFmtId="0" fontId="27" fillId="0" borderId="0"/>
    <xf numFmtId="0" fontId="6" fillId="0" borderId="0"/>
    <xf numFmtId="168" fontId="29" fillId="0" borderId="0" applyFill="0" applyBorder="0" applyProtection="0">
      <alignment horizontal="right" vertical="top"/>
    </xf>
    <xf numFmtId="0" fontId="29" fillId="0" borderId="0">
      <alignment horizontal="left" vertical="top" wrapText="1"/>
    </xf>
    <xf numFmtId="43" fontId="29" fillId="0" borderId="0" applyFont="0" applyFill="0" applyBorder="0" applyAlignment="0" applyProtection="0">
      <alignment horizontal="left" vertical="top" wrapText="1"/>
    </xf>
    <xf numFmtId="43" fontId="29" fillId="0" borderId="0" applyFont="0" applyFill="0" applyBorder="0" applyAlignment="0" applyProtection="0">
      <alignment horizontal="left" vertical="top" wrapText="1"/>
    </xf>
    <xf numFmtId="0" fontId="4" fillId="0" borderId="0"/>
    <xf numFmtId="0" fontId="6" fillId="0" borderId="0"/>
    <xf numFmtId="0" fontId="3" fillId="0" borderId="0"/>
    <xf numFmtId="0" fontId="6" fillId="0" borderId="0"/>
    <xf numFmtId="0" fontId="11" fillId="21" borderId="11" applyNumberFormat="0" applyAlignment="0" applyProtection="0"/>
    <xf numFmtId="0" fontId="18" fillId="11" borderId="11" applyNumberFormat="0" applyAlignment="0" applyProtection="0"/>
    <xf numFmtId="0" fontId="3" fillId="24" borderId="12" applyNumberFormat="0" applyFont="0" applyAlignment="0" applyProtection="0"/>
    <xf numFmtId="0" fontId="21" fillId="21" borderId="13" applyNumberFormat="0" applyAlignment="0" applyProtection="0"/>
    <xf numFmtId="0" fontId="23" fillId="0" borderId="14" applyNumberFormat="0" applyFill="0" applyAlignment="0" applyProtection="0"/>
    <xf numFmtId="0" fontId="7" fillId="0" borderId="0"/>
    <xf numFmtId="165" fontId="3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3" fillId="56" borderId="27" applyNumberFormat="0" applyFont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" fillId="56" borderId="27" applyNumberFormat="0" applyFont="0" applyAlignment="0" applyProtection="0"/>
    <xf numFmtId="0" fontId="21" fillId="21" borderId="28" applyNumberFormat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9" fillId="0" borderId="0" applyFont="0" applyFill="0" applyBorder="0" applyAlignment="0" applyProtection="0">
      <alignment horizontal="left" vertical="top" wrapText="1"/>
    </xf>
    <xf numFmtId="165" fontId="29" fillId="0" borderId="0" applyFont="0" applyFill="0" applyBorder="0" applyAlignment="0" applyProtection="0">
      <alignment horizontal="left" vertical="top" wrapText="1"/>
    </xf>
    <xf numFmtId="6" fontId="43" fillId="0" borderId="0" applyFont="0" applyFill="0" applyBorder="0" applyAlignment="0" applyProtection="0"/>
    <xf numFmtId="6" fontId="4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25" fillId="0" borderId="0"/>
    <xf numFmtId="0" fontId="2" fillId="3" borderId="0" applyNumberFormat="0" applyBorder="0" applyAlignment="0" applyProtection="0"/>
    <xf numFmtId="0" fontId="44" fillId="12" borderId="0" applyNumberFormat="0" applyBorder="0" applyAlignment="0" applyProtection="0"/>
    <xf numFmtId="0" fontId="2" fillId="4" borderId="0" applyNumberFormat="0" applyBorder="0" applyAlignment="0" applyProtection="0"/>
    <xf numFmtId="0" fontId="44" fillId="13" borderId="0" applyNumberFormat="0" applyBorder="0" applyAlignment="0" applyProtection="0"/>
    <xf numFmtId="0" fontId="2" fillId="5" borderId="0" applyNumberFormat="0" applyBorder="0" applyAlignment="0" applyProtection="0"/>
    <xf numFmtId="0" fontId="44" fillId="24" borderId="0" applyNumberFormat="0" applyBorder="0" applyAlignment="0" applyProtection="0"/>
    <xf numFmtId="0" fontId="2" fillId="6" borderId="0" applyNumberFormat="0" applyBorder="0" applyAlignment="0" applyProtection="0"/>
    <xf numFmtId="0" fontId="44" fillId="11" borderId="0" applyNumberFormat="0" applyBorder="0" applyAlignment="0" applyProtection="0"/>
    <xf numFmtId="0" fontId="2" fillId="39" borderId="0" applyNumberFormat="0" applyBorder="0" applyAlignment="0" applyProtection="0"/>
    <xf numFmtId="0" fontId="44" fillId="10" borderId="0" applyNumberFormat="0" applyBorder="0" applyAlignment="0" applyProtection="0"/>
    <xf numFmtId="0" fontId="2" fillId="43" borderId="0" applyNumberFormat="0" applyBorder="0" applyAlignment="0" applyProtection="0"/>
    <xf numFmtId="0" fontId="44" fillId="24" borderId="0" applyNumberFormat="0" applyBorder="0" applyAlignment="0" applyProtection="0"/>
    <xf numFmtId="0" fontId="2" fillId="30" borderId="0" applyNumberFormat="0" applyBorder="0" applyAlignment="0" applyProtection="0"/>
    <xf numFmtId="0" fontId="44" fillId="10" borderId="0" applyNumberFormat="0" applyBorder="0" applyAlignment="0" applyProtection="0"/>
    <xf numFmtId="0" fontId="2" fillId="33" borderId="0" applyNumberFormat="0" applyBorder="0" applyAlignment="0" applyProtection="0"/>
    <xf numFmtId="0" fontId="44" fillId="13" borderId="0" applyNumberFormat="0" applyBorder="0" applyAlignment="0" applyProtection="0"/>
    <xf numFmtId="0" fontId="2" fillId="7" borderId="0" applyNumberFormat="0" applyBorder="0" applyAlignment="0" applyProtection="0"/>
    <xf numFmtId="0" fontId="44" fillId="23" borderId="0" applyNumberFormat="0" applyBorder="0" applyAlignment="0" applyProtection="0"/>
    <xf numFmtId="0" fontId="2" fillId="37" borderId="0" applyNumberFormat="0" applyBorder="0" applyAlignment="0" applyProtection="0"/>
    <xf numFmtId="0" fontId="44" fillId="4" borderId="0" applyNumberFormat="0" applyBorder="0" applyAlignment="0" applyProtection="0"/>
    <xf numFmtId="0" fontId="2" fillId="40" borderId="0" applyNumberFormat="0" applyBorder="0" applyAlignment="0" applyProtection="0"/>
    <xf numFmtId="0" fontId="44" fillId="10" borderId="0" applyNumberFormat="0" applyBorder="0" applyAlignment="0" applyProtection="0"/>
    <xf numFmtId="0" fontId="2" fillId="44" borderId="0" applyNumberFormat="0" applyBorder="0" applyAlignment="0" applyProtection="0"/>
    <xf numFmtId="0" fontId="44" fillId="24" borderId="0" applyNumberFormat="0" applyBorder="0" applyAlignment="0" applyProtection="0"/>
    <xf numFmtId="0" fontId="41" fillId="31" borderId="0" applyNumberFormat="0" applyBorder="0" applyAlignment="0" applyProtection="0"/>
    <xf numFmtId="0" fontId="45" fillId="10" borderId="0" applyNumberFormat="0" applyBorder="0" applyAlignment="0" applyProtection="0"/>
    <xf numFmtId="0" fontId="41" fillId="34" borderId="0" applyNumberFormat="0" applyBorder="0" applyAlignment="0" applyProtection="0"/>
    <xf numFmtId="0" fontId="45" fillId="20" borderId="0" applyNumberFormat="0" applyBorder="0" applyAlignment="0" applyProtection="0"/>
    <xf numFmtId="0" fontId="41" fillId="7" borderId="0" applyNumberFormat="0" applyBorder="0" applyAlignment="0" applyProtection="0"/>
    <xf numFmtId="0" fontId="45" fillId="14" borderId="0" applyNumberFormat="0" applyBorder="0" applyAlignment="0" applyProtection="0"/>
    <xf numFmtId="0" fontId="41" fillId="8" borderId="0" applyNumberFormat="0" applyBorder="0" applyAlignment="0" applyProtection="0"/>
    <xf numFmtId="0" fontId="45" fillId="4" borderId="0" applyNumberFormat="0" applyBorder="0" applyAlignment="0" applyProtection="0"/>
    <xf numFmtId="0" fontId="41" fillId="41" borderId="0" applyNumberFormat="0" applyBorder="0" applyAlignment="0" applyProtection="0"/>
    <xf numFmtId="0" fontId="45" fillId="10" borderId="0" applyNumberFormat="0" applyBorder="0" applyAlignment="0" applyProtection="0"/>
    <xf numFmtId="0" fontId="41" fillId="9" borderId="0" applyNumberFormat="0" applyBorder="0" applyAlignment="0" applyProtection="0"/>
    <xf numFmtId="0" fontId="45" fillId="13" borderId="0" applyNumberFormat="0" applyBorder="0" applyAlignment="0" applyProtection="0"/>
    <xf numFmtId="0" fontId="46" fillId="45" borderId="0" applyNumberFormat="0" applyBorder="0" applyAlignment="0" applyProtection="0"/>
    <xf numFmtId="0" fontId="46" fillId="46" borderId="0" applyNumberFormat="0" applyBorder="0" applyAlignment="0" applyProtection="0"/>
    <xf numFmtId="0" fontId="47" fillId="47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1" fillId="29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6" fillId="45" borderId="0" applyNumberFormat="0" applyBorder="0" applyAlignment="0" applyProtection="0"/>
    <xf numFmtId="0" fontId="46" fillId="49" borderId="0" applyNumberFormat="0" applyBorder="0" applyAlignment="0" applyProtection="0"/>
    <xf numFmtId="0" fontId="47" fillId="50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1" fillId="32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6" fillId="45" borderId="0" applyNumberFormat="0" applyBorder="0" applyAlignment="0" applyProtection="0"/>
    <xf numFmtId="0" fontId="46" fillId="45" borderId="0" applyNumberFormat="0" applyBorder="0" applyAlignment="0" applyProtection="0"/>
    <xf numFmtId="0" fontId="47" fillId="49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1" fillId="35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6" fillId="45" borderId="0" applyNumberFormat="0" applyBorder="0" applyAlignment="0" applyProtection="0"/>
    <xf numFmtId="0" fontId="46" fillId="49" borderId="0" applyNumberFormat="0" applyBorder="0" applyAlignment="0" applyProtection="0"/>
    <xf numFmtId="0" fontId="47" fillId="53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1" fillId="36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6" fillId="45" borderId="0" applyNumberFormat="0" applyBorder="0" applyAlignment="0" applyProtection="0"/>
    <xf numFmtId="0" fontId="46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1" fillId="38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6" fillId="45" borderId="0" applyNumberFormat="0" applyBorder="0" applyAlignment="0" applyProtection="0"/>
    <xf numFmtId="0" fontId="46" fillId="56" borderId="0" applyNumberFormat="0" applyBorder="0" applyAlignment="0" applyProtection="0"/>
    <xf numFmtId="0" fontId="47" fillId="57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1" fillId="42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6" fontId="43" fillId="0" borderId="0" applyFont="0" applyFill="0" applyBorder="0" applyAlignment="0" applyProtection="0"/>
    <xf numFmtId="0" fontId="35" fillId="26" borderId="0" applyNumberFormat="0" applyBorder="0" applyAlignment="0" applyProtection="0"/>
    <xf numFmtId="0" fontId="48" fillId="56" borderId="0" applyNumberFormat="0" applyBorder="0" applyAlignment="0" applyProtection="0"/>
    <xf numFmtId="0" fontId="49" fillId="0" borderId="0" applyNumberFormat="0" applyFill="0" applyBorder="0" applyAlignment="0" applyProtection="0"/>
    <xf numFmtId="0" fontId="50" fillId="59" borderId="11" applyNumberFormat="0" applyAlignment="0" applyProtection="0"/>
    <xf numFmtId="0" fontId="38" fillId="27" borderId="19" applyNumberFormat="0" applyAlignment="0" applyProtection="0"/>
    <xf numFmtId="0" fontId="51" fillId="50" borderId="3" applyNumberFormat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52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5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7" fontId="54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9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8" fontId="6" fillId="0" borderId="0" applyFont="0" applyFill="0" applyProtection="0"/>
    <xf numFmtId="165" fontId="6" fillId="0" borderId="0" applyFont="0" applyFill="0" applyBorder="0" applyAlignment="0" applyProtection="0"/>
    <xf numFmtId="170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5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2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6" fillId="60" borderId="0" applyNumberFormat="0" applyBorder="0" applyAlignment="0" applyProtection="0"/>
    <xf numFmtId="0" fontId="56" fillId="61" borderId="0" applyNumberFormat="0" applyBorder="0" applyAlignment="0" applyProtection="0"/>
    <xf numFmtId="0" fontId="56" fillId="62" borderId="0" applyNumberFormat="0" applyBorder="0" applyAlignment="0" applyProtection="0"/>
    <xf numFmtId="171" fontId="3" fillId="0" borderId="0" applyFont="0" applyFill="0" applyBorder="0" applyAlignment="0" applyProtection="0"/>
    <xf numFmtId="0" fontId="40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34" fillId="25" borderId="0" applyNumberFormat="0" applyBorder="0" applyAlignment="0" applyProtection="0"/>
    <xf numFmtId="0" fontId="58" fillId="63" borderId="0" applyNumberFormat="0" applyBorder="0" applyAlignment="0" applyProtection="0"/>
    <xf numFmtId="0" fontId="31" fillId="0" borderId="15" applyNumberFormat="0" applyFill="0" applyAlignment="0" applyProtection="0"/>
    <xf numFmtId="0" fontId="59" fillId="0" borderId="21" applyNumberFormat="0" applyFill="0" applyAlignment="0" applyProtection="0"/>
    <xf numFmtId="0" fontId="32" fillId="0" borderId="16" applyNumberFormat="0" applyFill="0" applyAlignment="0" applyProtection="0"/>
    <xf numFmtId="0" fontId="60" fillId="0" borderId="22" applyNumberFormat="0" applyFill="0" applyAlignment="0" applyProtection="0"/>
    <xf numFmtId="0" fontId="33" fillId="0" borderId="17" applyNumberFormat="0" applyFill="0" applyAlignment="0" applyProtection="0"/>
    <xf numFmtId="0" fontId="61" fillId="0" borderId="23" applyNumberFormat="0" applyFill="0" applyAlignment="0" applyProtection="0"/>
    <xf numFmtId="0" fontId="33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2" fillId="0" borderId="0" applyNumberFormat="0" applyFill="0" applyBorder="0" applyAlignment="0" applyProtection="0">
      <alignment vertical="top"/>
      <protection locked="0"/>
    </xf>
    <xf numFmtId="0" fontId="42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63" fillId="57" borderId="11" applyNumberFormat="0" applyAlignment="0" applyProtection="0"/>
    <xf numFmtId="38" fontId="64" fillId="0" borderId="0"/>
    <xf numFmtId="38" fontId="65" fillId="0" borderId="0"/>
    <xf numFmtId="38" fontId="66" fillId="0" borderId="0"/>
    <xf numFmtId="38" fontId="67" fillId="0" borderId="0"/>
    <xf numFmtId="0" fontId="68" fillId="0" borderId="0"/>
    <xf numFmtId="0" fontId="68" fillId="0" borderId="0"/>
    <xf numFmtId="0" fontId="69" fillId="0" borderId="0"/>
    <xf numFmtId="0" fontId="37" fillId="0" borderId="18" applyNumberFormat="0" applyFill="0" applyAlignment="0" applyProtection="0"/>
    <xf numFmtId="0" fontId="70" fillId="0" borderId="24" applyNumberFormat="0" applyFill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36" fillId="2" borderId="0" applyNumberFormat="0" applyBorder="0" applyAlignment="0" applyProtection="0"/>
    <xf numFmtId="0" fontId="70" fillId="57" borderId="0" applyNumberFormat="0" applyBorder="0" applyAlignment="0" applyProtection="0"/>
    <xf numFmtId="37" fontId="71" fillId="0" borderId="0"/>
    <xf numFmtId="0" fontId="55" fillId="0" borderId="0"/>
    <xf numFmtId="0" fontId="1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7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73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2" fillId="0" borderId="0"/>
    <xf numFmtId="0" fontId="52" fillId="0" borderId="0"/>
    <xf numFmtId="0" fontId="52" fillId="0" borderId="0"/>
    <xf numFmtId="0" fontId="53" fillId="0" borderId="0"/>
    <xf numFmtId="0" fontId="74" fillId="0" borderId="0"/>
    <xf numFmtId="0" fontId="6" fillId="0" borderId="0"/>
    <xf numFmtId="0" fontId="3" fillId="0" borderId="0"/>
    <xf numFmtId="0" fontId="6" fillId="0" borderId="0"/>
    <xf numFmtId="0" fontId="75" fillId="0" borderId="0"/>
    <xf numFmtId="0" fontId="6" fillId="0" borderId="0"/>
    <xf numFmtId="0" fontId="5" fillId="0" borderId="0"/>
    <xf numFmtId="0" fontId="53" fillId="0" borderId="0"/>
    <xf numFmtId="0" fontId="52" fillId="0" borderId="0"/>
    <xf numFmtId="0" fontId="6" fillId="0" borderId="0"/>
    <xf numFmtId="0" fontId="52" fillId="0" borderId="0"/>
    <xf numFmtId="0" fontId="52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73" fillId="0" borderId="0"/>
    <xf numFmtId="0" fontId="74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44" fillId="0" borderId="0"/>
    <xf numFmtId="0" fontId="52" fillId="0" borderId="0"/>
    <xf numFmtId="0" fontId="53" fillId="0" borderId="0"/>
    <xf numFmtId="0" fontId="74" fillId="0" borderId="0"/>
    <xf numFmtId="0" fontId="53" fillId="0" borderId="0"/>
    <xf numFmtId="0" fontId="3" fillId="0" borderId="0"/>
    <xf numFmtId="0" fontId="7" fillId="0" borderId="0"/>
    <xf numFmtId="0" fontId="3" fillId="0" borderId="0"/>
    <xf numFmtId="0" fontId="44" fillId="0" borderId="0"/>
    <xf numFmtId="0" fontId="7" fillId="0" borderId="0"/>
    <xf numFmtId="0" fontId="6" fillId="0" borderId="0"/>
    <xf numFmtId="0" fontId="44" fillId="0" borderId="0"/>
    <xf numFmtId="0" fontId="73" fillId="0" borderId="0"/>
    <xf numFmtId="0" fontId="2" fillId="0" borderId="0"/>
    <xf numFmtId="0" fontId="4" fillId="0" borderId="0"/>
    <xf numFmtId="0" fontId="4" fillId="0" borderId="0"/>
    <xf numFmtId="0" fontId="7" fillId="0" borderId="0"/>
    <xf numFmtId="0" fontId="6" fillId="0" borderId="0"/>
    <xf numFmtId="0" fontId="7" fillId="0" borderId="0"/>
    <xf numFmtId="0" fontId="6" fillId="0" borderId="0"/>
    <xf numFmtId="0" fontId="4" fillId="24" borderId="12" applyNumberFormat="0" applyFont="0" applyAlignment="0" applyProtection="0"/>
    <xf numFmtId="0" fontId="3" fillId="56" borderId="12" applyNumberFormat="0" applyFont="0" applyAlignment="0" applyProtection="0"/>
    <xf numFmtId="0" fontId="4" fillId="28" borderId="20" applyNumberFormat="0" applyFont="0" applyAlignment="0" applyProtection="0"/>
    <xf numFmtId="0" fontId="3" fillId="56" borderId="12" applyNumberFormat="0" applyFont="0" applyAlignment="0" applyProtection="0"/>
    <xf numFmtId="0" fontId="76" fillId="59" borderId="13" applyNumberFormat="0" applyAlignment="0" applyProtection="0"/>
    <xf numFmtId="9" fontId="6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7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78" fillId="0" borderId="0"/>
    <xf numFmtId="0" fontId="79" fillId="0" borderId="0" applyNumberFormat="0" applyFill="0" applyBorder="0" applyAlignment="0" applyProtection="0"/>
    <xf numFmtId="0" fontId="6" fillId="0" borderId="0"/>
    <xf numFmtId="0" fontId="25" fillId="0" borderId="0"/>
    <xf numFmtId="0" fontId="80" fillId="0" borderId="0"/>
    <xf numFmtId="6" fontId="43" fillId="0" borderId="0" applyFont="0" applyFill="0" applyBorder="0" applyAlignment="0" applyProtection="0"/>
    <xf numFmtId="0" fontId="56" fillId="0" borderId="25" applyNumberFormat="0" applyFill="0" applyAlignment="0" applyProtection="0"/>
    <xf numFmtId="0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39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170" fontId="82" fillId="0" borderId="26">
      <protection locked="0"/>
    </xf>
    <xf numFmtId="170" fontId="83" fillId="64" borderId="26"/>
    <xf numFmtId="0" fontId="2" fillId="0" borderId="0"/>
    <xf numFmtId="0" fontId="6" fillId="0" borderId="0"/>
    <xf numFmtId="0" fontId="25" fillId="0" borderId="0"/>
    <xf numFmtId="0" fontId="80" fillId="0" borderId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" fillId="56" borderId="12" applyNumberFormat="0" applyFont="0" applyAlignment="0" applyProtection="0"/>
    <xf numFmtId="0" fontId="21" fillId="21" borderId="13" applyNumberFormat="0" applyAlignment="0" applyProtection="0"/>
    <xf numFmtId="0" fontId="11" fillId="21" borderId="11" applyNumberFormat="0" applyAlignment="0" applyProtection="0"/>
    <xf numFmtId="0" fontId="3" fillId="56" borderId="12" applyNumberFormat="0" applyFont="0" applyAlignment="0" applyProtection="0"/>
    <xf numFmtId="0" fontId="23" fillId="0" borderId="14" applyNumberFormat="0" applyFill="0" applyAlignment="0" applyProtection="0"/>
    <xf numFmtId="0" fontId="11" fillId="21" borderId="11" applyNumberFormat="0" applyAlignment="0" applyProtection="0"/>
    <xf numFmtId="0" fontId="23" fillId="0" borderId="14" applyNumberFormat="0" applyFill="0" applyAlignment="0" applyProtection="0"/>
    <xf numFmtId="0" fontId="56" fillId="0" borderId="25" applyNumberFormat="0" applyFill="0" applyAlignment="0" applyProtection="0"/>
    <xf numFmtId="0" fontId="76" fillId="59" borderId="13" applyNumberFormat="0" applyAlignment="0" applyProtection="0"/>
    <xf numFmtId="0" fontId="18" fillId="11" borderId="11" applyNumberFormat="0" applyAlignment="0" applyProtection="0"/>
    <xf numFmtId="0" fontId="3" fillId="24" borderId="12" applyNumberFormat="0" applyFont="0" applyAlignment="0" applyProtection="0"/>
    <xf numFmtId="0" fontId="3" fillId="24" borderId="12" applyNumberFormat="0" applyFont="0" applyAlignment="0" applyProtection="0"/>
    <xf numFmtId="0" fontId="21" fillId="21" borderId="13" applyNumberFormat="0" applyAlignment="0" applyProtection="0"/>
    <xf numFmtId="0" fontId="50" fillId="59" borderId="11" applyNumberFormat="0" applyAlignment="0" applyProtection="0"/>
    <xf numFmtId="0" fontId="18" fillId="11" borderId="11" applyNumberFormat="0" applyAlignment="0" applyProtection="0"/>
    <xf numFmtId="0" fontId="4" fillId="24" borderId="12" applyNumberFormat="0" applyFont="0" applyAlignment="0" applyProtection="0"/>
    <xf numFmtId="0" fontId="63" fillId="57" borderId="11" applyNumberFormat="0" applyAlignment="0" applyProtection="0"/>
    <xf numFmtId="0" fontId="11" fillId="21" borderId="30" applyNumberFormat="0" applyAlignment="0" applyProtection="0"/>
    <xf numFmtId="0" fontId="4" fillId="24" borderId="27" applyNumberFormat="0" applyFont="0" applyAlignment="0" applyProtection="0"/>
    <xf numFmtId="0" fontId="3" fillId="24" borderId="27" applyNumberFormat="0" applyFont="0" applyAlignment="0" applyProtection="0"/>
    <xf numFmtId="0" fontId="3" fillId="24" borderId="27" applyNumberFormat="0" applyFont="0" applyAlignment="0" applyProtection="0"/>
    <xf numFmtId="0" fontId="56" fillId="0" borderId="31" applyNumberFormat="0" applyFill="0" applyAlignment="0" applyProtection="0"/>
    <xf numFmtId="0" fontId="76" fillId="59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" fillId="24" borderId="27" applyNumberFormat="0" applyFont="0" applyAlignment="0" applyProtection="0"/>
    <xf numFmtId="0" fontId="63" fillId="57" borderId="30" applyNumberFormat="0" applyAlignment="0" applyProtection="0"/>
    <xf numFmtId="0" fontId="50" fillId="59" borderId="30" applyNumberFormat="0" applyAlignment="0" applyProtection="0"/>
    <xf numFmtId="0" fontId="23" fillId="0" borderId="29" applyNumberFormat="0" applyFill="0" applyAlignment="0" applyProtection="0"/>
    <xf numFmtId="0" fontId="3" fillId="24" borderId="27" applyNumberFormat="0" applyFont="0" applyAlignment="0" applyProtection="0"/>
    <xf numFmtId="0" fontId="18" fillId="11" borderId="30" applyNumberFormat="0" applyAlignment="0" applyProtection="0"/>
    <xf numFmtId="0" fontId="21" fillId="21" borderId="28" applyNumberFormat="0" applyAlignment="0" applyProtection="0"/>
    <xf numFmtId="0" fontId="23" fillId="0" borderId="29" applyNumberFormat="0" applyFill="0" applyAlignment="0" applyProtection="0"/>
    <xf numFmtId="0" fontId="3" fillId="24" borderId="27" applyNumberFormat="0" applyFont="0" applyAlignment="0" applyProtection="0"/>
    <xf numFmtId="0" fontId="29" fillId="0" borderId="0">
      <alignment horizontal="left" vertical="top" wrapText="1"/>
    </xf>
    <xf numFmtId="0" fontId="6" fillId="0" borderId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85" fillId="68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85" fillId="69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85" fillId="70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85" fillId="73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85" fillId="39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85" fillId="43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85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85" fillId="33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85" fillId="71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85" fillId="37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85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85" fillId="44" borderId="0" applyNumberFormat="0" applyBorder="0" applyAlignment="0" applyProtection="0"/>
    <xf numFmtId="0" fontId="86" fillId="31" borderId="0" applyNumberFormat="0" applyBorder="0" applyAlignment="0" applyProtection="0"/>
    <xf numFmtId="0" fontId="86" fillId="34" borderId="0" applyNumberFormat="0" applyBorder="0" applyAlignment="0" applyProtection="0"/>
    <xf numFmtId="0" fontId="86" fillId="72" borderId="0" applyNumberFormat="0" applyBorder="0" applyAlignment="0" applyProtection="0"/>
    <xf numFmtId="0" fontId="86" fillId="74" borderId="0" applyNumberFormat="0" applyBorder="0" applyAlignment="0" applyProtection="0"/>
    <xf numFmtId="0" fontId="86" fillId="41" borderId="0" applyNumberFormat="0" applyBorder="0" applyAlignment="0" applyProtection="0"/>
    <xf numFmtId="0" fontId="86" fillId="75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8" borderId="0" applyNumberFormat="0" applyBorder="0" applyAlignment="0" applyProtection="0"/>
    <xf numFmtId="0" fontId="86" fillId="38" borderId="0" applyNumberFormat="0" applyBorder="0" applyAlignment="0" applyProtection="0"/>
    <xf numFmtId="0" fontId="86" fillId="38" borderId="0" applyNumberFormat="0" applyBorder="0" applyAlignment="0" applyProtection="0"/>
    <xf numFmtId="0" fontId="86" fillId="38" borderId="0" applyNumberFormat="0" applyBorder="0" applyAlignment="0" applyProtection="0"/>
    <xf numFmtId="0" fontId="86" fillId="42" borderId="0" applyNumberFormat="0" applyBorder="0" applyAlignment="0" applyProtection="0"/>
    <xf numFmtId="0" fontId="86" fillId="42" borderId="0" applyNumberFormat="0" applyBorder="0" applyAlignment="0" applyProtection="0"/>
    <xf numFmtId="0" fontId="86" fillId="42" borderId="0" applyNumberFormat="0" applyBorder="0" applyAlignment="0" applyProtection="0"/>
    <xf numFmtId="0" fontId="86" fillId="42" borderId="0" applyNumberFormat="0" applyBorder="0" applyAlignment="0" applyProtection="0"/>
    <xf numFmtId="0" fontId="87" fillId="26" borderId="0" applyNumberFormat="0" applyBorder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88" fillId="67" borderId="32" applyNumberFormat="0" applyAlignment="0" applyProtection="0"/>
    <xf numFmtId="0" fontId="89" fillId="27" borderId="19" applyNumberFormat="0" applyAlignment="0" applyProtection="0"/>
    <xf numFmtId="41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52" fillId="0" borderId="0" applyFont="0" applyFill="0" applyBorder="0" applyAlignment="0" applyProtection="0"/>
    <xf numFmtId="165" fontId="52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53" fillId="0" borderId="0" applyFont="0" applyFill="0" applyBorder="0" applyAlignment="0" applyProtection="0"/>
    <xf numFmtId="165" fontId="53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2" fillId="0" borderId="0" applyFont="0" applyFill="0" applyBorder="0" applyAlignment="0" applyProtection="0"/>
    <xf numFmtId="165" fontId="52" fillId="0" borderId="0" applyFont="0" applyFill="0" applyBorder="0" applyAlignment="0" applyProtection="0"/>
    <xf numFmtId="43" fontId="52" fillId="0" borderId="0" applyFont="0" applyFill="0" applyBorder="0" applyAlignment="0" applyProtection="0"/>
    <xf numFmtId="165" fontId="5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90" fillId="0" borderId="0" applyNumberFormat="0" applyFill="0" applyBorder="0" applyAlignment="0" applyProtection="0"/>
    <xf numFmtId="0" fontId="91" fillId="25" borderId="0" applyNumberFormat="0" applyBorder="0" applyAlignment="0" applyProtection="0"/>
    <xf numFmtId="0" fontId="92" fillId="0" borderId="15" applyNumberFormat="0" applyFill="0" applyAlignment="0" applyProtection="0"/>
    <xf numFmtId="0" fontId="93" fillId="0" borderId="16" applyNumberFormat="0" applyFill="0" applyAlignment="0" applyProtection="0"/>
    <xf numFmtId="0" fontId="94" fillId="0" borderId="17" applyNumberFormat="0" applyFill="0" applyAlignment="0" applyProtection="0"/>
    <xf numFmtId="0" fontId="94" fillId="0" borderId="0" applyNumberFormat="0" applyFill="0" applyBorder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95" fillId="66" borderId="32" applyNumberFormat="0" applyAlignment="0" applyProtection="0"/>
    <xf numFmtId="0" fontId="96" fillId="0" borderId="18" applyNumberFormat="0" applyFill="0" applyAlignment="0" applyProtection="0"/>
    <xf numFmtId="0" fontId="97" fillId="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8" fillId="0" borderId="0"/>
    <xf numFmtId="0" fontId="98" fillId="0" borderId="0"/>
    <xf numFmtId="0" fontId="85" fillId="0" borderId="0"/>
    <xf numFmtId="0" fontId="6" fillId="0" borderId="0"/>
    <xf numFmtId="0" fontId="2" fillId="0" borderId="0"/>
    <xf numFmtId="0" fontId="29" fillId="0" borderId="0">
      <alignment horizontal="left" vertical="top" wrapText="1"/>
    </xf>
    <xf numFmtId="0" fontId="3" fillId="0" borderId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2" fillId="0" borderId="0"/>
    <xf numFmtId="0" fontId="2" fillId="0" borderId="0"/>
    <xf numFmtId="0" fontId="29" fillId="0" borderId="0">
      <alignment horizontal="left" vertical="top" wrapText="1"/>
    </xf>
    <xf numFmtId="0" fontId="99" fillId="0" borderId="0"/>
    <xf numFmtId="0" fontId="2" fillId="0" borderId="0"/>
    <xf numFmtId="0" fontId="2" fillId="0" borderId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85" fillId="28" borderId="20" applyNumberFormat="0" applyFon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100" fillId="67" borderId="33" applyNumberFormat="0" applyAlignment="0" applyProtection="0"/>
    <xf numFmtId="9" fontId="84" fillId="0" borderId="0" applyFont="0" applyFill="0" applyBorder="0" applyAlignment="0" applyProtection="0"/>
    <xf numFmtId="9" fontId="84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102" fillId="0" borderId="34" applyNumberFormat="0" applyFill="0" applyAlignment="0" applyProtection="0"/>
    <xf numFmtId="0" fontId="103" fillId="0" borderId="0" applyNumberForma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7" fillId="0" borderId="0"/>
    <xf numFmtId="0" fontId="2" fillId="0" borderId="0"/>
    <xf numFmtId="0" fontId="107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168" fontId="108" fillId="0" borderId="0" applyFill="0" applyBorder="0" applyProtection="0">
      <alignment horizontal="right" vertical="top"/>
    </xf>
    <xf numFmtId="168" fontId="110" fillId="0" borderId="0" applyFill="0" applyBorder="0" applyProtection="0">
      <alignment horizontal="right" vertical="top"/>
    </xf>
    <xf numFmtId="0" fontId="111" fillId="0" borderId="0" applyNumberFormat="0" applyFill="0" applyBorder="0" applyAlignment="0" applyProtection="0"/>
    <xf numFmtId="0" fontId="31" fillId="0" borderId="15" applyNumberFormat="0" applyFill="0" applyAlignment="0" applyProtection="0"/>
    <xf numFmtId="0" fontId="32" fillId="0" borderId="16" applyNumberFormat="0" applyFill="0" applyAlignment="0" applyProtection="0"/>
    <xf numFmtId="0" fontId="33" fillId="0" borderId="17" applyNumberFormat="0" applyFill="0" applyAlignment="0" applyProtection="0"/>
    <xf numFmtId="0" fontId="33" fillId="0" borderId="0" applyNumberFormat="0" applyFill="0" applyBorder="0" applyAlignment="0" applyProtection="0"/>
    <xf numFmtId="0" fontId="34" fillId="25" borderId="0" applyNumberFormat="0" applyBorder="0" applyAlignment="0" applyProtection="0"/>
    <xf numFmtId="0" fontId="35" fillId="26" borderId="0" applyNumberFormat="0" applyBorder="0" applyAlignment="0" applyProtection="0"/>
    <xf numFmtId="0" fontId="112" fillId="2" borderId="0" applyNumberFormat="0" applyBorder="0" applyAlignment="0" applyProtection="0"/>
    <xf numFmtId="0" fontId="113" fillId="66" borderId="32" applyNumberFormat="0" applyAlignment="0" applyProtection="0"/>
    <xf numFmtId="0" fontId="114" fillId="67" borderId="33" applyNumberFormat="0" applyAlignment="0" applyProtection="0"/>
    <xf numFmtId="0" fontId="115" fillId="67" borderId="32" applyNumberFormat="0" applyAlignment="0" applyProtection="0"/>
    <xf numFmtId="0" fontId="37" fillId="0" borderId="18" applyNumberFormat="0" applyFill="0" applyAlignment="0" applyProtection="0"/>
    <xf numFmtId="0" fontId="38" fillId="27" borderId="19" applyNumberFormat="0" applyAlignment="0" applyProtection="0"/>
    <xf numFmtId="0" fontId="39" fillId="0" borderId="0" applyNumberFormat="0" applyFill="0" applyBorder="0" applyAlignment="0" applyProtection="0"/>
    <xf numFmtId="0" fontId="2" fillId="28" borderId="20" applyNumberFormat="0" applyFont="0" applyAlignment="0" applyProtection="0"/>
    <xf numFmtId="0" fontId="40" fillId="0" borderId="0" applyNumberFormat="0" applyFill="0" applyBorder="0" applyAlignment="0" applyProtection="0"/>
    <xf numFmtId="0" fontId="116" fillId="0" borderId="34" applyNumberFormat="0" applyFill="0" applyAlignment="0" applyProtection="0"/>
    <xf numFmtId="0" fontId="41" fillId="29" borderId="0" applyNumberFormat="0" applyBorder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41" fillId="32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41" fillId="35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2" borderId="0" applyNumberFormat="0" applyBorder="0" applyAlignment="0" applyProtection="0"/>
    <xf numFmtId="0" fontId="41" fillId="36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74" borderId="0" applyNumberFormat="0" applyBorder="0" applyAlignment="0" applyProtection="0"/>
    <xf numFmtId="0" fontId="41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41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75" borderId="0" applyNumberFormat="0" applyBorder="0" applyAlignment="0" applyProtection="0"/>
    <xf numFmtId="0" fontId="29" fillId="0" borderId="0">
      <alignment horizontal="left" vertical="top" wrapText="1"/>
    </xf>
    <xf numFmtId="0" fontId="41" fillId="72" borderId="0" applyNumberFormat="0" applyBorder="0" applyAlignment="0" applyProtection="0"/>
    <xf numFmtId="0" fontId="41" fillId="74" borderId="0" applyNumberFormat="0" applyBorder="0" applyAlignment="0" applyProtection="0"/>
    <xf numFmtId="0" fontId="41" fillId="75" borderId="0" applyNumberFormat="0" applyBorder="0" applyAlignment="0" applyProtection="0"/>
    <xf numFmtId="0" fontId="29" fillId="0" borderId="0">
      <alignment horizontal="left" vertical="top" wrapText="1"/>
    </xf>
    <xf numFmtId="169" fontId="7" fillId="0" borderId="0" applyFont="0" applyFill="0" applyBorder="0" applyAlignment="0" applyProtection="0"/>
    <xf numFmtId="0" fontId="29" fillId="0" borderId="0">
      <alignment horizontal="left" vertical="top" wrapText="1"/>
    </xf>
    <xf numFmtId="0" fontId="11" fillId="21" borderId="48" applyNumberFormat="0" applyAlignment="0" applyProtection="0"/>
    <xf numFmtId="0" fontId="29" fillId="0" borderId="0">
      <alignment horizontal="left" vertical="top" wrapText="1"/>
    </xf>
    <xf numFmtId="0" fontId="23" fillId="0" borderId="51" applyNumberFormat="0" applyFill="0" applyAlignment="0" applyProtection="0"/>
    <xf numFmtId="0" fontId="29" fillId="0" borderId="0">
      <alignment horizontal="left" vertical="top" wrapText="1"/>
    </xf>
    <xf numFmtId="0" fontId="21" fillId="21" borderId="50" applyNumberFormat="0" applyAlignment="0" applyProtection="0"/>
    <xf numFmtId="0" fontId="3" fillId="24" borderId="49" applyNumberFormat="0" applyFont="0" applyAlignment="0" applyProtection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18" fillId="11" borderId="48" applyNumberFormat="0" applyAlignment="0" applyProtection="0"/>
    <xf numFmtId="0" fontId="7" fillId="0" borderId="0"/>
    <xf numFmtId="43" fontId="117" fillId="0" borderId="0" applyFont="0" applyFill="0" applyBorder="0" applyAlignment="0" applyProtection="0"/>
    <xf numFmtId="0" fontId="2" fillId="0" borderId="0"/>
    <xf numFmtId="168" fontId="118" fillId="0" borderId="0" applyFill="0" applyBorder="0" applyProtection="0">
      <alignment horizontal="right" vertical="top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" fillId="0" borderId="0"/>
    <xf numFmtId="0" fontId="85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5" fillId="0" borderId="0"/>
    <xf numFmtId="0" fontId="2" fillId="0" borderId="0"/>
    <xf numFmtId="0" fontId="5" fillId="0" borderId="0"/>
    <xf numFmtId="168" fontId="125" fillId="0" borderId="0" applyFill="0" applyBorder="0" applyProtection="0">
      <alignment horizontal="right" vertical="top"/>
    </xf>
    <xf numFmtId="0" fontId="29" fillId="0" borderId="0">
      <alignment horizontal="left" vertical="top" wrapText="1"/>
    </xf>
    <xf numFmtId="0" fontId="85" fillId="0" borderId="0"/>
    <xf numFmtId="43" fontId="2" fillId="0" borderId="0" applyFont="0" applyFill="0" applyBorder="0" applyAlignment="0" applyProtection="0"/>
    <xf numFmtId="0" fontId="2" fillId="0" borderId="0"/>
    <xf numFmtId="0" fontId="29" fillId="0" borderId="0">
      <alignment horizontal="left" vertical="top" wrapText="1"/>
    </xf>
    <xf numFmtId="0" fontId="29" fillId="0" borderId="0">
      <alignment horizontal="left" vertical="top" wrapText="1"/>
    </xf>
  </cellStyleXfs>
  <cellXfs count="140">
    <xf numFmtId="0" fontId="0" fillId="0" borderId="0" xfId="0"/>
    <xf numFmtId="0" fontId="30" fillId="0" borderId="0" xfId="0" applyFont="1"/>
    <xf numFmtId="0" fontId="104" fillId="0" borderId="1" xfId="0" applyFont="1" applyBorder="1" applyAlignment="1">
      <alignment horizontal="left" vertical="center" wrapText="1"/>
    </xf>
    <xf numFmtId="0" fontId="104" fillId="0" borderId="1" xfId="0" applyFont="1" applyBorder="1" applyAlignment="1">
      <alignment horizontal="center" vertical="center" wrapText="1"/>
    </xf>
    <xf numFmtId="0" fontId="104" fillId="0" borderId="0" xfId="0" applyFont="1" applyAlignment="1">
      <alignment horizontal="left" vertical="top" wrapText="1"/>
    </xf>
    <xf numFmtId="0" fontId="104" fillId="0" borderId="1" xfId="0" applyFont="1" applyBorder="1" applyAlignment="1">
      <alignment horizontal="left" vertical="top" wrapText="1"/>
    </xf>
    <xf numFmtId="0" fontId="105" fillId="0" borderId="1" xfId="0" applyFont="1" applyBorder="1" applyAlignment="1">
      <alignment horizontal="left" vertical="top" wrapText="1"/>
    </xf>
    <xf numFmtId="0" fontId="28" fillId="0" borderId="1" xfId="0" applyFont="1" applyBorder="1" applyAlignment="1">
      <alignment vertical="center" textRotation="90" wrapText="1"/>
    </xf>
    <xf numFmtId="0" fontId="106" fillId="0" borderId="1" xfId="0" applyFont="1" applyBorder="1" applyAlignment="1">
      <alignment horizontal="left" vertical="top" wrapText="1"/>
    </xf>
    <xf numFmtId="0" fontId="106" fillId="0" borderId="1" xfId="0" applyFont="1" applyBorder="1" applyAlignment="1">
      <alignment horizontal="left" vertical="center" wrapText="1"/>
    </xf>
    <xf numFmtId="0" fontId="106" fillId="0" borderId="1" xfId="0" applyFont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30" fillId="0" borderId="45" xfId="0" applyFont="1" applyBorder="1" applyAlignment="1">
      <alignment horizontal="right" wrapText="1"/>
    </xf>
    <xf numFmtId="0" fontId="30" fillId="0" borderId="0" xfId="0" applyFont="1" applyAlignment="1">
      <alignment horizontal="left" vertical="top" wrapText="1"/>
    </xf>
    <xf numFmtId="172" fontId="106" fillId="0" borderId="1" xfId="3197" applyNumberFormat="1" applyFont="1" applyBorder="1" applyAlignment="1">
      <alignment horizontal="center" vertical="center" wrapText="1"/>
    </xf>
    <xf numFmtId="172" fontId="106" fillId="0" borderId="1" xfId="3197" applyNumberFormat="1" applyFont="1" applyFill="1" applyBorder="1" applyAlignment="1">
      <alignment horizontal="right" vertical="top"/>
    </xf>
    <xf numFmtId="172" fontId="106" fillId="0" borderId="1" xfId="3197" applyNumberFormat="1" applyFont="1" applyFill="1" applyBorder="1" applyAlignment="1">
      <alignment horizontal="right" vertical="center"/>
    </xf>
    <xf numFmtId="168" fontId="106" fillId="0" borderId="1" xfId="3199" applyFont="1" applyFill="1" applyBorder="1">
      <alignment horizontal="right" vertical="top"/>
    </xf>
    <xf numFmtId="172" fontId="28" fillId="0" borderId="1" xfId="3197" applyNumberFormat="1" applyFont="1" applyBorder="1" applyAlignment="1">
      <alignment horizontal="center" vertical="center" wrapText="1"/>
    </xf>
    <xf numFmtId="172" fontId="109" fillId="0" borderId="45" xfId="3197" applyNumberFormat="1" applyFont="1" applyBorder="1" applyAlignment="1">
      <alignment horizontal="right" vertical="center"/>
    </xf>
    <xf numFmtId="0" fontId="106" fillId="0" borderId="47" xfId="0" applyFont="1" applyBorder="1" applyAlignment="1">
      <alignment horizontal="center" vertical="center" wrapText="1"/>
    </xf>
    <xf numFmtId="0" fontId="104" fillId="0" borderId="0" xfId="0" applyFont="1" applyAlignment="1">
      <alignment vertical="center" wrapText="1"/>
    </xf>
    <xf numFmtId="0" fontId="105" fillId="0" borderId="0" xfId="0" applyFont="1" applyAlignment="1">
      <alignment horizontal="right" vertical="center" wrapText="1"/>
    </xf>
    <xf numFmtId="0" fontId="28" fillId="0" borderId="0" xfId="0" applyFont="1" applyAlignment="1">
      <alignment horizontal="left" vertical="top" wrapText="1"/>
    </xf>
    <xf numFmtId="0" fontId="30" fillId="0" borderId="0" xfId="0" applyFont="1" applyAlignment="1">
      <alignment horizontal="left" vertical="center"/>
    </xf>
    <xf numFmtId="172" fontId="30" fillId="0" borderId="0" xfId="3197" applyNumberFormat="1" applyFont="1"/>
    <xf numFmtId="0" fontId="30" fillId="0" borderId="0" xfId="0" applyFont="1" applyAlignment="1">
      <alignment wrapText="1"/>
    </xf>
    <xf numFmtId="168" fontId="106" fillId="0" borderId="41" xfId="3199" applyFont="1" applyFill="1" applyBorder="1" applyAlignment="1">
      <alignment horizontal="right" vertical="top" wrapText="1"/>
    </xf>
    <xf numFmtId="168" fontId="106" fillId="0" borderId="41" xfId="3261" applyFont="1" applyFill="1" applyBorder="1" applyAlignment="1">
      <alignment horizontal="right" vertical="top" wrapText="1"/>
    </xf>
    <xf numFmtId="0" fontId="109" fillId="0" borderId="0" xfId="0" applyFont="1" applyAlignment="1">
      <alignment horizontal="right" wrapText="1"/>
    </xf>
    <xf numFmtId="168" fontId="106" fillId="0" borderId="56" xfId="3261" applyFont="1" applyBorder="1">
      <alignment horizontal="right" vertical="top"/>
    </xf>
    <xf numFmtId="0" fontId="104" fillId="65" borderId="52" xfId="1477" applyFont="1" applyFill="1" applyBorder="1" applyAlignment="1">
      <alignment horizontal="center" vertical="top" wrapText="1"/>
    </xf>
    <xf numFmtId="43" fontId="120" fillId="0" borderId="46" xfId="1477" applyNumberFormat="1" applyFont="1" applyBorder="1" applyAlignment="1">
      <alignment horizontal="center" vertical="center" wrapText="1"/>
    </xf>
    <xf numFmtId="172" fontId="121" fillId="0" borderId="46" xfId="1477" applyNumberFormat="1" applyFont="1" applyBorder="1" applyAlignment="1">
      <alignment horizontal="right" vertical="center" shrinkToFit="1"/>
    </xf>
    <xf numFmtId="43" fontId="120" fillId="0" borderId="52" xfId="1477" applyNumberFormat="1" applyFont="1" applyBorder="1" applyAlignment="1">
      <alignment vertical="center" wrapText="1"/>
    </xf>
    <xf numFmtId="172" fontId="120" fillId="0" borderId="52" xfId="1477" applyNumberFormat="1" applyFont="1" applyBorder="1" applyAlignment="1">
      <alignment horizontal="right" vertical="center" shrinkToFit="1"/>
    </xf>
    <xf numFmtId="43" fontId="121" fillId="0" borderId="52" xfId="1477" applyNumberFormat="1" applyFont="1" applyBorder="1" applyAlignment="1">
      <alignment horizontal="left" vertical="center" wrapText="1"/>
    </xf>
    <xf numFmtId="172" fontId="106" fillId="0" borderId="52" xfId="3275" applyNumberFormat="1" applyFont="1" applyBorder="1" applyAlignment="1">
      <alignment horizontal="right" vertical="center" shrinkToFit="1"/>
    </xf>
    <xf numFmtId="43" fontId="106" fillId="0" borderId="52" xfId="1477" applyNumberFormat="1" applyFont="1" applyBorder="1" applyAlignment="1">
      <alignment horizontal="left" vertical="center" wrapText="1"/>
    </xf>
    <xf numFmtId="43" fontId="104" fillId="0" borderId="52" xfId="1477" applyNumberFormat="1" applyFont="1" applyBorder="1" applyAlignment="1">
      <alignment horizontal="left" vertical="center" wrapText="1"/>
    </xf>
    <xf numFmtId="172" fontId="122" fillId="0" borderId="0" xfId="1477" applyNumberFormat="1" applyFont="1" applyAlignment="1">
      <alignment horizontal="left" vertical="center"/>
    </xf>
    <xf numFmtId="172" fontId="104" fillId="0" borderId="52" xfId="3275" applyNumberFormat="1" applyFont="1" applyBorder="1" applyAlignment="1">
      <alignment horizontal="right" vertical="center" shrinkToFit="1"/>
    </xf>
    <xf numFmtId="172" fontId="121" fillId="0" borderId="52" xfId="1477" applyNumberFormat="1" applyFont="1" applyBorder="1" applyAlignment="1">
      <alignment horizontal="right" vertical="center" shrinkToFit="1"/>
    </xf>
    <xf numFmtId="49" fontId="104" fillId="0" borderId="52" xfId="1477" applyNumberFormat="1" applyFont="1" applyBorder="1" applyAlignment="1">
      <alignment horizontal="left" vertical="center" wrapText="1"/>
    </xf>
    <xf numFmtId="172" fontId="120" fillId="0" borderId="52" xfId="1477" applyNumberFormat="1" applyFont="1" applyBorder="1" applyAlignment="1">
      <alignment horizontal="left" vertical="center" wrapText="1"/>
    </xf>
    <xf numFmtId="49" fontId="123" fillId="0" borderId="52" xfId="1477" applyNumberFormat="1" applyFont="1" applyBorder="1" applyAlignment="1">
      <alignment horizontal="left" vertical="center" wrapText="1"/>
    </xf>
    <xf numFmtId="172" fontId="124" fillId="0" borderId="52" xfId="1477" applyNumberFormat="1" applyFont="1" applyBorder="1" applyAlignment="1">
      <alignment horizontal="right" vertical="center" shrinkToFit="1"/>
    </xf>
    <xf numFmtId="0" fontId="104" fillId="65" borderId="54" xfId="1477" applyFont="1" applyFill="1" applyBorder="1" applyAlignment="1">
      <alignment horizontal="left" vertical="top" wrapText="1"/>
    </xf>
    <xf numFmtId="172" fontId="104" fillId="0" borderId="52" xfId="1477" applyNumberFormat="1" applyFont="1" applyBorder="1" applyAlignment="1">
      <alignment horizontal="right" vertical="center" shrinkToFit="1"/>
    </xf>
    <xf numFmtId="168" fontId="104" fillId="0" borderId="1" xfId="71" applyFont="1" applyBorder="1">
      <alignment horizontal="right" vertical="top"/>
    </xf>
    <xf numFmtId="168" fontId="105" fillId="0" borderId="1" xfId="3276" applyFont="1" applyBorder="1">
      <alignment horizontal="right" vertical="top"/>
    </xf>
    <xf numFmtId="0" fontId="104" fillId="0" borderId="1" xfId="3277" applyFont="1" applyBorder="1" applyAlignment="1">
      <alignment horizontal="left" vertical="center" wrapText="1"/>
    </xf>
    <xf numFmtId="0" fontId="106" fillId="0" borderId="1" xfId="3277" applyFont="1" applyBorder="1">
      <alignment horizontal="left" vertical="top" wrapText="1"/>
    </xf>
    <xf numFmtId="168" fontId="106" fillId="0" borderId="1" xfId="3261" applyFont="1" applyBorder="1">
      <alignment horizontal="right" vertical="top"/>
    </xf>
    <xf numFmtId="172" fontId="104" fillId="0" borderId="1" xfId="3275" applyNumberFormat="1" applyFont="1" applyBorder="1" applyAlignment="1">
      <alignment horizontal="right" vertical="center" shrinkToFit="1"/>
    </xf>
    <xf numFmtId="0" fontId="104" fillId="65" borderId="0" xfId="1477" applyFont="1" applyFill="1" applyAlignment="1">
      <alignment horizontal="left" vertical="top" wrapText="1"/>
    </xf>
    <xf numFmtId="0" fontId="106" fillId="0" borderId="52" xfId="1477" applyFont="1" applyBorder="1" applyAlignment="1">
      <alignment horizontal="left" vertical="center" wrapText="1"/>
    </xf>
    <xf numFmtId="0" fontId="28" fillId="0" borderId="0" xfId="0" applyFont="1" applyAlignment="1">
      <alignment vertical="center" wrapText="1"/>
    </xf>
    <xf numFmtId="172" fontId="106" fillId="0" borderId="52" xfId="1477" applyNumberFormat="1" applyFont="1" applyBorder="1" applyAlignment="1">
      <alignment horizontal="right" vertical="center" shrinkToFit="1"/>
    </xf>
    <xf numFmtId="0" fontId="104" fillId="0" borderId="1" xfId="361" applyFont="1" applyBorder="1" applyAlignment="1">
      <alignment horizontal="left" vertical="center" wrapText="1"/>
    </xf>
    <xf numFmtId="0" fontId="106" fillId="0" borderId="1" xfId="361" applyFont="1" applyBorder="1" applyAlignment="1">
      <alignment horizontal="center" vertical="center" wrapText="1"/>
    </xf>
    <xf numFmtId="172" fontId="106" fillId="65" borderId="1" xfId="254" applyNumberFormat="1" applyFont="1" applyFill="1" applyBorder="1" applyAlignment="1">
      <alignment horizontal="right" vertical="top"/>
    </xf>
    <xf numFmtId="0" fontId="30" fillId="0" borderId="1" xfId="361" applyFont="1" applyBorder="1"/>
    <xf numFmtId="0" fontId="104" fillId="0" borderId="1" xfId="361" applyFont="1" applyBorder="1" applyAlignment="1">
      <alignment horizontal="center" vertical="center" wrapText="1"/>
    </xf>
    <xf numFmtId="172" fontId="30" fillId="0" borderId="1" xfId="254" applyNumberFormat="1" applyFont="1" applyBorder="1" applyAlignment="1">
      <alignment horizontal="center" vertical="center"/>
    </xf>
    <xf numFmtId="49" fontId="106" fillId="0" borderId="1" xfId="0" applyNumberFormat="1" applyFont="1" applyBorder="1" applyAlignment="1">
      <alignment horizontal="left" vertical="center" wrapText="1"/>
    </xf>
    <xf numFmtId="168" fontId="106" fillId="0" borderId="1" xfId="71" applyFont="1" applyFill="1" applyBorder="1" applyAlignment="1">
      <alignment vertical="center"/>
    </xf>
    <xf numFmtId="0" fontId="104" fillId="0" borderId="0" xfId="348" applyFont="1"/>
    <xf numFmtId="0" fontId="104" fillId="0" borderId="1" xfId="0" applyFont="1" applyBorder="1" applyAlignment="1">
      <alignment vertical="center" wrapText="1"/>
    </xf>
    <xf numFmtId="168" fontId="106" fillId="0" borderId="1" xfId="0" applyNumberFormat="1" applyFont="1" applyBorder="1" applyAlignment="1">
      <alignment vertical="center" wrapText="1"/>
    </xf>
    <xf numFmtId="168" fontId="104" fillId="0" borderId="1" xfId="0" applyNumberFormat="1" applyFont="1" applyBorder="1" applyAlignment="1">
      <alignment vertical="center" wrapText="1"/>
    </xf>
    <xf numFmtId="0" fontId="30" fillId="0" borderId="0" xfId="1477" applyFont="1"/>
    <xf numFmtId="0" fontId="30" fillId="0" borderId="0" xfId="1477" applyFont="1" applyAlignment="1">
      <alignment horizontal="right"/>
    </xf>
    <xf numFmtId="0" fontId="120" fillId="0" borderId="0" xfId="3274" applyFont="1" applyAlignment="1">
      <alignment vertical="center" wrapText="1"/>
    </xf>
    <xf numFmtId="0" fontId="120" fillId="0" borderId="0" xfId="3274" applyFont="1" applyAlignment="1">
      <alignment horizontal="center" vertical="center" wrapText="1"/>
    </xf>
    <xf numFmtId="49" fontId="120" fillId="0" borderId="0" xfId="3274" applyNumberFormat="1" applyFont="1" applyAlignment="1">
      <alignment vertical="center" wrapText="1"/>
    </xf>
    <xf numFmtId="174" fontId="120" fillId="0" borderId="0" xfId="3274" applyNumberFormat="1" applyFont="1" applyAlignment="1">
      <alignment horizontal="left" vertical="center"/>
    </xf>
    <xf numFmtId="49" fontId="121" fillId="0" borderId="0" xfId="1477" applyNumberFormat="1" applyFont="1" applyAlignment="1">
      <alignment horizontal="center" vertical="top" wrapText="1"/>
    </xf>
    <xf numFmtId="49" fontId="104" fillId="0" borderId="0" xfId="1477" applyNumberFormat="1" applyFont="1" applyAlignment="1">
      <alignment horizontal="center" vertical="top" shrinkToFit="1"/>
    </xf>
    <xf numFmtId="0" fontId="126" fillId="0" borderId="0" xfId="3277" applyFont="1">
      <alignment horizontal="left" vertical="top" wrapText="1"/>
    </xf>
    <xf numFmtId="43" fontId="30" fillId="0" borderId="0" xfId="361" applyNumberFormat="1" applyFont="1"/>
    <xf numFmtId="0" fontId="30" fillId="0" borderId="0" xfId="361" applyFont="1"/>
    <xf numFmtId="172" fontId="104" fillId="65" borderId="52" xfId="1477" applyNumberFormat="1" applyFont="1" applyFill="1" applyBorder="1" applyAlignment="1">
      <alignment horizontal="right" vertical="center" shrinkToFit="1"/>
    </xf>
    <xf numFmtId="0" fontId="104" fillId="65" borderId="52" xfId="1477" applyFont="1" applyFill="1" applyBorder="1" applyAlignment="1">
      <alignment horizontal="left" vertical="top" wrapText="1"/>
    </xf>
    <xf numFmtId="172" fontId="104" fillId="65" borderId="52" xfId="3275" applyNumberFormat="1" applyFont="1" applyFill="1" applyBorder="1" applyAlignment="1">
      <alignment horizontal="right" vertical="center" shrinkToFit="1"/>
    </xf>
    <xf numFmtId="172" fontId="104" fillId="65" borderId="0" xfId="1477" applyNumberFormat="1" applyFont="1" applyFill="1" applyAlignment="1">
      <alignment horizontal="right" vertical="center" shrinkToFit="1"/>
    </xf>
    <xf numFmtId="43" fontId="30" fillId="0" borderId="0" xfId="1477" applyNumberFormat="1" applyFont="1"/>
    <xf numFmtId="0" fontId="106" fillId="0" borderId="52" xfId="3277" applyFont="1" applyBorder="1">
      <alignment horizontal="left" vertical="top" wrapText="1"/>
    </xf>
    <xf numFmtId="1" fontId="106" fillId="0" borderId="46" xfId="3277" applyNumberFormat="1" applyFont="1" applyBorder="1" applyAlignment="1">
      <alignment horizontal="right" vertical="top" wrapText="1"/>
    </xf>
    <xf numFmtId="1" fontId="106" fillId="0" borderId="52" xfId="3277" applyNumberFormat="1" applyFont="1" applyBorder="1" applyAlignment="1">
      <alignment horizontal="right" vertical="top" wrapText="1"/>
    </xf>
    <xf numFmtId="0" fontId="119" fillId="0" borderId="0" xfId="0" applyFont="1" applyAlignment="1">
      <alignment horizontal="right" vertical="center" wrapText="1"/>
    </xf>
    <xf numFmtId="0" fontId="106" fillId="0" borderId="42" xfId="0" applyFont="1" applyBorder="1" applyAlignment="1">
      <alignment horizontal="left" vertical="center" wrapText="1"/>
    </xf>
    <xf numFmtId="0" fontId="106" fillId="0" borderId="43" xfId="0" applyFont="1" applyBorder="1" applyAlignment="1">
      <alignment horizontal="left" vertical="center" wrapText="1"/>
    </xf>
    <xf numFmtId="0" fontId="106" fillId="0" borderId="44" xfId="0" applyFont="1" applyBorder="1" applyAlignment="1">
      <alignment horizontal="left" vertical="center" wrapText="1"/>
    </xf>
    <xf numFmtId="0" fontId="106" fillId="0" borderId="1" xfId="0" applyFont="1" applyBorder="1" applyAlignment="1">
      <alignment horizontal="left" vertical="center" wrapText="1"/>
    </xf>
    <xf numFmtId="0" fontId="28" fillId="0" borderId="0" xfId="0" applyFont="1" applyAlignment="1">
      <alignment horizontal="center" vertical="center" wrapText="1"/>
    </xf>
    <xf numFmtId="0" fontId="106" fillId="0" borderId="1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textRotation="90" wrapText="1"/>
    </xf>
    <xf numFmtId="0" fontId="104" fillId="0" borderId="0" xfId="0" applyFont="1" applyAlignment="1">
      <alignment horizontal="center" vertical="top" wrapText="1"/>
    </xf>
    <xf numFmtId="0" fontId="106" fillId="0" borderId="0" xfId="0" applyFont="1" applyAlignment="1">
      <alignment horizontal="center" vertical="center" wrapText="1"/>
    </xf>
    <xf numFmtId="0" fontId="28" fillId="0" borderId="0" xfId="0" applyFont="1" applyAlignment="1">
      <alignment horizontal="right" vertical="center" wrapText="1"/>
    </xf>
    <xf numFmtId="0" fontId="104" fillId="0" borderId="1" xfId="0" applyFont="1" applyBorder="1" applyAlignment="1">
      <alignment horizontal="center" vertical="top" wrapText="1"/>
    </xf>
    <xf numFmtId="0" fontId="104" fillId="0" borderId="56" xfId="348" applyFont="1" applyBorder="1" applyAlignment="1">
      <alignment horizontal="center" vertical="top"/>
    </xf>
    <xf numFmtId="0" fontId="104" fillId="0" borderId="40" xfId="348" applyFont="1" applyBorder="1" applyAlignment="1">
      <alignment horizontal="center" vertical="top"/>
    </xf>
    <xf numFmtId="0" fontId="104" fillId="0" borderId="46" xfId="348" applyFont="1" applyBorder="1" applyAlignment="1">
      <alignment horizontal="center" vertical="top"/>
    </xf>
    <xf numFmtId="0" fontId="104" fillId="0" borderId="1" xfId="348" applyFont="1" applyBorder="1" applyAlignment="1">
      <alignment horizontal="center" vertical="top"/>
    </xf>
    <xf numFmtId="49" fontId="106" fillId="0" borderId="1" xfId="0" applyNumberFormat="1" applyFont="1" applyBorder="1" applyAlignment="1">
      <alignment horizontal="center" vertical="top" wrapText="1"/>
    </xf>
    <xf numFmtId="0" fontId="106" fillId="0" borderId="1" xfId="0" applyFont="1" applyBorder="1" applyAlignment="1">
      <alignment horizontal="center" vertical="top" wrapText="1"/>
    </xf>
    <xf numFmtId="49" fontId="121" fillId="0" borderId="56" xfId="1477" applyNumberFormat="1" applyFont="1" applyBorder="1" applyAlignment="1">
      <alignment horizontal="center" vertical="top" wrapText="1"/>
    </xf>
    <xf numFmtId="49" fontId="121" fillId="0" borderId="40" xfId="1477" applyNumberFormat="1" applyFont="1" applyBorder="1" applyAlignment="1">
      <alignment horizontal="center" vertical="top" wrapText="1"/>
    </xf>
    <xf numFmtId="49" fontId="121" fillId="0" borderId="46" xfId="1477" applyNumberFormat="1" applyFont="1" applyBorder="1" applyAlignment="1">
      <alignment horizontal="center" vertical="top" wrapText="1"/>
    </xf>
    <xf numFmtId="49" fontId="104" fillId="0" borderId="56" xfId="1477" applyNumberFormat="1" applyFont="1" applyBorder="1" applyAlignment="1">
      <alignment horizontal="center" vertical="center" wrapText="1"/>
    </xf>
    <xf numFmtId="49" fontId="104" fillId="0" borderId="46" xfId="1477" applyNumberFormat="1" applyFont="1" applyBorder="1" applyAlignment="1">
      <alignment horizontal="center" vertical="center" wrapText="1"/>
    </xf>
    <xf numFmtId="49" fontId="104" fillId="0" borderId="56" xfId="1477" applyNumberFormat="1" applyFont="1" applyBorder="1" applyAlignment="1">
      <alignment horizontal="center" vertical="top" shrinkToFit="1"/>
    </xf>
    <xf numFmtId="49" fontId="104" fillId="0" borderId="40" xfId="1477" applyNumberFormat="1" applyFont="1" applyBorder="1" applyAlignment="1">
      <alignment horizontal="center" vertical="top" shrinkToFit="1"/>
    </xf>
    <xf numFmtId="49" fontId="104" fillId="0" borderId="46" xfId="1477" applyNumberFormat="1" applyFont="1" applyBorder="1" applyAlignment="1">
      <alignment horizontal="center" vertical="top" shrinkToFit="1"/>
    </xf>
    <xf numFmtId="0" fontId="28" fillId="0" borderId="0" xfId="3273" applyFont="1" applyAlignment="1">
      <alignment horizontal="center" vertical="center" wrapText="1"/>
    </xf>
    <xf numFmtId="173" fontId="105" fillId="0" borderId="45" xfId="1477" applyNumberFormat="1" applyFont="1" applyBorder="1" applyAlignment="1">
      <alignment horizontal="right" vertical="top" wrapText="1"/>
    </xf>
    <xf numFmtId="49" fontId="104" fillId="0" borderId="52" xfId="1477" applyNumberFormat="1" applyFont="1" applyBorder="1" applyAlignment="1">
      <alignment horizontal="center" vertical="center" wrapText="1"/>
    </xf>
    <xf numFmtId="172" fontId="104" fillId="0" borderId="55" xfId="3274" applyNumberFormat="1" applyFont="1" applyBorder="1" applyAlignment="1">
      <alignment horizontal="center" vertical="center" wrapText="1"/>
    </xf>
    <xf numFmtId="172" fontId="104" fillId="0" borderId="53" xfId="3274" applyNumberFormat="1" applyFont="1" applyBorder="1" applyAlignment="1">
      <alignment horizontal="center" vertical="center" wrapText="1"/>
    </xf>
    <xf numFmtId="175" fontId="104" fillId="65" borderId="54" xfId="1477" applyNumberFormat="1" applyFont="1" applyFill="1" applyBorder="1" applyAlignment="1">
      <alignment horizontal="center" vertical="top" wrapText="1"/>
    </xf>
    <xf numFmtId="175" fontId="104" fillId="65" borderId="55" xfId="1477" applyNumberFormat="1" applyFont="1" applyFill="1" applyBorder="1" applyAlignment="1">
      <alignment horizontal="center" vertical="top" wrapText="1"/>
    </xf>
    <xf numFmtId="175" fontId="104" fillId="65" borderId="53" xfId="1477" applyNumberFormat="1" applyFont="1" applyFill="1" applyBorder="1" applyAlignment="1">
      <alignment horizontal="center" vertical="top" wrapText="1"/>
    </xf>
    <xf numFmtId="0" fontId="104" fillId="65" borderId="56" xfId="1477" applyFont="1" applyFill="1" applyBorder="1" applyAlignment="1">
      <alignment horizontal="center" vertical="center" wrapText="1"/>
    </xf>
    <xf numFmtId="0" fontId="104" fillId="65" borderId="46" xfId="1477" applyFont="1" applyFill="1" applyBorder="1" applyAlignment="1">
      <alignment horizontal="center" vertical="center" wrapText="1"/>
    </xf>
    <xf numFmtId="0" fontId="104" fillId="65" borderId="54" xfId="1477" applyFont="1" applyFill="1" applyBorder="1" applyAlignment="1">
      <alignment horizontal="center" vertical="top" wrapText="1"/>
    </xf>
    <xf numFmtId="0" fontId="104" fillId="65" borderId="53" xfId="1477" applyFont="1" applyFill="1" applyBorder="1" applyAlignment="1">
      <alignment horizontal="center" vertical="top" wrapText="1"/>
    </xf>
    <xf numFmtId="49" fontId="120" fillId="0" borderId="57" xfId="1477" applyNumberFormat="1" applyFont="1" applyBorder="1" applyAlignment="1">
      <alignment horizontal="center" vertical="center" wrapText="1"/>
    </xf>
    <xf numFmtId="49" fontId="120" fillId="0" borderId="58" xfId="1477" applyNumberFormat="1" applyFont="1" applyBorder="1" applyAlignment="1">
      <alignment horizontal="center" vertical="center" wrapText="1"/>
    </xf>
    <xf numFmtId="49" fontId="120" fillId="0" borderId="59" xfId="1477" applyNumberFormat="1" applyFont="1" applyBorder="1" applyAlignment="1">
      <alignment horizontal="center" vertical="center" wrapText="1"/>
    </xf>
    <xf numFmtId="49" fontId="104" fillId="0" borderId="40" xfId="1477" applyNumberFormat="1" applyFont="1" applyBorder="1" applyAlignment="1">
      <alignment horizontal="center" vertical="center" wrapText="1"/>
    </xf>
    <xf numFmtId="0" fontId="106" fillId="0" borderId="1" xfId="3277" applyFont="1" applyBorder="1">
      <alignment horizontal="left" vertical="top" wrapText="1"/>
    </xf>
    <xf numFmtId="0" fontId="106" fillId="0" borderId="41" xfId="0" applyFont="1" applyBorder="1" applyAlignment="1">
      <alignment horizontal="left" vertical="top" wrapText="1"/>
    </xf>
    <xf numFmtId="0" fontId="106" fillId="0" borderId="47" xfId="0" applyFont="1" applyBorder="1" applyAlignment="1">
      <alignment horizontal="center" vertical="center" wrapText="1"/>
    </xf>
    <xf numFmtId="0" fontId="106" fillId="0" borderId="41" xfId="3247" applyFont="1" applyBorder="1">
      <alignment horizontal="left" vertical="top" wrapText="1"/>
    </xf>
    <xf numFmtId="0" fontId="106" fillId="0" borderId="1" xfId="0" applyFont="1" applyBorder="1" applyAlignment="1">
      <alignment horizontal="left" vertical="top" wrapText="1"/>
    </xf>
    <xf numFmtId="0" fontId="106" fillId="0" borderId="56" xfId="0" applyFont="1" applyBorder="1" applyAlignment="1">
      <alignment horizontal="left" vertical="top" wrapText="1"/>
    </xf>
    <xf numFmtId="0" fontId="106" fillId="65" borderId="52" xfId="3277" applyFont="1" applyFill="1" applyBorder="1">
      <alignment horizontal="left" vertical="top" wrapText="1"/>
    </xf>
    <xf numFmtId="0" fontId="106" fillId="0" borderId="52" xfId="3277" applyFont="1" applyBorder="1">
      <alignment horizontal="left" vertical="top" wrapText="1"/>
    </xf>
  </cellXfs>
  <cellStyles count="3283">
    <cellStyle name=" Verticals" xfId="97" xr:uid="{00000000-0005-0000-0000-000000000000}"/>
    <cellStyle name="_1_²ÜºÈÆø" xfId="98" xr:uid="{00000000-0005-0000-0000-000001000000}"/>
    <cellStyle name="_artabyuje" xfId="99" xr:uid="{00000000-0005-0000-0000-000002000000}"/>
    <cellStyle name="_artabyuje_3.Havelvacner_N1_12 23.01.2018" xfId="523" xr:uid="{00000000-0005-0000-0000-000003000000}"/>
    <cellStyle name="_Sheet2" xfId="100" xr:uid="{00000000-0005-0000-0000-000004000000}"/>
    <cellStyle name="_Sheet2_2016_Q2" xfId="101" xr:uid="{00000000-0005-0000-0000-000005000000}"/>
    <cellStyle name="_stamp14-16..." xfId="102" xr:uid="{00000000-0005-0000-0000-000006000000}"/>
    <cellStyle name="20% - Accent1" xfId="3218" builtinId="30" customBuiltin="1"/>
    <cellStyle name="20% - Accent1 2" xfId="15" xr:uid="{00000000-0005-0000-0000-000008000000}"/>
    <cellStyle name="20% - Accent1 2 2" xfId="103" xr:uid="{00000000-0005-0000-0000-000009000000}"/>
    <cellStyle name="20% - Accent1 2 2 2" xfId="524" xr:uid="{00000000-0005-0000-0000-00000A000000}"/>
    <cellStyle name="20% - Accent1 2 2 2 2" xfId="525" xr:uid="{00000000-0005-0000-0000-00000B000000}"/>
    <cellStyle name="20% - Accent1 2 2 3" xfId="526" xr:uid="{00000000-0005-0000-0000-00000C000000}"/>
    <cellStyle name="20% - Accent1 2 3" xfId="104" xr:uid="{00000000-0005-0000-0000-00000D000000}"/>
    <cellStyle name="20% - Accent1 2 3 2" xfId="527" xr:uid="{00000000-0005-0000-0000-00000E000000}"/>
    <cellStyle name="20% - Accent1 2 4" xfId="528" xr:uid="{00000000-0005-0000-0000-00000F000000}"/>
    <cellStyle name="20% - Accent1 2 4 2" xfId="529" xr:uid="{00000000-0005-0000-0000-000010000000}"/>
    <cellStyle name="20% - Accent1 2 5" xfId="530" xr:uid="{00000000-0005-0000-0000-000011000000}"/>
    <cellStyle name="20% - Accent1 3" xfId="531" xr:uid="{00000000-0005-0000-0000-000012000000}"/>
    <cellStyle name="20% - Accent2" xfId="3222" builtinId="34" customBuiltin="1"/>
    <cellStyle name="20% - Accent2 2" xfId="16" xr:uid="{00000000-0005-0000-0000-000014000000}"/>
    <cellStyle name="20% - Accent2 2 2" xfId="105" xr:uid="{00000000-0005-0000-0000-000015000000}"/>
    <cellStyle name="20% - Accent2 2 2 2" xfId="532" xr:uid="{00000000-0005-0000-0000-000016000000}"/>
    <cellStyle name="20% - Accent2 2 2 2 2" xfId="533" xr:uid="{00000000-0005-0000-0000-000017000000}"/>
    <cellStyle name="20% - Accent2 2 2 3" xfId="534" xr:uid="{00000000-0005-0000-0000-000018000000}"/>
    <cellStyle name="20% - Accent2 2 3" xfId="106" xr:uid="{00000000-0005-0000-0000-000019000000}"/>
    <cellStyle name="20% - Accent2 2 3 2" xfId="535" xr:uid="{00000000-0005-0000-0000-00001A000000}"/>
    <cellStyle name="20% - Accent2 2 4" xfId="536" xr:uid="{00000000-0005-0000-0000-00001B000000}"/>
    <cellStyle name="20% - Accent2 2 4 2" xfId="537" xr:uid="{00000000-0005-0000-0000-00001C000000}"/>
    <cellStyle name="20% - Accent2 2 5" xfId="538" xr:uid="{00000000-0005-0000-0000-00001D000000}"/>
    <cellStyle name="20% - Accent2 3" xfId="539" xr:uid="{00000000-0005-0000-0000-00001E000000}"/>
    <cellStyle name="20% - Accent3" xfId="3226" builtinId="38" customBuiltin="1"/>
    <cellStyle name="20% - Accent3 2" xfId="17" xr:uid="{00000000-0005-0000-0000-000020000000}"/>
    <cellStyle name="20% - Accent3 2 2" xfId="107" xr:uid="{00000000-0005-0000-0000-000021000000}"/>
    <cellStyle name="20% - Accent3 2 2 2" xfId="540" xr:uid="{00000000-0005-0000-0000-000022000000}"/>
    <cellStyle name="20% - Accent3 2 2 2 2" xfId="541" xr:uid="{00000000-0005-0000-0000-000023000000}"/>
    <cellStyle name="20% - Accent3 2 2 3" xfId="542" xr:uid="{00000000-0005-0000-0000-000024000000}"/>
    <cellStyle name="20% - Accent3 2 3" xfId="108" xr:uid="{00000000-0005-0000-0000-000025000000}"/>
    <cellStyle name="20% - Accent3 2 3 2" xfId="543" xr:uid="{00000000-0005-0000-0000-000026000000}"/>
    <cellStyle name="20% - Accent3 2 4" xfId="544" xr:uid="{00000000-0005-0000-0000-000027000000}"/>
    <cellStyle name="20% - Accent3 2 4 2" xfId="545" xr:uid="{00000000-0005-0000-0000-000028000000}"/>
    <cellStyle name="20% - Accent3 2 5" xfId="546" xr:uid="{00000000-0005-0000-0000-000029000000}"/>
    <cellStyle name="20% - Accent3 3" xfId="547" xr:uid="{00000000-0005-0000-0000-00002A000000}"/>
    <cellStyle name="20% - Accent4" xfId="3230" builtinId="42" customBuiltin="1"/>
    <cellStyle name="20% - Accent4 2" xfId="18" xr:uid="{00000000-0005-0000-0000-00002C000000}"/>
    <cellStyle name="20% - Accent4 2 2" xfId="109" xr:uid="{00000000-0005-0000-0000-00002D000000}"/>
    <cellStyle name="20% - Accent4 2 2 2" xfId="548" xr:uid="{00000000-0005-0000-0000-00002E000000}"/>
    <cellStyle name="20% - Accent4 2 2 2 2" xfId="549" xr:uid="{00000000-0005-0000-0000-00002F000000}"/>
    <cellStyle name="20% - Accent4 2 2 3" xfId="550" xr:uid="{00000000-0005-0000-0000-000030000000}"/>
    <cellStyle name="20% - Accent4 2 3" xfId="110" xr:uid="{00000000-0005-0000-0000-000031000000}"/>
    <cellStyle name="20% - Accent4 2 3 2" xfId="551" xr:uid="{00000000-0005-0000-0000-000032000000}"/>
    <cellStyle name="20% - Accent4 2 4" xfId="552" xr:uid="{00000000-0005-0000-0000-000033000000}"/>
    <cellStyle name="20% - Accent4 2 4 2" xfId="553" xr:uid="{00000000-0005-0000-0000-000034000000}"/>
    <cellStyle name="20% - Accent4 2 5" xfId="554" xr:uid="{00000000-0005-0000-0000-000035000000}"/>
    <cellStyle name="20% - Accent4 3" xfId="555" xr:uid="{00000000-0005-0000-0000-000036000000}"/>
    <cellStyle name="20% - Accent5" xfId="3234" builtinId="46" customBuiltin="1"/>
    <cellStyle name="20% - Accent5 2" xfId="19" xr:uid="{00000000-0005-0000-0000-000038000000}"/>
    <cellStyle name="20% - Accent5 2 2" xfId="111" xr:uid="{00000000-0005-0000-0000-000039000000}"/>
    <cellStyle name="20% - Accent5 2 2 2" xfId="556" xr:uid="{00000000-0005-0000-0000-00003A000000}"/>
    <cellStyle name="20% - Accent5 2 2 2 2" xfId="557" xr:uid="{00000000-0005-0000-0000-00003B000000}"/>
    <cellStyle name="20% - Accent5 2 2 3" xfId="558" xr:uid="{00000000-0005-0000-0000-00003C000000}"/>
    <cellStyle name="20% - Accent5 2 3" xfId="112" xr:uid="{00000000-0005-0000-0000-00003D000000}"/>
    <cellStyle name="20% - Accent5 2 3 2" xfId="559" xr:uid="{00000000-0005-0000-0000-00003E000000}"/>
    <cellStyle name="20% - Accent5 2 4" xfId="560" xr:uid="{00000000-0005-0000-0000-00003F000000}"/>
    <cellStyle name="20% - Accent5 2 4 2" xfId="561" xr:uid="{00000000-0005-0000-0000-000040000000}"/>
    <cellStyle name="20% - Accent5 2 5" xfId="562" xr:uid="{00000000-0005-0000-0000-000041000000}"/>
    <cellStyle name="20% - Accent5 3" xfId="563" xr:uid="{00000000-0005-0000-0000-000042000000}"/>
    <cellStyle name="20% - Accent6" xfId="3238" builtinId="50" customBuiltin="1"/>
    <cellStyle name="20% - Accent6 2" xfId="20" xr:uid="{00000000-0005-0000-0000-000044000000}"/>
    <cellStyle name="20% - Accent6 2 2" xfId="113" xr:uid="{00000000-0005-0000-0000-000045000000}"/>
    <cellStyle name="20% - Accent6 2 2 2" xfId="564" xr:uid="{00000000-0005-0000-0000-000046000000}"/>
    <cellStyle name="20% - Accent6 2 2 2 2" xfId="565" xr:uid="{00000000-0005-0000-0000-000047000000}"/>
    <cellStyle name="20% - Accent6 2 2 3" xfId="566" xr:uid="{00000000-0005-0000-0000-000048000000}"/>
    <cellStyle name="20% - Accent6 2 3" xfId="114" xr:uid="{00000000-0005-0000-0000-000049000000}"/>
    <cellStyle name="20% - Accent6 2 3 2" xfId="567" xr:uid="{00000000-0005-0000-0000-00004A000000}"/>
    <cellStyle name="20% - Accent6 2 4" xfId="568" xr:uid="{00000000-0005-0000-0000-00004B000000}"/>
    <cellStyle name="20% - Accent6 2 4 2" xfId="569" xr:uid="{00000000-0005-0000-0000-00004C000000}"/>
    <cellStyle name="20% - Accent6 2 5" xfId="570" xr:uid="{00000000-0005-0000-0000-00004D000000}"/>
    <cellStyle name="20% - Accent6 3" xfId="571" xr:uid="{00000000-0005-0000-0000-00004E000000}"/>
    <cellStyle name="40% - Accent1" xfId="3219" builtinId="31" customBuiltin="1"/>
    <cellStyle name="40% - Accent1 2" xfId="21" xr:uid="{00000000-0005-0000-0000-000050000000}"/>
    <cellStyle name="40% - Accent1 2 2" xfId="115" xr:uid="{00000000-0005-0000-0000-000051000000}"/>
    <cellStyle name="40% - Accent1 2 2 2" xfId="572" xr:uid="{00000000-0005-0000-0000-000052000000}"/>
    <cellStyle name="40% - Accent1 2 2 2 2" xfId="573" xr:uid="{00000000-0005-0000-0000-000053000000}"/>
    <cellStyle name="40% - Accent1 2 2 3" xfId="574" xr:uid="{00000000-0005-0000-0000-000054000000}"/>
    <cellStyle name="40% - Accent1 2 3" xfId="116" xr:uid="{00000000-0005-0000-0000-000055000000}"/>
    <cellStyle name="40% - Accent1 2 3 2" xfId="575" xr:uid="{00000000-0005-0000-0000-000056000000}"/>
    <cellStyle name="40% - Accent1 2 4" xfId="576" xr:uid="{00000000-0005-0000-0000-000057000000}"/>
    <cellStyle name="40% - Accent1 2 4 2" xfId="577" xr:uid="{00000000-0005-0000-0000-000058000000}"/>
    <cellStyle name="40% - Accent1 2 5" xfId="578" xr:uid="{00000000-0005-0000-0000-000059000000}"/>
    <cellStyle name="40% - Accent1 3" xfId="579" xr:uid="{00000000-0005-0000-0000-00005A000000}"/>
    <cellStyle name="40% - Accent2" xfId="3223" builtinId="35" customBuiltin="1"/>
    <cellStyle name="40% - Accent2 2" xfId="22" xr:uid="{00000000-0005-0000-0000-00005C000000}"/>
    <cellStyle name="40% - Accent2 2 2" xfId="117" xr:uid="{00000000-0005-0000-0000-00005D000000}"/>
    <cellStyle name="40% - Accent2 2 2 2" xfId="580" xr:uid="{00000000-0005-0000-0000-00005E000000}"/>
    <cellStyle name="40% - Accent2 2 2 2 2" xfId="581" xr:uid="{00000000-0005-0000-0000-00005F000000}"/>
    <cellStyle name="40% - Accent2 2 2 3" xfId="582" xr:uid="{00000000-0005-0000-0000-000060000000}"/>
    <cellStyle name="40% - Accent2 2 3" xfId="118" xr:uid="{00000000-0005-0000-0000-000061000000}"/>
    <cellStyle name="40% - Accent2 2 3 2" xfId="583" xr:uid="{00000000-0005-0000-0000-000062000000}"/>
    <cellStyle name="40% - Accent2 2 4" xfId="584" xr:uid="{00000000-0005-0000-0000-000063000000}"/>
    <cellStyle name="40% - Accent2 2 4 2" xfId="585" xr:uid="{00000000-0005-0000-0000-000064000000}"/>
    <cellStyle name="40% - Accent2 2 5" xfId="586" xr:uid="{00000000-0005-0000-0000-000065000000}"/>
    <cellStyle name="40% - Accent2 3" xfId="587" xr:uid="{00000000-0005-0000-0000-000066000000}"/>
    <cellStyle name="40% - Accent3" xfId="3227" builtinId="39" customBuiltin="1"/>
    <cellStyle name="40% - Accent3 2" xfId="23" xr:uid="{00000000-0005-0000-0000-000068000000}"/>
    <cellStyle name="40% - Accent3 2 2" xfId="119" xr:uid="{00000000-0005-0000-0000-000069000000}"/>
    <cellStyle name="40% - Accent3 2 2 2" xfId="588" xr:uid="{00000000-0005-0000-0000-00006A000000}"/>
    <cellStyle name="40% - Accent3 2 2 2 2" xfId="589" xr:uid="{00000000-0005-0000-0000-00006B000000}"/>
    <cellStyle name="40% - Accent3 2 2 3" xfId="590" xr:uid="{00000000-0005-0000-0000-00006C000000}"/>
    <cellStyle name="40% - Accent3 2 3" xfId="120" xr:uid="{00000000-0005-0000-0000-00006D000000}"/>
    <cellStyle name="40% - Accent3 2 3 2" xfId="591" xr:uid="{00000000-0005-0000-0000-00006E000000}"/>
    <cellStyle name="40% - Accent3 2 4" xfId="592" xr:uid="{00000000-0005-0000-0000-00006F000000}"/>
    <cellStyle name="40% - Accent3 2 4 2" xfId="593" xr:uid="{00000000-0005-0000-0000-000070000000}"/>
    <cellStyle name="40% - Accent3 2 5" xfId="594" xr:uid="{00000000-0005-0000-0000-000071000000}"/>
    <cellStyle name="40% - Accent3 3" xfId="595" xr:uid="{00000000-0005-0000-0000-000072000000}"/>
    <cellStyle name="40% - Accent4" xfId="3231" builtinId="43" customBuiltin="1"/>
    <cellStyle name="40% - Accent4 2" xfId="24" xr:uid="{00000000-0005-0000-0000-000074000000}"/>
    <cellStyle name="40% - Accent4 2 2" xfId="121" xr:uid="{00000000-0005-0000-0000-000075000000}"/>
    <cellStyle name="40% - Accent4 2 2 2" xfId="596" xr:uid="{00000000-0005-0000-0000-000076000000}"/>
    <cellStyle name="40% - Accent4 2 2 2 2" xfId="597" xr:uid="{00000000-0005-0000-0000-000077000000}"/>
    <cellStyle name="40% - Accent4 2 2 3" xfId="598" xr:uid="{00000000-0005-0000-0000-000078000000}"/>
    <cellStyle name="40% - Accent4 2 3" xfId="122" xr:uid="{00000000-0005-0000-0000-000079000000}"/>
    <cellStyle name="40% - Accent4 2 3 2" xfId="599" xr:uid="{00000000-0005-0000-0000-00007A000000}"/>
    <cellStyle name="40% - Accent4 2 4" xfId="600" xr:uid="{00000000-0005-0000-0000-00007B000000}"/>
    <cellStyle name="40% - Accent4 2 4 2" xfId="601" xr:uid="{00000000-0005-0000-0000-00007C000000}"/>
    <cellStyle name="40% - Accent4 2 5" xfId="602" xr:uid="{00000000-0005-0000-0000-00007D000000}"/>
    <cellStyle name="40% - Accent4 3" xfId="603" xr:uid="{00000000-0005-0000-0000-00007E000000}"/>
    <cellStyle name="40% - Accent5" xfId="3235" builtinId="47" customBuiltin="1"/>
    <cellStyle name="40% - Accent5 2" xfId="25" xr:uid="{00000000-0005-0000-0000-000080000000}"/>
    <cellStyle name="40% - Accent5 2 2" xfId="123" xr:uid="{00000000-0005-0000-0000-000081000000}"/>
    <cellStyle name="40% - Accent5 2 2 2" xfId="604" xr:uid="{00000000-0005-0000-0000-000082000000}"/>
    <cellStyle name="40% - Accent5 2 2 2 2" xfId="605" xr:uid="{00000000-0005-0000-0000-000083000000}"/>
    <cellStyle name="40% - Accent5 2 2 3" xfId="606" xr:uid="{00000000-0005-0000-0000-000084000000}"/>
    <cellStyle name="40% - Accent5 2 3" xfId="124" xr:uid="{00000000-0005-0000-0000-000085000000}"/>
    <cellStyle name="40% - Accent5 2 3 2" xfId="607" xr:uid="{00000000-0005-0000-0000-000086000000}"/>
    <cellStyle name="40% - Accent5 2 4" xfId="608" xr:uid="{00000000-0005-0000-0000-000087000000}"/>
    <cellStyle name="40% - Accent5 2 4 2" xfId="609" xr:uid="{00000000-0005-0000-0000-000088000000}"/>
    <cellStyle name="40% - Accent5 2 5" xfId="610" xr:uid="{00000000-0005-0000-0000-000089000000}"/>
    <cellStyle name="40% - Accent5 3" xfId="611" xr:uid="{00000000-0005-0000-0000-00008A000000}"/>
    <cellStyle name="40% - Accent6" xfId="3239" builtinId="51" customBuiltin="1"/>
    <cellStyle name="40% - Accent6 2" xfId="26" xr:uid="{00000000-0005-0000-0000-00008C000000}"/>
    <cellStyle name="40% - Accent6 2 2" xfId="125" xr:uid="{00000000-0005-0000-0000-00008D000000}"/>
    <cellStyle name="40% - Accent6 2 2 2" xfId="612" xr:uid="{00000000-0005-0000-0000-00008E000000}"/>
    <cellStyle name="40% - Accent6 2 2 2 2" xfId="613" xr:uid="{00000000-0005-0000-0000-00008F000000}"/>
    <cellStyle name="40% - Accent6 2 2 3" xfId="614" xr:uid="{00000000-0005-0000-0000-000090000000}"/>
    <cellStyle name="40% - Accent6 2 3" xfId="126" xr:uid="{00000000-0005-0000-0000-000091000000}"/>
    <cellStyle name="40% - Accent6 2 3 2" xfId="615" xr:uid="{00000000-0005-0000-0000-000092000000}"/>
    <cellStyle name="40% - Accent6 2 4" xfId="616" xr:uid="{00000000-0005-0000-0000-000093000000}"/>
    <cellStyle name="40% - Accent6 2 4 2" xfId="617" xr:uid="{00000000-0005-0000-0000-000094000000}"/>
    <cellStyle name="40% - Accent6 2 5" xfId="618" xr:uid="{00000000-0005-0000-0000-000095000000}"/>
    <cellStyle name="40% - Accent6 3" xfId="619" xr:uid="{00000000-0005-0000-0000-000096000000}"/>
    <cellStyle name="60% - Accent1" xfId="3220" builtinId="32" customBuiltin="1"/>
    <cellStyle name="60% - Accent1 2" xfId="27" xr:uid="{00000000-0005-0000-0000-000098000000}"/>
    <cellStyle name="60% - Accent1 2 2" xfId="127" xr:uid="{00000000-0005-0000-0000-000099000000}"/>
    <cellStyle name="60% - Accent1 2 3" xfId="128" xr:uid="{00000000-0005-0000-0000-00009A000000}"/>
    <cellStyle name="60% - Accent1 3" xfId="620" xr:uid="{00000000-0005-0000-0000-00009B000000}"/>
    <cellStyle name="60% - Accent2" xfId="3224" builtinId="36" customBuiltin="1"/>
    <cellStyle name="60% - Accent2 2" xfId="28" xr:uid="{00000000-0005-0000-0000-00009D000000}"/>
    <cellStyle name="60% - Accent2 2 2" xfId="129" xr:uid="{00000000-0005-0000-0000-00009E000000}"/>
    <cellStyle name="60% - Accent2 2 3" xfId="130" xr:uid="{00000000-0005-0000-0000-00009F000000}"/>
    <cellStyle name="60% - Accent2 3" xfId="621" xr:uid="{00000000-0005-0000-0000-0000A0000000}"/>
    <cellStyle name="60% - Accent3" xfId="3228" builtinId="40" customBuiltin="1"/>
    <cellStyle name="60% - Accent3 2" xfId="29" xr:uid="{00000000-0005-0000-0000-0000A2000000}"/>
    <cellStyle name="60% - Accent3 2 2" xfId="131" xr:uid="{00000000-0005-0000-0000-0000A3000000}"/>
    <cellStyle name="60% - Accent3 2 3" xfId="132" xr:uid="{00000000-0005-0000-0000-0000A4000000}"/>
    <cellStyle name="60% - Accent3 3" xfId="622" xr:uid="{00000000-0005-0000-0000-0000A5000000}"/>
    <cellStyle name="60% - Accent3 4" xfId="3242" xr:uid="{00000000-0005-0000-0000-0000A6000000}"/>
    <cellStyle name="60% - Accent4" xfId="3232" builtinId="44" customBuiltin="1"/>
    <cellStyle name="60% - Accent4 2" xfId="30" xr:uid="{00000000-0005-0000-0000-0000A8000000}"/>
    <cellStyle name="60% - Accent4 2 2" xfId="133" xr:uid="{00000000-0005-0000-0000-0000A9000000}"/>
    <cellStyle name="60% - Accent4 2 3" xfId="134" xr:uid="{00000000-0005-0000-0000-0000AA000000}"/>
    <cellStyle name="60% - Accent4 3" xfId="623" xr:uid="{00000000-0005-0000-0000-0000AB000000}"/>
    <cellStyle name="60% - Accent4 4" xfId="3243" xr:uid="{00000000-0005-0000-0000-0000AC000000}"/>
    <cellStyle name="60% - Accent5" xfId="3236" builtinId="48" customBuiltin="1"/>
    <cellStyle name="60% - Accent5 2" xfId="31" xr:uid="{00000000-0005-0000-0000-0000AE000000}"/>
    <cellStyle name="60% - Accent5 2 2" xfId="135" xr:uid="{00000000-0005-0000-0000-0000AF000000}"/>
    <cellStyle name="60% - Accent5 2 3" xfId="136" xr:uid="{00000000-0005-0000-0000-0000B0000000}"/>
    <cellStyle name="60% - Accent5 3" xfId="624" xr:uid="{00000000-0005-0000-0000-0000B1000000}"/>
    <cellStyle name="60% - Accent6" xfId="3240" builtinId="52" customBuiltin="1"/>
    <cellStyle name="60% - Accent6 2" xfId="32" xr:uid="{00000000-0005-0000-0000-0000B3000000}"/>
    <cellStyle name="60% - Accent6 2 2" xfId="137" xr:uid="{00000000-0005-0000-0000-0000B4000000}"/>
    <cellStyle name="60% - Accent6 2 3" xfId="138" xr:uid="{00000000-0005-0000-0000-0000B5000000}"/>
    <cellStyle name="60% - Accent6 3" xfId="625" xr:uid="{00000000-0005-0000-0000-0000B6000000}"/>
    <cellStyle name="60% - Accent6 4" xfId="3244" xr:uid="{00000000-0005-0000-0000-0000B7000000}"/>
    <cellStyle name="Accent1" xfId="3217" builtinId="29" customBuiltin="1"/>
    <cellStyle name="Accent1 - 20%" xfId="139" xr:uid="{00000000-0005-0000-0000-0000B9000000}"/>
    <cellStyle name="Accent1 - 40%" xfId="140" xr:uid="{00000000-0005-0000-0000-0000BA000000}"/>
    <cellStyle name="Accent1 - 60%" xfId="141" xr:uid="{00000000-0005-0000-0000-0000BB000000}"/>
    <cellStyle name="Accent1 10" xfId="142" xr:uid="{00000000-0005-0000-0000-0000BC000000}"/>
    <cellStyle name="Accent1 11" xfId="143" xr:uid="{00000000-0005-0000-0000-0000BD000000}"/>
    <cellStyle name="Accent1 12" xfId="144" xr:uid="{00000000-0005-0000-0000-0000BE000000}"/>
    <cellStyle name="Accent1 13" xfId="145" xr:uid="{00000000-0005-0000-0000-0000BF000000}"/>
    <cellStyle name="Accent1 14" xfId="146" xr:uid="{00000000-0005-0000-0000-0000C0000000}"/>
    <cellStyle name="Accent1 15" xfId="626" xr:uid="{00000000-0005-0000-0000-0000C1000000}"/>
    <cellStyle name="Accent1 16" xfId="627" xr:uid="{00000000-0005-0000-0000-0000C2000000}"/>
    <cellStyle name="Accent1 17" xfId="628" xr:uid="{00000000-0005-0000-0000-0000C3000000}"/>
    <cellStyle name="Accent1 18" xfId="629" xr:uid="{00000000-0005-0000-0000-0000C4000000}"/>
    <cellStyle name="Accent1 2" xfId="33" xr:uid="{00000000-0005-0000-0000-0000C5000000}"/>
    <cellStyle name="Accent1 2 2" xfId="147" xr:uid="{00000000-0005-0000-0000-0000C6000000}"/>
    <cellStyle name="Accent1 2 3" xfId="148" xr:uid="{00000000-0005-0000-0000-0000C7000000}"/>
    <cellStyle name="Accent1 3" xfId="149" xr:uid="{00000000-0005-0000-0000-0000C8000000}"/>
    <cellStyle name="Accent1 4" xfId="150" xr:uid="{00000000-0005-0000-0000-0000C9000000}"/>
    <cellStyle name="Accent1 5" xfId="151" xr:uid="{00000000-0005-0000-0000-0000CA000000}"/>
    <cellStyle name="Accent1 6" xfId="152" xr:uid="{00000000-0005-0000-0000-0000CB000000}"/>
    <cellStyle name="Accent1 7" xfId="153" xr:uid="{00000000-0005-0000-0000-0000CC000000}"/>
    <cellStyle name="Accent1 8" xfId="154" xr:uid="{00000000-0005-0000-0000-0000CD000000}"/>
    <cellStyle name="Accent1 9" xfId="155" xr:uid="{00000000-0005-0000-0000-0000CE000000}"/>
    <cellStyle name="Accent2" xfId="3221" builtinId="33" customBuiltin="1"/>
    <cellStyle name="Accent2 - 20%" xfId="156" xr:uid="{00000000-0005-0000-0000-0000D0000000}"/>
    <cellStyle name="Accent2 - 40%" xfId="157" xr:uid="{00000000-0005-0000-0000-0000D1000000}"/>
    <cellStyle name="Accent2 - 60%" xfId="158" xr:uid="{00000000-0005-0000-0000-0000D2000000}"/>
    <cellStyle name="Accent2 10" xfId="159" xr:uid="{00000000-0005-0000-0000-0000D3000000}"/>
    <cellStyle name="Accent2 11" xfId="160" xr:uid="{00000000-0005-0000-0000-0000D4000000}"/>
    <cellStyle name="Accent2 12" xfId="161" xr:uid="{00000000-0005-0000-0000-0000D5000000}"/>
    <cellStyle name="Accent2 13" xfId="162" xr:uid="{00000000-0005-0000-0000-0000D6000000}"/>
    <cellStyle name="Accent2 14" xfId="163" xr:uid="{00000000-0005-0000-0000-0000D7000000}"/>
    <cellStyle name="Accent2 15" xfId="630" xr:uid="{00000000-0005-0000-0000-0000D8000000}"/>
    <cellStyle name="Accent2 16" xfId="631" xr:uid="{00000000-0005-0000-0000-0000D9000000}"/>
    <cellStyle name="Accent2 17" xfId="632" xr:uid="{00000000-0005-0000-0000-0000DA000000}"/>
    <cellStyle name="Accent2 18" xfId="633" xr:uid="{00000000-0005-0000-0000-0000DB000000}"/>
    <cellStyle name="Accent2 2" xfId="34" xr:uid="{00000000-0005-0000-0000-0000DC000000}"/>
    <cellStyle name="Accent2 2 2" xfId="164" xr:uid="{00000000-0005-0000-0000-0000DD000000}"/>
    <cellStyle name="Accent2 2 3" xfId="165" xr:uid="{00000000-0005-0000-0000-0000DE000000}"/>
    <cellStyle name="Accent2 3" xfId="166" xr:uid="{00000000-0005-0000-0000-0000DF000000}"/>
    <cellStyle name="Accent2 4" xfId="167" xr:uid="{00000000-0005-0000-0000-0000E0000000}"/>
    <cellStyle name="Accent2 5" xfId="168" xr:uid="{00000000-0005-0000-0000-0000E1000000}"/>
    <cellStyle name="Accent2 6" xfId="169" xr:uid="{00000000-0005-0000-0000-0000E2000000}"/>
    <cellStyle name="Accent2 7" xfId="170" xr:uid="{00000000-0005-0000-0000-0000E3000000}"/>
    <cellStyle name="Accent2 8" xfId="171" xr:uid="{00000000-0005-0000-0000-0000E4000000}"/>
    <cellStyle name="Accent2 9" xfId="172" xr:uid="{00000000-0005-0000-0000-0000E5000000}"/>
    <cellStyle name="Accent3" xfId="3225" builtinId="37" customBuiltin="1"/>
    <cellStyle name="Accent3 - 20%" xfId="173" xr:uid="{00000000-0005-0000-0000-0000E7000000}"/>
    <cellStyle name="Accent3 - 40%" xfId="174" xr:uid="{00000000-0005-0000-0000-0000E8000000}"/>
    <cellStyle name="Accent3 - 60%" xfId="175" xr:uid="{00000000-0005-0000-0000-0000E9000000}"/>
    <cellStyle name="Accent3 10" xfId="176" xr:uid="{00000000-0005-0000-0000-0000EA000000}"/>
    <cellStyle name="Accent3 11" xfId="177" xr:uid="{00000000-0005-0000-0000-0000EB000000}"/>
    <cellStyle name="Accent3 12" xfId="178" xr:uid="{00000000-0005-0000-0000-0000EC000000}"/>
    <cellStyle name="Accent3 13" xfId="179" xr:uid="{00000000-0005-0000-0000-0000ED000000}"/>
    <cellStyle name="Accent3 14" xfId="180" xr:uid="{00000000-0005-0000-0000-0000EE000000}"/>
    <cellStyle name="Accent3 15" xfId="634" xr:uid="{00000000-0005-0000-0000-0000EF000000}"/>
    <cellStyle name="Accent3 16" xfId="635" xr:uid="{00000000-0005-0000-0000-0000F0000000}"/>
    <cellStyle name="Accent3 17" xfId="636" xr:uid="{00000000-0005-0000-0000-0000F1000000}"/>
    <cellStyle name="Accent3 18" xfId="637" xr:uid="{00000000-0005-0000-0000-0000F2000000}"/>
    <cellStyle name="Accent3 2" xfId="35" xr:uid="{00000000-0005-0000-0000-0000F3000000}"/>
    <cellStyle name="Accent3 2 2" xfId="181" xr:uid="{00000000-0005-0000-0000-0000F4000000}"/>
    <cellStyle name="Accent3 2 3" xfId="182" xr:uid="{00000000-0005-0000-0000-0000F5000000}"/>
    <cellStyle name="Accent3 3" xfId="183" xr:uid="{00000000-0005-0000-0000-0000F6000000}"/>
    <cellStyle name="Accent3 4" xfId="184" xr:uid="{00000000-0005-0000-0000-0000F7000000}"/>
    <cellStyle name="Accent3 5" xfId="185" xr:uid="{00000000-0005-0000-0000-0000F8000000}"/>
    <cellStyle name="Accent3 6" xfId="186" xr:uid="{00000000-0005-0000-0000-0000F9000000}"/>
    <cellStyle name="Accent3 7" xfId="187" xr:uid="{00000000-0005-0000-0000-0000FA000000}"/>
    <cellStyle name="Accent3 8" xfId="188" xr:uid="{00000000-0005-0000-0000-0000FB000000}"/>
    <cellStyle name="Accent3 9" xfId="189" xr:uid="{00000000-0005-0000-0000-0000FC000000}"/>
    <cellStyle name="Accent4" xfId="3229" builtinId="41" customBuiltin="1"/>
    <cellStyle name="Accent4 - 20%" xfId="190" xr:uid="{00000000-0005-0000-0000-0000FE000000}"/>
    <cellStyle name="Accent4 - 40%" xfId="191" xr:uid="{00000000-0005-0000-0000-0000FF000000}"/>
    <cellStyle name="Accent4 - 60%" xfId="192" xr:uid="{00000000-0005-0000-0000-000000010000}"/>
    <cellStyle name="Accent4 10" xfId="193" xr:uid="{00000000-0005-0000-0000-000001010000}"/>
    <cellStyle name="Accent4 11" xfId="194" xr:uid="{00000000-0005-0000-0000-000002010000}"/>
    <cellStyle name="Accent4 12" xfId="195" xr:uid="{00000000-0005-0000-0000-000003010000}"/>
    <cellStyle name="Accent4 13" xfId="196" xr:uid="{00000000-0005-0000-0000-000004010000}"/>
    <cellStyle name="Accent4 14" xfId="197" xr:uid="{00000000-0005-0000-0000-000005010000}"/>
    <cellStyle name="Accent4 15" xfId="638" xr:uid="{00000000-0005-0000-0000-000006010000}"/>
    <cellStyle name="Accent4 16" xfId="639" xr:uid="{00000000-0005-0000-0000-000007010000}"/>
    <cellStyle name="Accent4 17" xfId="640" xr:uid="{00000000-0005-0000-0000-000008010000}"/>
    <cellStyle name="Accent4 18" xfId="641" xr:uid="{00000000-0005-0000-0000-000009010000}"/>
    <cellStyle name="Accent4 2" xfId="36" xr:uid="{00000000-0005-0000-0000-00000A010000}"/>
    <cellStyle name="Accent4 2 2" xfId="198" xr:uid="{00000000-0005-0000-0000-00000B010000}"/>
    <cellStyle name="Accent4 2 3" xfId="199" xr:uid="{00000000-0005-0000-0000-00000C010000}"/>
    <cellStyle name="Accent4 3" xfId="200" xr:uid="{00000000-0005-0000-0000-00000D010000}"/>
    <cellStyle name="Accent4 4" xfId="201" xr:uid="{00000000-0005-0000-0000-00000E010000}"/>
    <cellStyle name="Accent4 5" xfId="202" xr:uid="{00000000-0005-0000-0000-00000F010000}"/>
    <cellStyle name="Accent4 6" xfId="203" xr:uid="{00000000-0005-0000-0000-000010010000}"/>
    <cellStyle name="Accent4 7" xfId="204" xr:uid="{00000000-0005-0000-0000-000011010000}"/>
    <cellStyle name="Accent4 8" xfId="205" xr:uid="{00000000-0005-0000-0000-000012010000}"/>
    <cellStyle name="Accent4 9" xfId="206" xr:uid="{00000000-0005-0000-0000-000013010000}"/>
    <cellStyle name="Accent5" xfId="3233" builtinId="45" customBuiltin="1"/>
    <cellStyle name="Accent5 - 20%" xfId="207" xr:uid="{00000000-0005-0000-0000-000015010000}"/>
    <cellStyle name="Accent5 - 40%" xfId="208" xr:uid="{00000000-0005-0000-0000-000016010000}"/>
    <cellStyle name="Accent5 - 60%" xfId="209" xr:uid="{00000000-0005-0000-0000-000017010000}"/>
    <cellStyle name="Accent5 10" xfId="210" xr:uid="{00000000-0005-0000-0000-000018010000}"/>
    <cellStyle name="Accent5 11" xfId="211" xr:uid="{00000000-0005-0000-0000-000019010000}"/>
    <cellStyle name="Accent5 12" xfId="212" xr:uid="{00000000-0005-0000-0000-00001A010000}"/>
    <cellStyle name="Accent5 13" xfId="213" xr:uid="{00000000-0005-0000-0000-00001B010000}"/>
    <cellStyle name="Accent5 14" xfId="214" xr:uid="{00000000-0005-0000-0000-00001C010000}"/>
    <cellStyle name="Accent5 15" xfId="642" xr:uid="{00000000-0005-0000-0000-00001D010000}"/>
    <cellStyle name="Accent5 16" xfId="643" xr:uid="{00000000-0005-0000-0000-00001E010000}"/>
    <cellStyle name="Accent5 17" xfId="644" xr:uid="{00000000-0005-0000-0000-00001F010000}"/>
    <cellStyle name="Accent5 18" xfId="645" xr:uid="{00000000-0005-0000-0000-000020010000}"/>
    <cellStyle name="Accent5 2" xfId="37" xr:uid="{00000000-0005-0000-0000-000021010000}"/>
    <cellStyle name="Accent5 2 2" xfId="215" xr:uid="{00000000-0005-0000-0000-000022010000}"/>
    <cellStyle name="Accent5 2 3" xfId="216" xr:uid="{00000000-0005-0000-0000-000023010000}"/>
    <cellStyle name="Accent5 3" xfId="217" xr:uid="{00000000-0005-0000-0000-000024010000}"/>
    <cellStyle name="Accent5 4" xfId="218" xr:uid="{00000000-0005-0000-0000-000025010000}"/>
    <cellStyle name="Accent5 5" xfId="219" xr:uid="{00000000-0005-0000-0000-000026010000}"/>
    <cellStyle name="Accent5 6" xfId="220" xr:uid="{00000000-0005-0000-0000-000027010000}"/>
    <cellStyle name="Accent5 7" xfId="221" xr:uid="{00000000-0005-0000-0000-000028010000}"/>
    <cellStyle name="Accent5 8" xfId="222" xr:uid="{00000000-0005-0000-0000-000029010000}"/>
    <cellStyle name="Accent5 9" xfId="223" xr:uid="{00000000-0005-0000-0000-00002A010000}"/>
    <cellStyle name="Accent6" xfId="3237" builtinId="49" customBuiltin="1"/>
    <cellStyle name="Accent6 - 20%" xfId="224" xr:uid="{00000000-0005-0000-0000-00002C010000}"/>
    <cellStyle name="Accent6 - 40%" xfId="225" xr:uid="{00000000-0005-0000-0000-00002D010000}"/>
    <cellStyle name="Accent6 - 60%" xfId="226" xr:uid="{00000000-0005-0000-0000-00002E010000}"/>
    <cellStyle name="Accent6 10" xfId="227" xr:uid="{00000000-0005-0000-0000-00002F010000}"/>
    <cellStyle name="Accent6 11" xfId="228" xr:uid="{00000000-0005-0000-0000-000030010000}"/>
    <cellStyle name="Accent6 12" xfId="229" xr:uid="{00000000-0005-0000-0000-000031010000}"/>
    <cellStyle name="Accent6 13" xfId="230" xr:uid="{00000000-0005-0000-0000-000032010000}"/>
    <cellStyle name="Accent6 14" xfId="231" xr:uid="{00000000-0005-0000-0000-000033010000}"/>
    <cellStyle name="Accent6 15" xfId="646" xr:uid="{00000000-0005-0000-0000-000034010000}"/>
    <cellStyle name="Accent6 16" xfId="647" xr:uid="{00000000-0005-0000-0000-000035010000}"/>
    <cellStyle name="Accent6 17" xfId="648" xr:uid="{00000000-0005-0000-0000-000036010000}"/>
    <cellStyle name="Accent6 18" xfId="649" xr:uid="{00000000-0005-0000-0000-000037010000}"/>
    <cellStyle name="Accent6 2" xfId="38" xr:uid="{00000000-0005-0000-0000-000038010000}"/>
    <cellStyle name="Accent6 2 2" xfId="232" xr:uid="{00000000-0005-0000-0000-000039010000}"/>
    <cellStyle name="Accent6 2 3" xfId="233" xr:uid="{00000000-0005-0000-0000-00003A010000}"/>
    <cellStyle name="Accent6 3" xfId="234" xr:uid="{00000000-0005-0000-0000-00003B010000}"/>
    <cellStyle name="Accent6 4" xfId="235" xr:uid="{00000000-0005-0000-0000-00003C010000}"/>
    <cellStyle name="Accent6 5" xfId="236" xr:uid="{00000000-0005-0000-0000-00003D010000}"/>
    <cellStyle name="Accent6 6" xfId="237" xr:uid="{00000000-0005-0000-0000-00003E010000}"/>
    <cellStyle name="Accent6 7" xfId="238" xr:uid="{00000000-0005-0000-0000-00003F010000}"/>
    <cellStyle name="Accent6 8" xfId="239" xr:uid="{00000000-0005-0000-0000-000040010000}"/>
    <cellStyle name="Accent6 9" xfId="240" xr:uid="{00000000-0005-0000-0000-000041010000}"/>
    <cellStyle name="al_laroux_7_laroux_1_²ðò²Ê´²ÜÎ" xfId="241" xr:uid="{00000000-0005-0000-0000-000042010000}"/>
    <cellStyle name="Bad" xfId="3206" builtinId="27" customBuiltin="1"/>
    <cellStyle name="Bad 2" xfId="39" xr:uid="{00000000-0005-0000-0000-000044010000}"/>
    <cellStyle name="Bad 2 2" xfId="242" xr:uid="{00000000-0005-0000-0000-000045010000}"/>
    <cellStyle name="Bad 2 3" xfId="243" xr:uid="{00000000-0005-0000-0000-000046010000}"/>
    <cellStyle name="Bad 3" xfId="650" xr:uid="{00000000-0005-0000-0000-000047010000}"/>
    <cellStyle name="Body" xfId="244" xr:uid="{00000000-0005-0000-0000-000048010000}"/>
    <cellStyle name="Calculation" xfId="3210" builtinId="22" customBuiltin="1"/>
    <cellStyle name="Calculation 2" xfId="40" xr:uid="{00000000-0005-0000-0000-00004A010000}"/>
    <cellStyle name="Calculation 2 10" xfId="651" xr:uid="{00000000-0005-0000-0000-00004B010000}"/>
    <cellStyle name="Calculation 2 10 2" xfId="652" xr:uid="{00000000-0005-0000-0000-00004C010000}"/>
    <cellStyle name="Calculation 2 10 2 2" xfId="653" xr:uid="{00000000-0005-0000-0000-00004D010000}"/>
    <cellStyle name="Calculation 2 10 3" xfId="654" xr:uid="{00000000-0005-0000-0000-00004E010000}"/>
    <cellStyle name="Calculation 2 11" xfId="655" xr:uid="{00000000-0005-0000-0000-00004F010000}"/>
    <cellStyle name="Calculation 2 11 2" xfId="656" xr:uid="{00000000-0005-0000-0000-000050010000}"/>
    <cellStyle name="Calculation 2 12" xfId="657" xr:uid="{00000000-0005-0000-0000-000051010000}"/>
    <cellStyle name="Calculation 2 12 2" xfId="658" xr:uid="{00000000-0005-0000-0000-000052010000}"/>
    <cellStyle name="Calculation 2 13" xfId="659" xr:uid="{00000000-0005-0000-0000-000053010000}"/>
    <cellStyle name="Calculation 2 14" xfId="3248" xr:uid="{00000000-0005-0000-0000-000054010000}"/>
    <cellStyle name="Calculation 2 2" xfId="79" xr:uid="{00000000-0005-0000-0000-000055010000}"/>
    <cellStyle name="Calculation 2 2 10" xfId="660" xr:uid="{00000000-0005-0000-0000-000056010000}"/>
    <cellStyle name="Calculation 2 2 10 2" xfId="661" xr:uid="{00000000-0005-0000-0000-000057010000}"/>
    <cellStyle name="Calculation 2 2 11" xfId="662" xr:uid="{00000000-0005-0000-0000-000058010000}"/>
    <cellStyle name="Calculation 2 2 11 2" xfId="663" xr:uid="{00000000-0005-0000-0000-000059010000}"/>
    <cellStyle name="Calculation 2 2 12" xfId="664" xr:uid="{00000000-0005-0000-0000-00005A010000}"/>
    <cellStyle name="Calculation 2 2 2" xfId="493" xr:uid="{00000000-0005-0000-0000-00005B010000}"/>
    <cellStyle name="Calculation 2 2 2 10" xfId="665" xr:uid="{00000000-0005-0000-0000-00005C010000}"/>
    <cellStyle name="Calculation 2 2 2 10 2" xfId="666" xr:uid="{00000000-0005-0000-0000-00005D010000}"/>
    <cellStyle name="Calculation 2 2 2 11" xfId="667" xr:uid="{00000000-0005-0000-0000-00005E010000}"/>
    <cellStyle name="Calculation 2 2 2 2" xfId="668" xr:uid="{00000000-0005-0000-0000-00005F010000}"/>
    <cellStyle name="Calculation 2 2 2 2 2" xfId="669" xr:uid="{00000000-0005-0000-0000-000060010000}"/>
    <cellStyle name="Calculation 2 2 2 2 2 2" xfId="670" xr:uid="{00000000-0005-0000-0000-000061010000}"/>
    <cellStyle name="Calculation 2 2 2 2 3" xfId="671" xr:uid="{00000000-0005-0000-0000-000062010000}"/>
    <cellStyle name="Calculation 2 2 2 2 3 2" xfId="672" xr:uid="{00000000-0005-0000-0000-000063010000}"/>
    <cellStyle name="Calculation 2 2 2 2 4" xfId="673" xr:uid="{00000000-0005-0000-0000-000064010000}"/>
    <cellStyle name="Calculation 2 2 2 3" xfId="674" xr:uid="{00000000-0005-0000-0000-000065010000}"/>
    <cellStyle name="Calculation 2 2 2 3 2" xfId="675" xr:uid="{00000000-0005-0000-0000-000066010000}"/>
    <cellStyle name="Calculation 2 2 2 3 2 2" xfId="676" xr:uid="{00000000-0005-0000-0000-000067010000}"/>
    <cellStyle name="Calculation 2 2 2 3 3" xfId="677" xr:uid="{00000000-0005-0000-0000-000068010000}"/>
    <cellStyle name="Calculation 2 2 2 3 3 2" xfId="678" xr:uid="{00000000-0005-0000-0000-000069010000}"/>
    <cellStyle name="Calculation 2 2 2 3 4" xfId="679" xr:uid="{00000000-0005-0000-0000-00006A010000}"/>
    <cellStyle name="Calculation 2 2 2 4" xfId="680" xr:uid="{00000000-0005-0000-0000-00006B010000}"/>
    <cellStyle name="Calculation 2 2 2 4 2" xfId="681" xr:uid="{00000000-0005-0000-0000-00006C010000}"/>
    <cellStyle name="Calculation 2 2 2 4 2 2" xfId="682" xr:uid="{00000000-0005-0000-0000-00006D010000}"/>
    <cellStyle name="Calculation 2 2 2 4 3" xfId="683" xr:uid="{00000000-0005-0000-0000-00006E010000}"/>
    <cellStyle name="Calculation 2 2 2 4 3 2" xfId="684" xr:uid="{00000000-0005-0000-0000-00006F010000}"/>
    <cellStyle name="Calculation 2 2 2 4 4" xfId="685" xr:uid="{00000000-0005-0000-0000-000070010000}"/>
    <cellStyle name="Calculation 2 2 2 5" xfId="686" xr:uid="{00000000-0005-0000-0000-000071010000}"/>
    <cellStyle name="Calculation 2 2 2 5 2" xfId="687" xr:uid="{00000000-0005-0000-0000-000072010000}"/>
    <cellStyle name="Calculation 2 2 2 5 2 2" xfId="688" xr:uid="{00000000-0005-0000-0000-000073010000}"/>
    <cellStyle name="Calculation 2 2 2 5 3" xfId="689" xr:uid="{00000000-0005-0000-0000-000074010000}"/>
    <cellStyle name="Calculation 2 2 2 5 3 2" xfId="690" xr:uid="{00000000-0005-0000-0000-000075010000}"/>
    <cellStyle name="Calculation 2 2 2 5 4" xfId="691" xr:uid="{00000000-0005-0000-0000-000076010000}"/>
    <cellStyle name="Calculation 2 2 2 6" xfId="692" xr:uid="{00000000-0005-0000-0000-000077010000}"/>
    <cellStyle name="Calculation 2 2 2 6 2" xfId="693" xr:uid="{00000000-0005-0000-0000-000078010000}"/>
    <cellStyle name="Calculation 2 2 2 6 2 2" xfId="694" xr:uid="{00000000-0005-0000-0000-000079010000}"/>
    <cellStyle name="Calculation 2 2 2 6 3" xfId="695" xr:uid="{00000000-0005-0000-0000-00007A010000}"/>
    <cellStyle name="Calculation 2 2 2 6 3 2" xfId="696" xr:uid="{00000000-0005-0000-0000-00007B010000}"/>
    <cellStyle name="Calculation 2 2 2 6 4" xfId="697" xr:uid="{00000000-0005-0000-0000-00007C010000}"/>
    <cellStyle name="Calculation 2 2 2 7" xfId="698" xr:uid="{00000000-0005-0000-0000-00007D010000}"/>
    <cellStyle name="Calculation 2 2 2 7 2" xfId="699" xr:uid="{00000000-0005-0000-0000-00007E010000}"/>
    <cellStyle name="Calculation 2 2 2 7 2 2" xfId="700" xr:uid="{00000000-0005-0000-0000-00007F010000}"/>
    <cellStyle name="Calculation 2 2 2 7 3" xfId="701" xr:uid="{00000000-0005-0000-0000-000080010000}"/>
    <cellStyle name="Calculation 2 2 2 7 3 2" xfId="702" xr:uid="{00000000-0005-0000-0000-000081010000}"/>
    <cellStyle name="Calculation 2 2 2 7 4" xfId="703" xr:uid="{00000000-0005-0000-0000-000082010000}"/>
    <cellStyle name="Calculation 2 2 2 8" xfId="704" xr:uid="{00000000-0005-0000-0000-000083010000}"/>
    <cellStyle name="Calculation 2 2 2 8 2" xfId="705" xr:uid="{00000000-0005-0000-0000-000084010000}"/>
    <cellStyle name="Calculation 2 2 2 8 2 2" xfId="706" xr:uid="{00000000-0005-0000-0000-000085010000}"/>
    <cellStyle name="Calculation 2 2 2 8 3" xfId="707" xr:uid="{00000000-0005-0000-0000-000086010000}"/>
    <cellStyle name="Calculation 2 2 2 9" xfId="708" xr:uid="{00000000-0005-0000-0000-000087010000}"/>
    <cellStyle name="Calculation 2 2 2 9 2" xfId="709" xr:uid="{00000000-0005-0000-0000-000088010000}"/>
    <cellStyle name="Calculation 2 2 3" xfId="505" xr:uid="{00000000-0005-0000-0000-000089010000}"/>
    <cellStyle name="Calculation 2 2 3 10" xfId="710" xr:uid="{00000000-0005-0000-0000-00008A010000}"/>
    <cellStyle name="Calculation 2 2 3 10 2" xfId="711" xr:uid="{00000000-0005-0000-0000-00008B010000}"/>
    <cellStyle name="Calculation 2 2 3 11" xfId="712" xr:uid="{00000000-0005-0000-0000-00008C010000}"/>
    <cellStyle name="Calculation 2 2 3 2" xfId="713" xr:uid="{00000000-0005-0000-0000-00008D010000}"/>
    <cellStyle name="Calculation 2 2 3 2 2" xfId="714" xr:uid="{00000000-0005-0000-0000-00008E010000}"/>
    <cellStyle name="Calculation 2 2 3 2 2 2" xfId="715" xr:uid="{00000000-0005-0000-0000-00008F010000}"/>
    <cellStyle name="Calculation 2 2 3 2 3" xfId="716" xr:uid="{00000000-0005-0000-0000-000090010000}"/>
    <cellStyle name="Calculation 2 2 3 2 3 2" xfId="717" xr:uid="{00000000-0005-0000-0000-000091010000}"/>
    <cellStyle name="Calculation 2 2 3 2 4" xfId="718" xr:uid="{00000000-0005-0000-0000-000092010000}"/>
    <cellStyle name="Calculation 2 2 3 3" xfId="719" xr:uid="{00000000-0005-0000-0000-000093010000}"/>
    <cellStyle name="Calculation 2 2 3 3 2" xfId="720" xr:uid="{00000000-0005-0000-0000-000094010000}"/>
    <cellStyle name="Calculation 2 2 3 3 2 2" xfId="721" xr:uid="{00000000-0005-0000-0000-000095010000}"/>
    <cellStyle name="Calculation 2 2 3 3 3" xfId="722" xr:uid="{00000000-0005-0000-0000-000096010000}"/>
    <cellStyle name="Calculation 2 2 3 3 3 2" xfId="723" xr:uid="{00000000-0005-0000-0000-000097010000}"/>
    <cellStyle name="Calculation 2 2 3 3 4" xfId="724" xr:uid="{00000000-0005-0000-0000-000098010000}"/>
    <cellStyle name="Calculation 2 2 3 4" xfId="725" xr:uid="{00000000-0005-0000-0000-000099010000}"/>
    <cellStyle name="Calculation 2 2 3 4 2" xfId="726" xr:uid="{00000000-0005-0000-0000-00009A010000}"/>
    <cellStyle name="Calculation 2 2 3 4 2 2" xfId="727" xr:uid="{00000000-0005-0000-0000-00009B010000}"/>
    <cellStyle name="Calculation 2 2 3 4 3" xfId="728" xr:uid="{00000000-0005-0000-0000-00009C010000}"/>
    <cellStyle name="Calculation 2 2 3 4 3 2" xfId="729" xr:uid="{00000000-0005-0000-0000-00009D010000}"/>
    <cellStyle name="Calculation 2 2 3 4 4" xfId="730" xr:uid="{00000000-0005-0000-0000-00009E010000}"/>
    <cellStyle name="Calculation 2 2 3 5" xfId="731" xr:uid="{00000000-0005-0000-0000-00009F010000}"/>
    <cellStyle name="Calculation 2 2 3 5 2" xfId="732" xr:uid="{00000000-0005-0000-0000-0000A0010000}"/>
    <cellStyle name="Calculation 2 2 3 5 2 2" xfId="733" xr:uid="{00000000-0005-0000-0000-0000A1010000}"/>
    <cellStyle name="Calculation 2 2 3 5 3" xfId="734" xr:uid="{00000000-0005-0000-0000-0000A2010000}"/>
    <cellStyle name="Calculation 2 2 3 5 3 2" xfId="735" xr:uid="{00000000-0005-0000-0000-0000A3010000}"/>
    <cellStyle name="Calculation 2 2 3 5 4" xfId="736" xr:uid="{00000000-0005-0000-0000-0000A4010000}"/>
    <cellStyle name="Calculation 2 2 3 6" xfId="737" xr:uid="{00000000-0005-0000-0000-0000A5010000}"/>
    <cellStyle name="Calculation 2 2 3 6 2" xfId="738" xr:uid="{00000000-0005-0000-0000-0000A6010000}"/>
    <cellStyle name="Calculation 2 2 3 6 2 2" xfId="739" xr:uid="{00000000-0005-0000-0000-0000A7010000}"/>
    <cellStyle name="Calculation 2 2 3 6 3" xfId="740" xr:uid="{00000000-0005-0000-0000-0000A8010000}"/>
    <cellStyle name="Calculation 2 2 3 6 3 2" xfId="741" xr:uid="{00000000-0005-0000-0000-0000A9010000}"/>
    <cellStyle name="Calculation 2 2 3 6 4" xfId="742" xr:uid="{00000000-0005-0000-0000-0000AA010000}"/>
    <cellStyle name="Calculation 2 2 3 7" xfId="743" xr:uid="{00000000-0005-0000-0000-0000AB010000}"/>
    <cellStyle name="Calculation 2 2 3 7 2" xfId="744" xr:uid="{00000000-0005-0000-0000-0000AC010000}"/>
    <cellStyle name="Calculation 2 2 3 7 2 2" xfId="745" xr:uid="{00000000-0005-0000-0000-0000AD010000}"/>
    <cellStyle name="Calculation 2 2 3 7 3" xfId="746" xr:uid="{00000000-0005-0000-0000-0000AE010000}"/>
    <cellStyle name="Calculation 2 2 3 7 3 2" xfId="747" xr:uid="{00000000-0005-0000-0000-0000AF010000}"/>
    <cellStyle name="Calculation 2 2 3 7 4" xfId="748" xr:uid="{00000000-0005-0000-0000-0000B0010000}"/>
    <cellStyle name="Calculation 2 2 3 8" xfId="749" xr:uid="{00000000-0005-0000-0000-0000B1010000}"/>
    <cellStyle name="Calculation 2 2 3 8 2" xfId="750" xr:uid="{00000000-0005-0000-0000-0000B2010000}"/>
    <cellStyle name="Calculation 2 2 3 8 2 2" xfId="751" xr:uid="{00000000-0005-0000-0000-0000B3010000}"/>
    <cellStyle name="Calculation 2 2 3 8 3" xfId="752" xr:uid="{00000000-0005-0000-0000-0000B4010000}"/>
    <cellStyle name="Calculation 2 2 3 9" xfId="753" xr:uid="{00000000-0005-0000-0000-0000B5010000}"/>
    <cellStyle name="Calculation 2 2 3 9 2" xfId="754" xr:uid="{00000000-0005-0000-0000-0000B6010000}"/>
    <cellStyle name="Calculation 2 2 4" xfId="755" xr:uid="{00000000-0005-0000-0000-0000B7010000}"/>
    <cellStyle name="Calculation 2 2 4 2" xfId="756" xr:uid="{00000000-0005-0000-0000-0000B8010000}"/>
    <cellStyle name="Calculation 2 2 4 2 2" xfId="757" xr:uid="{00000000-0005-0000-0000-0000B9010000}"/>
    <cellStyle name="Calculation 2 2 4 3" xfId="758" xr:uid="{00000000-0005-0000-0000-0000BA010000}"/>
    <cellStyle name="Calculation 2 2 4 3 2" xfId="759" xr:uid="{00000000-0005-0000-0000-0000BB010000}"/>
    <cellStyle name="Calculation 2 2 4 4" xfId="760" xr:uid="{00000000-0005-0000-0000-0000BC010000}"/>
    <cellStyle name="Calculation 2 2 5" xfId="761" xr:uid="{00000000-0005-0000-0000-0000BD010000}"/>
    <cellStyle name="Calculation 2 2 5 2" xfId="762" xr:uid="{00000000-0005-0000-0000-0000BE010000}"/>
    <cellStyle name="Calculation 2 2 5 2 2" xfId="763" xr:uid="{00000000-0005-0000-0000-0000BF010000}"/>
    <cellStyle name="Calculation 2 2 5 3" xfId="764" xr:uid="{00000000-0005-0000-0000-0000C0010000}"/>
    <cellStyle name="Calculation 2 2 5 3 2" xfId="765" xr:uid="{00000000-0005-0000-0000-0000C1010000}"/>
    <cellStyle name="Calculation 2 2 5 4" xfId="766" xr:uid="{00000000-0005-0000-0000-0000C2010000}"/>
    <cellStyle name="Calculation 2 2 6" xfId="767" xr:uid="{00000000-0005-0000-0000-0000C3010000}"/>
    <cellStyle name="Calculation 2 2 6 2" xfId="768" xr:uid="{00000000-0005-0000-0000-0000C4010000}"/>
    <cellStyle name="Calculation 2 2 6 2 2" xfId="769" xr:uid="{00000000-0005-0000-0000-0000C5010000}"/>
    <cellStyle name="Calculation 2 2 6 3" xfId="770" xr:uid="{00000000-0005-0000-0000-0000C6010000}"/>
    <cellStyle name="Calculation 2 2 6 3 2" xfId="771" xr:uid="{00000000-0005-0000-0000-0000C7010000}"/>
    <cellStyle name="Calculation 2 2 6 4" xfId="772" xr:uid="{00000000-0005-0000-0000-0000C8010000}"/>
    <cellStyle name="Calculation 2 2 7" xfId="773" xr:uid="{00000000-0005-0000-0000-0000C9010000}"/>
    <cellStyle name="Calculation 2 2 7 2" xfId="774" xr:uid="{00000000-0005-0000-0000-0000CA010000}"/>
    <cellStyle name="Calculation 2 2 7 2 2" xfId="775" xr:uid="{00000000-0005-0000-0000-0000CB010000}"/>
    <cellStyle name="Calculation 2 2 7 3" xfId="776" xr:uid="{00000000-0005-0000-0000-0000CC010000}"/>
    <cellStyle name="Calculation 2 2 7 3 2" xfId="777" xr:uid="{00000000-0005-0000-0000-0000CD010000}"/>
    <cellStyle name="Calculation 2 2 7 4" xfId="778" xr:uid="{00000000-0005-0000-0000-0000CE010000}"/>
    <cellStyle name="Calculation 2 2 8" xfId="779" xr:uid="{00000000-0005-0000-0000-0000CF010000}"/>
    <cellStyle name="Calculation 2 2 8 2" xfId="780" xr:uid="{00000000-0005-0000-0000-0000D0010000}"/>
    <cellStyle name="Calculation 2 2 8 2 2" xfId="781" xr:uid="{00000000-0005-0000-0000-0000D1010000}"/>
    <cellStyle name="Calculation 2 2 8 3" xfId="782" xr:uid="{00000000-0005-0000-0000-0000D2010000}"/>
    <cellStyle name="Calculation 2 2 8 3 2" xfId="783" xr:uid="{00000000-0005-0000-0000-0000D3010000}"/>
    <cellStyle name="Calculation 2 2 8 4" xfId="784" xr:uid="{00000000-0005-0000-0000-0000D4010000}"/>
    <cellStyle name="Calculation 2 2 9" xfId="785" xr:uid="{00000000-0005-0000-0000-0000D5010000}"/>
    <cellStyle name="Calculation 2 2 9 2" xfId="786" xr:uid="{00000000-0005-0000-0000-0000D6010000}"/>
    <cellStyle name="Calculation 2 2 9 2 2" xfId="787" xr:uid="{00000000-0005-0000-0000-0000D7010000}"/>
    <cellStyle name="Calculation 2 2 9 3" xfId="788" xr:uid="{00000000-0005-0000-0000-0000D8010000}"/>
    <cellStyle name="Calculation 2 3" xfId="245" xr:uid="{00000000-0005-0000-0000-0000D9010000}"/>
    <cellStyle name="Calculation 2 3 10" xfId="789" xr:uid="{00000000-0005-0000-0000-0000DA010000}"/>
    <cellStyle name="Calculation 2 3 10 2" xfId="790" xr:uid="{00000000-0005-0000-0000-0000DB010000}"/>
    <cellStyle name="Calculation 2 3 10 2 2" xfId="791" xr:uid="{00000000-0005-0000-0000-0000DC010000}"/>
    <cellStyle name="Calculation 2 3 10 3" xfId="792" xr:uid="{00000000-0005-0000-0000-0000DD010000}"/>
    <cellStyle name="Calculation 2 3 11" xfId="793" xr:uid="{00000000-0005-0000-0000-0000DE010000}"/>
    <cellStyle name="Calculation 2 3 11 2" xfId="794" xr:uid="{00000000-0005-0000-0000-0000DF010000}"/>
    <cellStyle name="Calculation 2 3 12" xfId="795" xr:uid="{00000000-0005-0000-0000-0000E0010000}"/>
    <cellStyle name="Calculation 2 3 12 2" xfId="796" xr:uid="{00000000-0005-0000-0000-0000E1010000}"/>
    <cellStyle name="Calculation 2 3 13" xfId="797" xr:uid="{00000000-0005-0000-0000-0000E2010000}"/>
    <cellStyle name="Calculation 2 3 2" xfId="501" xr:uid="{00000000-0005-0000-0000-0000E3010000}"/>
    <cellStyle name="Calculation 2 3 2 10" xfId="798" xr:uid="{00000000-0005-0000-0000-0000E4010000}"/>
    <cellStyle name="Calculation 2 3 2 10 2" xfId="799" xr:uid="{00000000-0005-0000-0000-0000E5010000}"/>
    <cellStyle name="Calculation 2 3 2 11" xfId="800" xr:uid="{00000000-0005-0000-0000-0000E6010000}"/>
    <cellStyle name="Calculation 2 3 2 2" xfId="801" xr:uid="{00000000-0005-0000-0000-0000E7010000}"/>
    <cellStyle name="Calculation 2 3 2 2 2" xfId="802" xr:uid="{00000000-0005-0000-0000-0000E8010000}"/>
    <cellStyle name="Calculation 2 3 2 2 2 2" xfId="803" xr:uid="{00000000-0005-0000-0000-0000E9010000}"/>
    <cellStyle name="Calculation 2 3 2 2 3" xfId="804" xr:uid="{00000000-0005-0000-0000-0000EA010000}"/>
    <cellStyle name="Calculation 2 3 2 2 3 2" xfId="805" xr:uid="{00000000-0005-0000-0000-0000EB010000}"/>
    <cellStyle name="Calculation 2 3 2 2 4" xfId="806" xr:uid="{00000000-0005-0000-0000-0000EC010000}"/>
    <cellStyle name="Calculation 2 3 2 3" xfId="807" xr:uid="{00000000-0005-0000-0000-0000ED010000}"/>
    <cellStyle name="Calculation 2 3 2 3 2" xfId="808" xr:uid="{00000000-0005-0000-0000-0000EE010000}"/>
    <cellStyle name="Calculation 2 3 2 3 2 2" xfId="809" xr:uid="{00000000-0005-0000-0000-0000EF010000}"/>
    <cellStyle name="Calculation 2 3 2 3 3" xfId="810" xr:uid="{00000000-0005-0000-0000-0000F0010000}"/>
    <cellStyle name="Calculation 2 3 2 3 3 2" xfId="811" xr:uid="{00000000-0005-0000-0000-0000F1010000}"/>
    <cellStyle name="Calculation 2 3 2 3 4" xfId="812" xr:uid="{00000000-0005-0000-0000-0000F2010000}"/>
    <cellStyle name="Calculation 2 3 2 4" xfId="813" xr:uid="{00000000-0005-0000-0000-0000F3010000}"/>
    <cellStyle name="Calculation 2 3 2 4 2" xfId="814" xr:uid="{00000000-0005-0000-0000-0000F4010000}"/>
    <cellStyle name="Calculation 2 3 2 4 2 2" xfId="815" xr:uid="{00000000-0005-0000-0000-0000F5010000}"/>
    <cellStyle name="Calculation 2 3 2 4 3" xfId="816" xr:uid="{00000000-0005-0000-0000-0000F6010000}"/>
    <cellStyle name="Calculation 2 3 2 4 3 2" xfId="817" xr:uid="{00000000-0005-0000-0000-0000F7010000}"/>
    <cellStyle name="Calculation 2 3 2 4 4" xfId="818" xr:uid="{00000000-0005-0000-0000-0000F8010000}"/>
    <cellStyle name="Calculation 2 3 2 5" xfId="819" xr:uid="{00000000-0005-0000-0000-0000F9010000}"/>
    <cellStyle name="Calculation 2 3 2 5 2" xfId="820" xr:uid="{00000000-0005-0000-0000-0000FA010000}"/>
    <cellStyle name="Calculation 2 3 2 5 2 2" xfId="821" xr:uid="{00000000-0005-0000-0000-0000FB010000}"/>
    <cellStyle name="Calculation 2 3 2 5 3" xfId="822" xr:uid="{00000000-0005-0000-0000-0000FC010000}"/>
    <cellStyle name="Calculation 2 3 2 5 3 2" xfId="823" xr:uid="{00000000-0005-0000-0000-0000FD010000}"/>
    <cellStyle name="Calculation 2 3 2 5 4" xfId="824" xr:uid="{00000000-0005-0000-0000-0000FE010000}"/>
    <cellStyle name="Calculation 2 3 2 6" xfId="825" xr:uid="{00000000-0005-0000-0000-0000FF010000}"/>
    <cellStyle name="Calculation 2 3 2 6 2" xfId="826" xr:uid="{00000000-0005-0000-0000-000000020000}"/>
    <cellStyle name="Calculation 2 3 2 6 2 2" xfId="827" xr:uid="{00000000-0005-0000-0000-000001020000}"/>
    <cellStyle name="Calculation 2 3 2 6 3" xfId="828" xr:uid="{00000000-0005-0000-0000-000002020000}"/>
    <cellStyle name="Calculation 2 3 2 6 3 2" xfId="829" xr:uid="{00000000-0005-0000-0000-000003020000}"/>
    <cellStyle name="Calculation 2 3 2 6 4" xfId="830" xr:uid="{00000000-0005-0000-0000-000004020000}"/>
    <cellStyle name="Calculation 2 3 2 7" xfId="831" xr:uid="{00000000-0005-0000-0000-000005020000}"/>
    <cellStyle name="Calculation 2 3 2 7 2" xfId="832" xr:uid="{00000000-0005-0000-0000-000006020000}"/>
    <cellStyle name="Calculation 2 3 2 7 2 2" xfId="833" xr:uid="{00000000-0005-0000-0000-000007020000}"/>
    <cellStyle name="Calculation 2 3 2 7 3" xfId="834" xr:uid="{00000000-0005-0000-0000-000008020000}"/>
    <cellStyle name="Calculation 2 3 2 7 3 2" xfId="835" xr:uid="{00000000-0005-0000-0000-000009020000}"/>
    <cellStyle name="Calculation 2 3 2 7 4" xfId="836" xr:uid="{00000000-0005-0000-0000-00000A020000}"/>
    <cellStyle name="Calculation 2 3 2 8" xfId="837" xr:uid="{00000000-0005-0000-0000-00000B020000}"/>
    <cellStyle name="Calculation 2 3 2 8 2" xfId="838" xr:uid="{00000000-0005-0000-0000-00000C020000}"/>
    <cellStyle name="Calculation 2 3 2 8 2 2" xfId="839" xr:uid="{00000000-0005-0000-0000-00000D020000}"/>
    <cellStyle name="Calculation 2 3 2 8 3" xfId="840" xr:uid="{00000000-0005-0000-0000-00000E020000}"/>
    <cellStyle name="Calculation 2 3 2 9" xfId="841" xr:uid="{00000000-0005-0000-0000-00000F020000}"/>
    <cellStyle name="Calculation 2 3 2 9 2" xfId="842" xr:uid="{00000000-0005-0000-0000-000010020000}"/>
    <cellStyle name="Calculation 2 3 3" xfId="515" xr:uid="{00000000-0005-0000-0000-000011020000}"/>
    <cellStyle name="Calculation 2 3 3 10" xfId="843" xr:uid="{00000000-0005-0000-0000-000012020000}"/>
    <cellStyle name="Calculation 2 3 3 10 2" xfId="844" xr:uid="{00000000-0005-0000-0000-000013020000}"/>
    <cellStyle name="Calculation 2 3 3 11" xfId="845" xr:uid="{00000000-0005-0000-0000-000014020000}"/>
    <cellStyle name="Calculation 2 3 3 2" xfId="846" xr:uid="{00000000-0005-0000-0000-000015020000}"/>
    <cellStyle name="Calculation 2 3 3 2 2" xfId="847" xr:uid="{00000000-0005-0000-0000-000016020000}"/>
    <cellStyle name="Calculation 2 3 3 2 2 2" xfId="848" xr:uid="{00000000-0005-0000-0000-000017020000}"/>
    <cellStyle name="Calculation 2 3 3 2 3" xfId="849" xr:uid="{00000000-0005-0000-0000-000018020000}"/>
    <cellStyle name="Calculation 2 3 3 2 3 2" xfId="850" xr:uid="{00000000-0005-0000-0000-000019020000}"/>
    <cellStyle name="Calculation 2 3 3 2 4" xfId="851" xr:uid="{00000000-0005-0000-0000-00001A020000}"/>
    <cellStyle name="Calculation 2 3 3 3" xfId="852" xr:uid="{00000000-0005-0000-0000-00001B020000}"/>
    <cellStyle name="Calculation 2 3 3 3 2" xfId="853" xr:uid="{00000000-0005-0000-0000-00001C020000}"/>
    <cellStyle name="Calculation 2 3 3 3 2 2" xfId="854" xr:uid="{00000000-0005-0000-0000-00001D020000}"/>
    <cellStyle name="Calculation 2 3 3 3 3" xfId="855" xr:uid="{00000000-0005-0000-0000-00001E020000}"/>
    <cellStyle name="Calculation 2 3 3 3 3 2" xfId="856" xr:uid="{00000000-0005-0000-0000-00001F020000}"/>
    <cellStyle name="Calculation 2 3 3 3 4" xfId="857" xr:uid="{00000000-0005-0000-0000-000020020000}"/>
    <cellStyle name="Calculation 2 3 3 4" xfId="858" xr:uid="{00000000-0005-0000-0000-000021020000}"/>
    <cellStyle name="Calculation 2 3 3 4 2" xfId="859" xr:uid="{00000000-0005-0000-0000-000022020000}"/>
    <cellStyle name="Calculation 2 3 3 4 2 2" xfId="860" xr:uid="{00000000-0005-0000-0000-000023020000}"/>
    <cellStyle name="Calculation 2 3 3 4 3" xfId="861" xr:uid="{00000000-0005-0000-0000-000024020000}"/>
    <cellStyle name="Calculation 2 3 3 4 3 2" xfId="862" xr:uid="{00000000-0005-0000-0000-000025020000}"/>
    <cellStyle name="Calculation 2 3 3 4 4" xfId="863" xr:uid="{00000000-0005-0000-0000-000026020000}"/>
    <cellStyle name="Calculation 2 3 3 5" xfId="864" xr:uid="{00000000-0005-0000-0000-000027020000}"/>
    <cellStyle name="Calculation 2 3 3 5 2" xfId="865" xr:uid="{00000000-0005-0000-0000-000028020000}"/>
    <cellStyle name="Calculation 2 3 3 5 2 2" xfId="866" xr:uid="{00000000-0005-0000-0000-000029020000}"/>
    <cellStyle name="Calculation 2 3 3 5 3" xfId="867" xr:uid="{00000000-0005-0000-0000-00002A020000}"/>
    <cellStyle name="Calculation 2 3 3 5 3 2" xfId="868" xr:uid="{00000000-0005-0000-0000-00002B020000}"/>
    <cellStyle name="Calculation 2 3 3 5 4" xfId="869" xr:uid="{00000000-0005-0000-0000-00002C020000}"/>
    <cellStyle name="Calculation 2 3 3 6" xfId="870" xr:uid="{00000000-0005-0000-0000-00002D020000}"/>
    <cellStyle name="Calculation 2 3 3 6 2" xfId="871" xr:uid="{00000000-0005-0000-0000-00002E020000}"/>
    <cellStyle name="Calculation 2 3 3 6 2 2" xfId="872" xr:uid="{00000000-0005-0000-0000-00002F020000}"/>
    <cellStyle name="Calculation 2 3 3 6 3" xfId="873" xr:uid="{00000000-0005-0000-0000-000030020000}"/>
    <cellStyle name="Calculation 2 3 3 6 3 2" xfId="874" xr:uid="{00000000-0005-0000-0000-000031020000}"/>
    <cellStyle name="Calculation 2 3 3 6 4" xfId="875" xr:uid="{00000000-0005-0000-0000-000032020000}"/>
    <cellStyle name="Calculation 2 3 3 7" xfId="876" xr:uid="{00000000-0005-0000-0000-000033020000}"/>
    <cellStyle name="Calculation 2 3 3 7 2" xfId="877" xr:uid="{00000000-0005-0000-0000-000034020000}"/>
    <cellStyle name="Calculation 2 3 3 7 2 2" xfId="878" xr:uid="{00000000-0005-0000-0000-000035020000}"/>
    <cellStyle name="Calculation 2 3 3 7 3" xfId="879" xr:uid="{00000000-0005-0000-0000-000036020000}"/>
    <cellStyle name="Calculation 2 3 3 7 3 2" xfId="880" xr:uid="{00000000-0005-0000-0000-000037020000}"/>
    <cellStyle name="Calculation 2 3 3 7 4" xfId="881" xr:uid="{00000000-0005-0000-0000-000038020000}"/>
    <cellStyle name="Calculation 2 3 3 8" xfId="882" xr:uid="{00000000-0005-0000-0000-000039020000}"/>
    <cellStyle name="Calculation 2 3 3 8 2" xfId="883" xr:uid="{00000000-0005-0000-0000-00003A020000}"/>
    <cellStyle name="Calculation 2 3 3 8 2 2" xfId="884" xr:uid="{00000000-0005-0000-0000-00003B020000}"/>
    <cellStyle name="Calculation 2 3 3 8 3" xfId="885" xr:uid="{00000000-0005-0000-0000-00003C020000}"/>
    <cellStyle name="Calculation 2 3 3 9" xfId="886" xr:uid="{00000000-0005-0000-0000-00003D020000}"/>
    <cellStyle name="Calculation 2 3 3 9 2" xfId="887" xr:uid="{00000000-0005-0000-0000-00003E020000}"/>
    <cellStyle name="Calculation 2 3 4" xfId="888" xr:uid="{00000000-0005-0000-0000-00003F020000}"/>
    <cellStyle name="Calculation 2 3 4 2" xfId="889" xr:uid="{00000000-0005-0000-0000-000040020000}"/>
    <cellStyle name="Calculation 2 3 4 2 2" xfId="890" xr:uid="{00000000-0005-0000-0000-000041020000}"/>
    <cellStyle name="Calculation 2 3 4 3" xfId="891" xr:uid="{00000000-0005-0000-0000-000042020000}"/>
    <cellStyle name="Calculation 2 3 4 3 2" xfId="892" xr:uid="{00000000-0005-0000-0000-000043020000}"/>
    <cellStyle name="Calculation 2 3 4 4" xfId="893" xr:uid="{00000000-0005-0000-0000-000044020000}"/>
    <cellStyle name="Calculation 2 3 5" xfId="894" xr:uid="{00000000-0005-0000-0000-000045020000}"/>
    <cellStyle name="Calculation 2 3 5 2" xfId="895" xr:uid="{00000000-0005-0000-0000-000046020000}"/>
    <cellStyle name="Calculation 2 3 5 2 2" xfId="896" xr:uid="{00000000-0005-0000-0000-000047020000}"/>
    <cellStyle name="Calculation 2 3 5 3" xfId="897" xr:uid="{00000000-0005-0000-0000-000048020000}"/>
    <cellStyle name="Calculation 2 3 5 3 2" xfId="898" xr:uid="{00000000-0005-0000-0000-000049020000}"/>
    <cellStyle name="Calculation 2 3 5 4" xfId="899" xr:uid="{00000000-0005-0000-0000-00004A020000}"/>
    <cellStyle name="Calculation 2 3 6" xfId="900" xr:uid="{00000000-0005-0000-0000-00004B020000}"/>
    <cellStyle name="Calculation 2 3 6 2" xfId="901" xr:uid="{00000000-0005-0000-0000-00004C020000}"/>
    <cellStyle name="Calculation 2 3 6 2 2" xfId="902" xr:uid="{00000000-0005-0000-0000-00004D020000}"/>
    <cellStyle name="Calculation 2 3 6 3" xfId="903" xr:uid="{00000000-0005-0000-0000-00004E020000}"/>
    <cellStyle name="Calculation 2 3 6 3 2" xfId="904" xr:uid="{00000000-0005-0000-0000-00004F020000}"/>
    <cellStyle name="Calculation 2 3 6 4" xfId="905" xr:uid="{00000000-0005-0000-0000-000050020000}"/>
    <cellStyle name="Calculation 2 3 7" xfId="906" xr:uid="{00000000-0005-0000-0000-000051020000}"/>
    <cellStyle name="Calculation 2 3 7 2" xfId="907" xr:uid="{00000000-0005-0000-0000-000052020000}"/>
    <cellStyle name="Calculation 2 3 7 2 2" xfId="908" xr:uid="{00000000-0005-0000-0000-000053020000}"/>
    <cellStyle name="Calculation 2 3 7 3" xfId="909" xr:uid="{00000000-0005-0000-0000-000054020000}"/>
    <cellStyle name="Calculation 2 3 7 3 2" xfId="910" xr:uid="{00000000-0005-0000-0000-000055020000}"/>
    <cellStyle name="Calculation 2 3 7 4" xfId="911" xr:uid="{00000000-0005-0000-0000-000056020000}"/>
    <cellStyle name="Calculation 2 3 8" xfId="912" xr:uid="{00000000-0005-0000-0000-000057020000}"/>
    <cellStyle name="Calculation 2 3 8 2" xfId="913" xr:uid="{00000000-0005-0000-0000-000058020000}"/>
    <cellStyle name="Calculation 2 3 8 2 2" xfId="914" xr:uid="{00000000-0005-0000-0000-000059020000}"/>
    <cellStyle name="Calculation 2 3 8 3" xfId="915" xr:uid="{00000000-0005-0000-0000-00005A020000}"/>
    <cellStyle name="Calculation 2 3 8 3 2" xfId="916" xr:uid="{00000000-0005-0000-0000-00005B020000}"/>
    <cellStyle name="Calculation 2 3 8 4" xfId="917" xr:uid="{00000000-0005-0000-0000-00005C020000}"/>
    <cellStyle name="Calculation 2 3 9" xfId="918" xr:uid="{00000000-0005-0000-0000-00005D020000}"/>
    <cellStyle name="Calculation 2 3 9 2" xfId="919" xr:uid="{00000000-0005-0000-0000-00005E020000}"/>
    <cellStyle name="Calculation 2 3 9 2 2" xfId="920" xr:uid="{00000000-0005-0000-0000-00005F020000}"/>
    <cellStyle name="Calculation 2 3 9 3" xfId="921" xr:uid="{00000000-0005-0000-0000-000060020000}"/>
    <cellStyle name="Calculation 2 3 9 3 2" xfId="922" xr:uid="{00000000-0005-0000-0000-000061020000}"/>
    <cellStyle name="Calculation 2 3 9 4" xfId="923" xr:uid="{00000000-0005-0000-0000-000062020000}"/>
    <cellStyle name="Calculation 2 4" xfId="490" xr:uid="{00000000-0005-0000-0000-000063020000}"/>
    <cellStyle name="Calculation 2 4 10" xfId="924" xr:uid="{00000000-0005-0000-0000-000064020000}"/>
    <cellStyle name="Calculation 2 4 10 2" xfId="925" xr:uid="{00000000-0005-0000-0000-000065020000}"/>
    <cellStyle name="Calculation 2 4 11" xfId="926" xr:uid="{00000000-0005-0000-0000-000066020000}"/>
    <cellStyle name="Calculation 2 4 2" xfId="927" xr:uid="{00000000-0005-0000-0000-000067020000}"/>
    <cellStyle name="Calculation 2 4 2 2" xfId="928" xr:uid="{00000000-0005-0000-0000-000068020000}"/>
    <cellStyle name="Calculation 2 4 2 2 2" xfId="929" xr:uid="{00000000-0005-0000-0000-000069020000}"/>
    <cellStyle name="Calculation 2 4 2 3" xfId="930" xr:uid="{00000000-0005-0000-0000-00006A020000}"/>
    <cellStyle name="Calculation 2 4 2 3 2" xfId="931" xr:uid="{00000000-0005-0000-0000-00006B020000}"/>
    <cellStyle name="Calculation 2 4 2 4" xfId="932" xr:uid="{00000000-0005-0000-0000-00006C020000}"/>
    <cellStyle name="Calculation 2 4 3" xfId="933" xr:uid="{00000000-0005-0000-0000-00006D020000}"/>
    <cellStyle name="Calculation 2 4 3 2" xfId="934" xr:uid="{00000000-0005-0000-0000-00006E020000}"/>
    <cellStyle name="Calculation 2 4 3 2 2" xfId="935" xr:uid="{00000000-0005-0000-0000-00006F020000}"/>
    <cellStyle name="Calculation 2 4 3 3" xfId="936" xr:uid="{00000000-0005-0000-0000-000070020000}"/>
    <cellStyle name="Calculation 2 4 3 3 2" xfId="937" xr:uid="{00000000-0005-0000-0000-000071020000}"/>
    <cellStyle name="Calculation 2 4 3 4" xfId="938" xr:uid="{00000000-0005-0000-0000-000072020000}"/>
    <cellStyle name="Calculation 2 4 4" xfId="939" xr:uid="{00000000-0005-0000-0000-000073020000}"/>
    <cellStyle name="Calculation 2 4 4 2" xfId="940" xr:uid="{00000000-0005-0000-0000-000074020000}"/>
    <cellStyle name="Calculation 2 4 4 2 2" xfId="941" xr:uid="{00000000-0005-0000-0000-000075020000}"/>
    <cellStyle name="Calculation 2 4 4 3" xfId="942" xr:uid="{00000000-0005-0000-0000-000076020000}"/>
    <cellStyle name="Calculation 2 4 4 3 2" xfId="943" xr:uid="{00000000-0005-0000-0000-000077020000}"/>
    <cellStyle name="Calculation 2 4 4 4" xfId="944" xr:uid="{00000000-0005-0000-0000-000078020000}"/>
    <cellStyle name="Calculation 2 4 5" xfId="945" xr:uid="{00000000-0005-0000-0000-000079020000}"/>
    <cellStyle name="Calculation 2 4 5 2" xfId="946" xr:uid="{00000000-0005-0000-0000-00007A020000}"/>
    <cellStyle name="Calculation 2 4 5 2 2" xfId="947" xr:uid="{00000000-0005-0000-0000-00007B020000}"/>
    <cellStyle name="Calculation 2 4 5 3" xfId="948" xr:uid="{00000000-0005-0000-0000-00007C020000}"/>
    <cellStyle name="Calculation 2 4 5 3 2" xfId="949" xr:uid="{00000000-0005-0000-0000-00007D020000}"/>
    <cellStyle name="Calculation 2 4 5 4" xfId="950" xr:uid="{00000000-0005-0000-0000-00007E020000}"/>
    <cellStyle name="Calculation 2 4 6" xfId="951" xr:uid="{00000000-0005-0000-0000-00007F020000}"/>
    <cellStyle name="Calculation 2 4 6 2" xfId="952" xr:uid="{00000000-0005-0000-0000-000080020000}"/>
    <cellStyle name="Calculation 2 4 6 2 2" xfId="953" xr:uid="{00000000-0005-0000-0000-000081020000}"/>
    <cellStyle name="Calculation 2 4 6 3" xfId="954" xr:uid="{00000000-0005-0000-0000-000082020000}"/>
    <cellStyle name="Calculation 2 4 6 3 2" xfId="955" xr:uid="{00000000-0005-0000-0000-000083020000}"/>
    <cellStyle name="Calculation 2 4 6 4" xfId="956" xr:uid="{00000000-0005-0000-0000-000084020000}"/>
    <cellStyle name="Calculation 2 4 7" xfId="957" xr:uid="{00000000-0005-0000-0000-000085020000}"/>
    <cellStyle name="Calculation 2 4 7 2" xfId="958" xr:uid="{00000000-0005-0000-0000-000086020000}"/>
    <cellStyle name="Calculation 2 4 7 2 2" xfId="959" xr:uid="{00000000-0005-0000-0000-000087020000}"/>
    <cellStyle name="Calculation 2 4 7 3" xfId="960" xr:uid="{00000000-0005-0000-0000-000088020000}"/>
    <cellStyle name="Calculation 2 4 7 3 2" xfId="961" xr:uid="{00000000-0005-0000-0000-000089020000}"/>
    <cellStyle name="Calculation 2 4 7 4" xfId="962" xr:uid="{00000000-0005-0000-0000-00008A020000}"/>
    <cellStyle name="Calculation 2 4 8" xfId="963" xr:uid="{00000000-0005-0000-0000-00008B020000}"/>
    <cellStyle name="Calculation 2 4 8 2" xfId="964" xr:uid="{00000000-0005-0000-0000-00008C020000}"/>
    <cellStyle name="Calculation 2 4 8 2 2" xfId="965" xr:uid="{00000000-0005-0000-0000-00008D020000}"/>
    <cellStyle name="Calculation 2 4 8 3" xfId="966" xr:uid="{00000000-0005-0000-0000-00008E020000}"/>
    <cellStyle name="Calculation 2 4 9" xfId="967" xr:uid="{00000000-0005-0000-0000-00008F020000}"/>
    <cellStyle name="Calculation 2 4 9 2" xfId="968" xr:uid="{00000000-0005-0000-0000-000090020000}"/>
    <cellStyle name="Calculation 2 5" xfId="969" xr:uid="{00000000-0005-0000-0000-000091020000}"/>
    <cellStyle name="Calculation 2 5 2" xfId="970" xr:uid="{00000000-0005-0000-0000-000092020000}"/>
    <cellStyle name="Calculation 2 5 2 2" xfId="971" xr:uid="{00000000-0005-0000-0000-000093020000}"/>
    <cellStyle name="Calculation 2 5 3" xfId="972" xr:uid="{00000000-0005-0000-0000-000094020000}"/>
    <cellStyle name="Calculation 2 5 3 2" xfId="973" xr:uid="{00000000-0005-0000-0000-000095020000}"/>
    <cellStyle name="Calculation 2 5 4" xfId="974" xr:uid="{00000000-0005-0000-0000-000096020000}"/>
    <cellStyle name="Calculation 2 6" xfId="975" xr:uid="{00000000-0005-0000-0000-000097020000}"/>
    <cellStyle name="Calculation 2 6 2" xfId="976" xr:uid="{00000000-0005-0000-0000-000098020000}"/>
    <cellStyle name="Calculation 2 6 2 2" xfId="977" xr:uid="{00000000-0005-0000-0000-000099020000}"/>
    <cellStyle name="Calculation 2 6 3" xfId="978" xr:uid="{00000000-0005-0000-0000-00009A020000}"/>
    <cellStyle name="Calculation 2 6 3 2" xfId="979" xr:uid="{00000000-0005-0000-0000-00009B020000}"/>
    <cellStyle name="Calculation 2 6 4" xfId="980" xr:uid="{00000000-0005-0000-0000-00009C020000}"/>
    <cellStyle name="Calculation 2 7" xfId="981" xr:uid="{00000000-0005-0000-0000-00009D020000}"/>
    <cellStyle name="Calculation 2 7 2" xfId="982" xr:uid="{00000000-0005-0000-0000-00009E020000}"/>
    <cellStyle name="Calculation 2 7 2 2" xfId="983" xr:uid="{00000000-0005-0000-0000-00009F020000}"/>
    <cellStyle name="Calculation 2 7 3" xfId="984" xr:uid="{00000000-0005-0000-0000-0000A0020000}"/>
    <cellStyle name="Calculation 2 7 3 2" xfId="985" xr:uid="{00000000-0005-0000-0000-0000A1020000}"/>
    <cellStyle name="Calculation 2 7 4" xfId="986" xr:uid="{00000000-0005-0000-0000-0000A2020000}"/>
    <cellStyle name="Calculation 2 8" xfId="987" xr:uid="{00000000-0005-0000-0000-0000A3020000}"/>
    <cellStyle name="Calculation 2 8 2" xfId="988" xr:uid="{00000000-0005-0000-0000-0000A4020000}"/>
    <cellStyle name="Calculation 2 8 2 2" xfId="989" xr:uid="{00000000-0005-0000-0000-0000A5020000}"/>
    <cellStyle name="Calculation 2 8 3" xfId="990" xr:uid="{00000000-0005-0000-0000-0000A6020000}"/>
    <cellStyle name="Calculation 2 8 3 2" xfId="991" xr:uid="{00000000-0005-0000-0000-0000A7020000}"/>
    <cellStyle name="Calculation 2 8 4" xfId="992" xr:uid="{00000000-0005-0000-0000-0000A8020000}"/>
    <cellStyle name="Calculation 2 9" xfId="993" xr:uid="{00000000-0005-0000-0000-0000A9020000}"/>
    <cellStyle name="Calculation 2 9 2" xfId="994" xr:uid="{00000000-0005-0000-0000-0000AA020000}"/>
    <cellStyle name="Calculation 2 9 2 2" xfId="995" xr:uid="{00000000-0005-0000-0000-0000AB020000}"/>
    <cellStyle name="Calculation 2 9 3" xfId="996" xr:uid="{00000000-0005-0000-0000-0000AC020000}"/>
    <cellStyle name="Calculation 2 9 3 2" xfId="997" xr:uid="{00000000-0005-0000-0000-0000AD020000}"/>
    <cellStyle name="Calculation 2 9 4" xfId="998" xr:uid="{00000000-0005-0000-0000-0000AE020000}"/>
    <cellStyle name="Calculation 3" xfId="999" xr:uid="{00000000-0005-0000-0000-0000AF020000}"/>
    <cellStyle name="Check Cell" xfId="3212" builtinId="23" customBuiltin="1"/>
    <cellStyle name="Check Cell 2" xfId="41" xr:uid="{00000000-0005-0000-0000-0000B1020000}"/>
    <cellStyle name="Check Cell 2 2" xfId="246" xr:uid="{00000000-0005-0000-0000-0000B2020000}"/>
    <cellStyle name="Check Cell 2 3" xfId="247" xr:uid="{00000000-0005-0000-0000-0000B3020000}"/>
    <cellStyle name="Check Cell 3" xfId="1000" xr:uid="{00000000-0005-0000-0000-0000B4020000}"/>
    <cellStyle name="Comma" xfId="3197" builtinId="3"/>
    <cellStyle name="Comma [0] 2" xfId="248" xr:uid="{00000000-0005-0000-0000-0000B6020000}"/>
    <cellStyle name="Comma [0] 2 2" xfId="1001" xr:uid="{00000000-0005-0000-0000-0000B7020000}"/>
    <cellStyle name="Comma [0] 2 2 2" xfId="1002" xr:uid="{00000000-0005-0000-0000-0000B8020000}"/>
    <cellStyle name="Comma [0] 3" xfId="249" xr:uid="{00000000-0005-0000-0000-0000B9020000}"/>
    <cellStyle name="Comma [0] 3 2" xfId="1003" xr:uid="{00000000-0005-0000-0000-0000BA020000}"/>
    <cellStyle name="Comma [0] 3 2 2" xfId="1004" xr:uid="{00000000-0005-0000-0000-0000BB020000}"/>
    <cellStyle name="Comma 10" xfId="250" xr:uid="{00000000-0005-0000-0000-0000BC020000}"/>
    <cellStyle name="Comma 10 2" xfId="1005" xr:uid="{00000000-0005-0000-0000-0000BD020000}"/>
    <cellStyle name="Comma 10 2 2" xfId="1006" xr:uid="{00000000-0005-0000-0000-0000BE020000}"/>
    <cellStyle name="Comma 11" xfId="251" xr:uid="{00000000-0005-0000-0000-0000BF020000}"/>
    <cellStyle name="Comma 11 2" xfId="1007" xr:uid="{00000000-0005-0000-0000-0000C0020000}"/>
    <cellStyle name="Comma 11 2 2" xfId="1008" xr:uid="{00000000-0005-0000-0000-0000C1020000}"/>
    <cellStyle name="Comma 12" xfId="252" xr:uid="{00000000-0005-0000-0000-0000C2020000}"/>
    <cellStyle name="Comma 12 2" xfId="1009" xr:uid="{00000000-0005-0000-0000-0000C3020000}"/>
    <cellStyle name="Comma 12 2 2" xfId="1010" xr:uid="{00000000-0005-0000-0000-0000C4020000}"/>
    <cellStyle name="Comma 13" xfId="253" xr:uid="{00000000-0005-0000-0000-0000C5020000}"/>
    <cellStyle name="Comma 13 2" xfId="1011" xr:uid="{00000000-0005-0000-0000-0000C6020000}"/>
    <cellStyle name="Comma 13 2 2" xfId="1012" xr:uid="{00000000-0005-0000-0000-0000C7020000}"/>
    <cellStyle name="Comma 14" xfId="254" xr:uid="{00000000-0005-0000-0000-0000C8020000}"/>
    <cellStyle name="Comma 14 2" xfId="1013" xr:uid="{00000000-0005-0000-0000-0000C9020000}"/>
    <cellStyle name="Comma 14 2 2" xfId="1014" xr:uid="{00000000-0005-0000-0000-0000CA020000}"/>
    <cellStyle name="Comma 15" xfId="255" xr:uid="{00000000-0005-0000-0000-0000CB020000}"/>
    <cellStyle name="Comma 15 2" xfId="1015" xr:uid="{00000000-0005-0000-0000-0000CC020000}"/>
    <cellStyle name="Comma 15 2 2" xfId="1016" xr:uid="{00000000-0005-0000-0000-0000CD020000}"/>
    <cellStyle name="Comma 16" xfId="256" xr:uid="{00000000-0005-0000-0000-0000CE020000}"/>
    <cellStyle name="Comma 16 2" xfId="1017" xr:uid="{00000000-0005-0000-0000-0000CF020000}"/>
    <cellStyle name="Comma 16 2 2" xfId="1018" xr:uid="{00000000-0005-0000-0000-0000D0020000}"/>
    <cellStyle name="Comma 17" xfId="257" xr:uid="{00000000-0005-0000-0000-0000D1020000}"/>
    <cellStyle name="Comma 17 2" xfId="1019" xr:uid="{00000000-0005-0000-0000-0000D2020000}"/>
    <cellStyle name="Comma 17 2 2" xfId="1020" xr:uid="{00000000-0005-0000-0000-0000D3020000}"/>
    <cellStyle name="Comma 18" xfId="258" xr:uid="{00000000-0005-0000-0000-0000D4020000}"/>
    <cellStyle name="Comma 18 2" xfId="1021" xr:uid="{00000000-0005-0000-0000-0000D5020000}"/>
    <cellStyle name="Comma 18 2 2" xfId="1022" xr:uid="{00000000-0005-0000-0000-0000D6020000}"/>
    <cellStyle name="Comma 19" xfId="259" xr:uid="{00000000-0005-0000-0000-0000D7020000}"/>
    <cellStyle name="Comma 19 2" xfId="1023" xr:uid="{00000000-0005-0000-0000-0000D8020000}"/>
    <cellStyle name="Comma 19 2 2" xfId="1024" xr:uid="{00000000-0005-0000-0000-0000D9020000}"/>
    <cellStyle name="Comma 2" xfId="2" xr:uid="{00000000-0005-0000-0000-0000DA020000}"/>
    <cellStyle name="Comma 2 2" xfId="6" xr:uid="{00000000-0005-0000-0000-0000DB020000}"/>
    <cellStyle name="Comma 2 2 2" xfId="42" xr:uid="{00000000-0005-0000-0000-0000DC020000}"/>
    <cellStyle name="Comma 2 2 2 2" xfId="93" xr:uid="{00000000-0005-0000-0000-0000DD020000}"/>
    <cellStyle name="Comma 2 2 3" xfId="260" xr:uid="{00000000-0005-0000-0000-0000DE020000}"/>
    <cellStyle name="Comma 2 2 4" xfId="261" xr:uid="{00000000-0005-0000-0000-0000DF020000}"/>
    <cellStyle name="Comma 2 2 4 2" xfId="1025" xr:uid="{00000000-0005-0000-0000-0000E0020000}"/>
    <cellStyle name="Comma 2 2 4 2 2" xfId="1026" xr:uid="{00000000-0005-0000-0000-0000E1020000}"/>
    <cellStyle name="Comma 2 2 5" xfId="262" xr:uid="{00000000-0005-0000-0000-0000E2020000}"/>
    <cellStyle name="Comma 2 2 5 2" xfId="1027" xr:uid="{00000000-0005-0000-0000-0000E3020000}"/>
    <cellStyle name="Comma 2 2 5 2 2" xfId="1028" xr:uid="{00000000-0005-0000-0000-0000E4020000}"/>
    <cellStyle name="Comma 2 2 6" xfId="263" xr:uid="{00000000-0005-0000-0000-0000E5020000}"/>
    <cellStyle name="Comma 2 2 6 2" xfId="1029" xr:uid="{00000000-0005-0000-0000-0000E6020000}"/>
    <cellStyle name="Comma 2 2 6 2 2" xfId="1030" xr:uid="{00000000-0005-0000-0000-0000E7020000}"/>
    <cellStyle name="Comma 2 2 7" xfId="87" xr:uid="{00000000-0005-0000-0000-0000E8020000}"/>
    <cellStyle name="Comma 2 2 8" xfId="1031" xr:uid="{00000000-0005-0000-0000-0000E9020000}"/>
    <cellStyle name="Comma 2 3" xfId="9" xr:uid="{00000000-0005-0000-0000-0000EA020000}"/>
    <cellStyle name="Comma 2 3 2" xfId="264" xr:uid="{00000000-0005-0000-0000-0000EB020000}"/>
    <cellStyle name="Comma 2 3 2 2" xfId="1032" xr:uid="{00000000-0005-0000-0000-0000EC020000}"/>
    <cellStyle name="Comma 2 3 2 2 2" xfId="1033" xr:uid="{00000000-0005-0000-0000-0000ED020000}"/>
    <cellStyle name="Comma 2 3 3" xfId="265" xr:uid="{00000000-0005-0000-0000-0000EE020000}"/>
    <cellStyle name="Comma 2 3 4" xfId="90" xr:uid="{00000000-0005-0000-0000-0000EF020000}"/>
    <cellStyle name="Comma 2 3 5" xfId="1034" xr:uid="{00000000-0005-0000-0000-0000F0020000}"/>
    <cellStyle name="Comma 2 4" xfId="266" xr:uid="{00000000-0005-0000-0000-0000F1020000}"/>
    <cellStyle name="Comma 2 4 2" xfId="267" xr:uid="{00000000-0005-0000-0000-0000F2020000}"/>
    <cellStyle name="Comma 2 4 3" xfId="1035" xr:uid="{00000000-0005-0000-0000-0000F3020000}"/>
    <cellStyle name="Comma 2 4 3 2" xfId="1036" xr:uid="{00000000-0005-0000-0000-0000F4020000}"/>
    <cellStyle name="Comma 2 5" xfId="268" xr:uid="{00000000-0005-0000-0000-0000F5020000}"/>
    <cellStyle name="Comma 2 5 2" xfId="1037" xr:uid="{00000000-0005-0000-0000-0000F6020000}"/>
    <cellStyle name="Comma 2 5 2 2" xfId="1038" xr:uid="{00000000-0005-0000-0000-0000F7020000}"/>
    <cellStyle name="Comma 2 6" xfId="269" xr:uid="{00000000-0005-0000-0000-0000F8020000}"/>
    <cellStyle name="Comma 2 6 2" xfId="3259" xr:uid="{00000000-0005-0000-0000-0000F9020000}"/>
    <cellStyle name="Comma 2 7" xfId="85" xr:uid="{00000000-0005-0000-0000-0000FA020000}"/>
    <cellStyle name="Comma 2 8" xfId="1039" xr:uid="{00000000-0005-0000-0000-0000FB020000}"/>
    <cellStyle name="Comma 20" xfId="270" xr:uid="{00000000-0005-0000-0000-0000FC020000}"/>
    <cellStyle name="Comma 20 2" xfId="1040" xr:uid="{00000000-0005-0000-0000-0000FD020000}"/>
    <cellStyle name="Comma 20 2 2" xfId="1041" xr:uid="{00000000-0005-0000-0000-0000FE020000}"/>
    <cellStyle name="Comma 21" xfId="271" xr:uid="{00000000-0005-0000-0000-0000FF020000}"/>
    <cellStyle name="Comma 21 2" xfId="1042" xr:uid="{00000000-0005-0000-0000-000000030000}"/>
    <cellStyle name="Comma 21 2 2" xfId="1043" xr:uid="{00000000-0005-0000-0000-000001030000}"/>
    <cellStyle name="Comma 21 3" xfId="3246" xr:uid="{00000000-0005-0000-0000-000002030000}"/>
    <cellStyle name="Comma 22" xfId="272" xr:uid="{00000000-0005-0000-0000-000003030000}"/>
    <cellStyle name="Comma 22 2" xfId="1044" xr:uid="{00000000-0005-0000-0000-000004030000}"/>
    <cellStyle name="Comma 22 2 2" xfId="1045" xr:uid="{00000000-0005-0000-0000-000005030000}"/>
    <cellStyle name="Comma 23" xfId="273" xr:uid="{00000000-0005-0000-0000-000006030000}"/>
    <cellStyle name="Comma 23 2" xfId="1046" xr:uid="{00000000-0005-0000-0000-000007030000}"/>
    <cellStyle name="Comma 23 2 2" xfId="1047" xr:uid="{00000000-0005-0000-0000-000008030000}"/>
    <cellStyle name="Comma 23 3" xfId="3270" xr:uid="{00000000-0005-0000-0000-000009030000}"/>
    <cellStyle name="Comma 24" xfId="274" xr:uid="{00000000-0005-0000-0000-00000A030000}"/>
    <cellStyle name="Comma 24 2" xfId="1048" xr:uid="{00000000-0005-0000-0000-00000B030000}"/>
    <cellStyle name="Comma 24 2 2" xfId="1049" xr:uid="{00000000-0005-0000-0000-00000C030000}"/>
    <cellStyle name="Comma 25" xfId="275" xr:uid="{00000000-0005-0000-0000-00000D030000}"/>
    <cellStyle name="Comma 26" xfId="276" xr:uid="{00000000-0005-0000-0000-00000E030000}"/>
    <cellStyle name="Comma 26 2" xfId="1050" xr:uid="{00000000-0005-0000-0000-00000F030000}"/>
    <cellStyle name="Comma 26 2 2" xfId="1051" xr:uid="{00000000-0005-0000-0000-000010030000}"/>
    <cellStyle name="Comma 27" xfId="277" xr:uid="{00000000-0005-0000-0000-000011030000}"/>
    <cellStyle name="Comma 27 2" xfId="1052" xr:uid="{00000000-0005-0000-0000-000012030000}"/>
    <cellStyle name="Comma 27 2 2" xfId="1053" xr:uid="{00000000-0005-0000-0000-000013030000}"/>
    <cellStyle name="Comma 28" xfId="278" xr:uid="{00000000-0005-0000-0000-000014030000}"/>
    <cellStyle name="Comma 28 2" xfId="1054" xr:uid="{00000000-0005-0000-0000-000015030000}"/>
    <cellStyle name="Comma 28 2 2" xfId="1055" xr:uid="{00000000-0005-0000-0000-000016030000}"/>
    <cellStyle name="Comma 28 3" xfId="3279" xr:uid="{00000000-0005-0000-0000-000017030000}"/>
    <cellStyle name="Comma 29" xfId="279" xr:uid="{00000000-0005-0000-0000-000018030000}"/>
    <cellStyle name="Comma 3" xfId="5" xr:uid="{00000000-0005-0000-0000-000019030000}"/>
    <cellStyle name="Comma 3 2" xfId="43" xr:uid="{00000000-0005-0000-0000-00001A030000}"/>
    <cellStyle name="Comma 3 2 2" xfId="94" xr:uid="{00000000-0005-0000-0000-00001B030000}"/>
    <cellStyle name="Comma 3 2 2 2" xfId="1056" xr:uid="{00000000-0005-0000-0000-00001C030000}"/>
    <cellStyle name="Comma 3 2 3" xfId="1057" xr:uid="{00000000-0005-0000-0000-00001D030000}"/>
    <cellStyle name="Comma 3 3" xfId="280" xr:uid="{00000000-0005-0000-0000-00001E030000}"/>
    <cellStyle name="Comma 3 3 2" xfId="281" xr:uid="{00000000-0005-0000-0000-00001F030000}"/>
    <cellStyle name="Comma 3 3 3" xfId="282" xr:uid="{00000000-0005-0000-0000-000020030000}"/>
    <cellStyle name="Comma 3 3 3 2" xfId="1058" xr:uid="{00000000-0005-0000-0000-000021030000}"/>
    <cellStyle name="Comma 3 3 3 2 2" xfId="1059" xr:uid="{00000000-0005-0000-0000-000022030000}"/>
    <cellStyle name="Comma 3 3 4" xfId="1060" xr:uid="{00000000-0005-0000-0000-000023030000}"/>
    <cellStyle name="Comma 3 3 4 2" xfId="1061" xr:uid="{00000000-0005-0000-0000-000024030000}"/>
    <cellStyle name="Comma 3 4" xfId="283" xr:uid="{00000000-0005-0000-0000-000025030000}"/>
    <cellStyle name="Comma 3 4 2" xfId="1062" xr:uid="{00000000-0005-0000-0000-000026030000}"/>
    <cellStyle name="Comma 3 4 2 2" xfId="1063" xr:uid="{00000000-0005-0000-0000-000027030000}"/>
    <cellStyle name="Comma 3 5" xfId="284" xr:uid="{00000000-0005-0000-0000-000028030000}"/>
    <cellStyle name="Comma 3 6" xfId="86" xr:uid="{00000000-0005-0000-0000-000029030000}"/>
    <cellStyle name="Comma 30" xfId="285" xr:uid="{00000000-0005-0000-0000-00002A030000}"/>
    <cellStyle name="Comma 30 2" xfId="1064" xr:uid="{00000000-0005-0000-0000-00002B030000}"/>
    <cellStyle name="Comma 30 2 2" xfId="1065" xr:uid="{00000000-0005-0000-0000-00002C030000}"/>
    <cellStyle name="Comma 31" xfId="286" xr:uid="{00000000-0005-0000-0000-00002D030000}"/>
    <cellStyle name="Comma 31 2" xfId="1066" xr:uid="{00000000-0005-0000-0000-00002E030000}"/>
    <cellStyle name="Comma 31 2 2" xfId="1067" xr:uid="{00000000-0005-0000-0000-00002F030000}"/>
    <cellStyle name="Comma 32" xfId="1068" xr:uid="{00000000-0005-0000-0000-000030030000}"/>
    <cellStyle name="Comma 33" xfId="1069" xr:uid="{00000000-0005-0000-0000-000031030000}"/>
    <cellStyle name="Comma 4" xfId="8" xr:uid="{00000000-0005-0000-0000-000032030000}"/>
    <cellStyle name="Comma 4 2" xfId="287" xr:uid="{00000000-0005-0000-0000-000033030000}"/>
    <cellStyle name="Comma 4 2 2" xfId="1070" xr:uid="{00000000-0005-0000-0000-000034030000}"/>
    <cellStyle name="Comma 4 2 2 2" xfId="1071" xr:uid="{00000000-0005-0000-0000-000035030000}"/>
    <cellStyle name="Comma 4 2 3" xfId="1072" xr:uid="{00000000-0005-0000-0000-000036030000}"/>
    <cellStyle name="Comma 4 3" xfId="288" xr:uid="{00000000-0005-0000-0000-000037030000}"/>
    <cellStyle name="Comma 4 3 2" xfId="1073" xr:uid="{00000000-0005-0000-0000-000038030000}"/>
    <cellStyle name="Comma 4 3 2 2" xfId="1074" xr:uid="{00000000-0005-0000-0000-000039030000}"/>
    <cellStyle name="Comma 4 4" xfId="289" xr:uid="{00000000-0005-0000-0000-00003A030000}"/>
    <cellStyle name="Comma 4 5" xfId="89" xr:uid="{00000000-0005-0000-0000-00003B030000}"/>
    <cellStyle name="Comma 4 6" xfId="1075" xr:uid="{00000000-0005-0000-0000-00003C030000}"/>
    <cellStyle name="Comma 5" xfId="290" xr:uid="{00000000-0005-0000-0000-00003D030000}"/>
    <cellStyle name="Comma 5 2" xfId="291" xr:uid="{00000000-0005-0000-0000-00003E030000}"/>
    <cellStyle name="Comma 5 2 2" xfId="1076" xr:uid="{00000000-0005-0000-0000-00003F030000}"/>
    <cellStyle name="Comma 5 2 2 2" xfId="1077" xr:uid="{00000000-0005-0000-0000-000040030000}"/>
    <cellStyle name="Comma 5 3" xfId="292" xr:uid="{00000000-0005-0000-0000-000041030000}"/>
    <cellStyle name="Comma 5 3 2" xfId="1078" xr:uid="{00000000-0005-0000-0000-000042030000}"/>
    <cellStyle name="Comma 5 3 2 2" xfId="1079" xr:uid="{00000000-0005-0000-0000-000043030000}"/>
    <cellStyle name="Comma 5 4" xfId="293" xr:uid="{00000000-0005-0000-0000-000044030000}"/>
    <cellStyle name="Comma 5 4 2" xfId="1080" xr:uid="{00000000-0005-0000-0000-000045030000}"/>
    <cellStyle name="Comma 5 4 2 2" xfId="1081" xr:uid="{00000000-0005-0000-0000-000046030000}"/>
    <cellStyle name="Comma 5 5" xfId="1082" xr:uid="{00000000-0005-0000-0000-000047030000}"/>
    <cellStyle name="Comma 5 5 2" xfId="1083" xr:uid="{00000000-0005-0000-0000-000048030000}"/>
    <cellStyle name="Comma 5 6" xfId="1084" xr:uid="{00000000-0005-0000-0000-000049030000}"/>
    <cellStyle name="Comma 5 7" xfId="1085" xr:uid="{00000000-0005-0000-0000-00004A030000}"/>
    <cellStyle name="Comma 6" xfId="73" xr:uid="{00000000-0005-0000-0000-00004B030000}"/>
    <cellStyle name="Comma 6 2" xfId="294" xr:uid="{00000000-0005-0000-0000-00004C030000}"/>
    <cellStyle name="Comma 6 2 2" xfId="1086" xr:uid="{00000000-0005-0000-0000-00004D030000}"/>
    <cellStyle name="Comma 6 2 2 2" xfId="1087" xr:uid="{00000000-0005-0000-0000-00004E030000}"/>
    <cellStyle name="Comma 6 3" xfId="95" xr:uid="{00000000-0005-0000-0000-00004F030000}"/>
    <cellStyle name="Comma 6 3 2" xfId="1088" xr:uid="{00000000-0005-0000-0000-000050030000}"/>
    <cellStyle name="Comma 6 3 2 2" xfId="1089" xr:uid="{00000000-0005-0000-0000-000051030000}"/>
    <cellStyle name="Comma 6 3 3" xfId="1090" xr:uid="{00000000-0005-0000-0000-000052030000}"/>
    <cellStyle name="Comma 6 4" xfId="1091" xr:uid="{00000000-0005-0000-0000-000053030000}"/>
    <cellStyle name="Comma 6 4 2" xfId="1092" xr:uid="{00000000-0005-0000-0000-000054030000}"/>
    <cellStyle name="Comma 6 4 2 2" xfId="1093" xr:uid="{00000000-0005-0000-0000-000055030000}"/>
    <cellStyle name="Comma 6 4 3" xfId="1094" xr:uid="{00000000-0005-0000-0000-000056030000}"/>
    <cellStyle name="Comma 6 5" xfId="1095" xr:uid="{00000000-0005-0000-0000-000057030000}"/>
    <cellStyle name="Comma 6 5 2" xfId="1096" xr:uid="{00000000-0005-0000-0000-000058030000}"/>
    <cellStyle name="Comma 6 6" xfId="1097" xr:uid="{00000000-0005-0000-0000-000059030000}"/>
    <cellStyle name="Comma 6 6 2" xfId="1098" xr:uid="{00000000-0005-0000-0000-00005A030000}"/>
    <cellStyle name="Comma 6 7" xfId="1099" xr:uid="{00000000-0005-0000-0000-00005B030000}"/>
    <cellStyle name="Comma 7" xfId="295" xr:uid="{00000000-0005-0000-0000-00005C030000}"/>
    <cellStyle name="Comma 7 2" xfId="296" xr:uid="{00000000-0005-0000-0000-00005D030000}"/>
    <cellStyle name="Comma 7 2 2" xfId="1100" xr:uid="{00000000-0005-0000-0000-00005E030000}"/>
    <cellStyle name="Comma 7 2 2 2" xfId="1101" xr:uid="{00000000-0005-0000-0000-00005F030000}"/>
    <cellStyle name="Comma 7 3" xfId="297" xr:uid="{00000000-0005-0000-0000-000060030000}"/>
    <cellStyle name="Comma 7 3 2" xfId="1102" xr:uid="{00000000-0005-0000-0000-000061030000}"/>
    <cellStyle name="Comma 7 3 2 2" xfId="1103" xr:uid="{00000000-0005-0000-0000-000062030000}"/>
    <cellStyle name="Comma 7 4" xfId="298" xr:uid="{00000000-0005-0000-0000-000063030000}"/>
    <cellStyle name="Comma 7 4 2" xfId="1104" xr:uid="{00000000-0005-0000-0000-000064030000}"/>
    <cellStyle name="Comma 7 4 2 2" xfId="1105" xr:uid="{00000000-0005-0000-0000-000065030000}"/>
    <cellStyle name="Comma 7 5" xfId="1106" xr:uid="{00000000-0005-0000-0000-000066030000}"/>
    <cellStyle name="Comma 7 5 2" xfId="1107" xr:uid="{00000000-0005-0000-0000-000067030000}"/>
    <cellStyle name="Comma 8" xfId="299" xr:uid="{00000000-0005-0000-0000-000068030000}"/>
    <cellStyle name="Comma 8 2" xfId="1108" xr:uid="{00000000-0005-0000-0000-000069030000}"/>
    <cellStyle name="Comma 8 2 2" xfId="1109" xr:uid="{00000000-0005-0000-0000-00006A030000}"/>
    <cellStyle name="Comma 9" xfId="74" xr:uid="{00000000-0005-0000-0000-00006B030000}"/>
    <cellStyle name="Comma 9 2" xfId="96" xr:uid="{00000000-0005-0000-0000-00006C030000}"/>
    <cellStyle name="Currency 2" xfId="300" xr:uid="{00000000-0005-0000-0000-00006D030000}"/>
    <cellStyle name="Dezimal [0]_laroux" xfId="301" xr:uid="{00000000-0005-0000-0000-00006E030000}"/>
    <cellStyle name="Dezimal_laroux" xfId="302" xr:uid="{00000000-0005-0000-0000-00006F030000}"/>
    <cellStyle name="Emphasis 1" xfId="303" xr:uid="{00000000-0005-0000-0000-000070030000}"/>
    <cellStyle name="Emphasis 2" xfId="304" xr:uid="{00000000-0005-0000-0000-000071030000}"/>
    <cellStyle name="Emphasis 3" xfId="305" xr:uid="{00000000-0005-0000-0000-000072030000}"/>
    <cellStyle name="Euro" xfId="306" xr:uid="{00000000-0005-0000-0000-000073030000}"/>
    <cellStyle name="Explanatory Text" xfId="3215" builtinId="53" customBuiltin="1"/>
    <cellStyle name="Explanatory Text 2" xfId="44" xr:uid="{00000000-0005-0000-0000-000075030000}"/>
    <cellStyle name="Explanatory Text 2 2" xfId="307" xr:uid="{00000000-0005-0000-0000-000076030000}"/>
    <cellStyle name="Explanatory Text 2 3" xfId="308" xr:uid="{00000000-0005-0000-0000-000077030000}"/>
    <cellStyle name="Explanatory Text 3" xfId="1110" xr:uid="{00000000-0005-0000-0000-000078030000}"/>
    <cellStyle name="Good" xfId="3205" builtinId="26" customBuiltin="1"/>
    <cellStyle name="Good 2" xfId="45" xr:uid="{00000000-0005-0000-0000-00007A030000}"/>
    <cellStyle name="Good 2 2" xfId="309" xr:uid="{00000000-0005-0000-0000-00007B030000}"/>
    <cellStyle name="Good 2 3" xfId="310" xr:uid="{00000000-0005-0000-0000-00007C030000}"/>
    <cellStyle name="Good 3" xfId="1111" xr:uid="{00000000-0005-0000-0000-00007D030000}"/>
    <cellStyle name="Heading 1" xfId="3201" builtinId="16" customBuiltin="1"/>
    <cellStyle name="Heading 1 2" xfId="46" xr:uid="{00000000-0005-0000-0000-00007F030000}"/>
    <cellStyle name="Heading 1 2 2" xfId="311" xr:uid="{00000000-0005-0000-0000-000080030000}"/>
    <cellStyle name="Heading 1 2 3" xfId="312" xr:uid="{00000000-0005-0000-0000-000081030000}"/>
    <cellStyle name="Heading 1 3" xfId="1112" xr:uid="{00000000-0005-0000-0000-000082030000}"/>
    <cellStyle name="Heading 2" xfId="3202" builtinId="17" customBuiltin="1"/>
    <cellStyle name="Heading 2 2" xfId="47" xr:uid="{00000000-0005-0000-0000-000084030000}"/>
    <cellStyle name="Heading 2 2 2" xfId="313" xr:uid="{00000000-0005-0000-0000-000085030000}"/>
    <cellStyle name="Heading 2 2 3" xfId="314" xr:uid="{00000000-0005-0000-0000-000086030000}"/>
    <cellStyle name="Heading 2 3" xfId="1113" xr:uid="{00000000-0005-0000-0000-000087030000}"/>
    <cellStyle name="Heading 3" xfId="3203" builtinId="18" customBuiltin="1"/>
    <cellStyle name="Heading 3 2" xfId="48" xr:uid="{00000000-0005-0000-0000-000089030000}"/>
    <cellStyle name="Heading 3 2 2" xfId="315" xr:uid="{00000000-0005-0000-0000-00008A030000}"/>
    <cellStyle name="Heading 3 2 3" xfId="316" xr:uid="{00000000-0005-0000-0000-00008B030000}"/>
    <cellStyle name="Heading 3 3" xfId="1114" xr:uid="{00000000-0005-0000-0000-00008C030000}"/>
    <cellStyle name="Heading 4" xfId="3204" builtinId="19" customBuiltin="1"/>
    <cellStyle name="Heading 4 2" xfId="49" xr:uid="{00000000-0005-0000-0000-00008E030000}"/>
    <cellStyle name="Heading 4 2 2" xfId="317" xr:uid="{00000000-0005-0000-0000-00008F030000}"/>
    <cellStyle name="Heading 4 2 3" xfId="318" xr:uid="{00000000-0005-0000-0000-000090030000}"/>
    <cellStyle name="Heading 4 3" xfId="1115" xr:uid="{00000000-0005-0000-0000-000091030000}"/>
    <cellStyle name="Hyperlink 2" xfId="319" xr:uid="{00000000-0005-0000-0000-000092030000}"/>
    <cellStyle name="Hyperlink 3" xfId="320" xr:uid="{00000000-0005-0000-0000-000093030000}"/>
    <cellStyle name="Îáû÷íûé_AMD" xfId="321" xr:uid="{00000000-0005-0000-0000-000094030000}"/>
    <cellStyle name="Input" xfId="3208" builtinId="20" customBuiltin="1"/>
    <cellStyle name="Input 2" xfId="50" xr:uid="{00000000-0005-0000-0000-000096030000}"/>
    <cellStyle name="Input 2 10" xfId="1116" xr:uid="{00000000-0005-0000-0000-000097030000}"/>
    <cellStyle name="Input 2 10 2" xfId="1117" xr:uid="{00000000-0005-0000-0000-000098030000}"/>
    <cellStyle name="Input 2 10 2 2" xfId="1118" xr:uid="{00000000-0005-0000-0000-000099030000}"/>
    <cellStyle name="Input 2 10 3" xfId="1119" xr:uid="{00000000-0005-0000-0000-00009A030000}"/>
    <cellStyle name="Input 2 11" xfId="1120" xr:uid="{00000000-0005-0000-0000-00009B030000}"/>
    <cellStyle name="Input 2 11 2" xfId="1121" xr:uid="{00000000-0005-0000-0000-00009C030000}"/>
    <cellStyle name="Input 2 12" xfId="1122" xr:uid="{00000000-0005-0000-0000-00009D030000}"/>
    <cellStyle name="Input 2 12 2" xfId="1123" xr:uid="{00000000-0005-0000-0000-00009E030000}"/>
    <cellStyle name="Input 2 13" xfId="1124" xr:uid="{00000000-0005-0000-0000-00009F030000}"/>
    <cellStyle name="Input 2 14" xfId="3257" xr:uid="{00000000-0005-0000-0000-0000A0030000}"/>
    <cellStyle name="Input 2 2" xfId="80" xr:uid="{00000000-0005-0000-0000-0000A1030000}"/>
    <cellStyle name="Input 2 2 10" xfId="1125" xr:uid="{00000000-0005-0000-0000-0000A2030000}"/>
    <cellStyle name="Input 2 2 10 2" xfId="1126" xr:uid="{00000000-0005-0000-0000-0000A3030000}"/>
    <cellStyle name="Input 2 2 11" xfId="1127" xr:uid="{00000000-0005-0000-0000-0000A4030000}"/>
    <cellStyle name="Input 2 2 11 2" xfId="1128" xr:uid="{00000000-0005-0000-0000-0000A5030000}"/>
    <cellStyle name="Input 2 2 12" xfId="1129" xr:uid="{00000000-0005-0000-0000-0000A6030000}"/>
    <cellStyle name="Input 2 2 2" xfId="502" xr:uid="{00000000-0005-0000-0000-0000A7030000}"/>
    <cellStyle name="Input 2 2 2 10" xfId="1130" xr:uid="{00000000-0005-0000-0000-0000A8030000}"/>
    <cellStyle name="Input 2 2 2 10 2" xfId="1131" xr:uid="{00000000-0005-0000-0000-0000A9030000}"/>
    <cellStyle name="Input 2 2 2 11" xfId="1132" xr:uid="{00000000-0005-0000-0000-0000AA030000}"/>
    <cellStyle name="Input 2 2 2 2" xfId="1133" xr:uid="{00000000-0005-0000-0000-0000AB030000}"/>
    <cellStyle name="Input 2 2 2 2 2" xfId="1134" xr:uid="{00000000-0005-0000-0000-0000AC030000}"/>
    <cellStyle name="Input 2 2 2 2 2 2" xfId="1135" xr:uid="{00000000-0005-0000-0000-0000AD030000}"/>
    <cellStyle name="Input 2 2 2 2 3" xfId="1136" xr:uid="{00000000-0005-0000-0000-0000AE030000}"/>
    <cellStyle name="Input 2 2 2 2 3 2" xfId="1137" xr:uid="{00000000-0005-0000-0000-0000AF030000}"/>
    <cellStyle name="Input 2 2 2 2 4" xfId="1138" xr:uid="{00000000-0005-0000-0000-0000B0030000}"/>
    <cellStyle name="Input 2 2 2 3" xfId="1139" xr:uid="{00000000-0005-0000-0000-0000B1030000}"/>
    <cellStyle name="Input 2 2 2 3 2" xfId="1140" xr:uid="{00000000-0005-0000-0000-0000B2030000}"/>
    <cellStyle name="Input 2 2 2 3 2 2" xfId="1141" xr:uid="{00000000-0005-0000-0000-0000B3030000}"/>
    <cellStyle name="Input 2 2 2 3 3" xfId="1142" xr:uid="{00000000-0005-0000-0000-0000B4030000}"/>
    <cellStyle name="Input 2 2 2 3 3 2" xfId="1143" xr:uid="{00000000-0005-0000-0000-0000B5030000}"/>
    <cellStyle name="Input 2 2 2 3 4" xfId="1144" xr:uid="{00000000-0005-0000-0000-0000B6030000}"/>
    <cellStyle name="Input 2 2 2 4" xfId="1145" xr:uid="{00000000-0005-0000-0000-0000B7030000}"/>
    <cellStyle name="Input 2 2 2 4 2" xfId="1146" xr:uid="{00000000-0005-0000-0000-0000B8030000}"/>
    <cellStyle name="Input 2 2 2 4 2 2" xfId="1147" xr:uid="{00000000-0005-0000-0000-0000B9030000}"/>
    <cellStyle name="Input 2 2 2 4 3" xfId="1148" xr:uid="{00000000-0005-0000-0000-0000BA030000}"/>
    <cellStyle name="Input 2 2 2 4 3 2" xfId="1149" xr:uid="{00000000-0005-0000-0000-0000BB030000}"/>
    <cellStyle name="Input 2 2 2 4 4" xfId="1150" xr:uid="{00000000-0005-0000-0000-0000BC030000}"/>
    <cellStyle name="Input 2 2 2 5" xfId="1151" xr:uid="{00000000-0005-0000-0000-0000BD030000}"/>
    <cellStyle name="Input 2 2 2 5 2" xfId="1152" xr:uid="{00000000-0005-0000-0000-0000BE030000}"/>
    <cellStyle name="Input 2 2 2 5 2 2" xfId="1153" xr:uid="{00000000-0005-0000-0000-0000BF030000}"/>
    <cellStyle name="Input 2 2 2 5 3" xfId="1154" xr:uid="{00000000-0005-0000-0000-0000C0030000}"/>
    <cellStyle name="Input 2 2 2 5 3 2" xfId="1155" xr:uid="{00000000-0005-0000-0000-0000C1030000}"/>
    <cellStyle name="Input 2 2 2 5 4" xfId="1156" xr:uid="{00000000-0005-0000-0000-0000C2030000}"/>
    <cellStyle name="Input 2 2 2 6" xfId="1157" xr:uid="{00000000-0005-0000-0000-0000C3030000}"/>
    <cellStyle name="Input 2 2 2 6 2" xfId="1158" xr:uid="{00000000-0005-0000-0000-0000C4030000}"/>
    <cellStyle name="Input 2 2 2 6 2 2" xfId="1159" xr:uid="{00000000-0005-0000-0000-0000C5030000}"/>
    <cellStyle name="Input 2 2 2 6 3" xfId="1160" xr:uid="{00000000-0005-0000-0000-0000C6030000}"/>
    <cellStyle name="Input 2 2 2 6 3 2" xfId="1161" xr:uid="{00000000-0005-0000-0000-0000C7030000}"/>
    <cellStyle name="Input 2 2 2 6 4" xfId="1162" xr:uid="{00000000-0005-0000-0000-0000C8030000}"/>
    <cellStyle name="Input 2 2 2 7" xfId="1163" xr:uid="{00000000-0005-0000-0000-0000C9030000}"/>
    <cellStyle name="Input 2 2 2 7 2" xfId="1164" xr:uid="{00000000-0005-0000-0000-0000CA030000}"/>
    <cellStyle name="Input 2 2 2 7 2 2" xfId="1165" xr:uid="{00000000-0005-0000-0000-0000CB030000}"/>
    <cellStyle name="Input 2 2 2 7 3" xfId="1166" xr:uid="{00000000-0005-0000-0000-0000CC030000}"/>
    <cellStyle name="Input 2 2 2 7 3 2" xfId="1167" xr:uid="{00000000-0005-0000-0000-0000CD030000}"/>
    <cellStyle name="Input 2 2 2 7 4" xfId="1168" xr:uid="{00000000-0005-0000-0000-0000CE030000}"/>
    <cellStyle name="Input 2 2 2 8" xfId="1169" xr:uid="{00000000-0005-0000-0000-0000CF030000}"/>
    <cellStyle name="Input 2 2 2 8 2" xfId="1170" xr:uid="{00000000-0005-0000-0000-0000D0030000}"/>
    <cellStyle name="Input 2 2 2 8 2 2" xfId="1171" xr:uid="{00000000-0005-0000-0000-0000D1030000}"/>
    <cellStyle name="Input 2 2 2 8 3" xfId="1172" xr:uid="{00000000-0005-0000-0000-0000D2030000}"/>
    <cellStyle name="Input 2 2 2 9" xfId="1173" xr:uid="{00000000-0005-0000-0000-0000D3030000}"/>
    <cellStyle name="Input 2 2 2 9 2" xfId="1174" xr:uid="{00000000-0005-0000-0000-0000D4030000}"/>
    <cellStyle name="Input 2 2 3" xfId="518" xr:uid="{00000000-0005-0000-0000-0000D5030000}"/>
    <cellStyle name="Input 2 2 3 10" xfId="1175" xr:uid="{00000000-0005-0000-0000-0000D6030000}"/>
    <cellStyle name="Input 2 2 3 10 2" xfId="1176" xr:uid="{00000000-0005-0000-0000-0000D7030000}"/>
    <cellStyle name="Input 2 2 3 11" xfId="1177" xr:uid="{00000000-0005-0000-0000-0000D8030000}"/>
    <cellStyle name="Input 2 2 3 2" xfId="1178" xr:uid="{00000000-0005-0000-0000-0000D9030000}"/>
    <cellStyle name="Input 2 2 3 2 2" xfId="1179" xr:uid="{00000000-0005-0000-0000-0000DA030000}"/>
    <cellStyle name="Input 2 2 3 2 2 2" xfId="1180" xr:uid="{00000000-0005-0000-0000-0000DB030000}"/>
    <cellStyle name="Input 2 2 3 2 3" xfId="1181" xr:uid="{00000000-0005-0000-0000-0000DC030000}"/>
    <cellStyle name="Input 2 2 3 2 3 2" xfId="1182" xr:uid="{00000000-0005-0000-0000-0000DD030000}"/>
    <cellStyle name="Input 2 2 3 2 4" xfId="1183" xr:uid="{00000000-0005-0000-0000-0000DE030000}"/>
    <cellStyle name="Input 2 2 3 3" xfId="1184" xr:uid="{00000000-0005-0000-0000-0000DF030000}"/>
    <cellStyle name="Input 2 2 3 3 2" xfId="1185" xr:uid="{00000000-0005-0000-0000-0000E0030000}"/>
    <cellStyle name="Input 2 2 3 3 2 2" xfId="1186" xr:uid="{00000000-0005-0000-0000-0000E1030000}"/>
    <cellStyle name="Input 2 2 3 3 3" xfId="1187" xr:uid="{00000000-0005-0000-0000-0000E2030000}"/>
    <cellStyle name="Input 2 2 3 3 3 2" xfId="1188" xr:uid="{00000000-0005-0000-0000-0000E3030000}"/>
    <cellStyle name="Input 2 2 3 3 4" xfId="1189" xr:uid="{00000000-0005-0000-0000-0000E4030000}"/>
    <cellStyle name="Input 2 2 3 4" xfId="1190" xr:uid="{00000000-0005-0000-0000-0000E5030000}"/>
    <cellStyle name="Input 2 2 3 4 2" xfId="1191" xr:uid="{00000000-0005-0000-0000-0000E6030000}"/>
    <cellStyle name="Input 2 2 3 4 2 2" xfId="1192" xr:uid="{00000000-0005-0000-0000-0000E7030000}"/>
    <cellStyle name="Input 2 2 3 4 3" xfId="1193" xr:uid="{00000000-0005-0000-0000-0000E8030000}"/>
    <cellStyle name="Input 2 2 3 4 3 2" xfId="1194" xr:uid="{00000000-0005-0000-0000-0000E9030000}"/>
    <cellStyle name="Input 2 2 3 4 4" xfId="1195" xr:uid="{00000000-0005-0000-0000-0000EA030000}"/>
    <cellStyle name="Input 2 2 3 5" xfId="1196" xr:uid="{00000000-0005-0000-0000-0000EB030000}"/>
    <cellStyle name="Input 2 2 3 5 2" xfId="1197" xr:uid="{00000000-0005-0000-0000-0000EC030000}"/>
    <cellStyle name="Input 2 2 3 5 2 2" xfId="1198" xr:uid="{00000000-0005-0000-0000-0000ED030000}"/>
    <cellStyle name="Input 2 2 3 5 3" xfId="1199" xr:uid="{00000000-0005-0000-0000-0000EE030000}"/>
    <cellStyle name="Input 2 2 3 5 3 2" xfId="1200" xr:uid="{00000000-0005-0000-0000-0000EF030000}"/>
    <cellStyle name="Input 2 2 3 5 4" xfId="1201" xr:uid="{00000000-0005-0000-0000-0000F0030000}"/>
    <cellStyle name="Input 2 2 3 6" xfId="1202" xr:uid="{00000000-0005-0000-0000-0000F1030000}"/>
    <cellStyle name="Input 2 2 3 6 2" xfId="1203" xr:uid="{00000000-0005-0000-0000-0000F2030000}"/>
    <cellStyle name="Input 2 2 3 6 2 2" xfId="1204" xr:uid="{00000000-0005-0000-0000-0000F3030000}"/>
    <cellStyle name="Input 2 2 3 6 3" xfId="1205" xr:uid="{00000000-0005-0000-0000-0000F4030000}"/>
    <cellStyle name="Input 2 2 3 6 3 2" xfId="1206" xr:uid="{00000000-0005-0000-0000-0000F5030000}"/>
    <cellStyle name="Input 2 2 3 6 4" xfId="1207" xr:uid="{00000000-0005-0000-0000-0000F6030000}"/>
    <cellStyle name="Input 2 2 3 7" xfId="1208" xr:uid="{00000000-0005-0000-0000-0000F7030000}"/>
    <cellStyle name="Input 2 2 3 7 2" xfId="1209" xr:uid="{00000000-0005-0000-0000-0000F8030000}"/>
    <cellStyle name="Input 2 2 3 7 2 2" xfId="1210" xr:uid="{00000000-0005-0000-0000-0000F9030000}"/>
    <cellStyle name="Input 2 2 3 7 3" xfId="1211" xr:uid="{00000000-0005-0000-0000-0000FA030000}"/>
    <cellStyle name="Input 2 2 3 7 3 2" xfId="1212" xr:uid="{00000000-0005-0000-0000-0000FB030000}"/>
    <cellStyle name="Input 2 2 3 7 4" xfId="1213" xr:uid="{00000000-0005-0000-0000-0000FC030000}"/>
    <cellStyle name="Input 2 2 3 8" xfId="1214" xr:uid="{00000000-0005-0000-0000-0000FD030000}"/>
    <cellStyle name="Input 2 2 3 8 2" xfId="1215" xr:uid="{00000000-0005-0000-0000-0000FE030000}"/>
    <cellStyle name="Input 2 2 3 8 2 2" xfId="1216" xr:uid="{00000000-0005-0000-0000-0000FF030000}"/>
    <cellStyle name="Input 2 2 3 8 3" xfId="1217" xr:uid="{00000000-0005-0000-0000-000000040000}"/>
    <cellStyle name="Input 2 2 3 9" xfId="1218" xr:uid="{00000000-0005-0000-0000-000001040000}"/>
    <cellStyle name="Input 2 2 3 9 2" xfId="1219" xr:uid="{00000000-0005-0000-0000-000002040000}"/>
    <cellStyle name="Input 2 2 4" xfId="1220" xr:uid="{00000000-0005-0000-0000-000003040000}"/>
    <cellStyle name="Input 2 2 4 2" xfId="1221" xr:uid="{00000000-0005-0000-0000-000004040000}"/>
    <cellStyle name="Input 2 2 4 2 2" xfId="1222" xr:uid="{00000000-0005-0000-0000-000005040000}"/>
    <cellStyle name="Input 2 2 4 3" xfId="1223" xr:uid="{00000000-0005-0000-0000-000006040000}"/>
    <cellStyle name="Input 2 2 4 3 2" xfId="1224" xr:uid="{00000000-0005-0000-0000-000007040000}"/>
    <cellStyle name="Input 2 2 4 4" xfId="1225" xr:uid="{00000000-0005-0000-0000-000008040000}"/>
    <cellStyle name="Input 2 2 5" xfId="1226" xr:uid="{00000000-0005-0000-0000-000009040000}"/>
    <cellStyle name="Input 2 2 5 2" xfId="1227" xr:uid="{00000000-0005-0000-0000-00000A040000}"/>
    <cellStyle name="Input 2 2 5 2 2" xfId="1228" xr:uid="{00000000-0005-0000-0000-00000B040000}"/>
    <cellStyle name="Input 2 2 5 3" xfId="1229" xr:uid="{00000000-0005-0000-0000-00000C040000}"/>
    <cellStyle name="Input 2 2 5 3 2" xfId="1230" xr:uid="{00000000-0005-0000-0000-00000D040000}"/>
    <cellStyle name="Input 2 2 5 4" xfId="1231" xr:uid="{00000000-0005-0000-0000-00000E040000}"/>
    <cellStyle name="Input 2 2 6" xfId="1232" xr:uid="{00000000-0005-0000-0000-00000F040000}"/>
    <cellStyle name="Input 2 2 6 2" xfId="1233" xr:uid="{00000000-0005-0000-0000-000010040000}"/>
    <cellStyle name="Input 2 2 6 2 2" xfId="1234" xr:uid="{00000000-0005-0000-0000-000011040000}"/>
    <cellStyle name="Input 2 2 6 3" xfId="1235" xr:uid="{00000000-0005-0000-0000-000012040000}"/>
    <cellStyle name="Input 2 2 6 3 2" xfId="1236" xr:uid="{00000000-0005-0000-0000-000013040000}"/>
    <cellStyle name="Input 2 2 6 4" xfId="1237" xr:uid="{00000000-0005-0000-0000-000014040000}"/>
    <cellStyle name="Input 2 2 7" xfId="1238" xr:uid="{00000000-0005-0000-0000-000015040000}"/>
    <cellStyle name="Input 2 2 7 2" xfId="1239" xr:uid="{00000000-0005-0000-0000-000016040000}"/>
    <cellStyle name="Input 2 2 7 2 2" xfId="1240" xr:uid="{00000000-0005-0000-0000-000017040000}"/>
    <cellStyle name="Input 2 2 7 3" xfId="1241" xr:uid="{00000000-0005-0000-0000-000018040000}"/>
    <cellStyle name="Input 2 2 7 3 2" xfId="1242" xr:uid="{00000000-0005-0000-0000-000019040000}"/>
    <cellStyle name="Input 2 2 7 4" xfId="1243" xr:uid="{00000000-0005-0000-0000-00001A040000}"/>
    <cellStyle name="Input 2 2 8" xfId="1244" xr:uid="{00000000-0005-0000-0000-00001B040000}"/>
    <cellStyle name="Input 2 2 8 2" xfId="1245" xr:uid="{00000000-0005-0000-0000-00001C040000}"/>
    <cellStyle name="Input 2 2 8 2 2" xfId="1246" xr:uid="{00000000-0005-0000-0000-00001D040000}"/>
    <cellStyle name="Input 2 2 8 3" xfId="1247" xr:uid="{00000000-0005-0000-0000-00001E040000}"/>
    <cellStyle name="Input 2 2 8 3 2" xfId="1248" xr:uid="{00000000-0005-0000-0000-00001F040000}"/>
    <cellStyle name="Input 2 2 8 4" xfId="1249" xr:uid="{00000000-0005-0000-0000-000020040000}"/>
    <cellStyle name="Input 2 2 9" xfId="1250" xr:uid="{00000000-0005-0000-0000-000021040000}"/>
    <cellStyle name="Input 2 2 9 2" xfId="1251" xr:uid="{00000000-0005-0000-0000-000022040000}"/>
    <cellStyle name="Input 2 2 9 2 2" xfId="1252" xr:uid="{00000000-0005-0000-0000-000023040000}"/>
    <cellStyle name="Input 2 2 9 3" xfId="1253" xr:uid="{00000000-0005-0000-0000-000024040000}"/>
    <cellStyle name="Input 2 3" xfId="322" xr:uid="{00000000-0005-0000-0000-000025040000}"/>
    <cellStyle name="Input 2 3 10" xfId="1254" xr:uid="{00000000-0005-0000-0000-000026040000}"/>
    <cellStyle name="Input 2 3 10 2" xfId="1255" xr:uid="{00000000-0005-0000-0000-000027040000}"/>
    <cellStyle name="Input 2 3 10 2 2" xfId="1256" xr:uid="{00000000-0005-0000-0000-000028040000}"/>
    <cellStyle name="Input 2 3 10 3" xfId="1257" xr:uid="{00000000-0005-0000-0000-000029040000}"/>
    <cellStyle name="Input 2 3 11" xfId="1258" xr:uid="{00000000-0005-0000-0000-00002A040000}"/>
    <cellStyle name="Input 2 3 11 2" xfId="1259" xr:uid="{00000000-0005-0000-0000-00002B040000}"/>
    <cellStyle name="Input 2 3 12" xfId="1260" xr:uid="{00000000-0005-0000-0000-00002C040000}"/>
    <cellStyle name="Input 2 3 12 2" xfId="1261" xr:uid="{00000000-0005-0000-0000-00002D040000}"/>
    <cellStyle name="Input 2 3 13" xfId="1262" xr:uid="{00000000-0005-0000-0000-00002E040000}"/>
    <cellStyle name="Input 2 3 2" xfId="504" xr:uid="{00000000-0005-0000-0000-00002F040000}"/>
    <cellStyle name="Input 2 3 2 10" xfId="1263" xr:uid="{00000000-0005-0000-0000-000030040000}"/>
    <cellStyle name="Input 2 3 2 10 2" xfId="1264" xr:uid="{00000000-0005-0000-0000-000031040000}"/>
    <cellStyle name="Input 2 3 2 11" xfId="1265" xr:uid="{00000000-0005-0000-0000-000032040000}"/>
    <cellStyle name="Input 2 3 2 2" xfId="1266" xr:uid="{00000000-0005-0000-0000-000033040000}"/>
    <cellStyle name="Input 2 3 2 2 2" xfId="1267" xr:uid="{00000000-0005-0000-0000-000034040000}"/>
    <cellStyle name="Input 2 3 2 2 2 2" xfId="1268" xr:uid="{00000000-0005-0000-0000-000035040000}"/>
    <cellStyle name="Input 2 3 2 2 3" xfId="1269" xr:uid="{00000000-0005-0000-0000-000036040000}"/>
    <cellStyle name="Input 2 3 2 2 3 2" xfId="1270" xr:uid="{00000000-0005-0000-0000-000037040000}"/>
    <cellStyle name="Input 2 3 2 2 4" xfId="1271" xr:uid="{00000000-0005-0000-0000-000038040000}"/>
    <cellStyle name="Input 2 3 2 3" xfId="1272" xr:uid="{00000000-0005-0000-0000-000039040000}"/>
    <cellStyle name="Input 2 3 2 3 2" xfId="1273" xr:uid="{00000000-0005-0000-0000-00003A040000}"/>
    <cellStyle name="Input 2 3 2 3 2 2" xfId="1274" xr:uid="{00000000-0005-0000-0000-00003B040000}"/>
    <cellStyle name="Input 2 3 2 3 3" xfId="1275" xr:uid="{00000000-0005-0000-0000-00003C040000}"/>
    <cellStyle name="Input 2 3 2 3 3 2" xfId="1276" xr:uid="{00000000-0005-0000-0000-00003D040000}"/>
    <cellStyle name="Input 2 3 2 3 4" xfId="1277" xr:uid="{00000000-0005-0000-0000-00003E040000}"/>
    <cellStyle name="Input 2 3 2 4" xfId="1278" xr:uid="{00000000-0005-0000-0000-00003F040000}"/>
    <cellStyle name="Input 2 3 2 4 2" xfId="1279" xr:uid="{00000000-0005-0000-0000-000040040000}"/>
    <cellStyle name="Input 2 3 2 4 2 2" xfId="1280" xr:uid="{00000000-0005-0000-0000-000041040000}"/>
    <cellStyle name="Input 2 3 2 4 3" xfId="1281" xr:uid="{00000000-0005-0000-0000-000042040000}"/>
    <cellStyle name="Input 2 3 2 4 3 2" xfId="1282" xr:uid="{00000000-0005-0000-0000-000043040000}"/>
    <cellStyle name="Input 2 3 2 4 4" xfId="1283" xr:uid="{00000000-0005-0000-0000-000044040000}"/>
    <cellStyle name="Input 2 3 2 5" xfId="1284" xr:uid="{00000000-0005-0000-0000-000045040000}"/>
    <cellStyle name="Input 2 3 2 5 2" xfId="1285" xr:uid="{00000000-0005-0000-0000-000046040000}"/>
    <cellStyle name="Input 2 3 2 5 2 2" xfId="1286" xr:uid="{00000000-0005-0000-0000-000047040000}"/>
    <cellStyle name="Input 2 3 2 5 3" xfId="1287" xr:uid="{00000000-0005-0000-0000-000048040000}"/>
    <cellStyle name="Input 2 3 2 5 3 2" xfId="1288" xr:uid="{00000000-0005-0000-0000-000049040000}"/>
    <cellStyle name="Input 2 3 2 5 4" xfId="1289" xr:uid="{00000000-0005-0000-0000-00004A040000}"/>
    <cellStyle name="Input 2 3 2 6" xfId="1290" xr:uid="{00000000-0005-0000-0000-00004B040000}"/>
    <cellStyle name="Input 2 3 2 6 2" xfId="1291" xr:uid="{00000000-0005-0000-0000-00004C040000}"/>
    <cellStyle name="Input 2 3 2 6 2 2" xfId="1292" xr:uid="{00000000-0005-0000-0000-00004D040000}"/>
    <cellStyle name="Input 2 3 2 6 3" xfId="1293" xr:uid="{00000000-0005-0000-0000-00004E040000}"/>
    <cellStyle name="Input 2 3 2 6 3 2" xfId="1294" xr:uid="{00000000-0005-0000-0000-00004F040000}"/>
    <cellStyle name="Input 2 3 2 6 4" xfId="1295" xr:uid="{00000000-0005-0000-0000-000050040000}"/>
    <cellStyle name="Input 2 3 2 7" xfId="1296" xr:uid="{00000000-0005-0000-0000-000051040000}"/>
    <cellStyle name="Input 2 3 2 7 2" xfId="1297" xr:uid="{00000000-0005-0000-0000-000052040000}"/>
    <cellStyle name="Input 2 3 2 7 2 2" xfId="1298" xr:uid="{00000000-0005-0000-0000-000053040000}"/>
    <cellStyle name="Input 2 3 2 7 3" xfId="1299" xr:uid="{00000000-0005-0000-0000-000054040000}"/>
    <cellStyle name="Input 2 3 2 7 3 2" xfId="1300" xr:uid="{00000000-0005-0000-0000-000055040000}"/>
    <cellStyle name="Input 2 3 2 7 4" xfId="1301" xr:uid="{00000000-0005-0000-0000-000056040000}"/>
    <cellStyle name="Input 2 3 2 8" xfId="1302" xr:uid="{00000000-0005-0000-0000-000057040000}"/>
    <cellStyle name="Input 2 3 2 8 2" xfId="1303" xr:uid="{00000000-0005-0000-0000-000058040000}"/>
    <cellStyle name="Input 2 3 2 8 2 2" xfId="1304" xr:uid="{00000000-0005-0000-0000-000059040000}"/>
    <cellStyle name="Input 2 3 2 8 3" xfId="1305" xr:uid="{00000000-0005-0000-0000-00005A040000}"/>
    <cellStyle name="Input 2 3 2 9" xfId="1306" xr:uid="{00000000-0005-0000-0000-00005B040000}"/>
    <cellStyle name="Input 2 3 2 9 2" xfId="1307" xr:uid="{00000000-0005-0000-0000-00005C040000}"/>
    <cellStyle name="Input 2 3 3" xfId="514" xr:uid="{00000000-0005-0000-0000-00005D040000}"/>
    <cellStyle name="Input 2 3 3 10" xfId="1308" xr:uid="{00000000-0005-0000-0000-00005E040000}"/>
    <cellStyle name="Input 2 3 3 10 2" xfId="1309" xr:uid="{00000000-0005-0000-0000-00005F040000}"/>
    <cellStyle name="Input 2 3 3 11" xfId="1310" xr:uid="{00000000-0005-0000-0000-000060040000}"/>
    <cellStyle name="Input 2 3 3 2" xfId="1311" xr:uid="{00000000-0005-0000-0000-000061040000}"/>
    <cellStyle name="Input 2 3 3 2 2" xfId="1312" xr:uid="{00000000-0005-0000-0000-000062040000}"/>
    <cellStyle name="Input 2 3 3 2 2 2" xfId="1313" xr:uid="{00000000-0005-0000-0000-000063040000}"/>
    <cellStyle name="Input 2 3 3 2 3" xfId="1314" xr:uid="{00000000-0005-0000-0000-000064040000}"/>
    <cellStyle name="Input 2 3 3 2 3 2" xfId="1315" xr:uid="{00000000-0005-0000-0000-000065040000}"/>
    <cellStyle name="Input 2 3 3 2 4" xfId="1316" xr:uid="{00000000-0005-0000-0000-000066040000}"/>
    <cellStyle name="Input 2 3 3 3" xfId="1317" xr:uid="{00000000-0005-0000-0000-000067040000}"/>
    <cellStyle name="Input 2 3 3 3 2" xfId="1318" xr:uid="{00000000-0005-0000-0000-000068040000}"/>
    <cellStyle name="Input 2 3 3 3 2 2" xfId="1319" xr:uid="{00000000-0005-0000-0000-000069040000}"/>
    <cellStyle name="Input 2 3 3 3 3" xfId="1320" xr:uid="{00000000-0005-0000-0000-00006A040000}"/>
    <cellStyle name="Input 2 3 3 3 3 2" xfId="1321" xr:uid="{00000000-0005-0000-0000-00006B040000}"/>
    <cellStyle name="Input 2 3 3 3 4" xfId="1322" xr:uid="{00000000-0005-0000-0000-00006C040000}"/>
    <cellStyle name="Input 2 3 3 4" xfId="1323" xr:uid="{00000000-0005-0000-0000-00006D040000}"/>
    <cellStyle name="Input 2 3 3 4 2" xfId="1324" xr:uid="{00000000-0005-0000-0000-00006E040000}"/>
    <cellStyle name="Input 2 3 3 4 2 2" xfId="1325" xr:uid="{00000000-0005-0000-0000-00006F040000}"/>
    <cellStyle name="Input 2 3 3 4 3" xfId="1326" xr:uid="{00000000-0005-0000-0000-000070040000}"/>
    <cellStyle name="Input 2 3 3 4 3 2" xfId="1327" xr:uid="{00000000-0005-0000-0000-000071040000}"/>
    <cellStyle name="Input 2 3 3 4 4" xfId="1328" xr:uid="{00000000-0005-0000-0000-000072040000}"/>
    <cellStyle name="Input 2 3 3 5" xfId="1329" xr:uid="{00000000-0005-0000-0000-000073040000}"/>
    <cellStyle name="Input 2 3 3 5 2" xfId="1330" xr:uid="{00000000-0005-0000-0000-000074040000}"/>
    <cellStyle name="Input 2 3 3 5 2 2" xfId="1331" xr:uid="{00000000-0005-0000-0000-000075040000}"/>
    <cellStyle name="Input 2 3 3 5 3" xfId="1332" xr:uid="{00000000-0005-0000-0000-000076040000}"/>
    <cellStyle name="Input 2 3 3 5 3 2" xfId="1333" xr:uid="{00000000-0005-0000-0000-000077040000}"/>
    <cellStyle name="Input 2 3 3 5 4" xfId="1334" xr:uid="{00000000-0005-0000-0000-000078040000}"/>
    <cellStyle name="Input 2 3 3 6" xfId="1335" xr:uid="{00000000-0005-0000-0000-000079040000}"/>
    <cellStyle name="Input 2 3 3 6 2" xfId="1336" xr:uid="{00000000-0005-0000-0000-00007A040000}"/>
    <cellStyle name="Input 2 3 3 6 2 2" xfId="1337" xr:uid="{00000000-0005-0000-0000-00007B040000}"/>
    <cellStyle name="Input 2 3 3 6 3" xfId="1338" xr:uid="{00000000-0005-0000-0000-00007C040000}"/>
    <cellStyle name="Input 2 3 3 6 3 2" xfId="1339" xr:uid="{00000000-0005-0000-0000-00007D040000}"/>
    <cellStyle name="Input 2 3 3 6 4" xfId="1340" xr:uid="{00000000-0005-0000-0000-00007E040000}"/>
    <cellStyle name="Input 2 3 3 7" xfId="1341" xr:uid="{00000000-0005-0000-0000-00007F040000}"/>
    <cellStyle name="Input 2 3 3 7 2" xfId="1342" xr:uid="{00000000-0005-0000-0000-000080040000}"/>
    <cellStyle name="Input 2 3 3 7 2 2" xfId="1343" xr:uid="{00000000-0005-0000-0000-000081040000}"/>
    <cellStyle name="Input 2 3 3 7 3" xfId="1344" xr:uid="{00000000-0005-0000-0000-000082040000}"/>
    <cellStyle name="Input 2 3 3 7 3 2" xfId="1345" xr:uid="{00000000-0005-0000-0000-000083040000}"/>
    <cellStyle name="Input 2 3 3 7 4" xfId="1346" xr:uid="{00000000-0005-0000-0000-000084040000}"/>
    <cellStyle name="Input 2 3 3 8" xfId="1347" xr:uid="{00000000-0005-0000-0000-000085040000}"/>
    <cellStyle name="Input 2 3 3 8 2" xfId="1348" xr:uid="{00000000-0005-0000-0000-000086040000}"/>
    <cellStyle name="Input 2 3 3 8 2 2" xfId="1349" xr:uid="{00000000-0005-0000-0000-000087040000}"/>
    <cellStyle name="Input 2 3 3 8 3" xfId="1350" xr:uid="{00000000-0005-0000-0000-000088040000}"/>
    <cellStyle name="Input 2 3 3 9" xfId="1351" xr:uid="{00000000-0005-0000-0000-000089040000}"/>
    <cellStyle name="Input 2 3 3 9 2" xfId="1352" xr:uid="{00000000-0005-0000-0000-00008A040000}"/>
    <cellStyle name="Input 2 3 4" xfId="1353" xr:uid="{00000000-0005-0000-0000-00008B040000}"/>
    <cellStyle name="Input 2 3 4 2" xfId="1354" xr:uid="{00000000-0005-0000-0000-00008C040000}"/>
    <cellStyle name="Input 2 3 4 2 2" xfId="1355" xr:uid="{00000000-0005-0000-0000-00008D040000}"/>
    <cellStyle name="Input 2 3 4 3" xfId="1356" xr:uid="{00000000-0005-0000-0000-00008E040000}"/>
    <cellStyle name="Input 2 3 4 3 2" xfId="1357" xr:uid="{00000000-0005-0000-0000-00008F040000}"/>
    <cellStyle name="Input 2 3 4 4" xfId="1358" xr:uid="{00000000-0005-0000-0000-000090040000}"/>
    <cellStyle name="Input 2 3 5" xfId="1359" xr:uid="{00000000-0005-0000-0000-000091040000}"/>
    <cellStyle name="Input 2 3 5 2" xfId="1360" xr:uid="{00000000-0005-0000-0000-000092040000}"/>
    <cellStyle name="Input 2 3 5 2 2" xfId="1361" xr:uid="{00000000-0005-0000-0000-000093040000}"/>
    <cellStyle name="Input 2 3 5 3" xfId="1362" xr:uid="{00000000-0005-0000-0000-000094040000}"/>
    <cellStyle name="Input 2 3 5 3 2" xfId="1363" xr:uid="{00000000-0005-0000-0000-000095040000}"/>
    <cellStyle name="Input 2 3 5 4" xfId="1364" xr:uid="{00000000-0005-0000-0000-000096040000}"/>
    <cellStyle name="Input 2 3 6" xfId="1365" xr:uid="{00000000-0005-0000-0000-000097040000}"/>
    <cellStyle name="Input 2 3 6 2" xfId="1366" xr:uid="{00000000-0005-0000-0000-000098040000}"/>
    <cellStyle name="Input 2 3 6 2 2" xfId="1367" xr:uid="{00000000-0005-0000-0000-000099040000}"/>
    <cellStyle name="Input 2 3 6 3" xfId="1368" xr:uid="{00000000-0005-0000-0000-00009A040000}"/>
    <cellStyle name="Input 2 3 6 3 2" xfId="1369" xr:uid="{00000000-0005-0000-0000-00009B040000}"/>
    <cellStyle name="Input 2 3 6 4" xfId="1370" xr:uid="{00000000-0005-0000-0000-00009C040000}"/>
    <cellStyle name="Input 2 3 7" xfId="1371" xr:uid="{00000000-0005-0000-0000-00009D040000}"/>
    <cellStyle name="Input 2 3 7 2" xfId="1372" xr:uid="{00000000-0005-0000-0000-00009E040000}"/>
    <cellStyle name="Input 2 3 7 2 2" xfId="1373" xr:uid="{00000000-0005-0000-0000-00009F040000}"/>
    <cellStyle name="Input 2 3 7 3" xfId="1374" xr:uid="{00000000-0005-0000-0000-0000A0040000}"/>
    <cellStyle name="Input 2 3 7 3 2" xfId="1375" xr:uid="{00000000-0005-0000-0000-0000A1040000}"/>
    <cellStyle name="Input 2 3 7 4" xfId="1376" xr:uid="{00000000-0005-0000-0000-0000A2040000}"/>
    <cellStyle name="Input 2 3 8" xfId="1377" xr:uid="{00000000-0005-0000-0000-0000A3040000}"/>
    <cellStyle name="Input 2 3 8 2" xfId="1378" xr:uid="{00000000-0005-0000-0000-0000A4040000}"/>
    <cellStyle name="Input 2 3 8 2 2" xfId="1379" xr:uid="{00000000-0005-0000-0000-0000A5040000}"/>
    <cellStyle name="Input 2 3 8 3" xfId="1380" xr:uid="{00000000-0005-0000-0000-0000A6040000}"/>
    <cellStyle name="Input 2 3 8 3 2" xfId="1381" xr:uid="{00000000-0005-0000-0000-0000A7040000}"/>
    <cellStyle name="Input 2 3 8 4" xfId="1382" xr:uid="{00000000-0005-0000-0000-0000A8040000}"/>
    <cellStyle name="Input 2 3 9" xfId="1383" xr:uid="{00000000-0005-0000-0000-0000A9040000}"/>
    <cellStyle name="Input 2 3 9 2" xfId="1384" xr:uid="{00000000-0005-0000-0000-0000AA040000}"/>
    <cellStyle name="Input 2 3 9 2 2" xfId="1385" xr:uid="{00000000-0005-0000-0000-0000AB040000}"/>
    <cellStyle name="Input 2 3 9 3" xfId="1386" xr:uid="{00000000-0005-0000-0000-0000AC040000}"/>
    <cellStyle name="Input 2 3 9 3 2" xfId="1387" xr:uid="{00000000-0005-0000-0000-0000AD040000}"/>
    <cellStyle name="Input 2 3 9 4" xfId="1388" xr:uid="{00000000-0005-0000-0000-0000AE040000}"/>
    <cellStyle name="Input 2 4" xfId="497" xr:uid="{00000000-0005-0000-0000-0000AF040000}"/>
    <cellStyle name="Input 2 4 10" xfId="1389" xr:uid="{00000000-0005-0000-0000-0000B0040000}"/>
    <cellStyle name="Input 2 4 10 2" xfId="1390" xr:uid="{00000000-0005-0000-0000-0000B1040000}"/>
    <cellStyle name="Input 2 4 11" xfId="1391" xr:uid="{00000000-0005-0000-0000-0000B2040000}"/>
    <cellStyle name="Input 2 4 2" xfId="1392" xr:uid="{00000000-0005-0000-0000-0000B3040000}"/>
    <cellStyle name="Input 2 4 2 2" xfId="1393" xr:uid="{00000000-0005-0000-0000-0000B4040000}"/>
    <cellStyle name="Input 2 4 2 2 2" xfId="1394" xr:uid="{00000000-0005-0000-0000-0000B5040000}"/>
    <cellStyle name="Input 2 4 2 3" xfId="1395" xr:uid="{00000000-0005-0000-0000-0000B6040000}"/>
    <cellStyle name="Input 2 4 2 3 2" xfId="1396" xr:uid="{00000000-0005-0000-0000-0000B7040000}"/>
    <cellStyle name="Input 2 4 2 4" xfId="1397" xr:uid="{00000000-0005-0000-0000-0000B8040000}"/>
    <cellStyle name="Input 2 4 3" xfId="1398" xr:uid="{00000000-0005-0000-0000-0000B9040000}"/>
    <cellStyle name="Input 2 4 3 2" xfId="1399" xr:uid="{00000000-0005-0000-0000-0000BA040000}"/>
    <cellStyle name="Input 2 4 3 2 2" xfId="1400" xr:uid="{00000000-0005-0000-0000-0000BB040000}"/>
    <cellStyle name="Input 2 4 3 3" xfId="1401" xr:uid="{00000000-0005-0000-0000-0000BC040000}"/>
    <cellStyle name="Input 2 4 3 3 2" xfId="1402" xr:uid="{00000000-0005-0000-0000-0000BD040000}"/>
    <cellStyle name="Input 2 4 3 4" xfId="1403" xr:uid="{00000000-0005-0000-0000-0000BE040000}"/>
    <cellStyle name="Input 2 4 4" xfId="1404" xr:uid="{00000000-0005-0000-0000-0000BF040000}"/>
    <cellStyle name="Input 2 4 4 2" xfId="1405" xr:uid="{00000000-0005-0000-0000-0000C0040000}"/>
    <cellStyle name="Input 2 4 4 2 2" xfId="1406" xr:uid="{00000000-0005-0000-0000-0000C1040000}"/>
    <cellStyle name="Input 2 4 4 3" xfId="1407" xr:uid="{00000000-0005-0000-0000-0000C2040000}"/>
    <cellStyle name="Input 2 4 4 3 2" xfId="1408" xr:uid="{00000000-0005-0000-0000-0000C3040000}"/>
    <cellStyle name="Input 2 4 4 4" xfId="1409" xr:uid="{00000000-0005-0000-0000-0000C4040000}"/>
    <cellStyle name="Input 2 4 5" xfId="1410" xr:uid="{00000000-0005-0000-0000-0000C5040000}"/>
    <cellStyle name="Input 2 4 5 2" xfId="1411" xr:uid="{00000000-0005-0000-0000-0000C6040000}"/>
    <cellStyle name="Input 2 4 5 2 2" xfId="1412" xr:uid="{00000000-0005-0000-0000-0000C7040000}"/>
    <cellStyle name="Input 2 4 5 3" xfId="1413" xr:uid="{00000000-0005-0000-0000-0000C8040000}"/>
    <cellStyle name="Input 2 4 5 3 2" xfId="1414" xr:uid="{00000000-0005-0000-0000-0000C9040000}"/>
    <cellStyle name="Input 2 4 5 4" xfId="1415" xr:uid="{00000000-0005-0000-0000-0000CA040000}"/>
    <cellStyle name="Input 2 4 6" xfId="1416" xr:uid="{00000000-0005-0000-0000-0000CB040000}"/>
    <cellStyle name="Input 2 4 6 2" xfId="1417" xr:uid="{00000000-0005-0000-0000-0000CC040000}"/>
    <cellStyle name="Input 2 4 6 2 2" xfId="1418" xr:uid="{00000000-0005-0000-0000-0000CD040000}"/>
    <cellStyle name="Input 2 4 6 3" xfId="1419" xr:uid="{00000000-0005-0000-0000-0000CE040000}"/>
    <cellStyle name="Input 2 4 6 3 2" xfId="1420" xr:uid="{00000000-0005-0000-0000-0000CF040000}"/>
    <cellStyle name="Input 2 4 6 4" xfId="1421" xr:uid="{00000000-0005-0000-0000-0000D0040000}"/>
    <cellStyle name="Input 2 4 7" xfId="1422" xr:uid="{00000000-0005-0000-0000-0000D1040000}"/>
    <cellStyle name="Input 2 4 7 2" xfId="1423" xr:uid="{00000000-0005-0000-0000-0000D2040000}"/>
    <cellStyle name="Input 2 4 7 2 2" xfId="1424" xr:uid="{00000000-0005-0000-0000-0000D3040000}"/>
    <cellStyle name="Input 2 4 7 3" xfId="1425" xr:uid="{00000000-0005-0000-0000-0000D4040000}"/>
    <cellStyle name="Input 2 4 7 3 2" xfId="1426" xr:uid="{00000000-0005-0000-0000-0000D5040000}"/>
    <cellStyle name="Input 2 4 7 4" xfId="1427" xr:uid="{00000000-0005-0000-0000-0000D6040000}"/>
    <cellStyle name="Input 2 4 8" xfId="1428" xr:uid="{00000000-0005-0000-0000-0000D7040000}"/>
    <cellStyle name="Input 2 4 8 2" xfId="1429" xr:uid="{00000000-0005-0000-0000-0000D8040000}"/>
    <cellStyle name="Input 2 4 8 2 2" xfId="1430" xr:uid="{00000000-0005-0000-0000-0000D9040000}"/>
    <cellStyle name="Input 2 4 8 3" xfId="1431" xr:uid="{00000000-0005-0000-0000-0000DA040000}"/>
    <cellStyle name="Input 2 4 9" xfId="1432" xr:uid="{00000000-0005-0000-0000-0000DB040000}"/>
    <cellStyle name="Input 2 4 9 2" xfId="1433" xr:uid="{00000000-0005-0000-0000-0000DC040000}"/>
    <cellStyle name="Input 2 5" xfId="1434" xr:uid="{00000000-0005-0000-0000-0000DD040000}"/>
    <cellStyle name="Input 2 5 2" xfId="1435" xr:uid="{00000000-0005-0000-0000-0000DE040000}"/>
    <cellStyle name="Input 2 5 2 2" xfId="1436" xr:uid="{00000000-0005-0000-0000-0000DF040000}"/>
    <cellStyle name="Input 2 5 3" xfId="1437" xr:uid="{00000000-0005-0000-0000-0000E0040000}"/>
    <cellStyle name="Input 2 5 3 2" xfId="1438" xr:uid="{00000000-0005-0000-0000-0000E1040000}"/>
    <cellStyle name="Input 2 5 4" xfId="1439" xr:uid="{00000000-0005-0000-0000-0000E2040000}"/>
    <cellStyle name="Input 2 6" xfId="1440" xr:uid="{00000000-0005-0000-0000-0000E3040000}"/>
    <cellStyle name="Input 2 6 2" xfId="1441" xr:uid="{00000000-0005-0000-0000-0000E4040000}"/>
    <cellStyle name="Input 2 6 2 2" xfId="1442" xr:uid="{00000000-0005-0000-0000-0000E5040000}"/>
    <cellStyle name="Input 2 6 3" xfId="1443" xr:uid="{00000000-0005-0000-0000-0000E6040000}"/>
    <cellStyle name="Input 2 6 3 2" xfId="1444" xr:uid="{00000000-0005-0000-0000-0000E7040000}"/>
    <cellStyle name="Input 2 6 4" xfId="1445" xr:uid="{00000000-0005-0000-0000-0000E8040000}"/>
    <cellStyle name="Input 2 7" xfId="1446" xr:uid="{00000000-0005-0000-0000-0000E9040000}"/>
    <cellStyle name="Input 2 7 2" xfId="1447" xr:uid="{00000000-0005-0000-0000-0000EA040000}"/>
    <cellStyle name="Input 2 7 2 2" xfId="1448" xr:uid="{00000000-0005-0000-0000-0000EB040000}"/>
    <cellStyle name="Input 2 7 3" xfId="1449" xr:uid="{00000000-0005-0000-0000-0000EC040000}"/>
    <cellStyle name="Input 2 7 3 2" xfId="1450" xr:uid="{00000000-0005-0000-0000-0000ED040000}"/>
    <cellStyle name="Input 2 7 4" xfId="1451" xr:uid="{00000000-0005-0000-0000-0000EE040000}"/>
    <cellStyle name="Input 2 8" xfId="1452" xr:uid="{00000000-0005-0000-0000-0000EF040000}"/>
    <cellStyle name="Input 2 8 2" xfId="1453" xr:uid="{00000000-0005-0000-0000-0000F0040000}"/>
    <cellStyle name="Input 2 8 2 2" xfId="1454" xr:uid="{00000000-0005-0000-0000-0000F1040000}"/>
    <cellStyle name="Input 2 8 3" xfId="1455" xr:uid="{00000000-0005-0000-0000-0000F2040000}"/>
    <cellStyle name="Input 2 8 3 2" xfId="1456" xr:uid="{00000000-0005-0000-0000-0000F3040000}"/>
    <cellStyle name="Input 2 8 4" xfId="1457" xr:uid="{00000000-0005-0000-0000-0000F4040000}"/>
    <cellStyle name="Input 2 9" xfId="1458" xr:uid="{00000000-0005-0000-0000-0000F5040000}"/>
    <cellStyle name="Input 2 9 2" xfId="1459" xr:uid="{00000000-0005-0000-0000-0000F6040000}"/>
    <cellStyle name="Input 2 9 2 2" xfId="1460" xr:uid="{00000000-0005-0000-0000-0000F7040000}"/>
    <cellStyle name="Input 2 9 3" xfId="1461" xr:uid="{00000000-0005-0000-0000-0000F8040000}"/>
    <cellStyle name="Input 2 9 3 2" xfId="1462" xr:uid="{00000000-0005-0000-0000-0000F9040000}"/>
    <cellStyle name="Input 2 9 4" xfId="1463" xr:uid="{00000000-0005-0000-0000-0000FA040000}"/>
    <cellStyle name="Input 3" xfId="1464" xr:uid="{00000000-0005-0000-0000-0000FB040000}"/>
    <cellStyle name="KPMG Heading 1" xfId="323" xr:uid="{00000000-0005-0000-0000-0000FC040000}"/>
    <cellStyle name="KPMG Heading 2" xfId="324" xr:uid="{00000000-0005-0000-0000-0000FD040000}"/>
    <cellStyle name="KPMG Heading 3" xfId="325" xr:uid="{00000000-0005-0000-0000-0000FE040000}"/>
    <cellStyle name="KPMG Heading 4" xfId="326" xr:uid="{00000000-0005-0000-0000-0000FF040000}"/>
    <cellStyle name="KPMG Normal" xfId="327" xr:uid="{00000000-0005-0000-0000-000000050000}"/>
    <cellStyle name="KPMG Normal Text" xfId="328" xr:uid="{00000000-0005-0000-0000-000001050000}"/>
    <cellStyle name="KPMG Normal_123" xfId="329" xr:uid="{00000000-0005-0000-0000-000002050000}"/>
    <cellStyle name="Linked Cell" xfId="3211" builtinId="24" customBuiltin="1"/>
    <cellStyle name="Linked Cell 2" xfId="51" xr:uid="{00000000-0005-0000-0000-000004050000}"/>
    <cellStyle name="Linked Cell 2 2" xfId="330" xr:uid="{00000000-0005-0000-0000-000005050000}"/>
    <cellStyle name="Linked Cell 2 3" xfId="331" xr:uid="{00000000-0005-0000-0000-000006050000}"/>
    <cellStyle name="Linked Cell 3" xfId="1465" xr:uid="{00000000-0005-0000-0000-000007050000}"/>
    <cellStyle name="Milliers [0]_laroux" xfId="332" xr:uid="{00000000-0005-0000-0000-000008050000}"/>
    <cellStyle name="Milliers_laroux" xfId="333" xr:uid="{00000000-0005-0000-0000-000009050000}"/>
    <cellStyle name="Neutral" xfId="3207" builtinId="28" customBuiltin="1"/>
    <cellStyle name="Neutral 2" xfId="12" xr:uid="{00000000-0005-0000-0000-00000B050000}"/>
    <cellStyle name="Neutral 2 2" xfId="334" xr:uid="{00000000-0005-0000-0000-00000C050000}"/>
    <cellStyle name="Neutral 2 3" xfId="335" xr:uid="{00000000-0005-0000-0000-00000D050000}"/>
    <cellStyle name="Neutral 3" xfId="52" xr:uid="{00000000-0005-0000-0000-00000E050000}"/>
    <cellStyle name="Neutral 4" xfId="1466" xr:uid="{00000000-0005-0000-0000-00000F050000}"/>
    <cellStyle name="no dec" xfId="336" xr:uid="{00000000-0005-0000-0000-000010050000}"/>
    <cellStyle name="Normal" xfId="0" builtinId="0"/>
    <cellStyle name="Normal - Style1" xfId="337" xr:uid="{00000000-0005-0000-0000-000012050000}"/>
    <cellStyle name="Normal 10" xfId="75" xr:uid="{00000000-0005-0000-0000-000013050000}"/>
    <cellStyle name="Normal 10 2" xfId="338" xr:uid="{00000000-0005-0000-0000-000014050000}"/>
    <cellStyle name="Normal 10 2 2" xfId="1467" xr:uid="{00000000-0005-0000-0000-000015050000}"/>
    <cellStyle name="Normal 10 2 2 2" xfId="1468" xr:uid="{00000000-0005-0000-0000-000016050000}"/>
    <cellStyle name="Normal 10 2 2 3" xfId="3195" xr:uid="{00000000-0005-0000-0000-000017050000}"/>
    <cellStyle name="Normal 10 2 2 3 2" xfId="3196" xr:uid="{00000000-0005-0000-0000-000018050000}"/>
    <cellStyle name="Normal 10 2 3" xfId="1469" xr:uid="{00000000-0005-0000-0000-000019050000}"/>
    <cellStyle name="Normal 10 3" xfId="339" xr:uid="{00000000-0005-0000-0000-00001A050000}"/>
    <cellStyle name="Normal 10 3 2" xfId="1470" xr:uid="{00000000-0005-0000-0000-00001B050000}"/>
    <cellStyle name="Normal 10 4" xfId="1471" xr:uid="{00000000-0005-0000-0000-00001C050000}"/>
    <cellStyle name="Normal 10 4 2" xfId="1472" xr:uid="{00000000-0005-0000-0000-00001D050000}"/>
    <cellStyle name="Normal 10 5" xfId="1473" xr:uid="{00000000-0005-0000-0000-00001E050000}"/>
    <cellStyle name="Normal 11" xfId="340" xr:uid="{00000000-0005-0000-0000-00001F050000}"/>
    <cellStyle name="Normal 11 2" xfId="341" xr:uid="{00000000-0005-0000-0000-000020050000}"/>
    <cellStyle name="Normal 11 2 2" xfId="3275" xr:uid="{00000000-0005-0000-0000-000021050000}"/>
    <cellStyle name="Normal 11 3" xfId="342" xr:uid="{00000000-0005-0000-0000-000022050000}"/>
    <cellStyle name="Normal 11 4" xfId="1474" xr:uid="{00000000-0005-0000-0000-000023050000}"/>
    <cellStyle name="Normal 12" xfId="76" xr:uid="{00000000-0005-0000-0000-000024050000}"/>
    <cellStyle name="Normal 12 2" xfId="343" xr:uid="{00000000-0005-0000-0000-000025050000}"/>
    <cellStyle name="Normal 12 2 2" xfId="3277" xr:uid="{00000000-0005-0000-0000-000026050000}"/>
    <cellStyle name="Normal 12 3" xfId="344" xr:uid="{00000000-0005-0000-0000-000027050000}"/>
    <cellStyle name="Normal 12 4" xfId="3260" xr:uid="{00000000-0005-0000-0000-000028050000}"/>
    <cellStyle name="Normal 13" xfId="345" xr:uid="{00000000-0005-0000-0000-000029050000}"/>
    <cellStyle name="Normal 13 2" xfId="346" xr:uid="{00000000-0005-0000-0000-00002A050000}"/>
    <cellStyle name="Normal 13 3" xfId="1475" xr:uid="{00000000-0005-0000-0000-00002B050000}"/>
    <cellStyle name="Normal 14" xfId="347" xr:uid="{00000000-0005-0000-0000-00002C050000}"/>
    <cellStyle name="Normal 14 2" xfId="348" xr:uid="{00000000-0005-0000-0000-00002D050000}"/>
    <cellStyle name="Normal 14 3" xfId="349" xr:uid="{00000000-0005-0000-0000-00002E050000}"/>
    <cellStyle name="Normal 15" xfId="350" xr:uid="{00000000-0005-0000-0000-00002F050000}"/>
    <cellStyle name="Normal 15 2" xfId="351" xr:uid="{00000000-0005-0000-0000-000030050000}"/>
    <cellStyle name="Normal 15 3" xfId="352" xr:uid="{00000000-0005-0000-0000-000031050000}"/>
    <cellStyle name="Normal 15 3 2" xfId="3280" xr:uid="{00000000-0005-0000-0000-000032050000}"/>
    <cellStyle name="Normal 16" xfId="353" xr:uid="{00000000-0005-0000-0000-000033050000}"/>
    <cellStyle name="Normal 16 2" xfId="354" xr:uid="{00000000-0005-0000-0000-000034050000}"/>
    <cellStyle name="Normal 16 3" xfId="355" xr:uid="{00000000-0005-0000-0000-000035050000}"/>
    <cellStyle name="Normal 17" xfId="356" xr:uid="{00000000-0005-0000-0000-000036050000}"/>
    <cellStyle name="Normal 17 2" xfId="357" xr:uid="{00000000-0005-0000-0000-000037050000}"/>
    <cellStyle name="Normal 17 3" xfId="358" xr:uid="{00000000-0005-0000-0000-000038050000}"/>
    <cellStyle name="Normal 18" xfId="359" xr:uid="{00000000-0005-0000-0000-000039050000}"/>
    <cellStyle name="Normal 18 2" xfId="360" xr:uid="{00000000-0005-0000-0000-00003A050000}"/>
    <cellStyle name="Normal 19" xfId="361" xr:uid="{00000000-0005-0000-0000-00003B050000}"/>
    <cellStyle name="Normal 2" xfId="1" xr:uid="{00000000-0005-0000-0000-00003C050000}"/>
    <cellStyle name="Normal 2 10" xfId="362" xr:uid="{00000000-0005-0000-0000-00003D050000}"/>
    <cellStyle name="Normal 2 11" xfId="363" xr:uid="{00000000-0005-0000-0000-00003E050000}"/>
    <cellStyle name="Normal 2 12" xfId="364" xr:uid="{00000000-0005-0000-0000-00003F050000}"/>
    <cellStyle name="Normal 2 13" xfId="1476" xr:uid="{00000000-0005-0000-0000-000040050000}"/>
    <cellStyle name="Normal 2 14" xfId="3194" xr:uid="{00000000-0005-0000-0000-000041050000}"/>
    <cellStyle name="Normal 2 2" xfId="53" xr:uid="{00000000-0005-0000-0000-000042050000}"/>
    <cellStyle name="Normal 2 2 2" xfId="70" xr:uid="{00000000-0005-0000-0000-000043050000}"/>
    <cellStyle name="Normal 2 2 3" xfId="365" xr:uid="{00000000-0005-0000-0000-000044050000}"/>
    <cellStyle name="Normal 2 2 4" xfId="366" xr:uid="{00000000-0005-0000-0000-000045050000}"/>
    <cellStyle name="Normal 2 2 5" xfId="1477" xr:uid="{00000000-0005-0000-0000-000046050000}"/>
    <cellStyle name="Normal 2 2 5 2" xfId="3278" xr:uid="{00000000-0005-0000-0000-000047050000}"/>
    <cellStyle name="Normal 2 2 9" xfId="3268" xr:uid="{00000000-0005-0000-0000-000048050000}"/>
    <cellStyle name="Normal 2 3" xfId="54" xr:uid="{00000000-0005-0000-0000-000049050000}"/>
    <cellStyle name="Normal 2 3 2" xfId="367" xr:uid="{00000000-0005-0000-0000-00004A050000}"/>
    <cellStyle name="Normal 2 3 2 2" xfId="368" xr:uid="{00000000-0005-0000-0000-00004B050000}"/>
    <cellStyle name="Normal 2 3 3" xfId="369" xr:uid="{00000000-0005-0000-0000-00004C050000}"/>
    <cellStyle name="Normal 2 3 4" xfId="370" xr:uid="{00000000-0005-0000-0000-00004D050000}"/>
    <cellStyle name="Normal 2 4" xfId="77" xr:uid="{00000000-0005-0000-0000-00004E050000}"/>
    <cellStyle name="Normal 2 4 2" xfId="371" xr:uid="{00000000-0005-0000-0000-00004F050000}"/>
    <cellStyle name="Normal 2 4 3" xfId="372" xr:uid="{00000000-0005-0000-0000-000050050000}"/>
    <cellStyle name="Normal 2 5" xfId="373" xr:uid="{00000000-0005-0000-0000-000051050000}"/>
    <cellStyle name="Normal 2 5 2" xfId="374" xr:uid="{00000000-0005-0000-0000-000052050000}"/>
    <cellStyle name="Normal 2 5 3" xfId="375" xr:uid="{00000000-0005-0000-0000-000053050000}"/>
    <cellStyle name="Normal 2 6" xfId="376" xr:uid="{00000000-0005-0000-0000-000054050000}"/>
    <cellStyle name="Normal 2 6 2" xfId="377" xr:uid="{00000000-0005-0000-0000-000055050000}"/>
    <cellStyle name="Normal 2 6 3" xfId="378" xr:uid="{00000000-0005-0000-0000-000056050000}"/>
    <cellStyle name="Normal 2 7" xfId="379" xr:uid="{00000000-0005-0000-0000-000057050000}"/>
    <cellStyle name="Normal 2 8" xfId="380" xr:uid="{00000000-0005-0000-0000-000058050000}"/>
    <cellStyle name="Normal 2 9" xfId="381" xr:uid="{00000000-0005-0000-0000-000059050000}"/>
    <cellStyle name="Normal 2_3.Havelvacner_N1_12 23.01.2018" xfId="1478" xr:uid="{00000000-0005-0000-0000-00005A050000}"/>
    <cellStyle name="Normal 20" xfId="382" xr:uid="{00000000-0005-0000-0000-00005B050000}"/>
    <cellStyle name="Normal 21" xfId="383" xr:uid="{00000000-0005-0000-0000-00005C050000}"/>
    <cellStyle name="Normal 22" xfId="384" xr:uid="{00000000-0005-0000-0000-00005D050000}"/>
    <cellStyle name="Normal 23" xfId="385" xr:uid="{00000000-0005-0000-0000-00005E050000}"/>
    <cellStyle name="Normal 24" xfId="386" xr:uid="{00000000-0005-0000-0000-00005F050000}"/>
    <cellStyle name="Normal 25" xfId="387" xr:uid="{00000000-0005-0000-0000-000060050000}"/>
    <cellStyle name="Normal 26" xfId="388" xr:uid="{00000000-0005-0000-0000-000061050000}"/>
    <cellStyle name="Normal 27" xfId="389" xr:uid="{00000000-0005-0000-0000-000062050000}"/>
    <cellStyle name="Normal 28" xfId="390" xr:uid="{00000000-0005-0000-0000-000063050000}"/>
    <cellStyle name="Normal 29" xfId="391" xr:uid="{00000000-0005-0000-0000-000064050000}"/>
    <cellStyle name="Normal 3" xfId="4" xr:uid="{00000000-0005-0000-0000-000065050000}"/>
    <cellStyle name="Normal 3 2" xfId="10" xr:uid="{00000000-0005-0000-0000-000066050000}"/>
    <cellStyle name="Normal 3 2 2" xfId="55" xr:uid="{00000000-0005-0000-0000-000067050000}"/>
    <cellStyle name="Normal 3 2 3" xfId="392" xr:uid="{00000000-0005-0000-0000-000068050000}"/>
    <cellStyle name="Normal 3 2 4" xfId="393" xr:uid="{00000000-0005-0000-0000-000069050000}"/>
    <cellStyle name="Normal 3 2 5" xfId="394" xr:uid="{00000000-0005-0000-0000-00006A050000}"/>
    <cellStyle name="Normal 3 2 6" xfId="395" xr:uid="{00000000-0005-0000-0000-00006B050000}"/>
    <cellStyle name="Normal 3 2 7" xfId="3192" xr:uid="{00000000-0005-0000-0000-00006C050000}"/>
    <cellStyle name="Normal 3 3" xfId="396" xr:uid="{00000000-0005-0000-0000-00006D050000}"/>
    <cellStyle name="Normal 3 3 2" xfId="397" xr:uid="{00000000-0005-0000-0000-00006E050000}"/>
    <cellStyle name="Normal 3 3 3" xfId="398" xr:uid="{00000000-0005-0000-0000-00006F050000}"/>
    <cellStyle name="Normal 3 4" xfId="399" xr:uid="{00000000-0005-0000-0000-000070050000}"/>
    <cellStyle name="Normal 3 5" xfId="400" xr:uid="{00000000-0005-0000-0000-000071050000}"/>
    <cellStyle name="Normal 3_HavelvacN2axjusakN3" xfId="13" xr:uid="{00000000-0005-0000-0000-000072050000}"/>
    <cellStyle name="Normal 30" xfId="401" xr:uid="{00000000-0005-0000-0000-000073050000}"/>
    <cellStyle name="Normal 31" xfId="402" xr:uid="{00000000-0005-0000-0000-000074050000}"/>
    <cellStyle name="Normal 32" xfId="403" xr:uid="{00000000-0005-0000-0000-000075050000}"/>
    <cellStyle name="Normal 33" xfId="404" xr:uid="{00000000-0005-0000-0000-000076050000}"/>
    <cellStyle name="Normal 34" xfId="405" xr:uid="{00000000-0005-0000-0000-000077050000}"/>
    <cellStyle name="Normal 34 2" xfId="3281" xr:uid="{00000000-0005-0000-0000-000078050000}"/>
    <cellStyle name="Normal 35" xfId="406" xr:uid="{00000000-0005-0000-0000-000079050000}"/>
    <cellStyle name="Normal 36" xfId="407" xr:uid="{00000000-0005-0000-0000-00007A050000}"/>
    <cellStyle name="Normal 36 2" xfId="3282" xr:uid="{00000000-0005-0000-0000-00007B050000}"/>
    <cellStyle name="Normal 37" xfId="408" xr:uid="{00000000-0005-0000-0000-00007C050000}"/>
    <cellStyle name="Normal 374" xfId="409" xr:uid="{00000000-0005-0000-0000-00007D050000}"/>
    <cellStyle name="Normal 374 2" xfId="410" xr:uid="{00000000-0005-0000-0000-00007E050000}"/>
    <cellStyle name="Normal 38" xfId="411" xr:uid="{00000000-0005-0000-0000-00007F050000}"/>
    <cellStyle name="Normal 39" xfId="412" xr:uid="{00000000-0005-0000-0000-000080050000}"/>
    <cellStyle name="Normal 4" xfId="7" xr:uid="{00000000-0005-0000-0000-000081050000}"/>
    <cellStyle name="Normal 4 2" xfId="11" xr:uid="{00000000-0005-0000-0000-000082050000}"/>
    <cellStyle name="Normal 4 2 2" xfId="413" xr:uid="{00000000-0005-0000-0000-000083050000}"/>
    <cellStyle name="Normal 4 3" xfId="414" xr:uid="{00000000-0005-0000-0000-000084050000}"/>
    <cellStyle name="Normal 4 4" xfId="415" xr:uid="{00000000-0005-0000-0000-000085050000}"/>
    <cellStyle name="Normal 4 5" xfId="416" xr:uid="{00000000-0005-0000-0000-000086050000}"/>
    <cellStyle name="Normal 4 6" xfId="1479" xr:uid="{00000000-0005-0000-0000-000087050000}"/>
    <cellStyle name="Normal 40" xfId="417" xr:uid="{00000000-0005-0000-0000-000088050000}"/>
    <cellStyle name="Normal 41" xfId="418" xr:uid="{00000000-0005-0000-0000-000089050000}"/>
    <cellStyle name="Normal 41 2" xfId="3267" xr:uid="{00000000-0005-0000-0000-00008A050000}"/>
    <cellStyle name="Normal 42" xfId="419" xr:uid="{00000000-0005-0000-0000-00008B050000}"/>
    <cellStyle name="Normal 42 2" xfId="3269" xr:uid="{00000000-0005-0000-0000-00008C050000}"/>
    <cellStyle name="Normal 43" xfId="420" xr:uid="{00000000-0005-0000-0000-00008D050000}"/>
    <cellStyle name="Normal 43 2" xfId="3271" xr:uid="{00000000-0005-0000-0000-00008E050000}"/>
    <cellStyle name="Normal 44" xfId="1480" xr:uid="{00000000-0005-0000-0000-00008F050000}"/>
    <cellStyle name="Normal 44 2" xfId="3272" xr:uid="{00000000-0005-0000-0000-000090050000}"/>
    <cellStyle name="Normal 45" xfId="522" xr:uid="{00000000-0005-0000-0000-000091050000}"/>
    <cellStyle name="Normal 46" xfId="1481" xr:uid="{00000000-0005-0000-0000-000092050000}"/>
    <cellStyle name="Normal 47" xfId="1482" xr:uid="{00000000-0005-0000-0000-000093050000}"/>
    <cellStyle name="Normal 48" xfId="1483" xr:uid="{00000000-0005-0000-0000-000094050000}"/>
    <cellStyle name="Normal 49" xfId="1484" xr:uid="{00000000-0005-0000-0000-000095050000}"/>
    <cellStyle name="Normal 5" xfId="14" xr:uid="{00000000-0005-0000-0000-000096050000}"/>
    <cellStyle name="Normal 5 2" xfId="56" xr:uid="{00000000-0005-0000-0000-000097050000}"/>
    <cellStyle name="Normal 5 2 2" xfId="421" xr:uid="{00000000-0005-0000-0000-000098050000}"/>
    <cellStyle name="Normal 5 2 2 2" xfId="1485" xr:uid="{00000000-0005-0000-0000-000099050000}"/>
    <cellStyle name="Normal 5 3" xfId="78" xr:uid="{00000000-0005-0000-0000-00009A050000}"/>
    <cellStyle name="Normal 5 3 2" xfId="1486" xr:uid="{00000000-0005-0000-0000-00009B050000}"/>
    <cellStyle name="Normal 5 3 2 2" xfId="1487" xr:uid="{00000000-0005-0000-0000-00009C050000}"/>
    <cellStyle name="Normal 5 3 3" xfId="1488" xr:uid="{00000000-0005-0000-0000-00009D050000}"/>
    <cellStyle name="Normal 5 4" xfId="422" xr:uid="{00000000-0005-0000-0000-00009E050000}"/>
    <cellStyle name="Normal 5 4 2" xfId="1489" xr:uid="{00000000-0005-0000-0000-00009F050000}"/>
    <cellStyle name="Normal 5 4 2 2" xfId="1490" xr:uid="{00000000-0005-0000-0000-0000A0050000}"/>
    <cellStyle name="Normal 5 4 3" xfId="1491" xr:uid="{00000000-0005-0000-0000-0000A1050000}"/>
    <cellStyle name="Normal 5 5" xfId="423" xr:uid="{00000000-0005-0000-0000-0000A2050000}"/>
    <cellStyle name="Normal 5 5 2" xfId="1492" xr:uid="{00000000-0005-0000-0000-0000A3050000}"/>
    <cellStyle name="Normal 5 6" xfId="1493" xr:uid="{00000000-0005-0000-0000-0000A4050000}"/>
    <cellStyle name="Normal 5 6 2" xfId="1494" xr:uid="{00000000-0005-0000-0000-0000A5050000}"/>
    <cellStyle name="Normal 5 7" xfId="1495" xr:uid="{00000000-0005-0000-0000-0000A6050000}"/>
    <cellStyle name="Normal 50" xfId="1496" xr:uid="{00000000-0005-0000-0000-0000A7050000}"/>
    <cellStyle name="Normal 51" xfId="1497" xr:uid="{00000000-0005-0000-0000-0000A8050000}"/>
    <cellStyle name="Normal 52" xfId="3193" xr:uid="{00000000-0005-0000-0000-0000A9050000}"/>
    <cellStyle name="Normal 53" xfId="3241" xr:uid="{00000000-0005-0000-0000-0000AA050000}"/>
    <cellStyle name="Normal 54" xfId="424" xr:uid="{00000000-0005-0000-0000-0000AB050000}"/>
    <cellStyle name="Normal 54 2" xfId="425" xr:uid="{00000000-0005-0000-0000-0000AC050000}"/>
    <cellStyle name="Normal 54 3" xfId="426" xr:uid="{00000000-0005-0000-0000-0000AD050000}"/>
    <cellStyle name="Normal 55" xfId="3256" xr:uid="{00000000-0005-0000-0000-0000AE050000}"/>
    <cellStyle name="Normal 56" xfId="3247" xr:uid="{00000000-0005-0000-0000-0000AF050000}"/>
    <cellStyle name="Normal 57" xfId="3254" xr:uid="{00000000-0005-0000-0000-0000B0050000}"/>
    <cellStyle name="Normal 58" xfId="3251" xr:uid="{00000000-0005-0000-0000-0000B1050000}"/>
    <cellStyle name="Normal 59" xfId="3262" xr:uid="{00000000-0005-0000-0000-0000B2050000}"/>
    <cellStyle name="Normal 6" xfId="57" xr:uid="{00000000-0005-0000-0000-0000B3050000}"/>
    <cellStyle name="Normal 6 2" xfId="427" xr:uid="{00000000-0005-0000-0000-0000B4050000}"/>
    <cellStyle name="Normal 6 2 2" xfId="428" xr:uid="{00000000-0005-0000-0000-0000B5050000}"/>
    <cellStyle name="Normal 6 2 3" xfId="429" xr:uid="{00000000-0005-0000-0000-0000B6050000}"/>
    <cellStyle name="Normal 6 3" xfId="430" xr:uid="{00000000-0005-0000-0000-0000B7050000}"/>
    <cellStyle name="Normal 6 4" xfId="431" xr:uid="{00000000-0005-0000-0000-0000B8050000}"/>
    <cellStyle name="Normal 6 5" xfId="432" xr:uid="{00000000-0005-0000-0000-0000B9050000}"/>
    <cellStyle name="Normal 60" xfId="3255" xr:uid="{00000000-0005-0000-0000-0000BA050000}"/>
    <cellStyle name="Normal 61" xfId="3249" xr:uid="{00000000-0005-0000-0000-0000BB050000}"/>
    <cellStyle name="Normal 62" xfId="3263" xr:uid="{00000000-0005-0000-0000-0000BC050000}"/>
    <cellStyle name="Normal 63" xfId="3264" xr:uid="{00000000-0005-0000-0000-0000BD050000}"/>
    <cellStyle name="Normal 64" xfId="3265" xr:uid="{00000000-0005-0000-0000-0000BE050000}"/>
    <cellStyle name="Normal 65" xfId="3266" xr:uid="{00000000-0005-0000-0000-0000BF050000}"/>
    <cellStyle name="Normal 7" xfId="58" xr:uid="{00000000-0005-0000-0000-0000C0050000}"/>
    <cellStyle name="Normal 7 2" xfId="433" xr:uid="{00000000-0005-0000-0000-0000C1050000}"/>
    <cellStyle name="Normal 7 3" xfId="434" xr:uid="{00000000-0005-0000-0000-0000C2050000}"/>
    <cellStyle name="Normal 7 4" xfId="435" xr:uid="{00000000-0005-0000-0000-0000C3050000}"/>
    <cellStyle name="Normal 78" xfId="436" xr:uid="{00000000-0005-0000-0000-0000C4050000}"/>
    <cellStyle name="Normal 78 2" xfId="437" xr:uid="{00000000-0005-0000-0000-0000C5050000}"/>
    <cellStyle name="Normal 8" xfId="69" xr:uid="{00000000-0005-0000-0000-0000C6050000}"/>
    <cellStyle name="Normal 8 2" xfId="438" xr:uid="{00000000-0005-0000-0000-0000C7050000}"/>
    <cellStyle name="Normal 8 3" xfId="439" xr:uid="{00000000-0005-0000-0000-0000C8050000}"/>
    <cellStyle name="Normal 8 4" xfId="1498" xr:uid="{00000000-0005-0000-0000-0000C9050000}"/>
    <cellStyle name="Normal 8 5" xfId="3245" xr:uid="{00000000-0005-0000-0000-0000CA050000}"/>
    <cellStyle name="Normal 9" xfId="72" xr:uid="{00000000-0005-0000-0000-0000CB050000}"/>
    <cellStyle name="Normal 9 2" xfId="440" xr:uid="{00000000-0005-0000-0000-0000CC050000}"/>
    <cellStyle name="Normal 9 3" xfId="441" xr:uid="{00000000-0005-0000-0000-0000CD050000}"/>
    <cellStyle name="Normal 9 4" xfId="1499" xr:uid="{00000000-0005-0000-0000-0000CE050000}"/>
    <cellStyle name="Note" xfId="3214" builtinId="10" customBuiltin="1"/>
    <cellStyle name="Note 2" xfId="59" xr:uid="{00000000-0005-0000-0000-0000D0050000}"/>
    <cellStyle name="Note 2 10" xfId="1500" xr:uid="{00000000-0005-0000-0000-0000D1050000}"/>
    <cellStyle name="Note 2 10 2" xfId="1501" xr:uid="{00000000-0005-0000-0000-0000D2050000}"/>
    <cellStyle name="Note 2 10 2 2" xfId="1502" xr:uid="{00000000-0005-0000-0000-0000D3050000}"/>
    <cellStyle name="Note 2 10 3" xfId="1503" xr:uid="{00000000-0005-0000-0000-0000D4050000}"/>
    <cellStyle name="Note 2 10 3 2" xfId="1504" xr:uid="{00000000-0005-0000-0000-0000D5050000}"/>
    <cellStyle name="Note 2 10 4" xfId="1505" xr:uid="{00000000-0005-0000-0000-0000D6050000}"/>
    <cellStyle name="Note 2 11" xfId="1506" xr:uid="{00000000-0005-0000-0000-0000D7050000}"/>
    <cellStyle name="Note 2 11 2" xfId="1507" xr:uid="{00000000-0005-0000-0000-0000D8050000}"/>
    <cellStyle name="Note 2 11 2 2" xfId="1508" xr:uid="{00000000-0005-0000-0000-0000D9050000}"/>
    <cellStyle name="Note 2 11 3" xfId="1509" xr:uid="{00000000-0005-0000-0000-0000DA050000}"/>
    <cellStyle name="Note 2 12" xfId="1510" xr:uid="{00000000-0005-0000-0000-0000DB050000}"/>
    <cellStyle name="Note 2 12 2" xfId="1511" xr:uid="{00000000-0005-0000-0000-0000DC050000}"/>
    <cellStyle name="Note 2 13" xfId="1512" xr:uid="{00000000-0005-0000-0000-0000DD050000}"/>
    <cellStyle name="Note 2 13 2" xfId="1513" xr:uid="{00000000-0005-0000-0000-0000DE050000}"/>
    <cellStyle name="Note 2 14" xfId="1514" xr:uid="{00000000-0005-0000-0000-0000DF050000}"/>
    <cellStyle name="Note 2 15" xfId="3253" xr:uid="{00000000-0005-0000-0000-0000E0050000}"/>
    <cellStyle name="Note 2 2" xfId="81" xr:uid="{00000000-0005-0000-0000-0000E1050000}"/>
    <cellStyle name="Note 2 2 10" xfId="1515" xr:uid="{00000000-0005-0000-0000-0000E2050000}"/>
    <cellStyle name="Note 2 2 10 2" xfId="1516" xr:uid="{00000000-0005-0000-0000-0000E3050000}"/>
    <cellStyle name="Note 2 2 11" xfId="1517" xr:uid="{00000000-0005-0000-0000-0000E4050000}"/>
    <cellStyle name="Note 2 2 11 2" xfId="1518" xr:uid="{00000000-0005-0000-0000-0000E5050000}"/>
    <cellStyle name="Note 2 2 12" xfId="1519" xr:uid="{00000000-0005-0000-0000-0000E6050000}"/>
    <cellStyle name="Note 2 2 2" xfId="498" xr:uid="{00000000-0005-0000-0000-0000E7050000}"/>
    <cellStyle name="Note 2 2 2 10" xfId="1520" xr:uid="{00000000-0005-0000-0000-0000E8050000}"/>
    <cellStyle name="Note 2 2 2 10 2" xfId="1521" xr:uid="{00000000-0005-0000-0000-0000E9050000}"/>
    <cellStyle name="Note 2 2 2 11" xfId="1522" xr:uid="{00000000-0005-0000-0000-0000EA050000}"/>
    <cellStyle name="Note 2 2 2 11 2" xfId="1523" xr:uid="{00000000-0005-0000-0000-0000EB050000}"/>
    <cellStyle name="Note 2 2 2 12" xfId="1524" xr:uid="{00000000-0005-0000-0000-0000EC050000}"/>
    <cellStyle name="Note 2 2 2 2" xfId="508" xr:uid="{00000000-0005-0000-0000-0000ED050000}"/>
    <cellStyle name="Note 2 2 2 2 10" xfId="1525" xr:uid="{00000000-0005-0000-0000-0000EE050000}"/>
    <cellStyle name="Note 2 2 2 2 10 2" xfId="1526" xr:uid="{00000000-0005-0000-0000-0000EF050000}"/>
    <cellStyle name="Note 2 2 2 2 11" xfId="1527" xr:uid="{00000000-0005-0000-0000-0000F0050000}"/>
    <cellStyle name="Note 2 2 2 2 2" xfId="1528" xr:uid="{00000000-0005-0000-0000-0000F1050000}"/>
    <cellStyle name="Note 2 2 2 2 2 2" xfId="1529" xr:uid="{00000000-0005-0000-0000-0000F2050000}"/>
    <cellStyle name="Note 2 2 2 2 2 2 2" xfId="1530" xr:uid="{00000000-0005-0000-0000-0000F3050000}"/>
    <cellStyle name="Note 2 2 2 2 2 3" xfId="1531" xr:uid="{00000000-0005-0000-0000-0000F4050000}"/>
    <cellStyle name="Note 2 2 2 2 2 3 2" xfId="1532" xr:uid="{00000000-0005-0000-0000-0000F5050000}"/>
    <cellStyle name="Note 2 2 2 2 2 4" xfId="1533" xr:uid="{00000000-0005-0000-0000-0000F6050000}"/>
    <cellStyle name="Note 2 2 2 2 3" xfId="1534" xr:uid="{00000000-0005-0000-0000-0000F7050000}"/>
    <cellStyle name="Note 2 2 2 2 3 2" xfId="1535" xr:uid="{00000000-0005-0000-0000-0000F8050000}"/>
    <cellStyle name="Note 2 2 2 2 3 2 2" xfId="1536" xr:uid="{00000000-0005-0000-0000-0000F9050000}"/>
    <cellStyle name="Note 2 2 2 2 3 3" xfId="1537" xr:uid="{00000000-0005-0000-0000-0000FA050000}"/>
    <cellStyle name="Note 2 2 2 2 3 3 2" xfId="1538" xr:uid="{00000000-0005-0000-0000-0000FB050000}"/>
    <cellStyle name="Note 2 2 2 2 3 4" xfId="1539" xr:uid="{00000000-0005-0000-0000-0000FC050000}"/>
    <cellStyle name="Note 2 2 2 2 4" xfId="1540" xr:uid="{00000000-0005-0000-0000-0000FD050000}"/>
    <cellStyle name="Note 2 2 2 2 4 2" xfId="1541" xr:uid="{00000000-0005-0000-0000-0000FE050000}"/>
    <cellStyle name="Note 2 2 2 2 4 2 2" xfId="1542" xr:uid="{00000000-0005-0000-0000-0000FF050000}"/>
    <cellStyle name="Note 2 2 2 2 4 3" xfId="1543" xr:uid="{00000000-0005-0000-0000-000000060000}"/>
    <cellStyle name="Note 2 2 2 2 4 3 2" xfId="1544" xr:uid="{00000000-0005-0000-0000-000001060000}"/>
    <cellStyle name="Note 2 2 2 2 4 4" xfId="1545" xr:uid="{00000000-0005-0000-0000-000002060000}"/>
    <cellStyle name="Note 2 2 2 2 5" xfId="1546" xr:uid="{00000000-0005-0000-0000-000003060000}"/>
    <cellStyle name="Note 2 2 2 2 5 2" xfId="1547" xr:uid="{00000000-0005-0000-0000-000004060000}"/>
    <cellStyle name="Note 2 2 2 2 5 2 2" xfId="1548" xr:uid="{00000000-0005-0000-0000-000005060000}"/>
    <cellStyle name="Note 2 2 2 2 5 3" xfId="1549" xr:uid="{00000000-0005-0000-0000-000006060000}"/>
    <cellStyle name="Note 2 2 2 2 5 3 2" xfId="1550" xr:uid="{00000000-0005-0000-0000-000007060000}"/>
    <cellStyle name="Note 2 2 2 2 5 4" xfId="1551" xr:uid="{00000000-0005-0000-0000-000008060000}"/>
    <cellStyle name="Note 2 2 2 2 6" xfId="1552" xr:uid="{00000000-0005-0000-0000-000009060000}"/>
    <cellStyle name="Note 2 2 2 2 6 2" xfId="1553" xr:uid="{00000000-0005-0000-0000-00000A060000}"/>
    <cellStyle name="Note 2 2 2 2 6 2 2" xfId="1554" xr:uid="{00000000-0005-0000-0000-00000B060000}"/>
    <cellStyle name="Note 2 2 2 2 6 3" xfId="1555" xr:uid="{00000000-0005-0000-0000-00000C060000}"/>
    <cellStyle name="Note 2 2 2 2 6 3 2" xfId="1556" xr:uid="{00000000-0005-0000-0000-00000D060000}"/>
    <cellStyle name="Note 2 2 2 2 6 4" xfId="1557" xr:uid="{00000000-0005-0000-0000-00000E060000}"/>
    <cellStyle name="Note 2 2 2 2 7" xfId="1558" xr:uid="{00000000-0005-0000-0000-00000F060000}"/>
    <cellStyle name="Note 2 2 2 2 7 2" xfId="1559" xr:uid="{00000000-0005-0000-0000-000010060000}"/>
    <cellStyle name="Note 2 2 2 2 7 2 2" xfId="1560" xr:uid="{00000000-0005-0000-0000-000011060000}"/>
    <cellStyle name="Note 2 2 2 2 7 3" xfId="1561" xr:uid="{00000000-0005-0000-0000-000012060000}"/>
    <cellStyle name="Note 2 2 2 2 7 3 2" xfId="1562" xr:uid="{00000000-0005-0000-0000-000013060000}"/>
    <cellStyle name="Note 2 2 2 2 7 4" xfId="1563" xr:uid="{00000000-0005-0000-0000-000014060000}"/>
    <cellStyle name="Note 2 2 2 2 8" xfId="1564" xr:uid="{00000000-0005-0000-0000-000015060000}"/>
    <cellStyle name="Note 2 2 2 2 8 2" xfId="1565" xr:uid="{00000000-0005-0000-0000-000016060000}"/>
    <cellStyle name="Note 2 2 2 2 8 2 2" xfId="1566" xr:uid="{00000000-0005-0000-0000-000017060000}"/>
    <cellStyle name="Note 2 2 2 2 8 3" xfId="1567" xr:uid="{00000000-0005-0000-0000-000018060000}"/>
    <cellStyle name="Note 2 2 2 2 9" xfId="1568" xr:uid="{00000000-0005-0000-0000-000019060000}"/>
    <cellStyle name="Note 2 2 2 2 9 2" xfId="1569" xr:uid="{00000000-0005-0000-0000-00001A060000}"/>
    <cellStyle name="Note 2 2 2 3" xfId="1570" xr:uid="{00000000-0005-0000-0000-00001B060000}"/>
    <cellStyle name="Note 2 2 2 3 2" xfId="1571" xr:uid="{00000000-0005-0000-0000-00001C060000}"/>
    <cellStyle name="Note 2 2 2 3 2 2" xfId="1572" xr:uid="{00000000-0005-0000-0000-00001D060000}"/>
    <cellStyle name="Note 2 2 2 3 3" xfId="1573" xr:uid="{00000000-0005-0000-0000-00001E060000}"/>
    <cellStyle name="Note 2 2 2 3 3 2" xfId="1574" xr:uid="{00000000-0005-0000-0000-00001F060000}"/>
    <cellStyle name="Note 2 2 2 3 4" xfId="1575" xr:uid="{00000000-0005-0000-0000-000020060000}"/>
    <cellStyle name="Note 2 2 2 4" xfId="1576" xr:uid="{00000000-0005-0000-0000-000021060000}"/>
    <cellStyle name="Note 2 2 2 4 2" xfId="1577" xr:uid="{00000000-0005-0000-0000-000022060000}"/>
    <cellStyle name="Note 2 2 2 4 2 2" xfId="1578" xr:uid="{00000000-0005-0000-0000-000023060000}"/>
    <cellStyle name="Note 2 2 2 4 3" xfId="1579" xr:uid="{00000000-0005-0000-0000-000024060000}"/>
    <cellStyle name="Note 2 2 2 4 3 2" xfId="1580" xr:uid="{00000000-0005-0000-0000-000025060000}"/>
    <cellStyle name="Note 2 2 2 4 4" xfId="1581" xr:uid="{00000000-0005-0000-0000-000026060000}"/>
    <cellStyle name="Note 2 2 2 5" xfId="1582" xr:uid="{00000000-0005-0000-0000-000027060000}"/>
    <cellStyle name="Note 2 2 2 5 2" xfId="1583" xr:uid="{00000000-0005-0000-0000-000028060000}"/>
    <cellStyle name="Note 2 2 2 5 2 2" xfId="1584" xr:uid="{00000000-0005-0000-0000-000029060000}"/>
    <cellStyle name="Note 2 2 2 5 3" xfId="1585" xr:uid="{00000000-0005-0000-0000-00002A060000}"/>
    <cellStyle name="Note 2 2 2 5 3 2" xfId="1586" xr:uid="{00000000-0005-0000-0000-00002B060000}"/>
    <cellStyle name="Note 2 2 2 5 4" xfId="1587" xr:uid="{00000000-0005-0000-0000-00002C060000}"/>
    <cellStyle name="Note 2 2 2 6" xfId="1588" xr:uid="{00000000-0005-0000-0000-00002D060000}"/>
    <cellStyle name="Note 2 2 2 6 2" xfId="1589" xr:uid="{00000000-0005-0000-0000-00002E060000}"/>
    <cellStyle name="Note 2 2 2 6 2 2" xfId="1590" xr:uid="{00000000-0005-0000-0000-00002F060000}"/>
    <cellStyle name="Note 2 2 2 6 3" xfId="1591" xr:uid="{00000000-0005-0000-0000-000030060000}"/>
    <cellStyle name="Note 2 2 2 6 3 2" xfId="1592" xr:uid="{00000000-0005-0000-0000-000031060000}"/>
    <cellStyle name="Note 2 2 2 6 4" xfId="1593" xr:uid="{00000000-0005-0000-0000-000032060000}"/>
    <cellStyle name="Note 2 2 2 7" xfId="1594" xr:uid="{00000000-0005-0000-0000-000033060000}"/>
    <cellStyle name="Note 2 2 2 7 2" xfId="1595" xr:uid="{00000000-0005-0000-0000-000034060000}"/>
    <cellStyle name="Note 2 2 2 7 2 2" xfId="1596" xr:uid="{00000000-0005-0000-0000-000035060000}"/>
    <cellStyle name="Note 2 2 2 7 3" xfId="1597" xr:uid="{00000000-0005-0000-0000-000036060000}"/>
    <cellStyle name="Note 2 2 2 7 3 2" xfId="1598" xr:uid="{00000000-0005-0000-0000-000037060000}"/>
    <cellStyle name="Note 2 2 2 7 4" xfId="1599" xr:uid="{00000000-0005-0000-0000-000038060000}"/>
    <cellStyle name="Note 2 2 2 8" xfId="1600" xr:uid="{00000000-0005-0000-0000-000039060000}"/>
    <cellStyle name="Note 2 2 2 8 2" xfId="1601" xr:uid="{00000000-0005-0000-0000-00003A060000}"/>
    <cellStyle name="Note 2 2 2 8 2 2" xfId="1602" xr:uid="{00000000-0005-0000-0000-00003B060000}"/>
    <cellStyle name="Note 2 2 2 8 3" xfId="1603" xr:uid="{00000000-0005-0000-0000-00003C060000}"/>
    <cellStyle name="Note 2 2 2 8 3 2" xfId="1604" xr:uid="{00000000-0005-0000-0000-00003D060000}"/>
    <cellStyle name="Note 2 2 2 8 4" xfId="1605" xr:uid="{00000000-0005-0000-0000-00003E060000}"/>
    <cellStyle name="Note 2 2 2 9" xfId="1606" xr:uid="{00000000-0005-0000-0000-00003F060000}"/>
    <cellStyle name="Note 2 2 2 9 2" xfId="1607" xr:uid="{00000000-0005-0000-0000-000040060000}"/>
    <cellStyle name="Note 2 2 2 9 2 2" xfId="1608" xr:uid="{00000000-0005-0000-0000-000041060000}"/>
    <cellStyle name="Note 2 2 2 9 3" xfId="1609" xr:uid="{00000000-0005-0000-0000-000042060000}"/>
    <cellStyle name="Note 2 2 3" xfId="517" xr:uid="{00000000-0005-0000-0000-000043060000}"/>
    <cellStyle name="Note 2 2 3 10" xfId="1610" xr:uid="{00000000-0005-0000-0000-000044060000}"/>
    <cellStyle name="Note 2 2 3 10 2" xfId="1611" xr:uid="{00000000-0005-0000-0000-000045060000}"/>
    <cellStyle name="Note 2 2 3 11" xfId="1612" xr:uid="{00000000-0005-0000-0000-000046060000}"/>
    <cellStyle name="Note 2 2 3 2" xfId="1613" xr:uid="{00000000-0005-0000-0000-000047060000}"/>
    <cellStyle name="Note 2 2 3 2 2" xfId="1614" xr:uid="{00000000-0005-0000-0000-000048060000}"/>
    <cellStyle name="Note 2 2 3 2 2 2" xfId="1615" xr:uid="{00000000-0005-0000-0000-000049060000}"/>
    <cellStyle name="Note 2 2 3 2 3" xfId="1616" xr:uid="{00000000-0005-0000-0000-00004A060000}"/>
    <cellStyle name="Note 2 2 3 2 3 2" xfId="1617" xr:uid="{00000000-0005-0000-0000-00004B060000}"/>
    <cellStyle name="Note 2 2 3 2 4" xfId="1618" xr:uid="{00000000-0005-0000-0000-00004C060000}"/>
    <cellStyle name="Note 2 2 3 3" xfId="1619" xr:uid="{00000000-0005-0000-0000-00004D060000}"/>
    <cellStyle name="Note 2 2 3 3 2" xfId="1620" xr:uid="{00000000-0005-0000-0000-00004E060000}"/>
    <cellStyle name="Note 2 2 3 3 2 2" xfId="1621" xr:uid="{00000000-0005-0000-0000-00004F060000}"/>
    <cellStyle name="Note 2 2 3 3 3" xfId="1622" xr:uid="{00000000-0005-0000-0000-000050060000}"/>
    <cellStyle name="Note 2 2 3 3 3 2" xfId="1623" xr:uid="{00000000-0005-0000-0000-000051060000}"/>
    <cellStyle name="Note 2 2 3 3 4" xfId="1624" xr:uid="{00000000-0005-0000-0000-000052060000}"/>
    <cellStyle name="Note 2 2 3 4" xfId="1625" xr:uid="{00000000-0005-0000-0000-000053060000}"/>
    <cellStyle name="Note 2 2 3 4 2" xfId="1626" xr:uid="{00000000-0005-0000-0000-000054060000}"/>
    <cellStyle name="Note 2 2 3 4 2 2" xfId="1627" xr:uid="{00000000-0005-0000-0000-000055060000}"/>
    <cellStyle name="Note 2 2 3 4 3" xfId="1628" xr:uid="{00000000-0005-0000-0000-000056060000}"/>
    <cellStyle name="Note 2 2 3 4 3 2" xfId="1629" xr:uid="{00000000-0005-0000-0000-000057060000}"/>
    <cellStyle name="Note 2 2 3 4 4" xfId="1630" xr:uid="{00000000-0005-0000-0000-000058060000}"/>
    <cellStyle name="Note 2 2 3 5" xfId="1631" xr:uid="{00000000-0005-0000-0000-000059060000}"/>
    <cellStyle name="Note 2 2 3 5 2" xfId="1632" xr:uid="{00000000-0005-0000-0000-00005A060000}"/>
    <cellStyle name="Note 2 2 3 5 2 2" xfId="1633" xr:uid="{00000000-0005-0000-0000-00005B060000}"/>
    <cellStyle name="Note 2 2 3 5 3" xfId="1634" xr:uid="{00000000-0005-0000-0000-00005C060000}"/>
    <cellStyle name="Note 2 2 3 5 3 2" xfId="1635" xr:uid="{00000000-0005-0000-0000-00005D060000}"/>
    <cellStyle name="Note 2 2 3 5 4" xfId="1636" xr:uid="{00000000-0005-0000-0000-00005E060000}"/>
    <cellStyle name="Note 2 2 3 6" xfId="1637" xr:uid="{00000000-0005-0000-0000-00005F060000}"/>
    <cellStyle name="Note 2 2 3 6 2" xfId="1638" xr:uid="{00000000-0005-0000-0000-000060060000}"/>
    <cellStyle name="Note 2 2 3 6 2 2" xfId="1639" xr:uid="{00000000-0005-0000-0000-000061060000}"/>
    <cellStyle name="Note 2 2 3 6 3" xfId="1640" xr:uid="{00000000-0005-0000-0000-000062060000}"/>
    <cellStyle name="Note 2 2 3 6 3 2" xfId="1641" xr:uid="{00000000-0005-0000-0000-000063060000}"/>
    <cellStyle name="Note 2 2 3 6 4" xfId="1642" xr:uid="{00000000-0005-0000-0000-000064060000}"/>
    <cellStyle name="Note 2 2 3 7" xfId="1643" xr:uid="{00000000-0005-0000-0000-000065060000}"/>
    <cellStyle name="Note 2 2 3 7 2" xfId="1644" xr:uid="{00000000-0005-0000-0000-000066060000}"/>
    <cellStyle name="Note 2 2 3 7 2 2" xfId="1645" xr:uid="{00000000-0005-0000-0000-000067060000}"/>
    <cellStyle name="Note 2 2 3 7 3" xfId="1646" xr:uid="{00000000-0005-0000-0000-000068060000}"/>
    <cellStyle name="Note 2 2 3 7 3 2" xfId="1647" xr:uid="{00000000-0005-0000-0000-000069060000}"/>
    <cellStyle name="Note 2 2 3 7 4" xfId="1648" xr:uid="{00000000-0005-0000-0000-00006A060000}"/>
    <cellStyle name="Note 2 2 3 8" xfId="1649" xr:uid="{00000000-0005-0000-0000-00006B060000}"/>
    <cellStyle name="Note 2 2 3 8 2" xfId="1650" xr:uid="{00000000-0005-0000-0000-00006C060000}"/>
    <cellStyle name="Note 2 2 3 8 2 2" xfId="1651" xr:uid="{00000000-0005-0000-0000-00006D060000}"/>
    <cellStyle name="Note 2 2 3 8 3" xfId="1652" xr:uid="{00000000-0005-0000-0000-00006E060000}"/>
    <cellStyle name="Note 2 2 3 9" xfId="1653" xr:uid="{00000000-0005-0000-0000-00006F060000}"/>
    <cellStyle name="Note 2 2 3 9 2" xfId="1654" xr:uid="{00000000-0005-0000-0000-000070060000}"/>
    <cellStyle name="Note 2 2 4" xfId="1655" xr:uid="{00000000-0005-0000-0000-000071060000}"/>
    <cellStyle name="Note 2 2 4 2" xfId="1656" xr:uid="{00000000-0005-0000-0000-000072060000}"/>
    <cellStyle name="Note 2 2 4 2 2" xfId="1657" xr:uid="{00000000-0005-0000-0000-000073060000}"/>
    <cellStyle name="Note 2 2 4 3" xfId="1658" xr:uid="{00000000-0005-0000-0000-000074060000}"/>
    <cellStyle name="Note 2 2 4 3 2" xfId="1659" xr:uid="{00000000-0005-0000-0000-000075060000}"/>
    <cellStyle name="Note 2 2 4 4" xfId="1660" xr:uid="{00000000-0005-0000-0000-000076060000}"/>
    <cellStyle name="Note 2 2 5" xfId="1661" xr:uid="{00000000-0005-0000-0000-000077060000}"/>
    <cellStyle name="Note 2 2 5 2" xfId="1662" xr:uid="{00000000-0005-0000-0000-000078060000}"/>
    <cellStyle name="Note 2 2 5 2 2" xfId="1663" xr:uid="{00000000-0005-0000-0000-000079060000}"/>
    <cellStyle name="Note 2 2 5 3" xfId="1664" xr:uid="{00000000-0005-0000-0000-00007A060000}"/>
    <cellStyle name="Note 2 2 5 3 2" xfId="1665" xr:uid="{00000000-0005-0000-0000-00007B060000}"/>
    <cellStyle name="Note 2 2 5 4" xfId="1666" xr:uid="{00000000-0005-0000-0000-00007C060000}"/>
    <cellStyle name="Note 2 2 6" xfId="1667" xr:uid="{00000000-0005-0000-0000-00007D060000}"/>
    <cellStyle name="Note 2 2 6 2" xfId="1668" xr:uid="{00000000-0005-0000-0000-00007E060000}"/>
    <cellStyle name="Note 2 2 6 2 2" xfId="1669" xr:uid="{00000000-0005-0000-0000-00007F060000}"/>
    <cellStyle name="Note 2 2 6 3" xfId="1670" xr:uid="{00000000-0005-0000-0000-000080060000}"/>
    <cellStyle name="Note 2 2 6 3 2" xfId="1671" xr:uid="{00000000-0005-0000-0000-000081060000}"/>
    <cellStyle name="Note 2 2 6 4" xfId="1672" xr:uid="{00000000-0005-0000-0000-000082060000}"/>
    <cellStyle name="Note 2 2 7" xfId="1673" xr:uid="{00000000-0005-0000-0000-000083060000}"/>
    <cellStyle name="Note 2 2 7 2" xfId="1674" xr:uid="{00000000-0005-0000-0000-000084060000}"/>
    <cellStyle name="Note 2 2 7 2 2" xfId="1675" xr:uid="{00000000-0005-0000-0000-000085060000}"/>
    <cellStyle name="Note 2 2 7 3" xfId="1676" xr:uid="{00000000-0005-0000-0000-000086060000}"/>
    <cellStyle name="Note 2 2 7 3 2" xfId="1677" xr:uid="{00000000-0005-0000-0000-000087060000}"/>
    <cellStyle name="Note 2 2 7 4" xfId="1678" xr:uid="{00000000-0005-0000-0000-000088060000}"/>
    <cellStyle name="Note 2 2 8" xfId="1679" xr:uid="{00000000-0005-0000-0000-000089060000}"/>
    <cellStyle name="Note 2 2 8 2" xfId="1680" xr:uid="{00000000-0005-0000-0000-00008A060000}"/>
    <cellStyle name="Note 2 2 8 2 2" xfId="1681" xr:uid="{00000000-0005-0000-0000-00008B060000}"/>
    <cellStyle name="Note 2 2 8 3" xfId="1682" xr:uid="{00000000-0005-0000-0000-00008C060000}"/>
    <cellStyle name="Note 2 2 8 3 2" xfId="1683" xr:uid="{00000000-0005-0000-0000-00008D060000}"/>
    <cellStyle name="Note 2 2 8 4" xfId="1684" xr:uid="{00000000-0005-0000-0000-00008E060000}"/>
    <cellStyle name="Note 2 2 9" xfId="1685" xr:uid="{00000000-0005-0000-0000-00008F060000}"/>
    <cellStyle name="Note 2 2 9 2" xfId="1686" xr:uid="{00000000-0005-0000-0000-000090060000}"/>
    <cellStyle name="Note 2 2 9 2 2" xfId="1687" xr:uid="{00000000-0005-0000-0000-000091060000}"/>
    <cellStyle name="Note 2 2 9 3" xfId="1688" xr:uid="{00000000-0005-0000-0000-000092060000}"/>
    <cellStyle name="Note 2 3" xfId="442" xr:uid="{00000000-0005-0000-0000-000093060000}"/>
    <cellStyle name="Note 2 3 10" xfId="1689" xr:uid="{00000000-0005-0000-0000-000094060000}"/>
    <cellStyle name="Note 2 3 10 2" xfId="1690" xr:uid="{00000000-0005-0000-0000-000095060000}"/>
    <cellStyle name="Note 2 3 10 2 2" xfId="1691" xr:uid="{00000000-0005-0000-0000-000096060000}"/>
    <cellStyle name="Note 2 3 10 3" xfId="1692" xr:uid="{00000000-0005-0000-0000-000097060000}"/>
    <cellStyle name="Note 2 3 11" xfId="1693" xr:uid="{00000000-0005-0000-0000-000098060000}"/>
    <cellStyle name="Note 2 3 11 2" xfId="1694" xr:uid="{00000000-0005-0000-0000-000099060000}"/>
    <cellStyle name="Note 2 3 12" xfId="1695" xr:uid="{00000000-0005-0000-0000-00009A060000}"/>
    <cellStyle name="Note 2 3 12 2" xfId="1696" xr:uid="{00000000-0005-0000-0000-00009B060000}"/>
    <cellStyle name="Note 2 3 13" xfId="1697" xr:uid="{00000000-0005-0000-0000-00009C060000}"/>
    <cellStyle name="Note 2 3 2" xfId="503" xr:uid="{00000000-0005-0000-0000-00009D060000}"/>
    <cellStyle name="Note 2 3 2 10" xfId="1698" xr:uid="{00000000-0005-0000-0000-00009E060000}"/>
    <cellStyle name="Note 2 3 2 10 2" xfId="1699" xr:uid="{00000000-0005-0000-0000-00009F060000}"/>
    <cellStyle name="Note 2 3 2 11" xfId="1700" xr:uid="{00000000-0005-0000-0000-0000A0060000}"/>
    <cellStyle name="Note 2 3 2 11 2" xfId="1701" xr:uid="{00000000-0005-0000-0000-0000A1060000}"/>
    <cellStyle name="Note 2 3 2 12" xfId="1702" xr:uid="{00000000-0005-0000-0000-0000A2060000}"/>
    <cellStyle name="Note 2 3 2 2" xfId="506" xr:uid="{00000000-0005-0000-0000-0000A3060000}"/>
    <cellStyle name="Note 2 3 2 2 10" xfId="1703" xr:uid="{00000000-0005-0000-0000-0000A4060000}"/>
    <cellStyle name="Note 2 3 2 2 10 2" xfId="1704" xr:uid="{00000000-0005-0000-0000-0000A5060000}"/>
    <cellStyle name="Note 2 3 2 2 11" xfId="1705" xr:uid="{00000000-0005-0000-0000-0000A6060000}"/>
    <cellStyle name="Note 2 3 2 2 2" xfId="1706" xr:uid="{00000000-0005-0000-0000-0000A7060000}"/>
    <cellStyle name="Note 2 3 2 2 2 2" xfId="1707" xr:uid="{00000000-0005-0000-0000-0000A8060000}"/>
    <cellStyle name="Note 2 3 2 2 2 2 2" xfId="1708" xr:uid="{00000000-0005-0000-0000-0000A9060000}"/>
    <cellStyle name="Note 2 3 2 2 2 3" xfId="1709" xr:uid="{00000000-0005-0000-0000-0000AA060000}"/>
    <cellStyle name="Note 2 3 2 2 2 3 2" xfId="1710" xr:uid="{00000000-0005-0000-0000-0000AB060000}"/>
    <cellStyle name="Note 2 3 2 2 2 4" xfId="1711" xr:uid="{00000000-0005-0000-0000-0000AC060000}"/>
    <cellStyle name="Note 2 3 2 2 3" xfId="1712" xr:uid="{00000000-0005-0000-0000-0000AD060000}"/>
    <cellStyle name="Note 2 3 2 2 3 2" xfId="1713" xr:uid="{00000000-0005-0000-0000-0000AE060000}"/>
    <cellStyle name="Note 2 3 2 2 3 2 2" xfId="1714" xr:uid="{00000000-0005-0000-0000-0000AF060000}"/>
    <cellStyle name="Note 2 3 2 2 3 3" xfId="1715" xr:uid="{00000000-0005-0000-0000-0000B0060000}"/>
    <cellStyle name="Note 2 3 2 2 3 3 2" xfId="1716" xr:uid="{00000000-0005-0000-0000-0000B1060000}"/>
    <cellStyle name="Note 2 3 2 2 3 4" xfId="1717" xr:uid="{00000000-0005-0000-0000-0000B2060000}"/>
    <cellStyle name="Note 2 3 2 2 4" xfId="1718" xr:uid="{00000000-0005-0000-0000-0000B3060000}"/>
    <cellStyle name="Note 2 3 2 2 4 2" xfId="1719" xr:uid="{00000000-0005-0000-0000-0000B4060000}"/>
    <cellStyle name="Note 2 3 2 2 4 2 2" xfId="1720" xr:uid="{00000000-0005-0000-0000-0000B5060000}"/>
    <cellStyle name="Note 2 3 2 2 4 3" xfId="1721" xr:uid="{00000000-0005-0000-0000-0000B6060000}"/>
    <cellStyle name="Note 2 3 2 2 4 3 2" xfId="1722" xr:uid="{00000000-0005-0000-0000-0000B7060000}"/>
    <cellStyle name="Note 2 3 2 2 4 4" xfId="1723" xr:uid="{00000000-0005-0000-0000-0000B8060000}"/>
    <cellStyle name="Note 2 3 2 2 5" xfId="1724" xr:uid="{00000000-0005-0000-0000-0000B9060000}"/>
    <cellStyle name="Note 2 3 2 2 5 2" xfId="1725" xr:uid="{00000000-0005-0000-0000-0000BA060000}"/>
    <cellStyle name="Note 2 3 2 2 5 2 2" xfId="1726" xr:uid="{00000000-0005-0000-0000-0000BB060000}"/>
    <cellStyle name="Note 2 3 2 2 5 3" xfId="1727" xr:uid="{00000000-0005-0000-0000-0000BC060000}"/>
    <cellStyle name="Note 2 3 2 2 5 3 2" xfId="1728" xr:uid="{00000000-0005-0000-0000-0000BD060000}"/>
    <cellStyle name="Note 2 3 2 2 5 4" xfId="1729" xr:uid="{00000000-0005-0000-0000-0000BE060000}"/>
    <cellStyle name="Note 2 3 2 2 6" xfId="1730" xr:uid="{00000000-0005-0000-0000-0000BF060000}"/>
    <cellStyle name="Note 2 3 2 2 6 2" xfId="1731" xr:uid="{00000000-0005-0000-0000-0000C0060000}"/>
    <cellStyle name="Note 2 3 2 2 6 2 2" xfId="1732" xr:uid="{00000000-0005-0000-0000-0000C1060000}"/>
    <cellStyle name="Note 2 3 2 2 6 3" xfId="1733" xr:uid="{00000000-0005-0000-0000-0000C2060000}"/>
    <cellStyle name="Note 2 3 2 2 6 3 2" xfId="1734" xr:uid="{00000000-0005-0000-0000-0000C3060000}"/>
    <cellStyle name="Note 2 3 2 2 6 4" xfId="1735" xr:uid="{00000000-0005-0000-0000-0000C4060000}"/>
    <cellStyle name="Note 2 3 2 2 7" xfId="1736" xr:uid="{00000000-0005-0000-0000-0000C5060000}"/>
    <cellStyle name="Note 2 3 2 2 7 2" xfId="1737" xr:uid="{00000000-0005-0000-0000-0000C6060000}"/>
    <cellStyle name="Note 2 3 2 2 7 2 2" xfId="1738" xr:uid="{00000000-0005-0000-0000-0000C7060000}"/>
    <cellStyle name="Note 2 3 2 2 7 3" xfId="1739" xr:uid="{00000000-0005-0000-0000-0000C8060000}"/>
    <cellStyle name="Note 2 3 2 2 7 3 2" xfId="1740" xr:uid="{00000000-0005-0000-0000-0000C9060000}"/>
    <cellStyle name="Note 2 3 2 2 7 4" xfId="1741" xr:uid="{00000000-0005-0000-0000-0000CA060000}"/>
    <cellStyle name="Note 2 3 2 2 8" xfId="1742" xr:uid="{00000000-0005-0000-0000-0000CB060000}"/>
    <cellStyle name="Note 2 3 2 2 8 2" xfId="1743" xr:uid="{00000000-0005-0000-0000-0000CC060000}"/>
    <cellStyle name="Note 2 3 2 2 8 2 2" xfId="1744" xr:uid="{00000000-0005-0000-0000-0000CD060000}"/>
    <cellStyle name="Note 2 3 2 2 8 3" xfId="1745" xr:uid="{00000000-0005-0000-0000-0000CE060000}"/>
    <cellStyle name="Note 2 3 2 2 9" xfId="1746" xr:uid="{00000000-0005-0000-0000-0000CF060000}"/>
    <cellStyle name="Note 2 3 2 2 9 2" xfId="1747" xr:uid="{00000000-0005-0000-0000-0000D0060000}"/>
    <cellStyle name="Note 2 3 2 3" xfId="1748" xr:uid="{00000000-0005-0000-0000-0000D1060000}"/>
    <cellStyle name="Note 2 3 2 3 2" xfId="1749" xr:uid="{00000000-0005-0000-0000-0000D2060000}"/>
    <cellStyle name="Note 2 3 2 3 2 2" xfId="1750" xr:uid="{00000000-0005-0000-0000-0000D3060000}"/>
    <cellStyle name="Note 2 3 2 3 3" xfId="1751" xr:uid="{00000000-0005-0000-0000-0000D4060000}"/>
    <cellStyle name="Note 2 3 2 3 3 2" xfId="1752" xr:uid="{00000000-0005-0000-0000-0000D5060000}"/>
    <cellStyle name="Note 2 3 2 3 4" xfId="1753" xr:uid="{00000000-0005-0000-0000-0000D6060000}"/>
    <cellStyle name="Note 2 3 2 4" xfId="1754" xr:uid="{00000000-0005-0000-0000-0000D7060000}"/>
    <cellStyle name="Note 2 3 2 4 2" xfId="1755" xr:uid="{00000000-0005-0000-0000-0000D8060000}"/>
    <cellStyle name="Note 2 3 2 4 2 2" xfId="1756" xr:uid="{00000000-0005-0000-0000-0000D9060000}"/>
    <cellStyle name="Note 2 3 2 4 3" xfId="1757" xr:uid="{00000000-0005-0000-0000-0000DA060000}"/>
    <cellStyle name="Note 2 3 2 4 3 2" xfId="1758" xr:uid="{00000000-0005-0000-0000-0000DB060000}"/>
    <cellStyle name="Note 2 3 2 4 4" xfId="1759" xr:uid="{00000000-0005-0000-0000-0000DC060000}"/>
    <cellStyle name="Note 2 3 2 5" xfId="1760" xr:uid="{00000000-0005-0000-0000-0000DD060000}"/>
    <cellStyle name="Note 2 3 2 5 2" xfId="1761" xr:uid="{00000000-0005-0000-0000-0000DE060000}"/>
    <cellStyle name="Note 2 3 2 5 2 2" xfId="1762" xr:uid="{00000000-0005-0000-0000-0000DF060000}"/>
    <cellStyle name="Note 2 3 2 5 3" xfId="1763" xr:uid="{00000000-0005-0000-0000-0000E0060000}"/>
    <cellStyle name="Note 2 3 2 5 3 2" xfId="1764" xr:uid="{00000000-0005-0000-0000-0000E1060000}"/>
    <cellStyle name="Note 2 3 2 5 4" xfId="1765" xr:uid="{00000000-0005-0000-0000-0000E2060000}"/>
    <cellStyle name="Note 2 3 2 6" xfId="1766" xr:uid="{00000000-0005-0000-0000-0000E3060000}"/>
    <cellStyle name="Note 2 3 2 6 2" xfId="1767" xr:uid="{00000000-0005-0000-0000-0000E4060000}"/>
    <cellStyle name="Note 2 3 2 6 2 2" xfId="1768" xr:uid="{00000000-0005-0000-0000-0000E5060000}"/>
    <cellStyle name="Note 2 3 2 6 3" xfId="1769" xr:uid="{00000000-0005-0000-0000-0000E6060000}"/>
    <cellStyle name="Note 2 3 2 6 3 2" xfId="1770" xr:uid="{00000000-0005-0000-0000-0000E7060000}"/>
    <cellStyle name="Note 2 3 2 6 4" xfId="1771" xr:uid="{00000000-0005-0000-0000-0000E8060000}"/>
    <cellStyle name="Note 2 3 2 7" xfId="1772" xr:uid="{00000000-0005-0000-0000-0000E9060000}"/>
    <cellStyle name="Note 2 3 2 7 2" xfId="1773" xr:uid="{00000000-0005-0000-0000-0000EA060000}"/>
    <cellStyle name="Note 2 3 2 7 2 2" xfId="1774" xr:uid="{00000000-0005-0000-0000-0000EB060000}"/>
    <cellStyle name="Note 2 3 2 7 3" xfId="1775" xr:uid="{00000000-0005-0000-0000-0000EC060000}"/>
    <cellStyle name="Note 2 3 2 7 3 2" xfId="1776" xr:uid="{00000000-0005-0000-0000-0000ED060000}"/>
    <cellStyle name="Note 2 3 2 7 4" xfId="1777" xr:uid="{00000000-0005-0000-0000-0000EE060000}"/>
    <cellStyle name="Note 2 3 2 8" xfId="1778" xr:uid="{00000000-0005-0000-0000-0000EF060000}"/>
    <cellStyle name="Note 2 3 2 8 2" xfId="1779" xr:uid="{00000000-0005-0000-0000-0000F0060000}"/>
    <cellStyle name="Note 2 3 2 8 2 2" xfId="1780" xr:uid="{00000000-0005-0000-0000-0000F1060000}"/>
    <cellStyle name="Note 2 3 2 8 3" xfId="1781" xr:uid="{00000000-0005-0000-0000-0000F2060000}"/>
    <cellStyle name="Note 2 3 2 8 3 2" xfId="1782" xr:uid="{00000000-0005-0000-0000-0000F3060000}"/>
    <cellStyle name="Note 2 3 2 8 4" xfId="1783" xr:uid="{00000000-0005-0000-0000-0000F4060000}"/>
    <cellStyle name="Note 2 3 2 9" xfId="1784" xr:uid="{00000000-0005-0000-0000-0000F5060000}"/>
    <cellStyle name="Note 2 3 2 9 2" xfId="1785" xr:uid="{00000000-0005-0000-0000-0000F6060000}"/>
    <cellStyle name="Note 2 3 2 9 2 2" xfId="1786" xr:uid="{00000000-0005-0000-0000-0000F7060000}"/>
    <cellStyle name="Note 2 3 2 9 3" xfId="1787" xr:uid="{00000000-0005-0000-0000-0000F8060000}"/>
    <cellStyle name="Note 2 3 3" xfId="513" xr:uid="{00000000-0005-0000-0000-0000F9060000}"/>
    <cellStyle name="Note 2 3 3 10" xfId="1788" xr:uid="{00000000-0005-0000-0000-0000FA060000}"/>
    <cellStyle name="Note 2 3 3 10 2" xfId="1789" xr:uid="{00000000-0005-0000-0000-0000FB060000}"/>
    <cellStyle name="Note 2 3 3 11" xfId="1790" xr:uid="{00000000-0005-0000-0000-0000FC060000}"/>
    <cellStyle name="Note 2 3 3 2" xfId="1791" xr:uid="{00000000-0005-0000-0000-0000FD060000}"/>
    <cellStyle name="Note 2 3 3 2 2" xfId="1792" xr:uid="{00000000-0005-0000-0000-0000FE060000}"/>
    <cellStyle name="Note 2 3 3 2 2 2" xfId="1793" xr:uid="{00000000-0005-0000-0000-0000FF060000}"/>
    <cellStyle name="Note 2 3 3 2 3" xfId="1794" xr:uid="{00000000-0005-0000-0000-000000070000}"/>
    <cellStyle name="Note 2 3 3 2 3 2" xfId="1795" xr:uid="{00000000-0005-0000-0000-000001070000}"/>
    <cellStyle name="Note 2 3 3 2 4" xfId="1796" xr:uid="{00000000-0005-0000-0000-000002070000}"/>
    <cellStyle name="Note 2 3 3 3" xfId="1797" xr:uid="{00000000-0005-0000-0000-000003070000}"/>
    <cellStyle name="Note 2 3 3 3 2" xfId="1798" xr:uid="{00000000-0005-0000-0000-000004070000}"/>
    <cellStyle name="Note 2 3 3 3 2 2" xfId="1799" xr:uid="{00000000-0005-0000-0000-000005070000}"/>
    <cellStyle name="Note 2 3 3 3 3" xfId="1800" xr:uid="{00000000-0005-0000-0000-000006070000}"/>
    <cellStyle name="Note 2 3 3 3 3 2" xfId="1801" xr:uid="{00000000-0005-0000-0000-000007070000}"/>
    <cellStyle name="Note 2 3 3 3 4" xfId="1802" xr:uid="{00000000-0005-0000-0000-000008070000}"/>
    <cellStyle name="Note 2 3 3 4" xfId="1803" xr:uid="{00000000-0005-0000-0000-000009070000}"/>
    <cellStyle name="Note 2 3 3 4 2" xfId="1804" xr:uid="{00000000-0005-0000-0000-00000A070000}"/>
    <cellStyle name="Note 2 3 3 4 2 2" xfId="1805" xr:uid="{00000000-0005-0000-0000-00000B070000}"/>
    <cellStyle name="Note 2 3 3 4 3" xfId="1806" xr:uid="{00000000-0005-0000-0000-00000C070000}"/>
    <cellStyle name="Note 2 3 3 4 3 2" xfId="1807" xr:uid="{00000000-0005-0000-0000-00000D070000}"/>
    <cellStyle name="Note 2 3 3 4 4" xfId="1808" xr:uid="{00000000-0005-0000-0000-00000E070000}"/>
    <cellStyle name="Note 2 3 3 5" xfId="1809" xr:uid="{00000000-0005-0000-0000-00000F070000}"/>
    <cellStyle name="Note 2 3 3 5 2" xfId="1810" xr:uid="{00000000-0005-0000-0000-000010070000}"/>
    <cellStyle name="Note 2 3 3 5 2 2" xfId="1811" xr:uid="{00000000-0005-0000-0000-000011070000}"/>
    <cellStyle name="Note 2 3 3 5 3" xfId="1812" xr:uid="{00000000-0005-0000-0000-000012070000}"/>
    <cellStyle name="Note 2 3 3 5 3 2" xfId="1813" xr:uid="{00000000-0005-0000-0000-000013070000}"/>
    <cellStyle name="Note 2 3 3 5 4" xfId="1814" xr:uid="{00000000-0005-0000-0000-000014070000}"/>
    <cellStyle name="Note 2 3 3 6" xfId="1815" xr:uid="{00000000-0005-0000-0000-000015070000}"/>
    <cellStyle name="Note 2 3 3 6 2" xfId="1816" xr:uid="{00000000-0005-0000-0000-000016070000}"/>
    <cellStyle name="Note 2 3 3 6 2 2" xfId="1817" xr:uid="{00000000-0005-0000-0000-000017070000}"/>
    <cellStyle name="Note 2 3 3 6 3" xfId="1818" xr:uid="{00000000-0005-0000-0000-000018070000}"/>
    <cellStyle name="Note 2 3 3 6 3 2" xfId="1819" xr:uid="{00000000-0005-0000-0000-000019070000}"/>
    <cellStyle name="Note 2 3 3 6 4" xfId="1820" xr:uid="{00000000-0005-0000-0000-00001A070000}"/>
    <cellStyle name="Note 2 3 3 7" xfId="1821" xr:uid="{00000000-0005-0000-0000-00001B070000}"/>
    <cellStyle name="Note 2 3 3 7 2" xfId="1822" xr:uid="{00000000-0005-0000-0000-00001C070000}"/>
    <cellStyle name="Note 2 3 3 7 2 2" xfId="1823" xr:uid="{00000000-0005-0000-0000-00001D070000}"/>
    <cellStyle name="Note 2 3 3 7 3" xfId="1824" xr:uid="{00000000-0005-0000-0000-00001E070000}"/>
    <cellStyle name="Note 2 3 3 7 3 2" xfId="1825" xr:uid="{00000000-0005-0000-0000-00001F070000}"/>
    <cellStyle name="Note 2 3 3 7 4" xfId="1826" xr:uid="{00000000-0005-0000-0000-000020070000}"/>
    <cellStyle name="Note 2 3 3 8" xfId="1827" xr:uid="{00000000-0005-0000-0000-000021070000}"/>
    <cellStyle name="Note 2 3 3 8 2" xfId="1828" xr:uid="{00000000-0005-0000-0000-000022070000}"/>
    <cellStyle name="Note 2 3 3 8 2 2" xfId="1829" xr:uid="{00000000-0005-0000-0000-000023070000}"/>
    <cellStyle name="Note 2 3 3 8 3" xfId="1830" xr:uid="{00000000-0005-0000-0000-000024070000}"/>
    <cellStyle name="Note 2 3 3 9" xfId="1831" xr:uid="{00000000-0005-0000-0000-000025070000}"/>
    <cellStyle name="Note 2 3 3 9 2" xfId="1832" xr:uid="{00000000-0005-0000-0000-000026070000}"/>
    <cellStyle name="Note 2 3 4" xfId="1833" xr:uid="{00000000-0005-0000-0000-000027070000}"/>
    <cellStyle name="Note 2 3 4 2" xfId="1834" xr:uid="{00000000-0005-0000-0000-000028070000}"/>
    <cellStyle name="Note 2 3 4 2 2" xfId="1835" xr:uid="{00000000-0005-0000-0000-000029070000}"/>
    <cellStyle name="Note 2 3 4 3" xfId="1836" xr:uid="{00000000-0005-0000-0000-00002A070000}"/>
    <cellStyle name="Note 2 3 4 3 2" xfId="1837" xr:uid="{00000000-0005-0000-0000-00002B070000}"/>
    <cellStyle name="Note 2 3 4 4" xfId="1838" xr:uid="{00000000-0005-0000-0000-00002C070000}"/>
    <cellStyle name="Note 2 3 5" xfId="1839" xr:uid="{00000000-0005-0000-0000-00002D070000}"/>
    <cellStyle name="Note 2 3 5 2" xfId="1840" xr:uid="{00000000-0005-0000-0000-00002E070000}"/>
    <cellStyle name="Note 2 3 5 2 2" xfId="1841" xr:uid="{00000000-0005-0000-0000-00002F070000}"/>
    <cellStyle name="Note 2 3 5 3" xfId="1842" xr:uid="{00000000-0005-0000-0000-000030070000}"/>
    <cellStyle name="Note 2 3 5 3 2" xfId="1843" xr:uid="{00000000-0005-0000-0000-000031070000}"/>
    <cellStyle name="Note 2 3 5 4" xfId="1844" xr:uid="{00000000-0005-0000-0000-000032070000}"/>
    <cellStyle name="Note 2 3 6" xfId="1845" xr:uid="{00000000-0005-0000-0000-000033070000}"/>
    <cellStyle name="Note 2 3 6 2" xfId="1846" xr:uid="{00000000-0005-0000-0000-000034070000}"/>
    <cellStyle name="Note 2 3 6 2 2" xfId="1847" xr:uid="{00000000-0005-0000-0000-000035070000}"/>
    <cellStyle name="Note 2 3 6 3" xfId="1848" xr:uid="{00000000-0005-0000-0000-000036070000}"/>
    <cellStyle name="Note 2 3 6 3 2" xfId="1849" xr:uid="{00000000-0005-0000-0000-000037070000}"/>
    <cellStyle name="Note 2 3 6 4" xfId="1850" xr:uid="{00000000-0005-0000-0000-000038070000}"/>
    <cellStyle name="Note 2 3 7" xfId="1851" xr:uid="{00000000-0005-0000-0000-000039070000}"/>
    <cellStyle name="Note 2 3 7 2" xfId="1852" xr:uid="{00000000-0005-0000-0000-00003A070000}"/>
    <cellStyle name="Note 2 3 7 2 2" xfId="1853" xr:uid="{00000000-0005-0000-0000-00003B070000}"/>
    <cellStyle name="Note 2 3 7 3" xfId="1854" xr:uid="{00000000-0005-0000-0000-00003C070000}"/>
    <cellStyle name="Note 2 3 7 3 2" xfId="1855" xr:uid="{00000000-0005-0000-0000-00003D070000}"/>
    <cellStyle name="Note 2 3 7 4" xfId="1856" xr:uid="{00000000-0005-0000-0000-00003E070000}"/>
    <cellStyle name="Note 2 3 8" xfId="1857" xr:uid="{00000000-0005-0000-0000-00003F070000}"/>
    <cellStyle name="Note 2 3 8 2" xfId="1858" xr:uid="{00000000-0005-0000-0000-000040070000}"/>
    <cellStyle name="Note 2 3 8 2 2" xfId="1859" xr:uid="{00000000-0005-0000-0000-000041070000}"/>
    <cellStyle name="Note 2 3 8 3" xfId="1860" xr:uid="{00000000-0005-0000-0000-000042070000}"/>
    <cellStyle name="Note 2 3 8 3 2" xfId="1861" xr:uid="{00000000-0005-0000-0000-000043070000}"/>
    <cellStyle name="Note 2 3 8 4" xfId="1862" xr:uid="{00000000-0005-0000-0000-000044070000}"/>
    <cellStyle name="Note 2 3 9" xfId="1863" xr:uid="{00000000-0005-0000-0000-000045070000}"/>
    <cellStyle name="Note 2 3 9 2" xfId="1864" xr:uid="{00000000-0005-0000-0000-000046070000}"/>
    <cellStyle name="Note 2 3 9 2 2" xfId="1865" xr:uid="{00000000-0005-0000-0000-000047070000}"/>
    <cellStyle name="Note 2 3 9 3" xfId="1866" xr:uid="{00000000-0005-0000-0000-000048070000}"/>
    <cellStyle name="Note 2 3 9 3 2" xfId="1867" xr:uid="{00000000-0005-0000-0000-000049070000}"/>
    <cellStyle name="Note 2 3 9 4" xfId="1868" xr:uid="{00000000-0005-0000-0000-00004A070000}"/>
    <cellStyle name="Note 2 4" xfId="499" xr:uid="{00000000-0005-0000-0000-00004B070000}"/>
    <cellStyle name="Note 2 4 10" xfId="1869" xr:uid="{00000000-0005-0000-0000-00004C070000}"/>
    <cellStyle name="Note 2 4 10 2" xfId="1870" xr:uid="{00000000-0005-0000-0000-00004D070000}"/>
    <cellStyle name="Note 2 4 11" xfId="1871" xr:uid="{00000000-0005-0000-0000-00004E070000}"/>
    <cellStyle name="Note 2 4 11 2" xfId="1872" xr:uid="{00000000-0005-0000-0000-00004F070000}"/>
    <cellStyle name="Note 2 4 12" xfId="1873" xr:uid="{00000000-0005-0000-0000-000050070000}"/>
    <cellStyle name="Note 2 4 2" xfId="507" xr:uid="{00000000-0005-0000-0000-000051070000}"/>
    <cellStyle name="Note 2 4 2 10" xfId="1874" xr:uid="{00000000-0005-0000-0000-000052070000}"/>
    <cellStyle name="Note 2 4 2 10 2" xfId="1875" xr:uid="{00000000-0005-0000-0000-000053070000}"/>
    <cellStyle name="Note 2 4 2 11" xfId="1876" xr:uid="{00000000-0005-0000-0000-000054070000}"/>
    <cellStyle name="Note 2 4 2 2" xfId="1877" xr:uid="{00000000-0005-0000-0000-000055070000}"/>
    <cellStyle name="Note 2 4 2 2 2" xfId="1878" xr:uid="{00000000-0005-0000-0000-000056070000}"/>
    <cellStyle name="Note 2 4 2 2 2 2" xfId="1879" xr:uid="{00000000-0005-0000-0000-000057070000}"/>
    <cellStyle name="Note 2 4 2 2 3" xfId="1880" xr:uid="{00000000-0005-0000-0000-000058070000}"/>
    <cellStyle name="Note 2 4 2 2 3 2" xfId="1881" xr:uid="{00000000-0005-0000-0000-000059070000}"/>
    <cellStyle name="Note 2 4 2 2 4" xfId="1882" xr:uid="{00000000-0005-0000-0000-00005A070000}"/>
    <cellStyle name="Note 2 4 2 3" xfId="1883" xr:uid="{00000000-0005-0000-0000-00005B070000}"/>
    <cellStyle name="Note 2 4 2 3 2" xfId="1884" xr:uid="{00000000-0005-0000-0000-00005C070000}"/>
    <cellStyle name="Note 2 4 2 3 2 2" xfId="1885" xr:uid="{00000000-0005-0000-0000-00005D070000}"/>
    <cellStyle name="Note 2 4 2 3 3" xfId="1886" xr:uid="{00000000-0005-0000-0000-00005E070000}"/>
    <cellStyle name="Note 2 4 2 3 3 2" xfId="1887" xr:uid="{00000000-0005-0000-0000-00005F070000}"/>
    <cellStyle name="Note 2 4 2 3 4" xfId="1888" xr:uid="{00000000-0005-0000-0000-000060070000}"/>
    <cellStyle name="Note 2 4 2 4" xfId="1889" xr:uid="{00000000-0005-0000-0000-000061070000}"/>
    <cellStyle name="Note 2 4 2 4 2" xfId="1890" xr:uid="{00000000-0005-0000-0000-000062070000}"/>
    <cellStyle name="Note 2 4 2 4 2 2" xfId="1891" xr:uid="{00000000-0005-0000-0000-000063070000}"/>
    <cellStyle name="Note 2 4 2 4 3" xfId="1892" xr:uid="{00000000-0005-0000-0000-000064070000}"/>
    <cellStyle name="Note 2 4 2 4 3 2" xfId="1893" xr:uid="{00000000-0005-0000-0000-000065070000}"/>
    <cellStyle name="Note 2 4 2 4 4" xfId="1894" xr:uid="{00000000-0005-0000-0000-000066070000}"/>
    <cellStyle name="Note 2 4 2 5" xfId="1895" xr:uid="{00000000-0005-0000-0000-000067070000}"/>
    <cellStyle name="Note 2 4 2 5 2" xfId="1896" xr:uid="{00000000-0005-0000-0000-000068070000}"/>
    <cellStyle name="Note 2 4 2 5 2 2" xfId="1897" xr:uid="{00000000-0005-0000-0000-000069070000}"/>
    <cellStyle name="Note 2 4 2 5 3" xfId="1898" xr:uid="{00000000-0005-0000-0000-00006A070000}"/>
    <cellStyle name="Note 2 4 2 5 3 2" xfId="1899" xr:uid="{00000000-0005-0000-0000-00006B070000}"/>
    <cellStyle name="Note 2 4 2 5 4" xfId="1900" xr:uid="{00000000-0005-0000-0000-00006C070000}"/>
    <cellStyle name="Note 2 4 2 6" xfId="1901" xr:uid="{00000000-0005-0000-0000-00006D070000}"/>
    <cellStyle name="Note 2 4 2 6 2" xfId="1902" xr:uid="{00000000-0005-0000-0000-00006E070000}"/>
    <cellStyle name="Note 2 4 2 6 2 2" xfId="1903" xr:uid="{00000000-0005-0000-0000-00006F070000}"/>
    <cellStyle name="Note 2 4 2 6 3" xfId="1904" xr:uid="{00000000-0005-0000-0000-000070070000}"/>
    <cellStyle name="Note 2 4 2 6 3 2" xfId="1905" xr:uid="{00000000-0005-0000-0000-000071070000}"/>
    <cellStyle name="Note 2 4 2 6 4" xfId="1906" xr:uid="{00000000-0005-0000-0000-000072070000}"/>
    <cellStyle name="Note 2 4 2 7" xfId="1907" xr:uid="{00000000-0005-0000-0000-000073070000}"/>
    <cellStyle name="Note 2 4 2 7 2" xfId="1908" xr:uid="{00000000-0005-0000-0000-000074070000}"/>
    <cellStyle name="Note 2 4 2 7 2 2" xfId="1909" xr:uid="{00000000-0005-0000-0000-000075070000}"/>
    <cellStyle name="Note 2 4 2 7 3" xfId="1910" xr:uid="{00000000-0005-0000-0000-000076070000}"/>
    <cellStyle name="Note 2 4 2 7 3 2" xfId="1911" xr:uid="{00000000-0005-0000-0000-000077070000}"/>
    <cellStyle name="Note 2 4 2 7 4" xfId="1912" xr:uid="{00000000-0005-0000-0000-000078070000}"/>
    <cellStyle name="Note 2 4 2 8" xfId="1913" xr:uid="{00000000-0005-0000-0000-000079070000}"/>
    <cellStyle name="Note 2 4 2 8 2" xfId="1914" xr:uid="{00000000-0005-0000-0000-00007A070000}"/>
    <cellStyle name="Note 2 4 2 8 2 2" xfId="1915" xr:uid="{00000000-0005-0000-0000-00007B070000}"/>
    <cellStyle name="Note 2 4 2 8 3" xfId="1916" xr:uid="{00000000-0005-0000-0000-00007C070000}"/>
    <cellStyle name="Note 2 4 2 9" xfId="1917" xr:uid="{00000000-0005-0000-0000-00007D070000}"/>
    <cellStyle name="Note 2 4 2 9 2" xfId="1918" xr:uid="{00000000-0005-0000-0000-00007E070000}"/>
    <cellStyle name="Note 2 4 3" xfId="1919" xr:uid="{00000000-0005-0000-0000-00007F070000}"/>
    <cellStyle name="Note 2 4 3 2" xfId="1920" xr:uid="{00000000-0005-0000-0000-000080070000}"/>
    <cellStyle name="Note 2 4 3 2 2" xfId="1921" xr:uid="{00000000-0005-0000-0000-000081070000}"/>
    <cellStyle name="Note 2 4 3 3" xfId="1922" xr:uid="{00000000-0005-0000-0000-000082070000}"/>
    <cellStyle name="Note 2 4 3 3 2" xfId="1923" xr:uid="{00000000-0005-0000-0000-000083070000}"/>
    <cellStyle name="Note 2 4 3 4" xfId="1924" xr:uid="{00000000-0005-0000-0000-000084070000}"/>
    <cellStyle name="Note 2 4 4" xfId="1925" xr:uid="{00000000-0005-0000-0000-000085070000}"/>
    <cellStyle name="Note 2 4 4 2" xfId="1926" xr:uid="{00000000-0005-0000-0000-000086070000}"/>
    <cellStyle name="Note 2 4 4 2 2" xfId="1927" xr:uid="{00000000-0005-0000-0000-000087070000}"/>
    <cellStyle name="Note 2 4 4 3" xfId="1928" xr:uid="{00000000-0005-0000-0000-000088070000}"/>
    <cellStyle name="Note 2 4 4 3 2" xfId="1929" xr:uid="{00000000-0005-0000-0000-000089070000}"/>
    <cellStyle name="Note 2 4 4 4" xfId="1930" xr:uid="{00000000-0005-0000-0000-00008A070000}"/>
    <cellStyle name="Note 2 4 5" xfId="1931" xr:uid="{00000000-0005-0000-0000-00008B070000}"/>
    <cellStyle name="Note 2 4 5 2" xfId="1932" xr:uid="{00000000-0005-0000-0000-00008C070000}"/>
    <cellStyle name="Note 2 4 5 2 2" xfId="1933" xr:uid="{00000000-0005-0000-0000-00008D070000}"/>
    <cellStyle name="Note 2 4 5 3" xfId="1934" xr:uid="{00000000-0005-0000-0000-00008E070000}"/>
    <cellStyle name="Note 2 4 5 3 2" xfId="1935" xr:uid="{00000000-0005-0000-0000-00008F070000}"/>
    <cellStyle name="Note 2 4 5 4" xfId="1936" xr:uid="{00000000-0005-0000-0000-000090070000}"/>
    <cellStyle name="Note 2 4 6" xfId="1937" xr:uid="{00000000-0005-0000-0000-000091070000}"/>
    <cellStyle name="Note 2 4 6 2" xfId="1938" xr:uid="{00000000-0005-0000-0000-000092070000}"/>
    <cellStyle name="Note 2 4 6 2 2" xfId="1939" xr:uid="{00000000-0005-0000-0000-000093070000}"/>
    <cellStyle name="Note 2 4 6 3" xfId="1940" xr:uid="{00000000-0005-0000-0000-000094070000}"/>
    <cellStyle name="Note 2 4 6 3 2" xfId="1941" xr:uid="{00000000-0005-0000-0000-000095070000}"/>
    <cellStyle name="Note 2 4 6 4" xfId="1942" xr:uid="{00000000-0005-0000-0000-000096070000}"/>
    <cellStyle name="Note 2 4 7" xfId="1943" xr:uid="{00000000-0005-0000-0000-000097070000}"/>
    <cellStyle name="Note 2 4 7 2" xfId="1944" xr:uid="{00000000-0005-0000-0000-000098070000}"/>
    <cellStyle name="Note 2 4 7 2 2" xfId="1945" xr:uid="{00000000-0005-0000-0000-000099070000}"/>
    <cellStyle name="Note 2 4 7 3" xfId="1946" xr:uid="{00000000-0005-0000-0000-00009A070000}"/>
    <cellStyle name="Note 2 4 7 3 2" xfId="1947" xr:uid="{00000000-0005-0000-0000-00009B070000}"/>
    <cellStyle name="Note 2 4 7 4" xfId="1948" xr:uid="{00000000-0005-0000-0000-00009C070000}"/>
    <cellStyle name="Note 2 4 8" xfId="1949" xr:uid="{00000000-0005-0000-0000-00009D070000}"/>
    <cellStyle name="Note 2 4 8 2" xfId="1950" xr:uid="{00000000-0005-0000-0000-00009E070000}"/>
    <cellStyle name="Note 2 4 8 2 2" xfId="1951" xr:uid="{00000000-0005-0000-0000-00009F070000}"/>
    <cellStyle name="Note 2 4 8 3" xfId="1952" xr:uid="{00000000-0005-0000-0000-0000A0070000}"/>
    <cellStyle name="Note 2 4 8 3 2" xfId="1953" xr:uid="{00000000-0005-0000-0000-0000A1070000}"/>
    <cellStyle name="Note 2 4 8 4" xfId="1954" xr:uid="{00000000-0005-0000-0000-0000A2070000}"/>
    <cellStyle name="Note 2 4 9" xfId="1955" xr:uid="{00000000-0005-0000-0000-0000A3070000}"/>
    <cellStyle name="Note 2 4 9 2" xfId="1956" xr:uid="{00000000-0005-0000-0000-0000A4070000}"/>
    <cellStyle name="Note 2 4 9 2 2" xfId="1957" xr:uid="{00000000-0005-0000-0000-0000A5070000}"/>
    <cellStyle name="Note 2 4 9 3" xfId="1958" xr:uid="{00000000-0005-0000-0000-0000A6070000}"/>
    <cellStyle name="Note 2 5" xfId="521" xr:uid="{00000000-0005-0000-0000-0000A7070000}"/>
    <cellStyle name="Note 2 5 10" xfId="1959" xr:uid="{00000000-0005-0000-0000-0000A8070000}"/>
    <cellStyle name="Note 2 5 10 2" xfId="1960" xr:uid="{00000000-0005-0000-0000-0000A9070000}"/>
    <cellStyle name="Note 2 5 11" xfId="1961" xr:uid="{00000000-0005-0000-0000-0000AA070000}"/>
    <cellStyle name="Note 2 5 2" xfId="1962" xr:uid="{00000000-0005-0000-0000-0000AB070000}"/>
    <cellStyle name="Note 2 5 2 2" xfId="1963" xr:uid="{00000000-0005-0000-0000-0000AC070000}"/>
    <cellStyle name="Note 2 5 2 2 2" xfId="1964" xr:uid="{00000000-0005-0000-0000-0000AD070000}"/>
    <cellStyle name="Note 2 5 2 3" xfId="1965" xr:uid="{00000000-0005-0000-0000-0000AE070000}"/>
    <cellStyle name="Note 2 5 2 3 2" xfId="1966" xr:uid="{00000000-0005-0000-0000-0000AF070000}"/>
    <cellStyle name="Note 2 5 2 4" xfId="1967" xr:uid="{00000000-0005-0000-0000-0000B0070000}"/>
    <cellStyle name="Note 2 5 3" xfId="1968" xr:uid="{00000000-0005-0000-0000-0000B1070000}"/>
    <cellStyle name="Note 2 5 3 2" xfId="1969" xr:uid="{00000000-0005-0000-0000-0000B2070000}"/>
    <cellStyle name="Note 2 5 3 2 2" xfId="1970" xr:uid="{00000000-0005-0000-0000-0000B3070000}"/>
    <cellStyle name="Note 2 5 3 3" xfId="1971" xr:uid="{00000000-0005-0000-0000-0000B4070000}"/>
    <cellStyle name="Note 2 5 3 3 2" xfId="1972" xr:uid="{00000000-0005-0000-0000-0000B5070000}"/>
    <cellStyle name="Note 2 5 3 4" xfId="1973" xr:uid="{00000000-0005-0000-0000-0000B6070000}"/>
    <cellStyle name="Note 2 5 4" xfId="1974" xr:uid="{00000000-0005-0000-0000-0000B7070000}"/>
    <cellStyle name="Note 2 5 4 2" xfId="1975" xr:uid="{00000000-0005-0000-0000-0000B8070000}"/>
    <cellStyle name="Note 2 5 4 2 2" xfId="1976" xr:uid="{00000000-0005-0000-0000-0000B9070000}"/>
    <cellStyle name="Note 2 5 4 3" xfId="1977" xr:uid="{00000000-0005-0000-0000-0000BA070000}"/>
    <cellStyle name="Note 2 5 4 3 2" xfId="1978" xr:uid="{00000000-0005-0000-0000-0000BB070000}"/>
    <cellStyle name="Note 2 5 4 4" xfId="1979" xr:uid="{00000000-0005-0000-0000-0000BC070000}"/>
    <cellStyle name="Note 2 5 5" xfId="1980" xr:uid="{00000000-0005-0000-0000-0000BD070000}"/>
    <cellStyle name="Note 2 5 5 2" xfId="1981" xr:uid="{00000000-0005-0000-0000-0000BE070000}"/>
    <cellStyle name="Note 2 5 5 2 2" xfId="1982" xr:uid="{00000000-0005-0000-0000-0000BF070000}"/>
    <cellStyle name="Note 2 5 5 3" xfId="1983" xr:uid="{00000000-0005-0000-0000-0000C0070000}"/>
    <cellStyle name="Note 2 5 5 3 2" xfId="1984" xr:uid="{00000000-0005-0000-0000-0000C1070000}"/>
    <cellStyle name="Note 2 5 5 4" xfId="1985" xr:uid="{00000000-0005-0000-0000-0000C2070000}"/>
    <cellStyle name="Note 2 5 6" xfId="1986" xr:uid="{00000000-0005-0000-0000-0000C3070000}"/>
    <cellStyle name="Note 2 5 6 2" xfId="1987" xr:uid="{00000000-0005-0000-0000-0000C4070000}"/>
    <cellStyle name="Note 2 5 6 2 2" xfId="1988" xr:uid="{00000000-0005-0000-0000-0000C5070000}"/>
    <cellStyle name="Note 2 5 6 3" xfId="1989" xr:uid="{00000000-0005-0000-0000-0000C6070000}"/>
    <cellStyle name="Note 2 5 6 3 2" xfId="1990" xr:uid="{00000000-0005-0000-0000-0000C7070000}"/>
    <cellStyle name="Note 2 5 6 4" xfId="1991" xr:uid="{00000000-0005-0000-0000-0000C8070000}"/>
    <cellStyle name="Note 2 5 7" xfId="1992" xr:uid="{00000000-0005-0000-0000-0000C9070000}"/>
    <cellStyle name="Note 2 5 7 2" xfId="1993" xr:uid="{00000000-0005-0000-0000-0000CA070000}"/>
    <cellStyle name="Note 2 5 7 2 2" xfId="1994" xr:uid="{00000000-0005-0000-0000-0000CB070000}"/>
    <cellStyle name="Note 2 5 7 3" xfId="1995" xr:uid="{00000000-0005-0000-0000-0000CC070000}"/>
    <cellStyle name="Note 2 5 7 3 2" xfId="1996" xr:uid="{00000000-0005-0000-0000-0000CD070000}"/>
    <cellStyle name="Note 2 5 7 4" xfId="1997" xr:uid="{00000000-0005-0000-0000-0000CE070000}"/>
    <cellStyle name="Note 2 5 8" xfId="1998" xr:uid="{00000000-0005-0000-0000-0000CF070000}"/>
    <cellStyle name="Note 2 5 8 2" xfId="1999" xr:uid="{00000000-0005-0000-0000-0000D0070000}"/>
    <cellStyle name="Note 2 5 8 2 2" xfId="2000" xr:uid="{00000000-0005-0000-0000-0000D1070000}"/>
    <cellStyle name="Note 2 5 8 3" xfId="2001" xr:uid="{00000000-0005-0000-0000-0000D2070000}"/>
    <cellStyle name="Note 2 5 9" xfId="2002" xr:uid="{00000000-0005-0000-0000-0000D3070000}"/>
    <cellStyle name="Note 2 5 9 2" xfId="2003" xr:uid="{00000000-0005-0000-0000-0000D4070000}"/>
    <cellStyle name="Note 2 6" xfId="2004" xr:uid="{00000000-0005-0000-0000-0000D5070000}"/>
    <cellStyle name="Note 2 6 2" xfId="2005" xr:uid="{00000000-0005-0000-0000-0000D6070000}"/>
    <cellStyle name="Note 2 6 2 2" xfId="2006" xr:uid="{00000000-0005-0000-0000-0000D7070000}"/>
    <cellStyle name="Note 2 6 3" xfId="2007" xr:uid="{00000000-0005-0000-0000-0000D8070000}"/>
    <cellStyle name="Note 2 6 3 2" xfId="2008" xr:uid="{00000000-0005-0000-0000-0000D9070000}"/>
    <cellStyle name="Note 2 6 4" xfId="2009" xr:uid="{00000000-0005-0000-0000-0000DA070000}"/>
    <cellStyle name="Note 2 7" xfId="2010" xr:uid="{00000000-0005-0000-0000-0000DB070000}"/>
    <cellStyle name="Note 2 7 2" xfId="2011" xr:uid="{00000000-0005-0000-0000-0000DC070000}"/>
    <cellStyle name="Note 2 7 2 2" xfId="2012" xr:uid="{00000000-0005-0000-0000-0000DD070000}"/>
    <cellStyle name="Note 2 7 3" xfId="2013" xr:uid="{00000000-0005-0000-0000-0000DE070000}"/>
    <cellStyle name="Note 2 7 3 2" xfId="2014" xr:uid="{00000000-0005-0000-0000-0000DF070000}"/>
    <cellStyle name="Note 2 7 4" xfId="2015" xr:uid="{00000000-0005-0000-0000-0000E0070000}"/>
    <cellStyle name="Note 2 8" xfId="2016" xr:uid="{00000000-0005-0000-0000-0000E1070000}"/>
    <cellStyle name="Note 2 8 2" xfId="2017" xr:uid="{00000000-0005-0000-0000-0000E2070000}"/>
    <cellStyle name="Note 2 8 2 2" xfId="2018" xr:uid="{00000000-0005-0000-0000-0000E3070000}"/>
    <cellStyle name="Note 2 8 3" xfId="2019" xr:uid="{00000000-0005-0000-0000-0000E4070000}"/>
    <cellStyle name="Note 2 8 3 2" xfId="2020" xr:uid="{00000000-0005-0000-0000-0000E5070000}"/>
    <cellStyle name="Note 2 8 4" xfId="2021" xr:uid="{00000000-0005-0000-0000-0000E6070000}"/>
    <cellStyle name="Note 2 9" xfId="2022" xr:uid="{00000000-0005-0000-0000-0000E7070000}"/>
    <cellStyle name="Note 2 9 2" xfId="2023" xr:uid="{00000000-0005-0000-0000-0000E8070000}"/>
    <cellStyle name="Note 2 9 2 2" xfId="2024" xr:uid="{00000000-0005-0000-0000-0000E9070000}"/>
    <cellStyle name="Note 2 9 3" xfId="2025" xr:uid="{00000000-0005-0000-0000-0000EA070000}"/>
    <cellStyle name="Note 2 9 3 2" xfId="2026" xr:uid="{00000000-0005-0000-0000-0000EB070000}"/>
    <cellStyle name="Note 2 9 4" xfId="2027" xr:uid="{00000000-0005-0000-0000-0000EC070000}"/>
    <cellStyle name="Note 3" xfId="443" xr:uid="{00000000-0005-0000-0000-0000ED070000}"/>
    <cellStyle name="Note 3 10" xfId="2028" xr:uid="{00000000-0005-0000-0000-0000EE070000}"/>
    <cellStyle name="Note 3 10 2" xfId="2029" xr:uid="{00000000-0005-0000-0000-0000EF070000}"/>
    <cellStyle name="Note 3 10 2 2" xfId="2030" xr:uid="{00000000-0005-0000-0000-0000F0070000}"/>
    <cellStyle name="Note 3 10 3" xfId="2031" xr:uid="{00000000-0005-0000-0000-0000F1070000}"/>
    <cellStyle name="Note 3 10 3 2" xfId="2032" xr:uid="{00000000-0005-0000-0000-0000F2070000}"/>
    <cellStyle name="Note 3 10 4" xfId="2033" xr:uid="{00000000-0005-0000-0000-0000F3070000}"/>
    <cellStyle name="Note 3 11" xfId="2034" xr:uid="{00000000-0005-0000-0000-0000F4070000}"/>
    <cellStyle name="Note 3 11 2" xfId="2035" xr:uid="{00000000-0005-0000-0000-0000F5070000}"/>
    <cellStyle name="Note 3 11 2 2" xfId="2036" xr:uid="{00000000-0005-0000-0000-0000F6070000}"/>
    <cellStyle name="Note 3 11 3" xfId="2037" xr:uid="{00000000-0005-0000-0000-0000F7070000}"/>
    <cellStyle name="Note 3 11 3 2" xfId="2038" xr:uid="{00000000-0005-0000-0000-0000F8070000}"/>
    <cellStyle name="Note 3 11 4" xfId="2039" xr:uid="{00000000-0005-0000-0000-0000F9070000}"/>
    <cellStyle name="Note 3 12" xfId="2040" xr:uid="{00000000-0005-0000-0000-0000FA070000}"/>
    <cellStyle name="Note 3 12 2" xfId="2041" xr:uid="{00000000-0005-0000-0000-0000FB070000}"/>
    <cellStyle name="Note 3 12 2 2" xfId="2042" xr:uid="{00000000-0005-0000-0000-0000FC070000}"/>
    <cellStyle name="Note 3 12 3" xfId="2043" xr:uid="{00000000-0005-0000-0000-0000FD070000}"/>
    <cellStyle name="Note 3 13" xfId="2044" xr:uid="{00000000-0005-0000-0000-0000FE070000}"/>
    <cellStyle name="Note 3 13 2" xfId="2045" xr:uid="{00000000-0005-0000-0000-0000FF070000}"/>
    <cellStyle name="Note 3 14" xfId="2046" xr:uid="{00000000-0005-0000-0000-000000080000}"/>
    <cellStyle name="Note 3 14 2" xfId="2047" xr:uid="{00000000-0005-0000-0000-000001080000}"/>
    <cellStyle name="Note 3 15" xfId="2048" xr:uid="{00000000-0005-0000-0000-000002080000}"/>
    <cellStyle name="Note 3 2" xfId="444" xr:uid="{00000000-0005-0000-0000-000003080000}"/>
    <cellStyle name="Note 3 3" xfId="445" xr:uid="{00000000-0005-0000-0000-000004080000}"/>
    <cellStyle name="Note 3 3 10" xfId="2049" xr:uid="{00000000-0005-0000-0000-000005080000}"/>
    <cellStyle name="Note 3 3 10 2" xfId="2050" xr:uid="{00000000-0005-0000-0000-000006080000}"/>
    <cellStyle name="Note 3 3 10 2 2" xfId="2051" xr:uid="{00000000-0005-0000-0000-000007080000}"/>
    <cellStyle name="Note 3 3 10 3" xfId="2052" xr:uid="{00000000-0005-0000-0000-000008080000}"/>
    <cellStyle name="Note 3 3 11" xfId="2053" xr:uid="{00000000-0005-0000-0000-000009080000}"/>
    <cellStyle name="Note 3 3 11 2" xfId="2054" xr:uid="{00000000-0005-0000-0000-00000A080000}"/>
    <cellStyle name="Note 3 3 12" xfId="2055" xr:uid="{00000000-0005-0000-0000-00000B080000}"/>
    <cellStyle name="Note 3 3 12 2" xfId="2056" xr:uid="{00000000-0005-0000-0000-00000C080000}"/>
    <cellStyle name="Note 3 3 13" xfId="2057" xr:uid="{00000000-0005-0000-0000-00000D080000}"/>
    <cellStyle name="Note 3 3 2" xfId="488" xr:uid="{00000000-0005-0000-0000-00000E080000}"/>
    <cellStyle name="Note 3 3 2 10" xfId="2058" xr:uid="{00000000-0005-0000-0000-00000F080000}"/>
    <cellStyle name="Note 3 3 2 10 2" xfId="2059" xr:uid="{00000000-0005-0000-0000-000010080000}"/>
    <cellStyle name="Note 3 3 2 11" xfId="2060" xr:uid="{00000000-0005-0000-0000-000011080000}"/>
    <cellStyle name="Note 3 3 2 11 2" xfId="2061" xr:uid="{00000000-0005-0000-0000-000012080000}"/>
    <cellStyle name="Note 3 3 2 12" xfId="2062" xr:uid="{00000000-0005-0000-0000-000013080000}"/>
    <cellStyle name="Note 3 3 2 2" xfId="91" xr:uid="{00000000-0005-0000-0000-000014080000}"/>
    <cellStyle name="Note 3 3 2 2 10" xfId="2063" xr:uid="{00000000-0005-0000-0000-000015080000}"/>
    <cellStyle name="Note 3 3 2 2 10 2" xfId="2064" xr:uid="{00000000-0005-0000-0000-000016080000}"/>
    <cellStyle name="Note 3 3 2 2 11" xfId="2065" xr:uid="{00000000-0005-0000-0000-000017080000}"/>
    <cellStyle name="Note 3 3 2 2 2" xfId="2066" xr:uid="{00000000-0005-0000-0000-000018080000}"/>
    <cellStyle name="Note 3 3 2 2 2 2" xfId="2067" xr:uid="{00000000-0005-0000-0000-000019080000}"/>
    <cellStyle name="Note 3 3 2 2 2 2 2" xfId="2068" xr:uid="{00000000-0005-0000-0000-00001A080000}"/>
    <cellStyle name="Note 3 3 2 2 2 3" xfId="2069" xr:uid="{00000000-0005-0000-0000-00001B080000}"/>
    <cellStyle name="Note 3 3 2 2 2 3 2" xfId="2070" xr:uid="{00000000-0005-0000-0000-00001C080000}"/>
    <cellStyle name="Note 3 3 2 2 2 4" xfId="2071" xr:uid="{00000000-0005-0000-0000-00001D080000}"/>
    <cellStyle name="Note 3 3 2 2 3" xfId="2072" xr:uid="{00000000-0005-0000-0000-00001E080000}"/>
    <cellStyle name="Note 3 3 2 2 3 2" xfId="2073" xr:uid="{00000000-0005-0000-0000-00001F080000}"/>
    <cellStyle name="Note 3 3 2 2 3 2 2" xfId="2074" xr:uid="{00000000-0005-0000-0000-000020080000}"/>
    <cellStyle name="Note 3 3 2 2 3 3" xfId="2075" xr:uid="{00000000-0005-0000-0000-000021080000}"/>
    <cellStyle name="Note 3 3 2 2 3 3 2" xfId="2076" xr:uid="{00000000-0005-0000-0000-000022080000}"/>
    <cellStyle name="Note 3 3 2 2 3 4" xfId="2077" xr:uid="{00000000-0005-0000-0000-000023080000}"/>
    <cellStyle name="Note 3 3 2 2 4" xfId="2078" xr:uid="{00000000-0005-0000-0000-000024080000}"/>
    <cellStyle name="Note 3 3 2 2 4 2" xfId="2079" xr:uid="{00000000-0005-0000-0000-000025080000}"/>
    <cellStyle name="Note 3 3 2 2 4 2 2" xfId="2080" xr:uid="{00000000-0005-0000-0000-000026080000}"/>
    <cellStyle name="Note 3 3 2 2 4 3" xfId="2081" xr:uid="{00000000-0005-0000-0000-000027080000}"/>
    <cellStyle name="Note 3 3 2 2 4 3 2" xfId="2082" xr:uid="{00000000-0005-0000-0000-000028080000}"/>
    <cellStyle name="Note 3 3 2 2 4 4" xfId="2083" xr:uid="{00000000-0005-0000-0000-000029080000}"/>
    <cellStyle name="Note 3 3 2 2 5" xfId="2084" xr:uid="{00000000-0005-0000-0000-00002A080000}"/>
    <cellStyle name="Note 3 3 2 2 5 2" xfId="2085" xr:uid="{00000000-0005-0000-0000-00002B080000}"/>
    <cellStyle name="Note 3 3 2 2 5 2 2" xfId="2086" xr:uid="{00000000-0005-0000-0000-00002C080000}"/>
    <cellStyle name="Note 3 3 2 2 5 3" xfId="2087" xr:uid="{00000000-0005-0000-0000-00002D080000}"/>
    <cellStyle name="Note 3 3 2 2 5 3 2" xfId="2088" xr:uid="{00000000-0005-0000-0000-00002E080000}"/>
    <cellStyle name="Note 3 3 2 2 5 4" xfId="2089" xr:uid="{00000000-0005-0000-0000-00002F080000}"/>
    <cellStyle name="Note 3 3 2 2 6" xfId="2090" xr:uid="{00000000-0005-0000-0000-000030080000}"/>
    <cellStyle name="Note 3 3 2 2 6 2" xfId="2091" xr:uid="{00000000-0005-0000-0000-000031080000}"/>
    <cellStyle name="Note 3 3 2 2 6 2 2" xfId="2092" xr:uid="{00000000-0005-0000-0000-000032080000}"/>
    <cellStyle name="Note 3 3 2 2 6 3" xfId="2093" xr:uid="{00000000-0005-0000-0000-000033080000}"/>
    <cellStyle name="Note 3 3 2 2 6 3 2" xfId="2094" xr:uid="{00000000-0005-0000-0000-000034080000}"/>
    <cellStyle name="Note 3 3 2 2 6 4" xfId="2095" xr:uid="{00000000-0005-0000-0000-000035080000}"/>
    <cellStyle name="Note 3 3 2 2 7" xfId="2096" xr:uid="{00000000-0005-0000-0000-000036080000}"/>
    <cellStyle name="Note 3 3 2 2 7 2" xfId="2097" xr:uid="{00000000-0005-0000-0000-000037080000}"/>
    <cellStyle name="Note 3 3 2 2 7 2 2" xfId="2098" xr:uid="{00000000-0005-0000-0000-000038080000}"/>
    <cellStyle name="Note 3 3 2 2 7 3" xfId="2099" xr:uid="{00000000-0005-0000-0000-000039080000}"/>
    <cellStyle name="Note 3 3 2 2 7 3 2" xfId="2100" xr:uid="{00000000-0005-0000-0000-00003A080000}"/>
    <cellStyle name="Note 3 3 2 2 7 4" xfId="2101" xr:uid="{00000000-0005-0000-0000-00003B080000}"/>
    <cellStyle name="Note 3 3 2 2 8" xfId="2102" xr:uid="{00000000-0005-0000-0000-00003C080000}"/>
    <cellStyle name="Note 3 3 2 2 8 2" xfId="2103" xr:uid="{00000000-0005-0000-0000-00003D080000}"/>
    <cellStyle name="Note 3 3 2 2 8 2 2" xfId="2104" xr:uid="{00000000-0005-0000-0000-00003E080000}"/>
    <cellStyle name="Note 3 3 2 2 8 3" xfId="2105" xr:uid="{00000000-0005-0000-0000-00003F080000}"/>
    <cellStyle name="Note 3 3 2 2 9" xfId="2106" xr:uid="{00000000-0005-0000-0000-000040080000}"/>
    <cellStyle name="Note 3 3 2 2 9 2" xfId="2107" xr:uid="{00000000-0005-0000-0000-000041080000}"/>
    <cellStyle name="Note 3 3 2 3" xfId="2108" xr:uid="{00000000-0005-0000-0000-000042080000}"/>
    <cellStyle name="Note 3 3 2 3 2" xfId="2109" xr:uid="{00000000-0005-0000-0000-000043080000}"/>
    <cellStyle name="Note 3 3 2 3 2 2" xfId="2110" xr:uid="{00000000-0005-0000-0000-000044080000}"/>
    <cellStyle name="Note 3 3 2 3 3" xfId="2111" xr:uid="{00000000-0005-0000-0000-000045080000}"/>
    <cellStyle name="Note 3 3 2 3 3 2" xfId="2112" xr:uid="{00000000-0005-0000-0000-000046080000}"/>
    <cellStyle name="Note 3 3 2 3 4" xfId="2113" xr:uid="{00000000-0005-0000-0000-000047080000}"/>
    <cellStyle name="Note 3 3 2 4" xfId="2114" xr:uid="{00000000-0005-0000-0000-000048080000}"/>
    <cellStyle name="Note 3 3 2 4 2" xfId="2115" xr:uid="{00000000-0005-0000-0000-000049080000}"/>
    <cellStyle name="Note 3 3 2 4 2 2" xfId="2116" xr:uid="{00000000-0005-0000-0000-00004A080000}"/>
    <cellStyle name="Note 3 3 2 4 3" xfId="2117" xr:uid="{00000000-0005-0000-0000-00004B080000}"/>
    <cellStyle name="Note 3 3 2 4 3 2" xfId="2118" xr:uid="{00000000-0005-0000-0000-00004C080000}"/>
    <cellStyle name="Note 3 3 2 4 4" xfId="2119" xr:uid="{00000000-0005-0000-0000-00004D080000}"/>
    <cellStyle name="Note 3 3 2 5" xfId="2120" xr:uid="{00000000-0005-0000-0000-00004E080000}"/>
    <cellStyle name="Note 3 3 2 5 2" xfId="2121" xr:uid="{00000000-0005-0000-0000-00004F080000}"/>
    <cellStyle name="Note 3 3 2 5 2 2" xfId="2122" xr:uid="{00000000-0005-0000-0000-000050080000}"/>
    <cellStyle name="Note 3 3 2 5 3" xfId="2123" xr:uid="{00000000-0005-0000-0000-000051080000}"/>
    <cellStyle name="Note 3 3 2 5 3 2" xfId="2124" xr:uid="{00000000-0005-0000-0000-000052080000}"/>
    <cellStyle name="Note 3 3 2 5 4" xfId="2125" xr:uid="{00000000-0005-0000-0000-000053080000}"/>
    <cellStyle name="Note 3 3 2 6" xfId="2126" xr:uid="{00000000-0005-0000-0000-000054080000}"/>
    <cellStyle name="Note 3 3 2 6 2" xfId="2127" xr:uid="{00000000-0005-0000-0000-000055080000}"/>
    <cellStyle name="Note 3 3 2 6 2 2" xfId="2128" xr:uid="{00000000-0005-0000-0000-000056080000}"/>
    <cellStyle name="Note 3 3 2 6 3" xfId="2129" xr:uid="{00000000-0005-0000-0000-000057080000}"/>
    <cellStyle name="Note 3 3 2 6 3 2" xfId="2130" xr:uid="{00000000-0005-0000-0000-000058080000}"/>
    <cellStyle name="Note 3 3 2 6 4" xfId="2131" xr:uid="{00000000-0005-0000-0000-000059080000}"/>
    <cellStyle name="Note 3 3 2 7" xfId="2132" xr:uid="{00000000-0005-0000-0000-00005A080000}"/>
    <cellStyle name="Note 3 3 2 7 2" xfId="2133" xr:uid="{00000000-0005-0000-0000-00005B080000}"/>
    <cellStyle name="Note 3 3 2 7 2 2" xfId="2134" xr:uid="{00000000-0005-0000-0000-00005C080000}"/>
    <cellStyle name="Note 3 3 2 7 3" xfId="2135" xr:uid="{00000000-0005-0000-0000-00005D080000}"/>
    <cellStyle name="Note 3 3 2 7 3 2" xfId="2136" xr:uid="{00000000-0005-0000-0000-00005E080000}"/>
    <cellStyle name="Note 3 3 2 7 4" xfId="2137" xr:uid="{00000000-0005-0000-0000-00005F080000}"/>
    <cellStyle name="Note 3 3 2 8" xfId="2138" xr:uid="{00000000-0005-0000-0000-000060080000}"/>
    <cellStyle name="Note 3 3 2 8 2" xfId="2139" xr:uid="{00000000-0005-0000-0000-000061080000}"/>
    <cellStyle name="Note 3 3 2 8 2 2" xfId="2140" xr:uid="{00000000-0005-0000-0000-000062080000}"/>
    <cellStyle name="Note 3 3 2 8 3" xfId="2141" xr:uid="{00000000-0005-0000-0000-000063080000}"/>
    <cellStyle name="Note 3 3 2 8 3 2" xfId="2142" xr:uid="{00000000-0005-0000-0000-000064080000}"/>
    <cellStyle name="Note 3 3 2 8 4" xfId="2143" xr:uid="{00000000-0005-0000-0000-000065080000}"/>
    <cellStyle name="Note 3 3 2 9" xfId="2144" xr:uid="{00000000-0005-0000-0000-000066080000}"/>
    <cellStyle name="Note 3 3 2 9 2" xfId="2145" xr:uid="{00000000-0005-0000-0000-000067080000}"/>
    <cellStyle name="Note 3 3 2 9 2 2" xfId="2146" xr:uid="{00000000-0005-0000-0000-000068080000}"/>
    <cellStyle name="Note 3 3 2 9 3" xfId="2147" xr:uid="{00000000-0005-0000-0000-000069080000}"/>
    <cellStyle name="Note 3 3 3" xfId="511" xr:uid="{00000000-0005-0000-0000-00006A080000}"/>
    <cellStyle name="Note 3 3 3 10" xfId="2148" xr:uid="{00000000-0005-0000-0000-00006B080000}"/>
    <cellStyle name="Note 3 3 3 10 2" xfId="2149" xr:uid="{00000000-0005-0000-0000-00006C080000}"/>
    <cellStyle name="Note 3 3 3 11" xfId="2150" xr:uid="{00000000-0005-0000-0000-00006D080000}"/>
    <cellStyle name="Note 3 3 3 2" xfId="2151" xr:uid="{00000000-0005-0000-0000-00006E080000}"/>
    <cellStyle name="Note 3 3 3 2 2" xfId="2152" xr:uid="{00000000-0005-0000-0000-00006F080000}"/>
    <cellStyle name="Note 3 3 3 2 2 2" xfId="2153" xr:uid="{00000000-0005-0000-0000-000070080000}"/>
    <cellStyle name="Note 3 3 3 2 3" xfId="2154" xr:uid="{00000000-0005-0000-0000-000071080000}"/>
    <cellStyle name="Note 3 3 3 2 3 2" xfId="2155" xr:uid="{00000000-0005-0000-0000-000072080000}"/>
    <cellStyle name="Note 3 3 3 2 4" xfId="2156" xr:uid="{00000000-0005-0000-0000-000073080000}"/>
    <cellStyle name="Note 3 3 3 3" xfId="2157" xr:uid="{00000000-0005-0000-0000-000074080000}"/>
    <cellStyle name="Note 3 3 3 3 2" xfId="2158" xr:uid="{00000000-0005-0000-0000-000075080000}"/>
    <cellStyle name="Note 3 3 3 3 2 2" xfId="2159" xr:uid="{00000000-0005-0000-0000-000076080000}"/>
    <cellStyle name="Note 3 3 3 3 3" xfId="2160" xr:uid="{00000000-0005-0000-0000-000077080000}"/>
    <cellStyle name="Note 3 3 3 3 3 2" xfId="2161" xr:uid="{00000000-0005-0000-0000-000078080000}"/>
    <cellStyle name="Note 3 3 3 3 4" xfId="2162" xr:uid="{00000000-0005-0000-0000-000079080000}"/>
    <cellStyle name="Note 3 3 3 4" xfId="2163" xr:uid="{00000000-0005-0000-0000-00007A080000}"/>
    <cellStyle name="Note 3 3 3 4 2" xfId="2164" xr:uid="{00000000-0005-0000-0000-00007B080000}"/>
    <cellStyle name="Note 3 3 3 4 2 2" xfId="2165" xr:uid="{00000000-0005-0000-0000-00007C080000}"/>
    <cellStyle name="Note 3 3 3 4 3" xfId="2166" xr:uid="{00000000-0005-0000-0000-00007D080000}"/>
    <cellStyle name="Note 3 3 3 4 3 2" xfId="2167" xr:uid="{00000000-0005-0000-0000-00007E080000}"/>
    <cellStyle name="Note 3 3 3 4 4" xfId="2168" xr:uid="{00000000-0005-0000-0000-00007F080000}"/>
    <cellStyle name="Note 3 3 3 5" xfId="2169" xr:uid="{00000000-0005-0000-0000-000080080000}"/>
    <cellStyle name="Note 3 3 3 5 2" xfId="2170" xr:uid="{00000000-0005-0000-0000-000081080000}"/>
    <cellStyle name="Note 3 3 3 5 2 2" xfId="2171" xr:uid="{00000000-0005-0000-0000-000082080000}"/>
    <cellStyle name="Note 3 3 3 5 3" xfId="2172" xr:uid="{00000000-0005-0000-0000-000083080000}"/>
    <cellStyle name="Note 3 3 3 5 3 2" xfId="2173" xr:uid="{00000000-0005-0000-0000-000084080000}"/>
    <cellStyle name="Note 3 3 3 5 4" xfId="2174" xr:uid="{00000000-0005-0000-0000-000085080000}"/>
    <cellStyle name="Note 3 3 3 6" xfId="2175" xr:uid="{00000000-0005-0000-0000-000086080000}"/>
    <cellStyle name="Note 3 3 3 6 2" xfId="2176" xr:uid="{00000000-0005-0000-0000-000087080000}"/>
    <cellStyle name="Note 3 3 3 6 2 2" xfId="2177" xr:uid="{00000000-0005-0000-0000-000088080000}"/>
    <cellStyle name="Note 3 3 3 6 3" xfId="2178" xr:uid="{00000000-0005-0000-0000-000089080000}"/>
    <cellStyle name="Note 3 3 3 6 3 2" xfId="2179" xr:uid="{00000000-0005-0000-0000-00008A080000}"/>
    <cellStyle name="Note 3 3 3 6 4" xfId="2180" xr:uid="{00000000-0005-0000-0000-00008B080000}"/>
    <cellStyle name="Note 3 3 3 7" xfId="2181" xr:uid="{00000000-0005-0000-0000-00008C080000}"/>
    <cellStyle name="Note 3 3 3 7 2" xfId="2182" xr:uid="{00000000-0005-0000-0000-00008D080000}"/>
    <cellStyle name="Note 3 3 3 7 2 2" xfId="2183" xr:uid="{00000000-0005-0000-0000-00008E080000}"/>
    <cellStyle name="Note 3 3 3 7 3" xfId="2184" xr:uid="{00000000-0005-0000-0000-00008F080000}"/>
    <cellStyle name="Note 3 3 3 7 3 2" xfId="2185" xr:uid="{00000000-0005-0000-0000-000090080000}"/>
    <cellStyle name="Note 3 3 3 7 4" xfId="2186" xr:uid="{00000000-0005-0000-0000-000091080000}"/>
    <cellStyle name="Note 3 3 3 8" xfId="2187" xr:uid="{00000000-0005-0000-0000-000092080000}"/>
    <cellStyle name="Note 3 3 3 8 2" xfId="2188" xr:uid="{00000000-0005-0000-0000-000093080000}"/>
    <cellStyle name="Note 3 3 3 8 2 2" xfId="2189" xr:uid="{00000000-0005-0000-0000-000094080000}"/>
    <cellStyle name="Note 3 3 3 8 3" xfId="2190" xr:uid="{00000000-0005-0000-0000-000095080000}"/>
    <cellStyle name="Note 3 3 3 9" xfId="2191" xr:uid="{00000000-0005-0000-0000-000096080000}"/>
    <cellStyle name="Note 3 3 3 9 2" xfId="2192" xr:uid="{00000000-0005-0000-0000-000097080000}"/>
    <cellStyle name="Note 3 3 4" xfId="2193" xr:uid="{00000000-0005-0000-0000-000098080000}"/>
    <cellStyle name="Note 3 3 4 2" xfId="2194" xr:uid="{00000000-0005-0000-0000-000099080000}"/>
    <cellStyle name="Note 3 3 4 2 2" xfId="2195" xr:uid="{00000000-0005-0000-0000-00009A080000}"/>
    <cellStyle name="Note 3 3 4 3" xfId="2196" xr:uid="{00000000-0005-0000-0000-00009B080000}"/>
    <cellStyle name="Note 3 3 4 3 2" xfId="2197" xr:uid="{00000000-0005-0000-0000-00009C080000}"/>
    <cellStyle name="Note 3 3 4 4" xfId="2198" xr:uid="{00000000-0005-0000-0000-00009D080000}"/>
    <cellStyle name="Note 3 3 5" xfId="2199" xr:uid="{00000000-0005-0000-0000-00009E080000}"/>
    <cellStyle name="Note 3 3 5 2" xfId="2200" xr:uid="{00000000-0005-0000-0000-00009F080000}"/>
    <cellStyle name="Note 3 3 5 2 2" xfId="2201" xr:uid="{00000000-0005-0000-0000-0000A0080000}"/>
    <cellStyle name="Note 3 3 5 3" xfId="2202" xr:uid="{00000000-0005-0000-0000-0000A1080000}"/>
    <cellStyle name="Note 3 3 5 3 2" xfId="2203" xr:uid="{00000000-0005-0000-0000-0000A2080000}"/>
    <cellStyle name="Note 3 3 5 4" xfId="2204" xr:uid="{00000000-0005-0000-0000-0000A3080000}"/>
    <cellStyle name="Note 3 3 6" xfId="2205" xr:uid="{00000000-0005-0000-0000-0000A4080000}"/>
    <cellStyle name="Note 3 3 6 2" xfId="2206" xr:uid="{00000000-0005-0000-0000-0000A5080000}"/>
    <cellStyle name="Note 3 3 6 2 2" xfId="2207" xr:uid="{00000000-0005-0000-0000-0000A6080000}"/>
    <cellStyle name="Note 3 3 6 3" xfId="2208" xr:uid="{00000000-0005-0000-0000-0000A7080000}"/>
    <cellStyle name="Note 3 3 6 3 2" xfId="2209" xr:uid="{00000000-0005-0000-0000-0000A8080000}"/>
    <cellStyle name="Note 3 3 6 4" xfId="2210" xr:uid="{00000000-0005-0000-0000-0000A9080000}"/>
    <cellStyle name="Note 3 3 7" xfId="2211" xr:uid="{00000000-0005-0000-0000-0000AA080000}"/>
    <cellStyle name="Note 3 3 7 2" xfId="2212" xr:uid="{00000000-0005-0000-0000-0000AB080000}"/>
    <cellStyle name="Note 3 3 7 2 2" xfId="2213" xr:uid="{00000000-0005-0000-0000-0000AC080000}"/>
    <cellStyle name="Note 3 3 7 3" xfId="2214" xr:uid="{00000000-0005-0000-0000-0000AD080000}"/>
    <cellStyle name="Note 3 3 7 3 2" xfId="2215" xr:uid="{00000000-0005-0000-0000-0000AE080000}"/>
    <cellStyle name="Note 3 3 7 4" xfId="2216" xr:uid="{00000000-0005-0000-0000-0000AF080000}"/>
    <cellStyle name="Note 3 3 8" xfId="2217" xr:uid="{00000000-0005-0000-0000-0000B0080000}"/>
    <cellStyle name="Note 3 3 8 2" xfId="2218" xr:uid="{00000000-0005-0000-0000-0000B1080000}"/>
    <cellStyle name="Note 3 3 8 2 2" xfId="2219" xr:uid="{00000000-0005-0000-0000-0000B2080000}"/>
    <cellStyle name="Note 3 3 8 3" xfId="2220" xr:uid="{00000000-0005-0000-0000-0000B3080000}"/>
    <cellStyle name="Note 3 3 8 3 2" xfId="2221" xr:uid="{00000000-0005-0000-0000-0000B4080000}"/>
    <cellStyle name="Note 3 3 8 4" xfId="2222" xr:uid="{00000000-0005-0000-0000-0000B5080000}"/>
    <cellStyle name="Note 3 3 9" xfId="2223" xr:uid="{00000000-0005-0000-0000-0000B6080000}"/>
    <cellStyle name="Note 3 3 9 2" xfId="2224" xr:uid="{00000000-0005-0000-0000-0000B7080000}"/>
    <cellStyle name="Note 3 3 9 2 2" xfId="2225" xr:uid="{00000000-0005-0000-0000-0000B8080000}"/>
    <cellStyle name="Note 3 3 9 3" xfId="2226" xr:uid="{00000000-0005-0000-0000-0000B9080000}"/>
    <cellStyle name="Note 3 3 9 3 2" xfId="2227" xr:uid="{00000000-0005-0000-0000-0000BA080000}"/>
    <cellStyle name="Note 3 3 9 4" xfId="2228" xr:uid="{00000000-0005-0000-0000-0000BB080000}"/>
    <cellStyle name="Note 3 4" xfId="491" xr:uid="{00000000-0005-0000-0000-0000BC080000}"/>
    <cellStyle name="Note 3 4 10" xfId="2229" xr:uid="{00000000-0005-0000-0000-0000BD080000}"/>
    <cellStyle name="Note 3 4 10 2" xfId="2230" xr:uid="{00000000-0005-0000-0000-0000BE080000}"/>
    <cellStyle name="Note 3 4 11" xfId="2231" xr:uid="{00000000-0005-0000-0000-0000BF080000}"/>
    <cellStyle name="Note 3 4 11 2" xfId="2232" xr:uid="{00000000-0005-0000-0000-0000C0080000}"/>
    <cellStyle name="Note 3 4 12" xfId="2233" xr:uid="{00000000-0005-0000-0000-0000C1080000}"/>
    <cellStyle name="Note 3 4 2" xfId="88" xr:uid="{00000000-0005-0000-0000-0000C2080000}"/>
    <cellStyle name="Note 3 4 2 10" xfId="2234" xr:uid="{00000000-0005-0000-0000-0000C3080000}"/>
    <cellStyle name="Note 3 4 2 10 2" xfId="2235" xr:uid="{00000000-0005-0000-0000-0000C4080000}"/>
    <cellStyle name="Note 3 4 2 11" xfId="2236" xr:uid="{00000000-0005-0000-0000-0000C5080000}"/>
    <cellStyle name="Note 3 4 2 2" xfId="2237" xr:uid="{00000000-0005-0000-0000-0000C6080000}"/>
    <cellStyle name="Note 3 4 2 2 2" xfId="2238" xr:uid="{00000000-0005-0000-0000-0000C7080000}"/>
    <cellStyle name="Note 3 4 2 2 2 2" xfId="2239" xr:uid="{00000000-0005-0000-0000-0000C8080000}"/>
    <cellStyle name="Note 3 4 2 2 3" xfId="2240" xr:uid="{00000000-0005-0000-0000-0000C9080000}"/>
    <cellStyle name="Note 3 4 2 2 3 2" xfId="2241" xr:uid="{00000000-0005-0000-0000-0000CA080000}"/>
    <cellStyle name="Note 3 4 2 2 4" xfId="2242" xr:uid="{00000000-0005-0000-0000-0000CB080000}"/>
    <cellStyle name="Note 3 4 2 3" xfId="2243" xr:uid="{00000000-0005-0000-0000-0000CC080000}"/>
    <cellStyle name="Note 3 4 2 3 2" xfId="2244" xr:uid="{00000000-0005-0000-0000-0000CD080000}"/>
    <cellStyle name="Note 3 4 2 3 2 2" xfId="2245" xr:uid="{00000000-0005-0000-0000-0000CE080000}"/>
    <cellStyle name="Note 3 4 2 3 3" xfId="2246" xr:uid="{00000000-0005-0000-0000-0000CF080000}"/>
    <cellStyle name="Note 3 4 2 3 3 2" xfId="2247" xr:uid="{00000000-0005-0000-0000-0000D0080000}"/>
    <cellStyle name="Note 3 4 2 3 4" xfId="2248" xr:uid="{00000000-0005-0000-0000-0000D1080000}"/>
    <cellStyle name="Note 3 4 2 4" xfId="2249" xr:uid="{00000000-0005-0000-0000-0000D2080000}"/>
    <cellStyle name="Note 3 4 2 4 2" xfId="2250" xr:uid="{00000000-0005-0000-0000-0000D3080000}"/>
    <cellStyle name="Note 3 4 2 4 2 2" xfId="2251" xr:uid="{00000000-0005-0000-0000-0000D4080000}"/>
    <cellStyle name="Note 3 4 2 4 3" xfId="2252" xr:uid="{00000000-0005-0000-0000-0000D5080000}"/>
    <cellStyle name="Note 3 4 2 4 3 2" xfId="2253" xr:uid="{00000000-0005-0000-0000-0000D6080000}"/>
    <cellStyle name="Note 3 4 2 4 4" xfId="2254" xr:uid="{00000000-0005-0000-0000-0000D7080000}"/>
    <cellStyle name="Note 3 4 2 5" xfId="2255" xr:uid="{00000000-0005-0000-0000-0000D8080000}"/>
    <cellStyle name="Note 3 4 2 5 2" xfId="2256" xr:uid="{00000000-0005-0000-0000-0000D9080000}"/>
    <cellStyle name="Note 3 4 2 5 2 2" xfId="2257" xr:uid="{00000000-0005-0000-0000-0000DA080000}"/>
    <cellStyle name="Note 3 4 2 5 3" xfId="2258" xr:uid="{00000000-0005-0000-0000-0000DB080000}"/>
    <cellStyle name="Note 3 4 2 5 3 2" xfId="2259" xr:uid="{00000000-0005-0000-0000-0000DC080000}"/>
    <cellStyle name="Note 3 4 2 5 4" xfId="2260" xr:uid="{00000000-0005-0000-0000-0000DD080000}"/>
    <cellStyle name="Note 3 4 2 6" xfId="2261" xr:uid="{00000000-0005-0000-0000-0000DE080000}"/>
    <cellStyle name="Note 3 4 2 6 2" xfId="2262" xr:uid="{00000000-0005-0000-0000-0000DF080000}"/>
    <cellStyle name="Note 3 4 2 6 2 2" xfId="2263" xr:uid="{00000000-0005-0000-0000-0000E0080000}"/>
    <cellStyle name="Note 3 4 2 6 3" xfId="2264" xr:uid="{00000000-0005-0000-0000-0000E1080000}"/>
    <cellStyle name="Note 3 4 2 6 3 2" xfId="2265" xr:uid="{00000000-0005-0000-0000-0000E2080000}"/>
    <cellStyle name="Note 3 4 2 6 4" xfId="2266" xr:uid="{00000000-0005-0000-0000-0000E3080000}"/>
    <cellStyle name="Note 3 4 2 7" xfId="2267" xr:uid="{00000000-0005-0000-0000-0000E4080000}"/>
    <cellStyle name="Note 3 4 2 7 2" xfId="2268" xr:uid="{00000000-0005-0000-0000-0000E5080000}"/>
    <cellStyle name="Note 3 4 2 7 2 2" xfId="2269" xr:uid="{00000000-0005-0000-0000-0000E6080000}"/>
    <cellStyle name="Note 3 4 2 7 3" xfId="2270" xr:uid="{00000000-0005-0000-0000-0000E7080000}"/>
    <cellStyle name="Note 3 4 2 7 3 2" xfId="2271" xr:uid="{00000000-0005-0000-0000-0000E8080000}"/>
    <cellStyle name="Note 3 4 2 7 4" xfId="2272" xr:uid="{00000000-0005-0000-0000-0000E9080000}"/>
    <cellStyle name="Note 3 4 2 8" xfId="2273" xr:uid="{00000000-0005-0000-0000-0000EA080000}"/>
    <cellStyle name="Note 3 4 2 8 2" xfId="2274" xr:uid="{00000000-0005-0000-0000-0000EB080000}"/>
    <cellStyle name="Note 3 4 2 8 2 2" xfId="2275" xr:uid="{00000000-0005-0000-0000-0000EC080000}"/>
    <cellStyle name="Note 3 4 2 8 3" xfId="2276" xr:uid="{00000000-0005-0000-0000-0000ED080000}"/>
    <cellStyle name="Note 3 4 2 9" xfId="2277" xr:uid="{00000000-0005-0000-0000-0000EE080000}"/>
    <cellStyle name="Note 3 4 2 9 2" xfId="2278" xr:uid="{00000000-0005-0000-0000-0000EF080000}"/>
    <cellStyle name="Note 3 4 3" xfId="2279" xr:uid="{00000000-0005-0000-0000-0000F0080000}"/>
    <cellStyle name="Note 3 4 3 2" xfId="2280" xr:uid="{00000000-0005-0000-0000-0000F1080000}"/>
    <cellStyle name="Note 3 4 3 2 2" xfId="2281" xr:uid="{00000000-0005-0000-0000-0000F2080000}"/>
    <cellStyle name="Note 3 4 3 3" xfId="2282" xr:uid="{00000000-0005-0000-0000-0000F3080000}"/>
    <cellStyle name="Note 3 4 3 3 2" xfId="2283" xr:uid="{00000000-0005-0000-0000-0000F4080000}"/>
    <cellStyle name="Note 3 4 3 4" xfId="2284" xr:uid="{00000000-0005-0000-0000-0000F5080000}"/>
    <cellStyle name="Note 3 4 4" xfId="2285" xr:uid="{00000000-0005-0000-0000-0000F6080000}"/>
    <cellStyle name="Note 3 4 4 2" xfId="2286" xr:uid="{00000000-0005-0000-0000-0000F7080000}"/>
    <cellStyle name="Note 3 4 4 2 2" xfId="2287" xr:uid="{00000000-0005-0000-0000-0000F8080000}"/>
    <cellStyle name="Note 3 4 4 3" xfId="2288" xr:uid="{00000000-0005-0000-0000-0000F9080000}"/>
    <cellStyle name="Note 3 4 4 3 2" xfId="2289" xr:uid="{00000000-0005-0000-0000-0000FA080000}"/>
    <cellStyle name="Note 3 4 4 4" xfId="2290" xr:uid="{00000000-0005-0000-0000-0000FB080000}"/>
    <cellStyle name="Note 3 4 5" xfId="2291" xr:uid="{00000000-0005-0000-0000-0000FC080000}"/>
    <cellStyle name="Note 3 4 5 2" xfId="2292" xr:uid="{00000000-0005-0000-0000-0000FD080000}"/>
    <cellStyle name="Note 3 4 5 2 2" xfId="2293" xr:uid="{00000000-0005-0000-0000-0000FE080000}"/>
    <cellStyle name="Note 3 4 5 3" xfId="2294" xr:uid="{00000000-0005-0000-0000-0000FF080000}"/>
    <cellStyle name="Note 3 4 5 3 2" xfId="2295" xr:uid="{00000000-0005-0000-0000-000000090000}"/>
    <cellStyle name="Note 3 4 5 4" xfId="2296" xr:uid="{00000000-0005-0000-0000-000001090000}"/>
    <cellStyle name="Note 3 4 6" xfId="2297" xr:uid="{00000000-0005-0000-0000-000002090000}"/>
    <cellStyle name="Note 3 4 6 2" xfId="2298" xr:uid="{00000000-0005-0000-0000-000003090000}"/>
    <cellStyle name="Note 3 4 6 2 2" xfId="2299" xr:uid="{00000000-0005-0000-0000-000004090000}"/>
    <cellStyle name="Note 3 4 6 3" xfId="2300" xr:uid="{00000000-0005-0000-0000-000005090000}"/>
    <cellStyle name="Note 3 4 6 3 2" xfId="2301" xr:uid="{00000000-0005-0000-0000-000006090000}"/>
    <cellStyle name="Note 3 4 6 4" xfId="2302" xr:uid="{00000000-0005-0000-0000-000007090000}"/>
    <cellStyle name="Note 3 4 7" xfId="2303" xr:uid="{00000000-0005-0000-0000-000008090000}"/>
    <cellStyle name="Note 3 4 7 2" xfId="2304" xr:uid="{00000000-0005-0000-0000-000009090000}"/>
    <cellStyle name="Note 3 4 7 2 2" xfId="2305" xr:uid="{00000000-0005-0000-0000-00000A090000}"/>
    <cellStyle name="Note 3 4 7 3" xfId="2306" xr:uid="{00000000-0005-0000-0000-00000B090000}"/>
    <cellStyle name="Note 3 4 7 3 2" xfId="2307" xr:uid="{00000000-0005-0000-0000-00000C090000}"/>
    <cellStyle name="Note 3 4 7 4" xfId="2308" xr:uid="{00000000-0005-0000-0000-00000D090000}"/>
    <cellStyle name="Note 3 4 8" xfId="2309" xr:uid="{00000000-0005-0000-0000-00000E090000}"/>
    <cellStyle name="Note 3 4 8 2" xfId="2310" xr:uid="{00000000-0005-0000-0000-00000F090000}"/>
    <cellStyle name="Note 3 4 8 2 2" xfId="2311" xr:uid="{00000000-0005-0000-0000-000010090000}"/>
    <cellStyle name="Note 3 4 8 3" xfId="2312" xr:uid="{00000000-0005-0000-0000-000011090000}"/>
    <cellStyle name="Note 3 4 8 3 2" xfId="2313" xr:uid="{00000000-0005-0000-0000-000012090000}"/>
    <cellStyle name="Note 3 4 8 4" xfId="2314" xr:uid="{00000000-0005-0000-0000-000013090000}"/>
    <cellStyle name="Note 3 4 9" xfId="2315" xr:uid="{00000000-0005-0000-0000-000014090000}"/>
    <cellStyle name="Note 3 4 9 2" xfId="2316" xr:uid="{00000000-0005-0000-0000-000015090000}"/>
    <cellStyle name="Note 3 4 9 2 2" xfId="2317" xr:uid="{00000000-0005-0000-0000-000016090000}"/>
    <cellStyle name="Note 3 4 9 3" xfId="2318" xr:uid="{00000000-0005-0000-0000-000017090000}"/>
    <cellStyle name="Note 3 5" xfId="512" xr:uid="{00000000-0005-0000-0000-000018090000}"/>
    <cellStyle name="Note 3 5 10" xfId="2319" xr:uid="{00000000-0005-0000-0000-000019090000}"/>
    <cellStyle name="Note 3 5 10 2" xfId="2320" xr:uid="{00000000-0005-0000-0000-00001A090000}"/>
    <cellStyle name="Note 3 5 11" xfId="2321" xr:uid="{00000000-0005-0000-0000-00001B090000}"/>
    <cellStyle name="Note 3 5 2" xfId="2322" xr:uid="{00000000-0005-0000-0000-00001C090000}"/>
    <cellStyle name="Note 3 5 2 2" xfId="2323" xr:uid="{00000000-0005-0000-0000-00001D090000}"/>
    <cellStyle name="Note 3 5 2 2 2" xfId="2324" xr:uid="{00000000-0005-0000-0000-00001E090000}"/>
    <cellStyle name="Note 3 5 2 3" xfId="2325" xr:uid="{00000000-0005-0000-0000-00001F090000}"/>
    <cellStyle name="Note 3 5 2 3 2" xfId="2326" xr:uid="{00000000-0005-0000-0000-000020090000}"/>
    <cellStyle name="Note 3 5 2 4" xfId="2327" xr:uid="{00000000-0005-0000-0000-000021090000}"/>
    <cellStyle name="Note 3 5 3" xfId="2328" xr:uid="{00000000-0005-0000-0000-000022090000}"/>
    <cellStyle name="Note 3 5 3 2" xfId="2329" xr:uid="{00000000-0005-0000-0000-000023090000}"/>
    <cellStyle name="Note 3 5 3 2 2" xfId="2330" xr:uid="{00000000-0005-0000-0000-000024090000}"/>
    <cellStyle name="Note 3 5 3 3" xfId="2331" xr:uid="{00000000-0005-0000-0000-000025090000}"/>
    <cellStyle name="Note 3 5 3 3 2" xfId="2332" xr:uid="{00000000-0005-0000-0000-000026090000}"/>
    <cellStyle name="Note 3 5 3 4" xfId="2333" xr:uid="{00000000-0005-0000-0000-000027090000}"/>
    <cellStyle name="Note 3 5 4" xfId="2334" xr:uid="{00000000-0005-0000-0000-000028090000}"/>
    <cellStyle name="Note 3 5 4 2" xfId="2335" xr:uid="{00000000-0005-0000-0000-000029090000}"/>
    <cellStyle name="Note 3 5 4 2 2" xfId="2336" xr:uid="{00000000-0005-0000-0000-00002A090000}"/>
    <cellStyle name="Note 3 5 4 3" xfId="2337" xr:uid="{00000000-0005-0000-0000-00002B090000}"/>
    <cellStyle name="Note 3 5 4 3 2" xfId="2338" xr:uid="{00000000-0005-0000-0000-00002C090000}"/>
    <cellStyle name="Note 3 5 4 4" xfId="2339" xr:uid="{00000000-0005-0000-0000-00002D090000}"/>
    <cellStyle name="Note 3 5 5" xfId="2340" xr:uid="{00000000-0005-0000-0000-00002E090000}"/>
    <cellStyle name="Note 3 5 5 2" xfId="2341" xr:uid="{00000000-0005-0000-0000-00002F090000}"/>
    <cellStyle name="Note 3 5 5 2 2" xfId="2342" xr:uid="{00000000-0005-0000-0000-000030090000}"/>
    <cellStyle name="Note 3 5 5 3" xfId="2343" xr:uid="{00000000-0005-0000-0000-000031090000}"/>
    <cellStyle name="Note 3 5 5 3 2" xfId="2344" xr:uid="{00000000-0005-0000-0000-000032090000}"/>
    <cellStyle name="Note 3 5 5 4" xfId="2345" xr:uid="{00000000-0005-0000-0000-000033090000}"/>
    <cellStyle name="Note 3 5 6" xfId="2346" xr:uid="{00000000-0005-0000-0000-000034090000}"/>
    <cellStyle name="Note 3 5 6 2" xfId="2347" xr:uid="{00000000-0005-0000-0000-000035090000}"/>
    <cellStyle name="Note 3 5 6 2 2" xfId="2348" xr:uid="{00000000-0005-0000-0000-000036090000}"/>
    <cellStyle name="Note 3 5 6 3" xfId="2349" xr:uid="{00000000-0005-0000-0000-000037090000}"/>
    <cellStyle name="Note 3 5 6 3 2" xfId="2350" xr:uid="{00000000-0005-0000-0000-000038090000}"/>
    <cellStyle name="Note 3 5 6 4" xfId="2351" xr:uid="{00000000-0005-0000-0000-000039090000}"/>
    <cellStyle name="Note 3 5 7" xfId="2352" xr:uid="{00000000-0005-0000-0000-00003A090000}"/>
    <cellStyle name="Note 3 5 7 2" xfId="2353" xr:uid="{00000000-0005-0000-0000-00003B090000}"/>
    <cellStyle name="Note 3 5 7 2 2" xfId="2354" xr:uid="{00000000-0005-0000-0000-00003C090000}"/>
    <cellStyle name="Note 3 5 7 3" xfId="2355" xr:uid="{00000000-0005-0000-0000-00003D090000}"/>
    <cellStyle name="Note 3 5 7 3 2" xfId="2356" xr:uid="{00000000-0005-0000-0000-00003E090000}"/>
    <cellStyle name="Note 3 5 7 4" xfId="2357" xr:uid="{00000000-0005-0000-0000-00003F090000}"/>
    <cellStyle name="Note 3 5 8" xfId="2358" xr:uid="{00000000-0005-0000-0000-000040090000}"/>
    <cellStyle name="Note 3 5 8 2" xfId="2359" xr:uid="{00000000-0005-0000-0000-000041090000}"/>
    <cellStyle name="Note 3 5 8 2 2" xfId="2360" xr:uid="{00000000-0005-0000-0000-000042090000}"/>
    <cellStyle name="Note 3 5 8 3" xfId="2361" xr:uid="{00000000-0005-0000-0000-000043090000}"/>
    <cellStyle name="Note 3 5 9" xfId="2362" xr:uid="{00000000-0005-0000-0000-000044090000}"/>
    <cellStyle name="Note 3 5 9 2" xfId="2363" xr:uid="{00000000-0005-0000-0000-000045090000}"/>
    <cellStyle name="Note 3 6" xfId="2364" xr:uid="{00000000-0005-0000-0000-000046090000}"/>
    <cellStyle name="Note 3 6 2" xfId="2365" xr:uid="{00000000-0005-0000-0000-000047090000}"/>
    <cellStyle name="Note 3 6 2 2" xfId="2366" xr:uid="{00000000-0005-0000-0000-000048090000}"/>
    <cellStyle name="Note 3 6 3" xfId="2367" xr:uid="{00000000-0005-0000-0000-000049090000}"/>
    <cellStyle name="Note 3 6 3 2" xfId="2368" xr:uid="{00000000-0005-0000-0000-00004A090000}"/>
    <cellStyle name="Note 3 6 4" xfId="2369" xr:uid="{00000000-0005-0000-0000-00004B090000}"/>
    <cellStyle name="Note 3 7" xfId="2370" xr:uid="{00000000-0005-0000-0000-00004C090000}"/>
    <cellStyle name="Note 3 7 2" xfId="2371" xr:uid="{00000000-0005-0000-0000-00004D090000}"/>
    <cellStyle name="Note 3 7 2 2" xfId="2372" xr:uid="{00000000-0005-0000-0000-00004E090000}"/>
    <cellStyle name="Note 3 7 3" xfId="2373" xr:uid="{00000000-0005-0000-0000-00004F090000}"/>
    <cellStyle name="Note 3 7 3 2" xfId="2374" xr:uid="{00000000-0005-0000-0000-000050090000}"/>
    <cellStyle name="Note 3 7 4" xfId="2375" xr:uid="{00000000-0005-0000-0000-000051090000}"/>
    <cellStyle name="Note 3 8" xfId="2376" xr:uid="{00000000-0005-0000-0000-000052090000}"/>
    <cellStyle name="Note 3 8 2" xfId="2377" xr:uid="{00000000-0005-0000-0000-000053090000}"/>
    <cellStyle name="Note 3 8 2 2" xfId="2378" xr:uid="{00000000-0005-0000-0000-000054090000}"/>
    <cellStyle name="Note 3 8 3" xfId="2379" xr:uid="{00000000-0005-0000-0000-000055090000}"/>
    <cellStyle name="Note 3 8 3 2" xfId="2380" xr:uid="{00000000-0005-0000-0000-000056090000}"/>
    <cellStyle name="Note 3 8 4" xfId="2381" xr:uid="{00000000-0005-0000-0000-000057090000}"/>
    <cellStyle name="Note 3 9" xfId="2382" xr:uid="{00000000-0005-0000-0000-000058090000}"/>
    <cellStyle name="Note 3 9 2" xfId="2383" xr:uid="{00000000-0005-0000-0000-000059090000}"/>
    <cellStyle name="Note 3 9 2 2" xfId="2384" xr:uid="{00000000-0005-0000-0000-00005A090000}"/>
    <cellStyle name="Note 3 9 3" xfId="2385" xr:uid="{00000000-0005-0000-0000-00005B090000}"/>
    <cellStyle name="Note 3 9 3 2" xfId="2386" xr:uid="{00000000-0005-0000-0000-00005C090000}"/>
    <cellStyle name="Note 3 9 4" xfId="2387" xr:uid="{00000000-0005-0000-0000-00005D090000}"/>
    <cellStyle name="Note 4" xfId="2388" xr:uid="{00000000-0005-0000-0000-00005E090000}"/>
    <cellStyle name="Output" xfId="3209" builtinId="21" customBuiltin="1"/>
    <cellStyle name="Output 2" xfId="60" xr:uid="{00000000-0005-0000-0000-000060090000}"/>
    <cellStyle name="Output 2 10" xfId="2389" xr:uid="{00000000-0005-0000-0000-000061090000}"/>
    <cellStyle name="Output 2 10 2" xfId="2390" xr:uid="{00000000-0005-0000-0000-000062090000}"/>
    <cellStyle name="Output 2 10 2 2" xfId="2391" xr:uid="{00000000-0005-0000-0000-000063090000}"/>
    <cellStyle name="Output 2 10 3" xfId="2392" xr:uid="{00000000-0005-0000-0000-000064090000}"/>
    <cellStyle name="Output 2 10 3 2" xfId="2393" xr:uid="{00000000-0005-0000-0000-000065090000}"/>
    <cellStyle name="Output 2 10 4" xfId="2394" xr:uid="{00000000-0005-0000-0000-000066090000}"/>
    <cellStyle name="Output 2 11" xfId="2395" xr:uid="{00000000-0005-0000-0000-000067090000}"/>
    <cellStyle name="Output 2 11 2" xfId="2396" xr:uid="{00000000-0005-0000-0000-000068090000}"/>
    <cellStyle name="Output 2 11 2 2" xfId="2397" xr:uid="{00000000-0005-0000-0000-000069090000}"/>
    <cellStyle name="Output 2 11 3" xfId="2398" xr:uid="{00000000-0005-0000-0000-00006A090000}"/>
    <cellStyle name="Output 2 12" xfId="2399" xr:uid="{00000000-0005-0000-0000-00006B090000}"/>
    <cellStyle name="Output 2 12 2" xfId="2400" xr:uid="{00000000-0005-0000-0000-00006C090000}"/>
    <cellStyle name="Output 2 13" xfId="2401" xr:uid="{00000000-0005-0000-0000-00006D090000}"/>
    <cellStyle name="Output 2 13 2" xfId="2402" xr:uid="{00000000-0005-0000-0000-00006E090000}"/>
    <cellStyle name="Output 2 14" xfId="2403" xr:uid="{00000000-0005-0000-0000-00006F090000}"/>
    <cellStyle name="Output 2 15" xfId="3252" xr:uid="{00000000-0005-0000-0000-000070090000}"/>
    <cellStyle name="Output 2 2" xfId="82" xr:uid="{00000000-0005-0000-0000-000071090000}"/>
    <cellStyle name="Output 2 2 10" xfId="2404" xr:uid="{00000000-0005-0000-0000-000072090000}"/>
    <cellStyle name="Output 2 2 10 2" xfId="2405" xr:uid="{00000000-0005-0000-0000-000073090000}"/>
    <cellStyle name="Output 2 2 11" xfId="2406" xr:uid="{00000000-0005-0000-0000-000074090000}"/>
    <cellStyle name="Output 2 2 11 2" xfId="2407" xr:uid="{00000000-0005-0000-0000-000075090000}"/>
    <cellStyle name="Output 2 2 12" xfId="2408" xr:uid="{00000000-0005-0000-0000-000076090000}"/>
    <cellStyle name="Output 2 2 2" xfId="489" xr:uid="{00000000-0005-0000-0000-000077090000}"/>
    <cellStyle name="Output 2 2 2 10" xfId="2409" xr:uid="{00000000-0005-0000-0000-000078090000}"/>
    <cellStyle name="Output 2 2 2 10 2" xfId="2410" xr:uid="{00000000-0005-0000-0000-000079090000}"/>
    <cellStyle name="Output 2 2 2 11" xfId="2411" xr:uid="{00000000-0005-0000-0000-00007A090000}"/>
    <cellStyle name="Output 2 2 2 2" xfId="2412" xr:uid="{00000000-0005-0000-0000-00007B090000}"/>
    <cellStyle name="Output 2 2 2 2 2" xfId="2413" xr:uid="{00000000-0005-0000-0000-00007C090000}"/>
    <cellStyle name="Output 2 2 2 2 2 2" xfId="2414" xr:uid="{00000000-0005-0000-0000-00007D090000}"/>
    <cellStyle name="Output 2 2 2 2 3" xfId="2415" xr:uid="{00000000-0005-0000-0000-00007E090000}"/>
    <cellStyle name="Output 2 2 2 2 3 2" xfId="2416" xr:uid="{00000000-0005-0000-0000-00007F090000}"/>
    <cellStyle name="Output 2 2 2 2 4" xfId="2417" xr:uid="{00000000-0005-0000-0000-000080090000}"/>
    <cellStyle name="Output 2 2 2 3" xfId="2418" xr:uid="{00000000-0005-0000-0000-000081090000}"/>
    <cellStyle name="Output 2 2 2 3 2" xfId="2419" xr:uid="{00000000-0005-0000-0000-000082090000}"/>
    <cellStyle name="Output 2 2 2 3 2 2" xfId="2420" xr:uid="{00000000-0005-0000-0000-000083090000}"/>
    <cellStyle name="Output 2 2 2 3 3" xfId="2421" xr:uid="{00000000-0005-0000-0000-000084090000}"/>
    <cellStyle name="Output 2 2 2 3 3 2" xfId="2422" xr:uid="{00000000-0005-0000-0000-000085090000}"/>
    <cellStyle name="Output 2 2 2 3 4" xfId="2423" xr:uid="{00000000-0005-0000-0000-000086090000}"/>
    <cellStyle name="Output 2 2 2 4" xfId="2424" xr:uid="{00000000-0005-0000-0000-000087090000}"/>
    <cellStyle name="Output 2 2 2 4 2" xfId="2425" xr:uid="{00000000-0005-0000-0000-000088090000}"/>
    <cellStyle name="Output 2 2 2 4 2 2" xfId="2426" xr:uid="{00000000-0005-0000-0000-000089090000}"/>
    <cellStyle name="Output 2 2 2 4 3" xfId="2427" xr:uid="{00000000-0005-0000-0000-00008A090000}"/>
    <cellStyle name="Output 2 2 2 4 3 2" xfId="2428" xr:uid="{00000000-0005-0000-0000-00008B090000}"/>
    <cellStyle name="Output 2 2 2 4 4" xfId="2429" xr:uid="{00000000-0005-0000-0000-00008C090000}"/>
    <cellStyle name="Output 2 2 2 5" xfId="2430" xr:uid="{00000000-0005-0000-0000-00008D090000}"/>
    <cellStyle name="Output 2 2 2 5 2" xfId="2431" xr:uid="{00000000-0005-0000-0000-00008E090000}"/>
    <cellStyle name="Output 2 2 2 5 2 2" xfId="2432" xr:uid="{00000000-0005-0000-0000-00008F090000}"/>
    <cellStyle name="Output 2 2 2 5 3" xfId="2433" xr:uid="{00000000-0005-0000-0000-000090090000}"/>
    <cellStyle name="Output 2 2 2 5 3 2" xfId="2434" xr:uid="{00000000-0005-0000-0000-000091090000}"/>
    <cellStyle name="Output 2 2 2 5 4" xfId="2435" xr:uid="{00000000-0005-0000-0000-000092090000}"/>
    <cellStyle name="Output 2 2 2 6" xfId="2436" xr:uid="{00000000-0005-0000-0000-000093090000}"/>
    <cellStyle name="Output 2 2 2 6 2" xfId="2437" xr:uid="{00000000-0005-0000-0000-000094090000}"/>
    <cellStyle name="Output 2 2 2 6 2 2" xfId="2438" xr:uid="{00000000-0005-0000-0000-000095090000}"/>
    <cellStyle name="Output 2 2 2 6 3" xfId="2439" xr:uid="{00000000-0005-0000-0000-000096090000}"/>
    <cellStyle name="Output 2 2 2 6 3 2" xfId="2440" xr:uid="{00000000-0005-0000-0000-000097090000}"/>
    <cellStyle name="Output 2 2 2 6 4" xfId="2441" xr:uid="{00000000-0005-0000-0000-000098090000}"/>
    <cellStyle name="Output 2 2 2 7" xfId="2442" xr:uid="{00000000-0005-0000-0000-000099090000}"/>
    <cellStyle name="Output 2 2 2 7 2" xfId="2443" xr:uid="{00000000-0005-0000-0000-00009A090000}"/>
    <cellStyle name="Output 2 2 2 7 2 2" xfId="2444" xr:uid="{00000000-0005-0000-0000-00009B090000}"/>
    <cellStyle name="Output 2 2 2 7 3" xfId="2445" xr:uid="{00000000-0005-0000-0000-00009C090000}"/>
    <cellStyle name="Output 2 2 2 7 3 2" xfId="2446" xr:uid="{00000000-0005-0000-0000-00009D090000}"/>
    <cellStyle name="Output 2 2 2 7 4" xfId="2447" xr:uid="{00000000-0005-0000-0000-00009E090000}"/>
    <cellStyle name="Output 2 2 2 8" xfId="2448" xr:uid="{00000000-0005-0000-0000-00009F090000}"/>
    <cellStyle name="Output 2 2 2 8 2" xfId="2449" xr:uid="{00000000-0005-0000-0000-0000A0090000}"/>
    <cellStyle name="Output 2 2 2 8 2 2" xfId="2450" xr:uid="{00000000-0005-0000-0000-0000A1090000}"/>
    <cellStyle name="Output 2 2 2 8 3" xfId="2451" xr:uid="{00000000-0005-0000-0000-0000A2090000}"/>
    <cellStyle name="Output 2 2 2 9" xfId="2452" xr:uid="{00000000-0005-0000-0000-0000A3090000}"/>
    <cellStyle name="Output 2 2 2 9 2" xfId="2453" xr:uid="{00000000-0005-0000-0000-0000A4090000}"/>
    <cellStyle name="Output 2 2 3" xfId="92" xr:uid="{00000000-0005-0000-0000-0000A5090000}"/>
    <cellStyle name="Output 2 2 3 10" xfId="2454" xr:uid="{00000000-0005-0000-0000-0000A6090000}"/>
    <cellStyle name="Output 2 2 3 10 2" xfId="2455" xr:uid="{00000000-0005-0000-0000-0000A7090000}"/>
    <cellStyle name="Output 2 2 3 11" xfId="2456" xr:uid="{00000000-0005-0000-0000-0000A8090000}"/>
    <cellStyle name="Output 2 2 3 2" xfId="2457" xr:uid="{00000000-0005-0000-0000-0000A9090000}"/>
    <cellStyle name="Output 2 2 3 2 2" xfId="2458" xr:uid="{00000000-0005-0000-0000-0000AA090000}"/>
    <cellStyle name="Output 2 2 3 2 2 2" xfId="2459" xr:uid="{00000000-0005-0000-0000-0000AB090000}"/>
    <cellStyle name="Output 2 2 3 2 3" xfId="2460" xr:uid="{00000000-0005-0000-0000-0000AC090000}"/>
    <cellStyle name="Output 2 2 3 2 3 2" xfId="2461" xr:uid="{00000000-0005-0000-0000-0000AD090000}"/>
    <cellStyle name="Output 2 2 3 2 4" xfId="2462" xr:uid="{00000000-0005-0000-0000-0000AE090000}"/>
    <cellStyle name="Output 2 2 3 3" xfId="2463" xr:uid="{00000000-0005-0000-0000-0000AF090000}"/>
    <cellStyle name="Output 2 2 3 3 2" xfId="2464" xr:uid="{00000000-0005-0000-0000-0000B0090000}"/>
    <cellStyle name="Output 2 2 3 3 2 2" xfId="2465" xr:uid="{00000000-0005-0000-0000-0000B1090000}"/>
    <cellStyle name="Output 2 2 3 3 3" xfId="2466" xr:uid="{00000000-0005-0000-0000-0000B2090000}"/>
    <cellStyle name="Output 2 2 3 3 3 2" xfId="2467" xr:uid="{00000000-0005-0000-0000-0000B3090000}"/>
    <cellStyle name="Output 2 2 3 3 4" xfId="2468" xr:uid="{00000000-0005-0000-0000-0000B4090000}"/>
    <cellStyle name="Output 2 2 3 4" xfId="2469" xr:uid="{00000000-0005-0000-0000-0000B5090000}"/>
    <cellStyle name="Output 2 2 3 4 2" xfId="2470" xr:uid="{00000000-0005-0000-0000-0000B6090000}"/>
    <cellStyle name="Output 2 2 3 4 2 2" xfId="2471" xr:uid="{00000000-0005-0000-0000-0000B7090000}"/>
    <cellStyle name="Output 2 2 3 4 3" xfId="2472" xr:uid="{00000000-0005-0000-0000-0000B8090000}"/>
    <cellStyle name="Output 2 2 3 4 3 2" xfId="2473" xr:uid="{00000000-0005-0000-0000-0000B9090000}"/>
    <cellStyle name="Output 2 2 3 4 4" xfId="2474" xr:uid="{00000000-0005-0000-0000-0000BA090000}"/>
    <cellStyle name="Output 2 2 3 5" xfId="2475" xr:uid="{00000000-0005-0000-0000-0000BB090000}"/>
    <cellStyle name="Output 2 2 3 5 2" xfId="2476" xr:uid="{00000000-0005-0000-0000-0000BC090000}"/>
    <cellStyle name="Output 2 2 3 5 2 2" xfId="2477" xr:uid="{00000000-0005-0000-0000-0000BD090000}"/>
    <cellStyle name="Output 2 2 3 5 3" xfId="2478" xr:uid="{00000000-0005-0000-0000-0000BE090000}"/>
    <cellStyle name="Output 2 2 3 5 3 2" xfId="2479" xr:uid="{00000000-0005-0000-0000-0000BF090000}"/>
    <cellStyle name="Output 2 2 3 5 4" xfId="2480" xr:uid="{00000000-0005-0000-0000-0000C0090000}"/>
    <cellStyle name="Output 2 2 3 6" xfId="2481" xr:uid="{00000000-0005-0000-0000-0000C1090000}"/>
    <cellStyle name="Output 2 2 3 6 2" xfId="2482" xr:uid="{00000000-0005-0000-0000-0000C2090000}"/>
    <cellStyle name="Output 2 2 3 6 2 2" xfId="2483" xr:uid="{00000000-0005-0000-0000-0000C3090000}"/>
    <cellStyle name="Output 2 2 3 6 3" xfId="2484" xr:uid="{00000000-0005-0000-0000-0000C4090000}"/>
    <cellStyle name="Output 2 2 3 6 3 2" xfId="2485" xr:uid="{00000000-0005-0000-0000-0000C5090000}"/>
    <cellStyle name="Output 2 2 3 6 4" xfId="2486" xr:uid="{00000000-0005-0000-0000-0000C6090000}"/>
    <cellStyle name="Output 2 2 3 7" xfId="2487" xr:uid="{00000000-0005-0000-0000-0000C7090000}"/>
    <cellStyle name="Output 2 2 3 7 2" xfId="2488" xr:uid="{00000000-0005-0000-0000-0000C8090000}"/>
    <cellStyle name="Output 2 2 3 7 2 2" xfId="2489" xr:uid="{00000000-0005-0000-0000-0000C9090000}"/>
    <cellStyle name="Output 2 2 3 7 3" xfId="2490" xr:uid="{00000000-0005-0000-0000-0000CA090000}"/>
    <cellStyle name="Output 2 2 3 7 3 2" xfId="2491" xr:uid="{00000000-0005-0000-0000-0000CB090000}"/>
    <cellStyle name="Output 2 2 3 7 4" xfId="2492" xr:uid="{00000000-0005-0000-0000-0000CC090000}"/>
    <cellStyle name="Output 2 2 3 8" xfId="2493" xr:uid="{00000000-0005-0000-0000-0000CD090000}"/>
    <cellStyle name="Output 2 2 3 8 2" xfId="2494" xr:uid="{00000000-0005-0000-0000-0000CE090000}"/>
    <cellStyle name="Output 2 2 3 8 2 2" xfId="2495" xr:uid="{00000000-0005-0000-0000-0000CF090000}"/>
    <cellStyle name="Output 2 2 3 8 3" xfId="2496" xr:uid="{00000000-0005-0000-0000-0000D0090000}"/>
    <cellStyle name="Output 2 2 3 9" xfId="2497" xr:uid="{00000000-0005-0000-0000-0000D1090000}"/>
    <cellStyle name="Output 2 2 3 9 2" xfId="2498" xr:uid="{00000000-0005-0000-0000-0000D2090000}"/>
    <cellStyle name="Output 2 2 4" xfId="2499" xr:uid="{00000000-0005-0000-0000-0000D3090000}"/>
    <cellStyle name="Output 2 2 4 2" xfId="2500" xr:uid="{00000000-0005-0000-0000-0000D4090000}"/>
    <cellStyle name="Output 2 2 4 2 2" xfId="2501" xr:uid="{00000000-0005-0000-0000-0000D5090000}"/>
    <cellStyle name="Output 2 2 4 3" xfId="2502" xr:uid="{00000000-0005-0000-0000-0000D6090000}"/>
    <cellStyle name="Output 2 2 4 3 2" xfId="2503" xr:uid="{00000000-0005-0000-0000-0000D7090000}"/>
    <cellStyle name="Output 2 2 4 4" xfId="2504" xr:uid="{00000000-0005-0000-0000-0000D8090000}"/>
    <cellStyle name="Output 2 2 5" xfId="2505" xr:uid="{00000000-0005-0000-0000-0000D9090000}"/>
    <cellStyle name="Output 2 2 5 2" xfId="2506" xr:uid="{00000000-0005-0000-0000-0000DA090000}"/>
    <cellStyle name="Output 2 2 5 2 2" xfId="2507" xr:uid="{00000000-0005-0000-0000-0000DB090000}"/>
    <cellStyle name="Output 2 2 5 3" xfId="2508" xr:uid="{00000000-0005-0000-0000-0000DC090000}"/>
    <cellStyle name="Output 2 2 5 3 2" xfId="2509" xr:uid="{00000000-0005-0000-0000-0000DD090000}"/>
    <cellStyle name="Output 2 2 5 4" xfId="2510" xr:uid="{00000000-0005-0000-0000-0000DE090000}"/>
    <cellStyle name="Output 2 2 6" xfId="2511" xr:uid="{00000000-0005-0000-0000-0000DF090000}"/>
    <cellStyle name="Output 2 2 6 2" xfId="2512" xr:uid="{00000000-0005-0000-0000-0000E0090000}"/>
    <cellStyle name="Output 2 2 6 2 2" xfId="2513" xr:uid="{00000000-0005-0000-0000-0000E1090000}"/>
    <cellStyle name="Output 2 2 6 3" xfId="2514" xr:uid="{00000000-0005-0000-0000-0000E2090000}"/>
    <cellStyle name="Output 2 2 6 3 2" xfId="2515" xr:uid="{00000000-0005-0000-0000-0000E3090000}"/>
    <cellStyle name="Output 2 2 6 4" xfId="2516" xr:uid="{00000000-0005-0000-0000-0000E4090000}"/>
    <cellStyle name="Output 2 2 7" xfId="2517" xr:uid="{00000000-0005-0000-0000-0000E5090000}"/>
    <cellStyle name="Output 2 2 7 2" xfId="2518" xr:uid="{00000000-0005-0000-0000-0000E6090000}"/>
    <cellStyle name="Output 2 2 7 2 2" xfId="2519" xr:uid="{00000000-0005-0000-0000-0000E7090000}"/>
    <cellStyle name="Output 2 2 7 3" xfId="2520" xr:uid="{00000000-0005-0000-0000-0000E8090000}"/>
    <cellStyle name="Output 2 2 7 3 2" xfId="2521" xr:uid="{00000000-0005-0000-0000-0000E9090000}"/>
    <cellStyle name="Output 2 2 7 4" xfId="2522" xr:uid="{00000000-0005-0000-0000-0000EA090000}"/>
    <cellStyle name="Output 2 2 8" xfId="2523" xr:uid="{00000000-0005-0000-0000-0000EB090000}"/>
    <cellStyle name="Output 2 2 8 2" xfId="2524" xr:uid="{00000000-0005-0000-0000-0000EC090000}"/>
    <cellStyle name="Output 2 2 8 2 2" xfId="2525" xr:uid="{00000000-0005-0000-0000-0000ED090000}"/>
    <cellStyle name="Output 2 2 8 3" xfId="2526" xr:uid="{00000000-0005-0000-0000-0000EE090000}"/>
    <cellStyle name="Output 2 2 8 3 2" xfId="2527" xr:uid="{00000000-0005-0000-0000-0000EF090000}"/>
    <cellStyle name="Output 2 2 8 4" xfId="2528" xr:uid="{00000000-0005-0000-0000-0000F0090000}"/>
    <cellStyle name="Output 2 2 9" xfId="2529" xr:uid="{00000000-0005-0000-0000-0000F1090000}"/>
    <cellStyle name="Output 2 2 9 2" xfId="2530" xr:uid="{00000000-0005-0000-0000-0000F2090000}"/>
    <cellStyle name="Output 2 2 9 2 2" xfId="2531" xr:uid="{00000000-0005-0000-0000-0000F3090000}"/>
    <cellStyle name="Output 2 2 9 3" xfId="2532" xr:uid="{00000000-0005-0000-0000-0000F4090000}"/>
    <cellStyle name="Output 2 3" xfId="446" xr:uid="{00000000-0005-0000-0000-0000F5090000}"/>
    <cellStyle name="Output 2 3 10" xfId="2533" xr:uid="{00000000-0005-0000-0000-0000F6090000}"/>
    <cellStyle name="Output 2 3 10 2" xfId="2534" xr:uid="{00000000-0005-0000-0000-0000F7090000}"/>
    <cellStyle name="Output 2 3 10 2 2" xfId="2535" xr:uid="{00000000-0005-0000-0000-0000F8090000}"/>
    <cellStyle name="Output 2 3 10 3" xfId="2536" xr:uid="{00000000-0005-0000-0000-0000F9090000}"/>
    <cellStyle name="Output 2 3 11" xfId="2537" xr:uid="{00000000-0005-0000-0000-0000FA090000}"/>
    <cellStyle name="Output 2 3 11 2" xfId="2538" xr:uid="{00000000-0005-0000-0000-0000FB090000}"/>
    <cellStyle name="Output 2 3 12" xfId="2539" xr:uid="{00000000-0005-0000-0000-0000FC090000}"/>
    <cellStyle name="Output 2 3 12 2" xfId="2540" xr:uid="{00000000-0005-0000-0000-0000FD090000}"/>
    <cellStyle name="Output 2 3 13" xfId="2541" xr:uid="{00000000-0005-0000-0000-0000FE090000}"/>
    <cellStyle name="Output 2 3 2" xfId="496" xr:uid="{00000000-0005-0000-0000-0000FF090000}"/>
    <cellStyle name="Output 2 3 2 10" xfId="2542" xr:uid="{00000000-0005-0000-0000-0000000A0000}"/>
    <cellStyle name="Output 2 3 2 10 2" xfId="2543" xr:uid="{00000000-0005-0000-0000-0000010A0000}"/>
    <cellStyle name="Output 2 3 2 11" xfId="2544" xr:uid="{00000000-0005-0000-0000-0000020A0000}"/>
    <cellStyle name="Output 2 3 2 2" xfId="2545" xr:uid="{00000000-0005-0000-0000-0000030A0000}"/>
    <cellStyle name="Output 2 3 2 2 2" xfId="2546" xr:uid="{00000000-0005-0000-0000-0000040A0000}"/>
    <cellStyle name="Output 2 3 2 2 2 2" xfId="2547" xr:uid="{00000000-0005-0000-0000-0000050A0000}"/>
    <cellStyle name="Output 2 3 2 2 3" xfId="2548" xr:uid="{00000000-0005-0000-0000-0000060A0000}"/>
    <cellStyle name="Output 2 3 2 2 3 2" xfId="2549" xr:uid="{00000000-0005-0000-0000-0000070A0000}"/>
    <cellStyle name="Output 2 3 2 2 4" xfId="2550" xr:uid="{00000000-0005-0000-0000-0000080A0000}"/>
    <cellStyle name="Output 2 3 2 3" xfId="2551" xr:uid="{00000000-0005-0000-0000-0000090A0000}"/>
    <cellStyle name="Output 2 3 2 3 2" xfId="2552" xr:uid="{00000000-0005-0000-0000-00000A0A0000}"/>
    <cellStyle name="Output 2 3 2 3 2 2" xfId="2553" xr:uid="{00000000-0005-0000-0000-00000B0A0000}"/>
    <cellStyle name="Output 2 3 2 3 3" xfId="2554" xr:uid="{00000000-0005-0000-0000-00000C0A0000}"/>
    <cellStyle name="Output 2 3 2 3 3 2" xfId="2555" xr:uid="{00000000-0005-0000-0000-00000D0A0000}"/>
    <cellStyle name="Output 2 3 2 3 4" xfId="2556" xr:uid="{00000000-0005-0000-0000-00000E0A0000}"/>
    <cellStyle name="Output 2 3 2 4" xfId="2557" xr:uid="{00000000-0005-0000-0000-00000F0A0000}"/>
    <cellStyle name="Output 2 3 2 4 2" xfId="2558" xr:uid="{00000000-0005-0000-0000-0000100A0000}"/>
    <cellStyle name="Output 2 3 2 4 2 2" xfId="2559" xr:uid="{00000000-0005-0000-0000-0000110A0000}"/>
    <cellStyle name="Output 2 3 2 4 3" xfId="2560" xr:uid="{00000000-0005-0000-0000-0000120A0000}"/>
    <cellStyle name="Output 2 3 2 4 3 2" xfId="2561" xr:uid="{00000000-0005-0000-0000-0000130A0000}"/>
    <cellStyle name="Output 2 3 2 4 4" xfId="2562" xr:uid="{00000000-0005-0000-0000-0000140A0000}"/>
    <cellStyle name="Output 2 3 2 5" xfId="2563" xr:uid="{00000000-0005-0000-0000-0000150A0000}"/>
    <cellStyle name="Output 2 3 2 5 2" xfId="2564" xr:uid="{00000000-0005-0000-0000-0000160A0000}"/>
    <cellStyle name="Output 2 3 2 5 2 2" xfId="2565" xr:uid="{00000000-0005-0000-0000-0000170A0000}"/>
    <cellStyle name="Output 2 3 2 5 3" xfId="2566" xr:uid="{00000000-0005-0000-0000-0000180A0000}"/>
    <cellStyle name="Output 2 3 2 5 3 2" xfId="2567" xr:uid="{00000000-0005-0000-0000-0000190A0000}"/>
    <cellStyle name="Output 2 3 2 5 4" xfId="2568" xr:uid="{00000000-0005-0000-0000-00001A0A0000}"/>
    <cellStyle name="Output 2 3 2 6" xfId="2569" xr:uid="{00000000-0005-0000-0000-00001B0A0000}"/>
    <cellStyle name="Output 2 3 2 6 2" xfId="2570" xr:uid="{00000000-0005-0000-0000-00001C0A0000}"/>
    <cellStyle name="Output 2 3 2 6 2 2" xfId="2571" xr:uid="{00000000-0005-0000-0000-00001D0A0000}"/>
    <cellStyle name="Output 2 3 2 6 3" xfId="2572" xr:uid="{00000000-0005-0000-0000-00001E0A0000}"/>
    <cellStyle name="Output 2 3 2 6 3 2" xfId="2573" xr:uid="{00000000-0005-0000-0000-00001F0A0000}"/>
    <cellStyle name="Output 2 3 2 6 4" xfId="2574" xr:uid="{00000000-0005-0000-0000-0000200A0000}"/>
    <cellStyle name="Output 2 3 2 7" xfId="2575" xr:uid="{00000000-0005-0000-0000-0000210A0000}"/>
    <cellStyle name="Output 2 3 2 7 2" xfId="2576" xr:uid="{00000000-0005-0000-0000-0000220A0000}"/>
    <cellStyle name="Output 2 3 2 7 2 2" xfId="2577" xr:uid="{00000000-0005-0000-0000-0000230A0000}"/>
    <cellStyle name="Output 2 3 2 7 3" xfId="2578" xr:uid="{00000000-0005-0000-0000-0000240A0000}"/>
    <cellStyle name="Output 2 3 2 7 3 2" xfId="2579" xr:uid="{00000000-0005-0000-0000-0000250A0000}"/>
    <cellStyle name="Output 2 3 2 7 4" xfId="2580" xr:uid="{00000000-0005-0000-0000-0000260A0000}"/>
    <cellStyle name="Output 2 3 2 8" xfId="2581" xr:uid="{00000000-0005-0000-0000-0000270A0000}"/>
    <cellStyle name="Output 2 3 2 8 2" xfId="2582" xr:uid="{00000000-0005-0000-0000-0000280A0000}"/>
    <cellStyle name="Output 2 3 2 8 2 2" xfId="2583" xr:uid="{00000000-0005-0000-0000-0000290A0000}"/>
    <cellStyle name="Output 2 3 2 8 3" xfId="2584" xr:uid="{00000000-0005-0000-0000-00002A0A0000}"/>
    <cellStyle name="Output 2 3 2 9" xfId="2585" xr:uid="{00000000-0005-0000-0000-00002B0A0000}"/>
    <cellStyle name="Output 2 3 2 9 2" xfId="2586" xr:uid="{00000000-0005-0000-0000-00002C0A0000}"/>
    <cellStyle name="Output 2 3 3" xfId="510" xr:uid="{00000000-0005-0000-0000-00002D0A0000}"/>
    <cellStyle name="Output 2 3 3 10" xfId="2587" xr:uid="{00000000-0005-0000-0000-00002E0A0000}"/>
    <cellStyle name="Output 2 3 3 10 2" xfId="2588" xr:uid="{00000000-0005-0000-0000-00002F0A0000}"/>
    <cellStyle name="Output 2 3 3 11" xfId="2589" xr:uid="{00000000-0005-0000-0000-0000300A0000}"/>
    <cellStyle name="Output 2 3 3 2" xfId="2590" xr:uid="{00000000-0005-0000-0000-0000310A0000}"/>
    <cellStyle name="Output 2 3 3 2 2" xfId="2591" xr:uid="{00000000-0005-0000-0000-0000320A0000}"/>
    <cellStyle name="Output 2 3 3 2 2 2" xfId="2592" xr:uid="{00000000-0005-0000-0000-0000330A0000}"/>
    <cellStyle name="Output 2 3 3 2 3" xfId="2593" xr:uid="{00000000-0005-0000-0000-0000340A0000}"/>
    <cellStyle name="Output 2 3 3 2 3 2" xfId="2594" xr:uid="{00000000-0005-0000-0000-0000350A0000}"/>
    <cellStyle name="Output 2 3 3 2 4" xfId="2595" xr:uid="{00000000-0005-0000-0000-0000360A0000}"/>
    <cellStyle name="Output 2 3 3 3" xfId="2596" xr:uid="{00000000-0005-0000-0000-0000370A0000}"/>
    <cellStyle name="Output 2 3 3 3 2" xfId="2597" xr:uid="{00000000-0005-0000-0000-0000380A0000}"/>
    <cellStyle name="Output 2 3 3 3 2 2" xfId="2598" xr:uid="{00000000-0005-0000-0000-0000390A0000}"/>
    <cellStyle name="Output 2 3 3 3 3" xfId="2599" xr:uid="{00000000-0005-0000-0000-00003A0A0000}"/>
    <cellStyle name="Output 2 3 3 3 3 2" xfId="2600" xr:uid="{00000000-0005-0000-0000-00003B0A0000}"/>
    <cellStyle name="Output 2 3 3 3 4" xfId="2601" xr:uid="{00000000-0005-0000-0000-00003C0A0000}"/>
    <cellStyle name="Output 2 3 3 4" xfId="2602" xr:uid="{00000000-0005-0000-0000-00003D0A0000}"/>
    <cellStyle name="Output 2 3 3 4 2" xfId="2603" xr:uid="{00000000-0005-0000-0000-00003E0A0000}"/>
    <cellStyle name="Output 2 3 3 4 2 2" xfId="2604" xr:uid="{00000000-0005-0000-0000-00003F0A0000}"/>
    <cellStyle name="Output 2 3 3 4 3" xfId="2605" xr:uid="{00000000-0005-0000-0000-0000400A0000}"/>
    <cellStyle name="Output 2 3 3 4 3 2" xfId="2606" xr:uid="{00000000-0005-0000-0000-0000410A0000}"/>
    <cellStyle name="Output 2 3 3 4 4" xfId="2607" xr:uid="{00000000-0005-0000-0000-0000420A0000}"/>
    <cellStyle name="Output 2 3 3 5" xfId="2608" xr:uid="{00000000-0005-0000-0000-0000430A0000}"/>
    <cellStyle name="Output 2 3 3 5 2" xfId="2609" xr:uid="{00000000-0005-0000-0000-0000440A0000}"/>
    <cellStyle name="Output 2 3 3 5 2 2" xfId="2610" xr:uid="{00000000-0005-0000-0000-0000450A0000}"/>
    <cellStyle name="Output 2 3 3 5 3" xfId="2611" xr:uid="{00000000-0005-0000-0000-0000460A0000}"/>
    <cellStyle name="Output 2 3 3 5 3 2" xfId="2612" xr:uid="{00000000-0005-0000-0000-0000470A0000}"/>
    <cellStyle name="Output 2 3 3 5 4" xfId="2613" xr:uid="{00000000-0005-0000-0000-0000480A0000}"/>
    <cellStyle name="Output 2 3 3 6" xfId="2614" xr:uid="{00000000-0005-0000-0000-0000490A0000}"/>
    <cellStyle name="Output 2 3 3 6 2" xfId="2615" xr:uid="{00000000-0005-0000-0000-00004A0A0000}"/>
    <cellStyle name="Output 2 3 3 6 2 2" xfId="2616" xr:uid="{00000000-0005-0000-0000-00004B0A0000}"/>
    <cellStyle name="Output 2 3 3 6 3" xfId="2617" xr:uid="{00000000-0005-0000-0000-00004C0A0000}"/>
    <cellStyle name="Output 2 3 3 6 3 2" xfId="2618" xr:uid="{00000000-0005-0000-0000-00004D0A0000}"/>
    <cellStyle name="Output 2 3 3 6 4" xfId="2619" xr:uid="{00000000-0005-0000-0000-00004E0A0000}"/>
    <cellStyle name="Output 2 3 3 7" xfId="2620" xr:uid="{00000000-0005-0000-0000-00004F0A0000}"/>
    <cellStyle name="Output 2 3 3 7 2" xfId="2621" xr:uid="{00000000-0005-0000-0000-0000500A0000}"/>
    <cellStyle name="Output 2 3 3 7 2 2" xfId="2622" xr:uid="{00000000-0005-0000-0000-0000510A0000}"/>
    <cellStyle name="Output 2 3 3 7 3" xfId="2623" xr:uid="{00000000-0005-0000-0000-0000520A0000}"/>
    <cellStyle name="Output 2 3 3 7 3 2" xfId="2624" xr:uid="{00000000-0005-0000-0000-0000530A0000}"/>
    <cellStyle name="Output 2 3 3 7 4" xfId="2625" xr:uid="{00000000-0005-0000-0000-0000540A0000}"/>
    <cellStyle name="Output 2 3 3 8" xfId="2626" xr:uid="{00000000-0005-0000-0000-0000550A0000}"/>
    <cellStyle name="Output 2 3 3 8 2" xfId="2627" xr:uid="{00000000-0005-0000-0000-0000560A0000}"/>
    <cellStyle name="Output 2 3 3 8 2 2" xfId="2628" xr:uid="{00000000-0005-0000-0000-0000570A0000}"/>
    <cellStyle name="Output 2 3 3 8 3" xfId="2629" xr:uid="{00000000-0005-0000-0000-0000580A0000}"/>
    <cellStyle name="Output 2 3 3 9" xfId="2630" xr:uid="{00000000-0005-0000-0000-0000590A0000}"/>
    <cellStyle name="Output 2 3 3 9 2" xfId="2631" xr:uid="{00000000-0005-0000-0000-00005A0A0000}"/>
    <cellStyle name="Output 2 3 4" xfId="2632" xr:uid="{00000000-0005-0000-0000-00005B0A0000}"/>
    <cellStyle name="Output 2 3 4 2" xfId="2633" xr:uid="{00000000-0005-0000-0000-00005C0A0000}"/>
    <cellStyle name="Output 2 3 4 2 2" xfId="2634" xr:uid="{00000000-0005-0000-0000-00005D0A0000}"/>
    <cellStyle name="Output 2 3 4 3" xfId="2635" xr:uid="{00000000-0005-0000-0000-00005E0A0000}"/>
    <cellStyle name="Output 2 3 4 3 2" xfId="2636" xr:uid="{00000000-0005-0000-0000-00005F0A0000}"/>
    <cellStyle name="Output 2 3 4 4" xfId="2637" xr:uid="{00000000-0005-0000-0000-0000600A0000}"/>
    <cellStyle name="Output 2 3 5" xfId="2638" xr:uid="{00000000-0005-0000-0000-0000610A0000}"/>
    <cellStyle name="Output 2 3 5 2" xfId="2639" xr:uid="{00000000-0005-0000-0000-0000620A0000}"/>
    <cellStyle name="Output 2 3 5 2 2" xfId="2640" xr:uid="{00000000-0005-0000-0000-0000630A0000}"/>
    <cellStyle name="Output 2 3 5 3" xfId="2641" xr:uid="{00000000-0005-0000-0000-0000640A0000}"/>
    <cellStyle name="Output 2 3 5 3 2" xfId="2642" xr:uid="{00000000-0005-0000-0000-0000650A0000}"/>
    <cellStyle name="Output 2 3 5 4" xfId="2643" xr:uid="{00000000-0005-0000-0000-0000660A0000}"/>
    <cellStyle name="Output 2 3 6" xfId="2644" xr:uid="{00000000-0005-0000-0000-0000670A0000}"/>
    <cellStyle name="Output 2 3 6 2" xfId="2645" xr:uid="{00000000-0005-0000-0000-0000680A0000}"/>
    <cellStyle name="Output 2 3 6 2 2" xfId="2646" xr:uid="{00000000-0005-0000-0000-0000690A0000}"/>
    <cellStyle name="Output 2 3 6 3" xfId="2647" xr:uid="{00000000-0005-0000-0000-00006A0A0000}"/>
    <cellStyle name="Output 2 3 6 3 2" xfId="2648" xr:uid="{00000000-0005-0000-0000-00006B0A0000}"/>
    <cellStyle name="Output 2 3 6 4" xfId="2649" xr:uid="{00000000-0005-0000-0000-00006C0A0000}"/>
    <cellStyle name="Output 2 3 7" xfId="2650" xr:uid="{00000000-0005-0000-0000-00006D0A0000}"/>
    <cellStyle name="Output 2 3 7 2" xfId="2651" xr:uid="{00000000-0005-0000-0000-00006E0A0000}"/>
    <cellStyle name="Output 2 3 7 2 2" xfId="2652" xr:uid="{00000000-0005-0000-0000-00006F0A0000}"/>
    <cellStyle name="Output 2 3 7 3" xfId="2653" xr:uid="{00000000-0005-0000-0000-0000700A0000}"/>
    <cellStyle name="Output 2 3 7 3 2" xfId="2654" xr:uid="{00000000-0005-0000-0000-0000710A0000}"/>
    <cellStyle name="Output 2 3 7 4" xfId="2655" xr:uid="{00000000-0005-0000-0000-0000720A0000}"/>
    <cellStyle name="Output 2 3 8" xfId="2656" xr:uid="{00000000-0005-0000-0000-0000730A0000}"/>
    <cellStyle name="Output 2 3 8 2" xfId="2657" xr:uid="{00000000-0005-0000-0000-0000740A0000}"/>
    <cellStyle name="Output 2 3 8 2 2" xfId="2658" xr:uid="{00000000-0005-0000-0000-0000750A0000}"/>
    <cellStyle name="Output 2 3 8 3" xfId="2659" xr:uid="{00000000-0005-0000-0000-0000760A0000}"/>
    <cellStyle name="Output 2 3 8 3 2" xfId="2660" xr:uid="{00000000-0005-0000-0000-0000770A0000}"/>
    <cellStyle name="Output 2 3 8 4" xfId="2661" xr:uid="{00000000-0005-0000-0000-0000780A0000}"/>
    <cellStyle name="Output 2 3 9" xfId="2662" xr:uid="{00000000-0005-0000-0000-0000790A0000}"/>
    <cellStyle name="Output 2 3 9 2" xfId="2663" xr:uid="{00000000-0005-0000-0000-00007A0A0000}"/>
    <cellStyle name="Output 2 3 9 2 2" xfId="2664" xr:uid="{00000000-0005-0000-0000-00007B0A0000}"/>
    <cellStyle name="Output 2 3 9 3" xfId="2665" xr:uid="{00000000-0005-0000-0000-00007C0A0000}"/>
    <cellStyle name="Output 2 3 9 3 2" xfId="2666" xr:uid="{00000000-0005-0000-0000-00007D0A0000}"/>
    <cellStyle name="Output 2 3 9 4" xfId="2667" xr:uid="{00000000-0005-0000-0000-00007E0A0000}"/>
    <cellStyle name="Output 2 4" xfId="500" xr:uid="{00000000-0005-0000-0000-00007F0A0000}"/>
    <cellStyle name="Output 2 4 10" xfId="2668" xr:uid="{00000000-0005-0000-0000-0000800A0000}"/>
    <cellStyle name="Output 2 4 10 2" xfId="2669" xr:uid="{00000000-0005-0000-0000-0000810A0000}"/>
    <cellStyle name="Output 2 4 11" xfId="2670" xr:uid="{00000000-0005-0000-0000-0000820A0000}"/>
    <cellStyle name="Output 2 4 2" xfId="2671" xr:uid="{00000000-0005-0000-0000-0000830A0000}"/>
    <cellStyle name="Output 2 4 2 2" xfId="2672" xr:uid="{00000000-0005-0000-0000-0000840A0000}"/>
    <cellStyle name="Output 2 4 2 2 2" xfId="2673" xr:uid="{00000000-0005-0000-0000-0000850A0000}"/>
    <cellStyle name="Output 2 4 2 3" xfId="2674" xr:uid="{00000000-0005-0000-0000-0000860A0000}"/>
    <cellStyle name="Output 2 4 2 3 2" xfId="2675" xr:uid="{00000000-0005-0000-0000-0000870A0000}"/>
    <cellStyle name="Output 2 4 2 4" xfId="2676" xr:uid="{00000000-0005-0000-0000-0000880A0000}"/>
    <cellStyle name="Output 2 4 3" xfId="2677" xr:uid="{00000000-0005-0000-0000-0000890A0000}"/>
    <cellStyle name="Output 2 4 3 2" xfId="2678" xr:uid="{00000000-0005-0000-0000-00008A0A0000}"/>
    <cellStyle name="Output 2 4 3 2 2" xfId="2679" xr:uid="{00000000-0005-0000-0000-00008B0A0000}"/>
    <cellStyle name="Output 2 4 3 3" xfId="2680" xr:uid="{00000000-0005-0000-0000-00008C0A0000}"/>
    <cellStyle name="Output 2 4 3 3 2" xfId="2681" xr:uid="{00000000-0005-0000-0000-00008D0A0000}"/>
    <cellStyle name="Output 2 4 3 4" xfId="2682" xr:uid="{00000000-0005-0000-0000-00008E0A0000}"/>
    <cellStyle name="Output 2 4 4" xfId="2683" xr:uid="{00000000-0005-0000-0000-00008F0A0000}"/>
    <cellStyle name="Output 2 4 4 2" xfId="2684" xr:uid="{00000000-0005-0000-0000-0000900A0000}"/>
    <cellStyle name="Output 2 4 4 2 2" xfId="2685" xr:uid="{00000000-0005-0000-0000-0000910A0000}"/>
    <cellStyle name="Output 2 4 4 3" xfId="2686" xr:uid="{00000000-0005-0000-0000-0000920A0000}"/>
    <cellStyle name="Output 2 4 4 3 2" xfId="2687" xr:uid="{00000000-0005-0000-0000-0000930A0000}"/>
    <cellStyle name="Output 2 4 4 4" xfId="2688" xr:uid="{00000000-0005-0000-0000-0000940A0000}"/>
    <cellStyle name="Output 2 4 5" xfId="2689" xr:uid="{00000000-0005-0000-0000-0000950A0000}"/>
    <cellStyle name="Output 2 4 5 2" xfId="2690" xr:uid="{00000000-0005-0000-0000-0000960A0000}"/>
    <cellStyle name="Output 2 4 5 2 2" xfId="2691" xr:uid="{00000000-0005-0000-0000-0000970A0000}"/>
    <cellStyle name="Output 2 4 5 3" xfId="2692" xr:uid="{00000000-0005-0000-0000-0000980A0000}"/>
    <cellStyle name="Output 2 4 5 3 2" xfId="2693" xr:uid="{00000000-0005-0000-0000-0000990A0000}"/>
    <cellStyle name="Output 2 4 5 4" xfId="2694" xr:uid="{00000000-0005-0000-0000-00009A0A0000}"/>
    <cellStyle name="Output 2 4 6" xfId="2695" xr:uid="{00000000-0005-0000-0000-00009B0A0000}"/>
    <cellStyle name="Output 2 4 6 2" xfId="2696" xr:uid="{00000000-0005-0000-0000-00009C0A0000}"/>
    <cellStyle name="Output 2 4 6 2 2" xfId="2697" xr:uid="{00000000-0005-0000-0000-00009D0A0000}"/>
    <cellStyle name="Output 2 4 6 3" xfId="2698" xr:uid="{00000000-0005-0000-0000-00009E0A0000}"/>
    <cellStyle name="Output 2 4 6 3 2" xfId="2699" xr:uid="{00000000-0005-0000-0000-00009F0A0000}"/>
    <cellStyle name="Output 2 4 6 4" xfId="2700" xr:uid="{00000000-0005-0000-0000-0000A00A0000}"/>
    <cellStyle name="Output 2 4 7" xfId="2701" xr:uid="{00000000-0005-0000-0000-0000A10A0000}"/>
    <cellStyle name="Output 2 4 7 2" xfId="2702" xr:uid="{00000000-0005-0000-0000-0000A20A0000}"/>
    <cellStyle name="Output 2 4 7 2 2" xfId="2703" xr:uid="{00000000-0005-0000-0000-0000A30A0000}"/>
    <cellStyle name="Output 2 4 7 3" xfId="2704" xr:uid="{00000000-0005-0000-0000-0000A40A0000}"/>
    <cellStyle name="Output 2 4 7 3 2" xfId="2705" xr:uid="{00000000-0005-0000-0000-0000A50A0000}"/>
    <cellStyle name="Output 2 4 7 4" xfId="2706" xr:uid="{00000000-0005-0000-0000-0000A60A0000}"/>
    <cellStyle name="Output 2 4 8" xfId="2707" xr:uid="{00000000-0005-0000-0000-0000A70A0000}"/>
    <cellStyle name="Output 2 4 8 2" xfId="2708" xr:uid="{00000000-0005-0000-0000-0000A80A0000}"/>
    <cellStyle name="Output 2 4 8 2 2" xfId="2709" xr:uid="{00000000-0005-0000-0000-0000A90A0000}"/>
    <cellStyle name="Output 2 4 8 3" xfId="2710" xr:uid="{00000000-0005-0000-0000-0000AA0A0000}"/>
    <cellStyle name="Output 2 4 9" xfId="2711" xr:uid="{00000000-0005-0000-0000-0000AB0A0000}"/>
    <cellStyle name="Output 2 4 9 2" xfId="2712" xr:uid="{00000000-0005-0000-0000-0000AC0A0000}"/>
    <cellStyle name="Output 2 5" xfId="519" xr:uid="{00000000-0005-0000-0000-0000AD0A0000}"/>
    <cellStyle name="Output 2 5 10" xfId="2713" xr:uid="{00000000-0005-0000-0000-0000AE0A0000}"/>
    <cellStyle name="Output 2 5 10 2" xfId="2714" xr:uid="{00000000-0005-0000-0000-0000AF0A0000}"/>
    <cellStyle name="Output 2 5 11" xfId="2715" xr:uid="{00000000-0005-0000-0000-0000B00A0000}"/>
    <cellStyle name="Output 2 5 2" xfId="2716" xr:uid="{00000000-0005-0000-0000-0000B10A0000}"/>
    <cellStyle name="Output 2 5 2 2" xfId="2717" xr:uid="{00000000-0005-0000-0000-0000B20A0000}"/>
    <cellStyle name="Output 2 5 2 2 2" xfId="2718" xr:uid="{00000000-0005-0000-0000-0000B30A0000}"/>
    <cellStyle name="Output 2 5 2 3" xfId="2719" xr:uid="{00000000-0005-0000-0000-0000B40A0000}"/>
    <cellStyle name="Output 2 5 2 3 2" xfId="2720" xr:uid="{00000000-0005-0000-0000-0000B50A0000}"/>
    <cellStyle name="Output 2 5 2 4" xfId="2721" xr:uid="{00000000-0005-0000-0000-0000B60A0000}"/>
    <cellStyle name="Output 2 5 3" xfId="2722" xr:uid="{00000000-0005-0000-0000-0000B70A0000}"/>
    <cellStyle name="Output 2 5 3 2" xfId="2723" xr:uid="{00000000-0005-0000-0000-0000B80A0000}"/>
    <cellStyle name="Output 2 5 3 2 2" xfId="2724" xr:uid="{00000000-0005-0000-0000-0000B90A0000}"/>
    <cellStyle name="Output 2 5 3 3" xfId="2725" xr:uid="{00000000-0005-0000-0000-0000BA0A0000}"/>
    <cellStyle name="Output 2 5 3 3 2" xfId="2726" xr:uid="{00000000-0005-0000-0000-0000BB0A0000}"/>
    <cellStyle name="Output 2 5 3 4" xfId="2727" xr:uid="{00000000-0005-0000-0000-0000BC0A0000}"/>
    <cellStyle name="Output 2 5 4" xfId="2728" xr:uid="{00000000-0005-0000-0000-0000BD0A0000}"/>
    <cellStyle name="Output 2 5 4 2" xfId="2729" xr:uid="{00000000-0005-0000-0000-0000BE0A0000}"/>
    <cellStyle name="Output 2 5 4 2 2" xfId="2730" xr:uid="{00000000-0005-0000-0000-0000BF0A0000}"/>
    <cellStyle name="Output 2 5 4 3" xfId="2731" xr:uid="{00000000-0005-0000-0000-0000C00A0000}"/>
    <cellStyle name="Output 2 5 4 3 2" xfId="2732" xr:uid="{00000000-0005-0000-0000-0000C10A0000}"/>
    <cellStyle name="Output 2 5 4 4" xfId="2733" xr:uid="{00000000-0005-0000-0000-0000C20A0000}"/>
    <cellStyle name="Output 2 5 5" xfId="2734" xr:uid="{00000000-0005-0000-0000-0000C30A0000}"/>
    <cellStyle name="Output 2 5 5 2" xfId="2735" xr:uid="{00000000-0005-0000-0000-0000C40A0000}"/>
    <cellStyle name="Output 2 5 5 2 2" xfId="2736" xr:uid="{00000000-0005-0000-0000-0000C50A0000}"/>
    <cellStyle name="Output 2 5 5 3" xfId="2737" xr:uid="{00000000-0005-0000-0000-0000C60A0000}"/>
    <cellStyle name="Output 2 5 5 3 2" xfId="2738" xr:uid="{00000000-0005-0000-0000-0000C70A0000}"/>
    <cellStyle name="Output 2 5 5 4" xfId="2739" xr:uid="{00000000-0005-0000-0000-0000C80A0000}"/>
    <cellStyle name="Output 2 5 6" xfId="2740" xr:uid="{00000000-0005-0000-0000-0000C90A0000}"/>
    <cellStyle name="Output 2 5 6 2" xfId="2741" xr:uid="{00000000-0005-0000-0000-0000CA0A0000}"/>
    <cellStyle name="Output 2 5 6 2 2" xfId="2742" xr:uid="{00000000-0005-0000-0000-0000CB0A0000}"/>
    <cellStyle name="Output 2 5 6 3" xfId="2743" xr:uid="{00000000-0005-0000-0000-0000CC0A0000}"/>
    <cellStyle name="Output 2 5 6 3 2" xfId="2744" xr:uid="{00000000-0005-0000-0000-0000CD0A0000}"/>
    <cellStyle name="Output 2 5 6 4" xfId="2745" xr:uid="{00000000-0005-0000-0000-0000CE0A0000}"/>
    <cellStyle name="Output 2 5 7" xfId="2746" xr:uid="{00000000-0005-0000-0000-0000CF0A0000}"/>
    <cellStyle name="Output 2 5 7 2" xfId="2747" xr:uid="{00000000-0005-0000-0000-0000D00A0000}"/>
    <cellStyle name="Output 2 5 7 2 2" xfId="2748" xr:uid="{00000000-0005-0000-0000-0000D10A0000}"/>
    <cellStyle name="Output 2 5 7 3" xfId="2749" xr:uid="{00000000-0005-0000-0000-0000D20A0000}"/>
    <cellStyle name="Output 2 5 7 3 2" xfId="2750" xr:uid="{00000000-0005-0000-0000-0000D30A0000}"/>
    <cellStyle name="Output 2 5 7 4" xfId="2751" xr:uid="{00000000-0005-0000-0000-0000D40A0000}"/>
    <cellStyle name="Output 2 5 8" xfId="2752" xr:uid="{00000000-0005-0000-0000-0000D50A0000}"/>
    <cellStyle name="Output 2 5 8 2" xfId="2753" xr:uid="{00000000-0005-0000-0000-0000D60A0000}"/>
    <cellStyle name="Output 2 5 8 2 2" xfId="2754" xr:uid="{00000000-0005-0000-0000-0000D70A0000}"/>
    <cellStyle name="Output 2 5 8 3" xfId="2755" xr:uid="{00000000-0005-0000-0000-0000D80A0000}"/>
    <cellStyle name="Output 2 5 9" xfId="2756" xr:uid="{00000000-0005-0000-0000-0000D90A0000}"/>
    <cellStyle name="Output 2 5 9 2" xfId="2757" xr:uid="{00000000-0005-0000-0000-0000DA0A0000}"/>
    <cellStyle name="Output 2 6" xfId="2758" xr:uid="{00000000-0005-0000-0000-0000DB0A0000}"/>
    <cellStyle name="Output 2 6 2" xfId="2759" xr:uid="{00000000-0005-0000-0000-0000DC0A0000}"/>
    <cellStyle name="Output 2 6 2 2" xfId="2760" xr:uid="{00000000-0005-0000-0000-0000DD0A0000}"/>
    <cellStyle name="Output 2 6 3" xfId="2761" xr:uid="{00000000-0005-0000-0000-0000DE0A0000}"/>
    <cellStyle name="Output 2 6 3 2" xfId="2762" xr:uid="{00000000-0005-0000-0000-0000DF0A0000}"/>
    <cellStyle name="Output 2 6 4" xfId="2763" xr:uid="{00000000-0005-0000-0000-0000E00A0000}"/>
    <cellStyle name="Output 2 7" xfId="2764" xr:uid="{00000000-0005-0000-0000-0000E10A0000}"/>
    <cellStyle name="Output 2 7 2" xfId="2765" xr:uid="{00000000-0005-0000-0000-0000E20A0000}"/>
    <cellStyle name="Output 2 7 2 2" xfId="2766" xr:uid="{00000000-0005-0000-0000-0000E30A0000}"/>
    <cellStyle name="Output 2 7 3" xfId="2767" xr:uid="{00000000-0005-0000-0000-0000E40A0000}"/>
    <cellStyle name="Output 2 7 3 2" xfId="2768" xr:uid="{00000000-0005-0000-0000-0000E50A0000}"/>
    <cellStyle name="Output 2 7 4" xfId="2769" xr:uid="{00000000-0005-0000-0000-0000E60A0000}"/>
    <cellStyle name="Output 2 8" xfId="2770" xr:uid="{00000000-0005-0000-0000-0000E70A0000}"/>
    <cellStyle name="Output 2 8 2" xfId="2771" xr:uid="{00000000-0005-0000-0000-0000E80A0000}"/>
    <cellStyle name="Output 2 8 2 2" xfId="2772" xr:uid="{00000000-0005-0000-0000-0000E90A0000}"/>
    <cellStyle name="Output 2 8 3" xfId="2773" xr:uid="{00000000-0005-0000-0000-0000EA0A0000}"/>
    <cellStyle name="Output 2 8 3 2" xfId="2774" xr:uid="{00000000-0005-0000-0000-0000EB0A0000}"/>
    <cellStyle name="Output 2 8 4" xfId="2775" xr:uid="{00000000-0005-0000-0000-0000EC0A0000}"/>
    <cellStyle name="Output 2 9" xfId="2776" xr:uid="{00000000-0005-0000-0000-0000ED0A0000}"/>
    <cellStyle name="Output 2 9 2" xfId="2777" xr:uid="{00000000-0005-0000-0000-0000EE0A0000}"/>
    <cellStyle name="Output 2 9 2 2" xfId="2778" xr:uid="{00000000-0005-0000-0000-0000EF0A0000}"/>
    <cellStyle name="Output 2 9 3" xfId="2779" xr:uid="{00000000-0005-0000-0000-0000F00A0000}"/>
    <cellStyle name="Output 2 9 3 2" xfId="2780" xr:uid="{00000000-0005-0000-0000-0000F10A0000}"/>
    <cellStyle name="Output 2 9 4" xfId="2781" xr:uid="{00000000-0005-0000-0000-0000F20A0000}"/>
    <cellStyle name="Output 3" xfId="2782" xr:uid="{00000000-0005-0000-0000-0000F30A0000}"/>
    <cellStyle name="Percent 2" xfId="3" xr:uid="{00000000-0005-0000-0000-0000F40A0000}"/>
    <cellStyle name="Percent 2 2" xfId="447" xr:uid="{00000000-0005-0000-0000-0000F50A0000}"/>
    <cellStyle name="Percent 2 2 2" xfId="448" xr:uid="{00000000-0005-0000-0000-0000F60A0000}"/>
    <cellStyle name="Percent 2 2 3" xfId="449" xr:uid="{00000000-0005-0000-0000-0000F70A0000}"/>
    <cellStyle name="Percent 2 2 4" xfId="2783" xr:uid="{00000000-0005-0000-0000-0000F80A0000}"/>
    <cellStyle name="Percent 2 3" xfId="450" xr:uid="{00000000-0005-0000-0000-0000F90A0000}"/>
    <cellStyle name="Percent 2 4" xfId="451" xr:uid="{00000000-0005-0000-0000-0000FA0A0000}"/>
    <cellStyle name="Percent 2 5" xfId="452" xr:uid="{00000000-0005-0000-0000-0000FB0A0000}"/>
    <cellStyle name="Percent 2 6" xfId="2784" xr:uid="{00000000-0005-0000-0000-0000FC0A0000}"/>
    <cellStyle name="Percent 3" xfId="453" xr:uid="{00000000-0005-0000-0000-0000FD0A0000}"/>
    <cellStyle name="Percent 3 2" xfId="454" xr:uid="{00000000-0005-0000-0000-0000FE0A0000}"/>
    <cellStyle name="Percent 3 3" xfId="455" xr:uid="{00000000-0005-0000-0000-0000FF0A0000}"/>
    <cellStyle name="Percent 3 4" xfId="456" xr:uid="{00000000-0005-0000-0000-0000000B0000}"/>
    <cellStyle name="Percent 3 5" xfId="457" xr:uid="{00000000-0005-0000-0000-0000010B0000}"/>
    <cellStyle name="Percent 4" xfId="458" xr:uid="{00000000-0005-0000-0000-0000020B0000}"/>
    <cellStyle name="Percent 4 2" xfId="459" xr:uid="{00000000-0005-0000-0000-0000030B0000}"/>
    <cellStyle name="Percent 4 2 2" xfId="460" xr:uid="{00000000-0005-0000-0000-0000040B0000}"/>
    <cellStyle name="Percent 4 2 3" xfId="461" xr:uid="{00000000-0005-0000-0000-0000050B0000}"/>
    <cellStyle name="Percent 5" xfId="462" xr:uid="{00000000-0005-0000-0000-0000060B0000}"/>
    <cellStyle name="Percent 5 2" xfId="463" xr:uid="{00000000-0005-0000-0000-0000070B0000}"/>
    <cellStyle name="Percent 6" xfId="464" xr:uid="{00000000-0005-0000-0000-0000080B0000}"/>
    <cellStyle name="Publication" xfId="465" xr:uid="{00000000-0005-0000-0000-0000090B0000}"/>
    <cellStyle name="RowLevel_1_N6+artabyuje" xfId="2785" xr:uid="{00000000-0005-0000-0000-00000A0B0000}"/>
    <cellStyle name="Sheet Title" xfId="466" xr:uid="{00000000-0005-0000-0000-00000B0B0000}"/>
    <cellStyle name="SN_241" xfId="71" xr:uid="{00000000-0005-0000-0000-00000C0B0000}"/>
    <cellStyle name="SN_b" xfId="3199" xr:uid="{00000000-0005-0000-0000-00000E0B0000}"/>
    <cellStyle name="SN_b 2" xfId="3261" xr:uid="{00000000-0005-0000-0000-00000F0B0000}"/>
    <cellStyle name="SN_it" xfId="3276" xr:uid="{00000000-0005-0000-0000-0000100B0000}"/>
    <cellStyle name="SN10_bold" xfId="3198" xr:uid="{00000000-0005-0000-0000-0000110B0000}"/>
    <cellStyle name="Standard_laroux" xfId="467" xr:uid="{00000000-0005-0000-0000-0000120B0000}"/>
    <cellStyle name="Style 1" xfId="61" xr:uid="{00000000-0005-0000-0000-0000130B0000}"/>
    <cellStyle name="Style 1 2" xfId="62" xr:uid="{00000000-0005-0000-0000-0000140B0000}"/>
    <cellStyle name="Style 1 2 2" xfId="468" xr:uid="{00000000-0005-0000-0000-0000150B0000}"/>
    <cellStyle name="Style 1 3 2" xfId="469" xr:uid="{00000000-0005-0000-0000-0000160B0000}"/>
    <cellStyle name="Style 1_verchnakan_ax21-25_2018" xfId="63" xr:uid="{00000000-0005-0000-0000-0000170B0000}"/>
    <cellStyle name="Style 2" xfId="470" xr:uid="{00000000-0005-0000-0000-0000180B0000}"/>
    <cellStyle name="Title" xfId="3200" builtinId="15" customBuiltin="1"/>
    <cellStyle name="Title 2" xfId="64" xr:uid="{00000000-0005-0000-0000-00001A0B0000}"/>
    <cellStyle name="Title 3" xfId="2786" xr:uid="{00000000-0005-0000-0000-00001B0B0000}"/>
    <cellStyle name="Total" xfId="3216" builtinId="25" customBuiltin="1"/>
    <cellStyle name="Total 2" xfId="65" xr:uid="{00000000-0005-0000-0000-00001D0B0000}"/>
    <cellStyle name="Total 2 10" xfId="2787" xr:uid="{00000000-0005-0000-0000-00001E0B0000}"/>
    <cellStyle name="Total 2 10 2" xfId="2788" xr:uid="{00000000-0005-0000-0000-00001F0B0000}"/>
    <cellStyle name="Total 2 10 2 2" xfId="2789" xr:uid="{00000000-0005-0000-0000-0000200B0000}"/>
    <cellStyle name="Total 2 10 3" xfId="2790" xr:uid="{00000000-0005-0000-0000-0000210B0000}"/>
    <cellStyle name="Total 2 10 3 2" xfId="2791" xr:uid="{00000000-0005-0000-0000-0000220B0000}"/>
    <cellStyle name="Total 2 10 4" xfId="2792" xr:uid="{00000000-0005-0000-0000-0000230B0000}"/>
    <cellStyle name="Total 2 11" xfId="2793" xr:uid="{00000000-0005-0000-0000-0000240B0000}"/>
    <cellStyle name="Total 2 11 2" xfId="2794" xr:uid="{00000000-0005-0000-0000-0000250B0000}"/>
    <cellStyle name="Total 2 11 2 2" xfId="2795" xr:uid="{00000000-0005-0000-0000-0000260B0000}"/>
    <cellStyle name="Total 2 11 3" xfId="2796" xr:uid="{00000000-0005-0000-0000-0000270B0000}"/>
    <cellStyle name="Total 2 12" xfId="2797" xr:uid="{00000000-0005-0000-0000-0000280B0000}"/>
    <cellStyle name="Total 2 12 2" xfId="2798" xr:uid="{00000000-0005-0000-0000-0000290B0000}"/>
    <cellStyle name="Total 2 13" xfId="2799" xr:uid="{00000000-0005-0000-0000-00002A0B0000}"/>
    <cellStyle name="Total 2 13 2" xfId="2800" xr:uid="{00000000-0005-0000-0000-00002B0B0000}"/>
    <cellStyle name="Total 2 14" xfId="2801" xr:uid="{00000000-0005-0000-0000-00002C0B0000}"/>
    <cellStyle name="Total 2 15" xfId="3250" xr:uid="{00000000-0005-0000-0000-00002D0B0000}"/>
    <cellStyle name="Total 2 2" xfId="83" xr:uid="{00000000-0005-0000-0000-00002E0B0000}"/>
    <cellStyle name="Total 2 2 10" xfId="2802" xr:uid="{00000000-0005-0000-0000-00002F0B0000}"/>
    <cellStyle name="Total 2 2 10 2" xfId="2803" xr:uid="{00000000-0005-0000-0000-0000300B0000}"/>
    <cellStyle name="Total 2 2 11" xfId="2804" xr:uid="{00000000-0005-0000-0000-0000310B0000}"/>
    <cellStyle name="Total 2 2 11 2" xfId="2805" xr:uid="{00000000-0005-0000-0000-0000320B0000}"/>
    <cellStyle name="Total 2 2 12" xfId="2806" xr:uid="{00000000-0005-0000-0000-0000330B0000}"/>
    <cellStyle name="Total 2 2 2" xfId="494" xr:uid="{00000000-0005-0000-0000-0000340B0000}"/>
    <cellStyle name="Total 2 2 2 10" xfId="2807" xr:uid="{00000000-0005-0000-0000-0000350B0000}"/>
    <cellStyle name="Total 2 2 2 10 2" xfId="2808" xr:uid="{00000000-0005-0000-0000-0000360B0000}"/>
    <cellStyle name="Total 2 2 2 11" xfId="2809" xr:uid="{00000000-0005-0000-0000-0000370B0000}"/>
    <cellStyle name="Total 2 2 2 2" xfId="2810" xr:uid="{00000000-0005-0000-0000-0000380B0000}"/>
    <cellStyle name="Total 2 2 2 2 2" xfId="2811" xr:uid="{00000000-0005-0000-0000-0000390B0000}"/>
    <cellStyle name="Total 2 2 2 2 2 2" xfId="2812" xr:uid="{00000000-0005-0000-0000-00003A0B0000}"/>
    <cellStyle name="Total 2 2 2 2 3" xfId="2813" xr:uid="{00000000-0005-0000-0000-00003B0B0000}"/>
    <cellStyle name="Total 2 2 2 2 3 2" xfId="2814" xr:uid="{00000000-0005-0000-0000-00003C0B0000}"/>
    <cellStyle name="Total 2 2 2 2 4" xfId="2815" xr:uid="{00000000-0005-0000-0000-00003D0B0000}"/>
    <cellStyle name="Total 2 2 2 3" xfId="2816" xr:uid="{00000000-0005-0000-0000-00003E0B0000}"/>
    <cellStyle name="Total 2 2 2 3 2" xfId="2817" xr:uid="{00000000-0005-0000-0000-00003F0B0000}"/>
    <cellStyle name="Total 2 2 2 3 2 2" xfId="2818" xr:uid="{00000000-0005-0000-0000-0000400B0000}"/>
    <cellStyle name="Total 2 2 2 3 3" xfId="2819" xr:uid="{00000000-0005-0000-0000-0000410B0000}"/>
    <cellStyle name="Total 2 2 2 3 3 2" xfId="2820" xr:uid="{00000000-0005-0000-0000-0000420B0000}"/>
    <cellStyle name="Total 2 2 2 3 4" xfId="2821" xr:uid="{00000000-0005-0000-0000-0000430B0000}"/>
    <cellStyle name="Total 2 2 2 4" xfId="2822" xr:uid="{00000000-0005-0000-0000-0000440B0000}"/>
    <cellStyle name="Total 2 2 2 4 2" xfId="2823" xr:uid="{00000000-0005-0000-0000-0000450B0000}"/>
    <cellStyle name="Total 2 2 2 4 2 2" xfId="2824" xr:uid="{00000000-0005-0000-0000-0000460B0000}"/>
    <cellStyle name="Total 2 2 2 4 3" xfId="2825" xr:uid="{00000000-0005-0000-0000-0000470B0000}"/>
    <cellStyle name="Total 2 2 2 4 3 2" xfId="2826" xr:uid="{00000000-0005-0000-0000-0000480B0000}"/>
    <cellStyle name="Total 2 2 2 4 4" xfId="2827" xr:uid="{00000000-0005-0000-0000-0000490B0000}"/>
    <cellStyle name="Total 2 2 2 5" xfId="2828" xr:uid="{00000000-0005-0000-0000-00004A0B0000}"/>
    <cellStyle name="Total 2 2 2 5 2" xfId="2829" xr:uid="{00000000-0005-0000-0000-00004B0B0000}"/>
    <cellStyle name="Total 2 2 2 5 2 2" xfId="2830" xr:uid="{00000000-0005-0000-0000-00004C0B0000}"/>
    <cellStyle name="Total 2 2 2 5 3" xfId="2831" xr:uid="{00000000-0005-0000-0000-00004D0B0000}"/>
    <cellStyle name="Total 2 2 2 5 3 2" xfId="2832" xr:uid="{00000000-0005-0000-0000-00004E0B0000}"/>
    <cellStyle name="Total 2 2 2 5 4" xfId="2833" xr:uid="{00000000-0005-0000-0000-00004F0B0000}"/>
    <cellStyle name="Total 2 2 2 6" xfId="2834" xr:uid="{00000000-0005-0000-0000-0000500B0000}"/>
    <cellStyle name="Total 2 2 2 6 2" xfId="2835" xr:uid="{00000000-0005-0000-0000-0000510B0000}"/>
    <cellStyle name="Total 2 2 2 6 2 2" xfId="2836" xr:uid="{00000000-0005-0000-0000-0000520B0000}"/>
    <cellStyle name="Total 2 2 2 6 3" xfId="2837" xr:uid="{00000000-0005-0000-0000-0000530B0000}"/>
    <cellStyle name="Total 2 2 2 6 3 2" xfId="2838" xr:uid="{00000000-0005-0000-0000-0000540B0000}"/>
    <cellStyle name="Total 2 2 2 6 4" xfId="2839" xr:uid="{00000000-0005-0000-0000-0000550B0000}"/>
    <cellStyle name="Total 2 2 2 7" xfId="2840" xr:uid="{00000000-0005-0000-0000-0000560B0000}"/>
    <cellStyle name="Total 2 2 2 7 2" xfId="2841" xr:uid="{00000000-0005-0000-0000-0000570B0000}"/>
    <cellStyle name="Total 2 2 2 7 2 2" xfId="2842" xr:uid="{00000000-0005-0000-0000-0000580B0000}"/>
    <cellStyle name="Total 2 2 2 7 3" xfId="2843" xr:uid="{00000000-0005-0000-0000-0000590B0000}"/>
    <cellStyle name="Total 2 2 2 7 3 2" xfId="2844" xr:uid="{00000000-0005-0000-0000-00005A0B0000}"/>
    <cellStyle name="Total 2 2 2 7 4" xfId="2845" xr:uid="{00000000-0005-0000-0000-00005B0B0000}"/>
    <cellStyle name="Total 2 2 2 8" xfId="2846" xr:uid="{00000000-0005-0000-0000-00005C0B0000}"/>
    <cellStyle name="Total 2 2 2 8 2" xfId="2847" xr:uid="{00000000-0005-0000-0000-00005D0B0000}"/>
    <cellStyle name="Total 2 2 2 8 2 2" xfId="2848" xr:uid="{00000000-0005-0000-0000-00005E0B0000}"/>
    <cellStyle name="Total 2 2 2 8 3" xfId="2849" xr:uid="{00000000-0005-0000-0000-00005F0B0000}"/>
    <cellStyle name="Total 2 2 2 9" xfId="2850" xr:uid="{00000000-0005-0000-0000-0000600B0000}"/>
    <cellStyle name="Total 2 2 2 9 2" xfId="2851" xr:uid="{00000000-0005-0000-0000-0000610B0000}"/>
    <cellStyle name="Total 2 2 3" xfId="516" xr:uid="{00000000-0005-0000-0000-0000620B0000}"/>
    <cellStyle name="Total 2 2 3 10" xfId="2852" xr:uid="{00000000-0005-0000-0000-0000630B0000}"/>
    <cellStyle name="Total 2 2 3 10 2" xfId="2853" xr:uid="{00000000-0005-0000-0000-0000640B0000}"/>
    <cellStyle name="Total 2 2 3 11" xfId="2854" xr:uid="{00000000-0005-0000-0000-0000650B0000}"/>
    <cellStyle name="Total 2 2 3 2" xfId="2855" xr:uid="{00000000-0005-0000-0000-0000660B0000}"/>
    <cellStyle name="Total 2 2 3 2 2" xfId="2856" xr:uid="{00000000-0005-0000-0000-0000670B0000}"/>
    <cellStyle name="Total 2 2 3 2 2 2" xfId="2857" xr:uid="{00000000-0005-0000-0000-0000680B0000}"/>
    <cellStyle name="Total 2 2 3 2 3" xfId="2858" xr:uid="{00000000-0005-0000-0000-0000690B0000}"/>
    <cellStyle name="Total 2 2 3 2 3 2" xfId="2859" xr:uid="{00000000-0005-0000-0000-00006A0B0000}"/>
    <cellStyle name="Total 2 2 3 2 4" xfId="2860" xr:uid="{00000000-0005-0000-0000-00006B0B0000}"/>
    <cellStyle name="Total 2 2 3 3" xfId="2861" xr:uid="{00000000-0005-0000-0000-00006C0B0000}"/>
    <cellStyle name="Total 2 2 3 3 2" xfId="2862" xr:uid="{00000000-0005-0000-0000-00006D0B0000}"/>
    <cellStyle name="Total 2 2 3 3 2 2" xfId="2863" xr:uid="{00000000-0005-0000-0000-00006E0B0000}"/>
    <cellStyle name="Total 2 2 3 3 3" xfId="2864" xr:uid="{00000000-0005-0000-0000-00006F0B0000}"/>
    <cellStyle name="Total 2 2 3 3 3 2" xfId="2865" xr:uid="{00000000-0005-0000-0000-0000700B0000}"/>
    <cellStyle name="Total 2 2 3 3 4" xfId="2866" xr:uid="{00000000-0005-0000-0000-0000710B0000}"/>
    <cellStyle name="Total 2 2 3 4" xfId="2867" xr:uid="{00000000-0005-0000-0000-0000720B0000}"/>
    <cellStyle name="Total 2 2 3 4 2" xfId="2868" xr:uid="{00000000-0005-0000-0000-0000730B0000}"/>
    <cellStyle name="Total 2 2 3 4 2 2" xfId="2869" xr:uid="{00000000-0005-0000-0000-0000740B0000}"/>
    <cellStyle name="Total 2 2 3 4 3" xfId="2870" xr:uid="{00000000-0005-0000-0000-0000750B0000}"/>
    <cellStyle name="Total 2 2 3 4 3 2" xfId="2871" xr:uid="{00000000-0005-0000-0000-0000760B0000}"/>
    <cellStyle name="Total 2 2 3 4 4" xfId="2872" xr:uid="{00000000-0005-0000-0000-0000770B0000}"/>
    <cellStyle name="Total 2 2 3 5" xfId="2873" xr:uid="{00000000-0005-0000-0000-0000780B0000}"/>
    <cellStyle name="Total 2 2 3 5 2" xfId="2874" xr:uid="{00000000-0005-0000-0000-0000790B0000}"/>
    <cellStyle name="Total 2 2 3 5 2 2" xfId="2875" xr:uid="{00000000-0005-0000-0000-00007A0B0000}"/>
    <cellStyle name="Total 2 2 3 5 3" xfId="2876" xr:uid="{00000000-0005-0000-0000-00007B0B0000}"/>
    <cellStyle name="Total 2 2 3 5 3 2" xfId="2877" xr:uid="{00000000-0005-0000-0000-00007C0B0000}"/>
    <cellStyle name="Total 2 2 3 5 4" xfId="2878" xr:uid="{00000000-0005-0000-0000-00007D0B0000}"/>
    <cellStyle name="Total 2 2 3 6" xfId="2879" xr:uid="{00000000-0005-0000-0000-00007E0B0000}"/>
    <cellStyle name="Total 2 2 3 6 2" xfId="2880" xr:uid="{00000000-0005-0000-0000-00007F0B0000}"/>
    <cellStyle name="Total 2 2 3 6 2 2" xfId="2881" xr:uid="{00000000-0005-0000-0000-0000800B0000}"/>
    <cellStyle name="Total 2 2 3 6 3" xfId="2882" xr:uid="{00000000-0005-0000-0000-0000810B0000}"/>
    <cellStyle name="Total 2 2 3 6 3 2" xfId="2883" xr:uid="{00000000-0005-0000-0000-0000820B0000}"/>
    <cellStyle name="Total 2 2 3 6 4" xfId="2884" xr:uid="{00000000-0005-0000-0000-0000830B0000}"/>
    <cellStyle name="Total 2 2 3 7" xfId="2885" xr:uid="{00000000-0005-0000-0000-0000840B0000}"/>
    <cellStyle name="Total 2 2 3 7 2" xfId="2886" xr:uid="{00000000-0005-0000-0000-0000850B0000}"/>
    <cellStyle name="Total 2 2 3 7 2 2" xfId="2887" xr:uid="{00000000-0005-0000-0000-0000860B0000}"/>
    <cellStyle name="Total 2 2 3 7 3" xfId="2888" xr:uid="{00000000-0005-0000-0000-0000870B0000}"/>
    <cellStyle name="Total 2 2 3 7 3 2" xfId="2889" xr:uid="{00000000-0005-0000-0000-0000880B0000}"/>
    <cellStyle name="Total 2 2 3 7 4" xfId="2890" xr:uid="{00000000-0005-0000-0000-0000890B0000}"/>
    <cellStyle name="Total 2 2 3 8" xfId="2891" xr:uid="{00000000-0005-0000-0000-00008A0B0000}"/>
    <cellStyle name="Total 2 2 3 8 2" xfId="2892" xr:uid="{00000000-0005-0000-0000-00008B0B0000}"/>
    <cellStyle name="Total 2 2 3 8 2 2" xfId="2893" xr:uid="{00000000-0005-0000-0000-00008C0B0000}"/>
    <cellStyle name="Total 2 2 3 8 3" xfId="2894" xr:uid="{00000000-0005-0000-0000-00008D0B0000}"/>
    <cellStyle name="Total 2 2 3 9" xfId="2895" xr:uid="{00000000-0005-0000-0000-00008E0B0000}"/>
    <cellStyle name="Total 2 2 3 9 2" xfId="2896" xr:uid="{00000000-0005-0000-0000-00008F0B0000}"/>
    <cellStyle name="Total 2 2 4" xfId="2897" xr:uid="{00000000-0005-0000-0000-0000900B0000}"/>
    <cellStyle name="Total 2 2 4 2" xfId="2898" xr:uid="{00000000-0005-0000-0000-0000910B0000}"/>
    <cellStyle name="Total 2 2 4 2 2" xfId="2899" xr:uid="{00000000-0005-0000-0000-0000920B0000}"/>
    <cellStyle name="Total 2 2 4 3" xfId="2900" xr:uid="{00000000-0005-0000-0000-0000930B0000}"/>
    <cellStyle name="Total 2 2 4 3 2" xfId="2901" xr:uid="{00000000-0005-0000-0000-0000940B0000}"/>
    <cellStyle name="Total 2 2 4 4" xfId="2902" xr:uid="{00000000-0005-0000-0000-0000950B0000}"/>
    <cellStyle name="Total 2 2 5" xfId="2903" xr:uid="{00000000-0005-0000-0000-0000960B0000}"/>
    <cellStyle name="Total 2 2 5 2" xfId="2904" xr:uid="{00000000-0005-0000-0000-0000970B0000}"/>
    <cellStyle name="Total 2 2 5 2 2" xfId="2905" xr:uid="{00000000-0005-0000-0000-0000980B0000}"/>
    <cellStyle name="Total 2 2 5 3" xfId="2906" xr:uid="{00000000-0005-0000-0000-0000990B0000}"/>
    <cellStyle name="Total 2 2 5 3 2" xfId="2907" xr:uid="{00000000-0005-0000-0000-00009A0B0000}"/>
    <cellStyle name="Total 2 2 5 4" xfId="2908" xr:uid="{00000000-0005-0000-0000-00009B0B0000}"/>
    <cellStyle name="Total 2 2 6" xfId="2909" xr:uid="{00000000-0005-0000-0000-00009C0B0000}"/>
    <cellStyle name="Total 2 2 6 2" xfId="2910" xr:uid="{00000000-0005-0000-0000-00009D0B0000}"/>
    <cellStyle name="Total 2 2 6 2 2" xfId="2911" xr:uid="{00000000-0005-0000-0000-00009E0B0000}"/>
    <cellStyle name="Total 2 2 6 3" xfId="2912" xr:uid="{00000000-0005-0000-0000-00009F0B0000}"/>
    <cellStyle name="Total 2 2 6 3 2" xfId="2913" xr:uid="{00000000-0005-0000-0000-0000A00B0000}"/>
    <cellStyle name="Total 2 2 6 4" xfId="2914" xr:uid="{00000000-0005-0000-0000-0000A10B0000}"/>
    <cellStyle name="Total 2 2 7" xfId="2915" xr:uid="{00000000-0005-0000-0000-0000A20B0000}"/>
    <cellStyle name="Total 2 2 7 2" xfId="2916" xr:uid="{00000000-0005-0000-0000-0000A30B0000}"/>
    <cellStyle name="Total 2 2 7 2 2" xfId="2917" xr:uid="{00000000-0005-0000-0000-0000A40B0000}"/>
    <cellStyle name="Total 2 2 7 3" xfId="2918" xr:uid="{00000000-0005-0000-0000-0000A50B0000}"/>
    <cellStyle name="Total 2 2 7 3 2" xfId="2919" xr:uid="{00000000-0005-0000-0000-0000A60B0000}"/>
    <cellStyle name="Total 2 2 7 4" xfId="2920" xr:uid="{00000000-0005-0000-0000-0000A70B0000}"/>
    <cellStyle name="Total 2 2 8" xfId="2921" xr:uid="{00000000-0005-0000-0000-0000A80B0000}"/>
    <cellStyle name="Total 2 2 8 2" xfId="2922" xr:uid="{00000000-0005-0000-0000-0000A90B0000}"/>
    <cellStyle name="Total 2 2 8 2 2" xfId="2923" xr:uid="{00000000-0005-0000-0000-0000AA0B0000}"/>
    <cellStyle name="Total 2 2 8 3" xfId="2924" xr:uid="{00000000-0005-0000-0000-0000AB0B0000}"/>
    <cellStyle name="Total 2 2 8 3 2" xfId="2925" xr:uid="{00000000-0005-0000-0000-0000AC0B0000}"/>
    <cellStyle name="Total 2 2 8 4" xfId="2926" xr:uid="{00000000-0005-0000-0000-0000AD0B0000}"/>
    <cellStyle name="Total 2 2 9" xfId="2927" xr:uid="{00000000-0005-0000-0000-0000AE0B0000}"/>
    <cellStyle name="Total 2 2 9 2" xfId="2928" xr:uid="{00000000-0005-0000-0000-0000AF0B0000}"/>
    <cellStyle name="Total 2 2 9 2 2" xfId="2929" xr:uid="{00000000-0005-0000-0000-0000B00B0000}"/>
    <cellStyle name="Total 2 2 9 3" xfId="2930" xr:uid="{00000000-0005-0000-0000-0000B10B0000}"/>
    <cellStyle name="Total 2 3" xfId="471" xr:uid="{00000000-0005-0000-0000-0000B20B0000}"/>
    <cellStyle name="Total 2 3 10" xfId="2931" xr:uid="{00000000-0005-0000-0000-0000B30B0000}"/>
    <cellStyle name="Total 2 3 10 2" xfId="2932" xr:uid="{00000000-0005-0000-0000-0000B40B0000}"/>
    <cellStyle name="Total 2 3 10 2 2" xfId="2933" xr:uid="{00000000-0005-0000-0000-0000B50B0000}"/>
    <cellStyle name="Total 2 3 10 3" xfId="2934" xr:uid="{00000000-0005-0000-0000-0000B60B0000}"/>
    <cellStyle name="Total 2 3 11" xfId="2935" xr:uid="{00000000-0005-0000-0000-0000B70B0000}"/>
    <cellStyle name="Total 2 3 11 2" xfId="2936" xr:uid="{00000000-0005-0000-0000-0000B80B0000}"/>
    <cellStyle name="Total 2 3 12" xfId="2937" xr:uid="{00000000-0005-0000-0000-0000B90B0000}"/>
    <cellStyle name="Total 2 3 12 2" xfId="2938" xr:uid="{00000000-0005-0000-0000-0000BA0B0000}"/>
    <cellStyle name="Total 2 3 13" xfId="2939" xr:uid="{00000000-0005-0000-0000-0000BB0B0000}"/>
    <cellStyle name="Total 2 3 2" xfId="495" xr:uid="{00000000-0005-0000-0000-0000BC0B0000}"/>
    <cellStyle name="Total 2 3 2 10" xfId="2940" xr:uid="{00000000-0005-0000-0000-0000BD0B0000}"/>
    <cellStyle name="Total 2 3 2 10 2" xfId="2941" xr:uid="{00000000-0005-0000-0000-0000BE0B0000}"/>
    <cellStyle name="Total 2 3 2 11" xfId="2942" xr:uid="{00000000-0005-0000-0000-0000BF0B0000}"/>
    <cellStyle name="Total 2 3 2 2" xfId="2943" xr:uid="{00000000-0005-0000-0000-0000C00B0000}"/>
    <cellStyle name="Total 2 3 2 2 2" xfId="2944" xr:uid="{00000000-0005-0000-0000-0000C10B0000}"/>
    <cellStyle name="Total 2 3 2 2 2 2" xfId="2945" xr:uid="{00000000-0005-0000-0000-0000C20B0000}"/>
    <cellStyle name="Total 2 3 2 2 3" xfId="2946" xr:uid="{00000000-0005-0000-0000-0000C30B0000}"/>
    <cellStyle name="Total 2 3 2 2 3 2" xfId="2947" xr:uid="{00000000-0005-0000-0000-0000C40B0000}"/>
    <cellStyle name="Total 2 3 2 2 4" xfId="2948" xr:uid="{00000000-0005-0000-0000-0000C50B0000}"/>
    <cellStyle name="Total 2 3 2 3" xfId="2949" xr:uid="{00000000-0005-0000-0000-0000C60B0000}"/>
    <cellStyle name="Total 2 3 2 3 2" xfId="2950" xr:uid="{00000000-0005-0000-0000-0000C70B0000}"/>
    <cellStyle name="Total 2 3 2 3 2 2" xfId="2951" xr:uid="{00000000-0005-0000-0000-0000C80B0000}"/>
    <cellStyle name="Total 2 3 2 3 3" xfId="2952" xr:uid="{00000000-0005-0000-0000-0000C90B0000}"/>
    <cellStyle name="Total 2 3 2 3 3 2" xfId="2953" xr:uid="{00000000-0005-0000-0000-0000CA0B0000}"/>
    <cellStyle name="Total 2 3 2 3 4" xfId="2954" xr:uid="{00000000-0005-0000-0000-0000CB0B0000}"/>
    <cellStyle name="Total 2 3 2 4" xfId="2955" xr:uid="{00000000-0005-0000-0000-0000CC0B0000}"/>
    <cellStyle name="Total 2 3 2 4 2" xfId="2956" xr:uid="{00000000-0005-0000-0000-0000CD0B0000}"/>
    <cellStyle name="Total 2 3 2 4 2 2" xfId="2957" xr:uid="{00000000-0005-0000-0000-0000CE0B0000}"/>
    <cellStyle name="Total 2 3 2 4 3" xfId="2958" xr:uid="{00000000-0005-0000-0000-0000CF0B0000}"/>
    <cellStyle name="Total 2 3 2 4 3 2" xfId="2959" xr:uid="{00000000-0005-0000-0000-0000D00B0000}"/>
    <cellStyle name="Total 2 3 2 4 4" xfId="2960" xr:uid="{00000000-0005-0000-0000-0000D10B0000}"/>
    <cellStyle name="Total 2 3 2 5" xfId="2961" xr:uid="{00000000-0005-0000-0000-0000D20B0000}"/>
    <cellStyle name="Total 2 3 2 5 2" xfId="2962" xr:uid="{00000000-0005-0000-0000-0000D30B0000}"/>
    <cellStyle name="Total 2 3 2 5 2 2" xfId="2963" xr:uid="{00000000-0005-0000-0000-0000D40B0000}"/>
    <cellStyle name="Total 2 3 2 5 3" xfId="2964" xr:uid="{00000000-0005-0000-0000-0000D50B0000}"/>
    <cellStyle name="Total 2 3 2 5 3 2" xfId="2965" xr:uid="{00000000-0005-0000-0000-0000D60B0000}"/>
    <cellStyle name="Total 2 3 2 5 4" xfId="2966" xr:uid="{00000000-0005-0000-0000-0000D70B0000}"/>
    <cellStyle name="Total 2 3 2 6" xfId="2967" xr:uid="{00000000-0005-0000-0000-0000D80B0000}"/>
    <cellStyle name="Total 2 3 2 6 2" xfId="2968" xr:uid="{00000000-0005-0000-0000-0000D90B0000}"/>
    <cellStyle name="Total 2 3 2 6 2 2" xfId="2969" xr:uid="{00000000-0005-0000-0000-0000DA0B0000}"/>
    <cellStyle name="Total 2 3 2 6 3" xfId="2970" xr:uid="{00000000-0005-0000-0000-0000DB0B0000}"/>
    <cellStyle name="Total 2 3 2 6 3 2" xfId="2971" xr:uid="{00000000-0005-0000-0000-0000DC0B0000}"/>
    <cellStyle name="Total 2 3 2 6 4" xfId="2972" xr:uid="{00000000-0005-0000-0000-0000DD0B0000}"/>
    <cellStyle name="Total 2 3 2 7" xfId="2973" xr:uid="{00000000-0005-0000-0000-0000DE0B0000}"/>
    <cellStyle name="Total 2 3 2 7 2" xfId="2974" xr:uid="{00000000-0005-0000-0000-0000DF0B0000}"/>
    <cellStyle name="Total 2 3 2 7 2 2" xfId="2975" xr:uid="{00000000-0005-0000-0000-0000E00B0000}"/>
    <cellStyle name="Total 2 3 2 7 3" xfId="2976" xr:uid="{00000000-0005-0000-0000-0000E10B0000}"/>
    <cellStyle name="Total 2 3 2 7 3 2" xfId="2977" xr:uid="{00000000-0005-0000-0000-0000E20B0000}"/>
    <cellStyle name="Total 2 3 2 7 4" xfId="2978" xr:uid="{00000000-0005-0000-0000-0000E30B0000}"/>
    <cellStyle name="Total 2 3 2 8" xfId="2979" xr:uid="{00000000-0005-0000-0000-0000E40B0000}"/>
    <cellStyle name="Total 2 3 2 8 2" xfId="2980" xr:uid="{00000000-0005-0000-0000-0000E50B0000}"/>
    <cellStyle name="Total 2 3 2 8 2 2" xfId="2981" xr:uid="{00000000-0005-0000-0000-0000E60B0000}"/>
    <cellStyle name="Total 2 3 2 8 3" xfId="2982" xr:uid="{00000000-0005-0000-0000-0000E70B0000}"/>
    <cellStyle name="Total 2 3 2 9" xfId="2983" xr:uid="{00000000-0005-0000-0000-0000E80B0000}"/>
    <cellStyle name="Total 2 3 2 9 2" xfId="2984" xr:uid="{00000000-0005-0000-0000-0000E90B0000}"/>
    <cellStyle name="Total 2 3 3" xfId="509" xr:uid="{00000000-0005-0000-0000-0000EA0B0000}"/>
    <cellStyle name="Total 2 3 3 10" xfId="2985" xr:uid="{00000000-0005-0000-0000-0000EB0B0000}"/>
    <cellStyle name="Total 2 3 3 10 2" xfId="2986" xr:uid="{00000000-0005-0000-0000-0000EC0B0000}"/>
    <cellStyle name="Total 2 3 3 11" xfId="2987" xr:uid="{00000000-0005-0000-0000-0000ED0B0000}"/>
    <cellStyle name="Total 2 3 3 2" xfId="2988" xr:uid="{00000000-0005-0000-0000-0000EE0B0000}"/>
    <cellStyle name="Total 2 3 3 2 2" xfId="2989" xr:uid="{00000000-0005-0000-0000-0000EF0B0000}"/>
    <cellStyle name="Total 2 3 3 2 2 2" xfId="2990" xr:uid="{00000000-0005-0000-0000-0000F00B0000}"/>
    <cellStyle name="Total 2 3 3 2 3" xfId="2991" xr:uid="{00000000-0005-0000-0000-0000F10B0000}"/>
    <cellStyle name="Total 2 3 3 2 3 2" xfId="2992" xr:uid="{00000000-0005-0000-0000-0000F20B0000}"/>
    <cellStyle name="Total 2 3 3 2 4" xfId="2993" xr:uid="{00000000-0005-0000-0000-0000F30B0000}"/>
    <cellStyle name="Total 2 3 3 3" xfId="2994" xr:uid="{00000000-0005-0000-0000-0000F40B0000}"/>
    <cellStyle name="Total 2 3 3 3 2" xfId="2995" xr:uid="{00000000-0005-0000-0000-0000F50B0000}"/>
    <cellStyle name="Total 2 3 3 3 2 2" xfId="2996" xr:uid="{00000000-0005-0000-0000-0000F60B0000}"/>
    <cellStyle name="Total 2 3 3 3 3" xfId="2997" xr:uid="{00000000-0005-0000-0000-0000F70B0000}"/>
    <cellStyle name="Total 2 3 3 3 3 2" xfId="2998" xr:uid="{00000000-0005-0000-0000-0000F80B0000}"/>
    <cellStyle name="Total 2 3 3 3 4" xfId="2999" xr:uid="{00000000-0005-0000-0000-0000F90B0000}"/>
    <cellStyle name="Total 2 3 3 4" xfId="3000" xr:uid="{00000000-0005-0000-0000-0000FA0B0000}"/>
    <cellStyle name="Total 2 3 3 4 2" xfId="3001" xr:uid="{00000000-0005-0000-0000-0000FB0B0000}"/>
    <cellStyle name="Total 2 3 3 4 2 2" xfId="3002" xr:uid="{00000000-0005-0000-0000-0000FC0B0000}"/>
    <cellStyle name="Total 2 3 3 4 3" xfId="3003" xr:uid="{00000000-0005-0000-0000-0000FD0B0000}"/>
    <cellStyle name="Total 2 3 3 4 3 2" xfId="3004" xr:uid="{00000000-0005-0000-0000-0000FE0B0000}"/>
    <cellStyle name="Total 2 3 3 4 4" xfId="3005" xr:uid="{00000000-0005-0000-0000-0000FF0B0000}"/>
    <cellStyle name="Total 2 3 3 5" xfId="3006" xr:uid="{00000000-0005-0000-0000-0000000C0000}"/>
    <cellStyle name="Total 2 3 3 5 2" xfId="3007" xr:uid="{00000000-0005-0000-0000-0000010C0000}"/>
    <cellStyle name="Total 2 3 3 5 2 2" xfId="3008" xr:uid="{00000000-0005-0000-0000-0000020C0000}"/>
    <cellStyle name="Total 2 3 3 5 3" xfId="3009" xr:uid="{00000000-0005-0000-0000-0000030C0000}"/>
    <cellStyle name="Total 2 3 3 5 3 2" xfId="3010" xr:uid="{00000000-0005-0000-0000-0000040C0000}"/>
    <cellStyle name="Total 2 3 3 5 4" xfId="3011" xr:uid="{00000000-0005-0000-0000-0000050C0000}"/>
    <cellStyle name="Total 2 3 3 6" xfId="3012" xr:uid="{00000000-0005-0000-0000-0000060C0000}"/>
    <cellStyle name="Total 2 3 3 6 2" xfId="3013" xr:uid="{00000000-0005-0000-0000-0000070C0000}"/>
    <cellStyle name="Total 2 3 3 6 2 2" xfId="3014" xr:uid="{00000000-0005-0000-0000-0000080C0000}"/>
    <cellStyle name="Total 2 3 3 6 3" xfId="3015" xr:uid="{00000000-0005-0000-0000-0000090C0000}"/>
    <cellStyle name="Total 2 3 3 6 3 2" xfId="3016" xr:uid="{00000000-0005-0000-0000-00000A0C0000}"/>
    <cellStyle name="Total 2 3 3 6 4" xfId="3017" xr:uid="{00000000-0005-0000-0000-00000B0C0000}"/>
    <cellStyle name="Total 2 3 3 7" xfId="3018" xr:uid="{00000000-0005-0000-0000-00000C0C0000}"/>
    <cellStyle name="Total 2 3 3 7 2" xfId="3019" xr:uid="{00000000-0005-0000-0000-00000D0C0000}"/>
    <cellStyle name="Total 2 3 3 7 2 2" xfId="3020" xr:uid="{00000000-0005-0000-0000-00000E0C0000}"/>
    <cellStyle name="Total 2 3 3 7 3" xfId="3021" xr:uid="{00000000-0005-0000-0000-00000F0C0000}"/>
    <cellStyle name="Total 2 3 3 7 3 2" xfId="3022" xr:uid="{00000000-0005-0000-0000-0000100C0000}"/>
    <cellStyle name="Total 2 3 3 7 4" xfId="3023" xr:uid="{00000000-0005-0000-0000-0000110C0000}"/>
    <cellStyle name="Total 2 3 3 8" xfId="3024" xr:uid="{00000000-0005-0000-0000-0000120C0000}"/>
    <cellStyle name="Total 2 3 3 8 2" xfId="3025" xr:uid="{00000000-0005-0000-0000-0000130C0000}"/>
    <cellStyle name="Total 2 3 3 8 2 2" xfId="3026" xr:uid="{00000000-0005-0000-0000-0000140C0000}"/>
    <cellStyle name="Total 2 3 3 8 3" xfId="3027" xr:uid="{00000000-0005-0000-0000-0000150C0000}"/>
    <cellStyle name="Total 2 3 3 9" xfId="3028" xr:uid="{00000000-0005-0000-0000-0000160C0000}"/>
    <cellStyle name="Total 2 3 3 9 2" xfId="3029" xr:uid="{00000000-0005-0000-0000-0000170C0000}"/>
    <cellStyle name="Total 2 3 4" xfId="3030" xr:uid="{00000000-0005-0000-0000-0000180C0000}"/>
    <cellStyle name="Total 2 3 4 2" xfId="3031" xr:uid="{00000000-0005-0000-0000-0000190C0000}"/>
    <cellStyle name="Total 2 3 4 2 2" xfId="3032" xr:uid="{00000000-0005-0000-0000-00001A0C0000}"/>
    <cellStyle name="Total 2 3 4 3" xfId="3033" xr:uid="{00000000-0005-0000-0000-00001B0C0000}"/>
    <cellStyle name="Total 2 3 4 3 2" xfId="3034" xr:uid="{00000000-0005-0000-0000-00001C0C0000}"/>
    <cellStyle name="Total 2 3 4 4" xfId="3035" xr:uid="{00000000-0005-0000-0000-00001D0C0000}"/>
    <cellStyle name="Total 2 3 5" xfId="3036" xr:uid="{00000000-0005-0000-0000-00001E0C0000}"/>
    <cellStyle name="Total 2 3 5 2" xfId="3037" xr:uid="{00000000-0005-0000-0000-00001F0C0000}"/>
    <cellStyle name="Total 2 3 5 2 2" xfId="3038" xr:uid="{00000000-0005-0000-0000-0000200C0000}"/>
    <cellStyle name="Total 2 3 5 3" xfId="3039" xr:uid="{00000000-0005-0000-0000-0000210C0000}"/>
    <cellStyle name="Total 2 3 5 3 2" xfId="3040" xr:uid="{00000000-0005-0000-0000-0000220C0000}"/>
    <cellStyle name="Total 2 3 5 4" xfId="3041" xr:uid="{00000000-0005-0000-0000-0000230C0000}"/>
    <cellStyle name="Total 2 3 6" xfId="3042" xr:uid="{00000000-0005-0000-0000-0000240C0000}"/>
    <cellStyle name="Total 2 3 6 2" xfId="3043" xr:uid="{00000000-0005-0000-0000-0000250C0000}"/>
    <cellStyle name="Total 2 3 6 2 2" xfId="3044" xr:uid="{00000000-0005-0000-0000-0000260C0000}"/>
    <cellStyle name="Total 2 3 6 3" xfId="3045" xr:uid="{00000000-0005-0000-0000-0000270C0000}"/>
    <cellStyle name="Total 2 3 6 3 2" xfId="3046" xr:uid="{00000000-0005-0000-0000-0000280C0000}"/>
    <cellStyle name="Total 2 3 6 4" xfId="3047" xr:uid="{00000000-0005-0000-0000-0000290C0000}"/>
    <cellStyle name="Total 2 3 7" xfId="3048" xr:uid="{00000000-0005-0000-0000-00002A0C0000}"/>
    <cellStyle name="Total 2 3 7 2" xfId="3049" xr:uid="{00000000-0005-0000-0000-00002B0C0000}"/>
    <cellStyle name="Total 2 3 7 2 2" xfId="3050" xr:uid="{00000000-0005-0000-0000-00002C0C0000}"/>
    <cellStyle name="Total 2 3 7 3" xfId="3051" xr:uid="{00000000-0005-0000-0000-00002D0C0000}"/>
    <cellStyle name="Total 2 3 7 3 2" xfId="3052" xr:uid="{00000000-0005-0000-0000-00002E0C0000}"/>
    <cellStyle name="Total 2 3 7 4" xfId="3053" xr:uid="{00000000-0005-0000-0000-00002F0C0000}"/>
    <cellStyle name="Total 2 3 8" xfId="3054" xr:uid="{00000000-0005-0000-0000-0000300C0000}"/>
    <cellStyle name="Total 2 3 8 2" xfId="3055" xr:uid="{00000000-0005-0000-0000-0000310C0000}"/>
    <cellStyle name="Total 2 3 8 2 2" xfId="3056" xr:uid="{00000000-0005-0000-0000-0000320C0000}"/>
    <cellStyle name="Total 2 3 8 3" xfId="3057" xr:uid="{00000000-0005-0000-0000-0000330C0000}"/>
    <cellStyle name="Total 2 3 8 3 2" xfId="3058" xr:uid="{00000000-0005-0000-0000-0000340C0000}"/>
    <cellStyle name="Total 2 3 8 4" xfId="3059" xr:uid="{00000000-0005-0000-0000-0000350C0000}"/>
    <cellStyle name="Total 2 3 9" xfId="3060" xr:uid="{00000000-0005-0000-0000-0000360C0000}"/>
    <cellStyle name="Total 2 3 9 2" xfId="3061" xr:uid="{00000000-0005-0000-0000-0000370C0000}"/>
    <cellStyle name="Total 2 3 9 2 2" xfId="3062" xr:uid="{00000000-0005-0000-0000-0000380C0000}"/>
    <cellStyle name="Total 2 3 9 3" xfId="3063" xr:uid="{00000000-0005-0000-0000-0000390C0000}"/>
    <cellStyle name="Total 2 3 9 3 2" xfId="3064" xr:uid="{00000000-0005-0000-0000-00003A0C0000}"/>
    <cellStyle name="Total 2 3 9 4" xfId="3065" xr:uid="{00000000-0005-0000-0000-00003B0C0000}"/>
    <cellStyle name="Total 2 4" xfId="492" xr:uid="{00000000-0005-0000-0000-00003C0C0000}"/>
    <cellStyle name="Total 2 4 10" xfId="3066" xr:uid="{00000000-0005-0000-0000-00003D0C0000}"/>
    <cellStyle name="Total 2 4 10 2" xfId="3067" xr:uid="{00000000-0005-0000-0000-00003E0C0000}"/>
    <cellStyle name="Total 2 4 11" xfId="3068" xr:uid="{00000000-0005-0000-0000-00003F0C0000}"/>
    <cellStyle name="Total 2 4 2" xfId="3069" xr:uid="{00000000-0005-0000-0000-0000400C0000}"/>
    <cellStyle name="Total 2 4 2 2" xfId="3070" xr:uid="{00000000-0005-0000-0000-0000410C0000}"/>
    <cellStyle name="Total 2 4 2 2 2" xfId="3071" xr:uid="{00000000-0005-0000-0000-0000420C0000}"/>
    <cellStyle name="Total 2 4 2 3" xfId="3072" xr:uid="{00000000-0005-0000-0000-0000430C0000}"/>
    <cellStyle name="Total 2 4 2 3 2" xfId="3073" xr:uid="{00000000-0005-0000-0000-0000440C0000}"/>
    <cellStyle name="Total 2 4 2 4" xfId="3074" xr:uid="{00000000-0005-0000-0000-0000450C0000}"/>
    <cellStyle name="Total 2 4 3" xfId="3075" xr:uid="{00000000-0005-0000-0000-0000460C0000}"/>
    <cellStyle name="Total 2 4 3 2" xfId="3076" xr:uid="{00000000-0005-0000-0000-0000470C0000}"/>
    <cellStyle name="Total 2 4 3 2 2" xfId="3077" xr:uid="{00000000-0005-0000-0000-0000480C0000}"/>
    <cellStyle name="Total 2 4 3 3" xfId="3078" xr:uid="{00000000-0005-0000-0000-0000490C0000}"/>
    <cellStyle name="Total 2 4 3 3 2" xfId="3079" xr:uid="{00000000-0005-0000-0000-00004A0C0000}"/>
    <cellStyle name="Total 2 4 3 4" xfId="3080" xr:uid="{00000000-0005-0000-0000-00004B0C0000}"/>
    <cellStyle name="Total 2 4 4" xfId="3081" xr:uid="{00000000-0005-0000-0000-00004C0C0000}"/>
    <cellStyle name="Total 2 4 4 2" xfId="3082" xr:uid="{00000000-0005-0000-0000-00004D0C0000}"/>
    <cellStyle name="Total 2 4 4 2 2" xfId="3083" xr:uid="{00000000-0005-0000-0000-00004E0C0000}"/>
    <cellStyle name="Total 2 4 4 3" xfId="3084" xr:uid="{00000000-0005-0000-0000-00004F0C0000}"/>
    <cellStyle name="Total 2 4 4 3 2" xfId="3085" xr:uid="{00000000-0005-0000-0000-0000500C0000}"/>
    <cellStyle name="Total 2 4 4 4" xfId="3086" xr:uid="{00000000-0005-0000-0000-0000510C0000}"/>
    <cellStyle name="Total 2 4 5" xfId="3087" xr:uid="{00000000-0005-0000-0000-0000520C0000}"/>
    <cellStyle name="Total 2 4 5 2" xfId="3088" xr:uid="{00000000-0005-0000-0000-0000530C0000}"/>
    <cellStyle name="Total 2 4 5 2 2" xfId="3089" xr:uid="{00000000-0005-0000-0000-0000540C0000}"/>
    <cellStyle name="Total 2 4 5 3" xfId="3090" xr:uid="{00000000-0005-0000-0000-0000550C0000}"/>
    <cellStyle name="Total 2 4 5 3 2" xfId="3091" xr:uid="{00000000-0005-0000-0000-0000560C0000}"/>
    <cellStyle name="Total 2 4 5 4" xfId="3092" xr:uid="{00000000-0005-0000-0000-0000570C0000}"/>
    <cellStyle name="Total 2 4 6" xfId="3093" xr:uid="{00000000-0005-0000-0000-0000580C0000}"/>
    <cellStyle name="Total 2 4 6 2" xfId="3094" xr:uid="{00000000-0005-0000-0000-0000590C0000}"/>
    <cellStyle name="Total 2 4 6 2 2" xfId="3095" xr:uid="{00000000-0005-0000-0000-00005A0C0000}"/>
    <cellStyle name="Total 2 4 6 3" xfId="3096" xr:uid="{00000000-0005-0000-0000-00005B0C0000}"/>
    <cellStyle name="Total 2 4 6 3 2" xfId="3097" xr:uid="{00000000-0005-0000-0000-00005C0C0000}"/>
    <cellStyle name="Total 2 4 6 4" xfId="3098" xr:uid="{00000000-0005-0000-0000-00005D0C0000}"/>
    <cellStyle name="Total 2 4 7" xfId="3099" xr:uid="{00000000-0005-0000-0000-00005E0C0000}"/>
    <cellStyle name="Total 2 4 7 2" xfId="3100" xr:uid="{00000000-0005-0000-0000-00005F0C0000}"/>
    <cellStyle name="Total 2 4 7 2 2" xfId="3101" xr:uid="{00000000-0005-0000-0000-0000600C0000}"/>
    <cellStyle name="Total 2 4 7 3" xfId="3102" xr:uid="{00000000-0005-0000-0000-0000610C0000}"/>
    <cellStyle name="Total 2 4 7 3 2" xfId="3103" xr:uid="{00000000-0005-0000-0000-0000620C0000}"/>
    <cellStyle name="Total 2 4 7 4" xfId="3104" xr:uid="{00000000-0005-0000-0000-0000630C0000}"/>
    <cellStyle name="Total 2 4 8" xfId="3105" xr:uid="{00000000-0005-0000-0000-0000640C0000}"/>
    <cellStyle name="Total 2 4 8 2" xfId="3106" xr:uid="{00000000-0005-0000-0000-0000650C0000}"/>
    <cellStyle name="Total 2 4 8 2 2" xfId="3107" xr:uid="{00000000-0005-0000-0000-0000660C0000}"/>
    <cellStyle name="Total 2 4 8 3" xfId="3108" xr:uid="{00000000-0005-0000-0000-0000670C0000}"/>
    <cellStyle name="Total 2 4 9" xfId="3109" xr:uid="{00000000-0005-0000-0000-0000680C0000}"/>
    <cellStyle name="Total 2 4 9 2" xfId="3110" xr:uid="{00000000-0005-0000-0000-0000690C0000}"/>
    <cellStyle name="Total 2 5" xfId="520" xr:uid="{00000000-0005-0000-0000-00006A0C0000}"/>
    <cellStyle name="Total 2 5 10" xfId="3111" xr:uid="{00000000-0005-0000-0000-00006B0C0000}"/>
    <cellStyle name="Total 2 5 10 2" xfId="3112" xr:uid="{00000000-0005-0000-0000-00006C0C0000}"/>
    <cellStyle name="Total 2 5 11" xfId="3113" xr:uid="{00000000-0005-0000-0000-00006D0C0000}"/>
    <cellStyle name="Total 2 5 2" xfId="3114" xr:uid="{00000000-0005-0000-0000-00006E0C0000}"/>
    <cellStyle name="Total 2 5 2 2" xfId="3115" xr:uid="{00000000-0005-0000-0000-00006F0C0000}"/>
    <cellStyle name="Total 2 5 2 2 2" xfId="3116" xr:uid="{00000000-0005-0000-0000-0000700C0000}"/>
    <cellStyle name="Total 2 5 2 3" xfId="3117" xr:uid="{00000000-0005-0000-0000-0000710C0000}"/>
    <cellStyle name="Total 2 5 2 3 2" xfId="3118" xr:uid="{00000000-0005-0000-0000-0000720C0000}"/>
    <cellStyle name="Total 2 5 2 4" xfId="3119" xr:uid="{00000000-0005-0000-0000-0000730C0000}"/>
    <cellStyle name="Total 2 5 3" xfId="3120" xr:uid="{00000000-0005-0000-0000-0000740C0000}"/>
    <cellStyle name="Total 2 5 3 2" xfId="3121" xr:uid="{00000000-0005-0000-0000-0000750C0000}"/>
    <cellStyle name="Total 2 5 3 2 2" xfId="3122" xr:uid="{00000000-0005-0000-0000-0000760C0000}"/>
    <cellStyle name="Total 2 5 3 3" xfId="3123" xr:uid="{00000000-0005-0000-0000-0000770C0000}"/>
    <cellStyle name="Total 2 5 3 3 2" xfId="3124" xr:uid="{00000000-0005-0000-0000-0000780C0000}"/>
    <cellStyle name="Total 2 5 3 4" xfId="3125" xr:uid="{00000000-0005-0000-0000-0000790C0000}"/>
    <cellStyle name="Total 2 5 4" xfId="3126" xr:uid="{00000000-0005-0000-0000-00007A0C0000}"/>
    <cellStyle name="Total 2 5 4 2" xfId="3127" xr:uid="{00000000-0005-0000-0000-00007B0C0000}"/>
    <cellStyle name="Total 2 5 4 2 2" xfId="3128" xr:uid="{00000000-0005-0000-0000-00007C0C0000}"/>
    <cellStyle name="Total 2 5 4 3" xfId="3129" xr:uid="{00000000-0005-0000-0000-00007D0C0000}"/>
    <cellStyle name="Total 2 5 4 3 2" xfId="3130" xr:uid="{00000000-0005-0000-0000-00007E0C0000}"/>
    <cellStyle name="Total 2 5 4 4" xfId="3131" xr:uid="{00000000-0005-0000-0000-00007F0C0000}"/>
    <cellStyle name="Total 2 5 5" xfId="3132" xr:uid="{00000000-0005-0000-0000-0000800C0000}"/>
    <cellStyle name="Total 2 5 5 2" xfId="3133" xr:uid="{00000000-0005-0000-0000-0000810C0000}"/>
    <cellStyle name="Total 2 5 5 2 2" xfId="3134" xr:uid="{00000000-0005-0000-0000-0000820C0000}"/>
    <cellStyle name="Total 2 5 5 3" xfId="3135" xr:uid="{00000000-0005-0000-0000-0000830C0000}"/>
    <cellStyle name="Total 2 5 5 3 2" xfId="3136" xr:uid="{00000000-0005-0000-0000-0000840C0000}"/>
    <cellStyle name="Total 2 5 5 4" xfId="3137" xr:uid="{00000000-0005-0000-0000-0000850C0000}"/>
    <cellStyle name="Total 2 5 6" xfId="3138" xr:uid="{00000000-0005-0000-0000-0000860C0000}"/>
    <cellStyle name="Total 2 5 6 2" xfId="3139" xr:uid="{00000000-0005-0000-0000-0000870C0000}"/>
    <cellStyle name="Total 2 5 6 2 2" xfId="3140" xr:uid="{00000000-0005-0000-0000-0000880C0000}"/>
    <cellStyle name="Total 2 5 6 3" xfId="3141" xr:uid="{00000000-0005-0000-0000-0000890C0000}"/>
    <cellStyle name="Total 2 5 6 3 2" xfId="3142" xr:uid="{00000000-0005-0000-0000-00008A0C0000}"/>
    <cellStyle name="Total 2 5 6 4" xfId="3143" xr:uid="{00000000-0005-0000-0000-00008B0C0000}"/>
    <cellStyle name="Total 2 5 7" xfId="3144" xr:uid="{00000000-0005-0000-0000-00008C0C0000}"/>
    <cellStyle name="Total 2 5 7 2" xfId="3145" xr:uid="{00000000-0005-0000-0000-00008D0C0000}"/>
    <cellStyle name="Total 2 5 7 2 2" xfId="3146" xr:uid="{00000000-0005-0000-0000-00008E0C0000}"/>
    <cellStyle name="Total 2 5 7 3" xfId="3147" xr:uid="{00000000-0005-0000-0000-00008F0C0000}"/>
    <cellStyle name="Total 2 5 7 3 2" xfId="3148" xr:uid="{00000000-0005-0000-0000-0000900C0000}"/>
    <cellStyle name="Total 2 5 7 4" xfId="3149" xr:uid="{00000000-0005-0000-0000-0000910C0000}"/>
    <cellStyle name="Total 2 5 8" xfId="3150" xr:uid="{00000000-0005-0000-0000-0000920C0000}"/>
    <cellStyle name="Total 2 5 8 2" xfId="3151" xr:uid="{00000000-0005-0000-0000-0000930C0000}"/>
    <cellStyle name="Total 2 5 8 2 2" xfId="3152" xr:uid="{00000000-0005-0000-0000-0000940C0000}"/>
    <cellStyle name="Total 2 5 8 3" xfId="3153" xr:uid="{00000000-0005-0000-0000-0000950C0000}"/>
    <cellStyle name="Total 2 5 9" xfId="3154" xr:uid="{00000000-0005-0000-0000-0000960C0000}"/>
    <cellStyle name="Total 2 5 9 2" xfId="3155" xr:uid="{00000000-0005-0000-0000-0000970C0000}"/>
    <cellStyle name="Total 2 6" xfId="3156" xr:uid="{00000000-0005-0000-0000-0000980C0000}"/>
    <cellStyle name="Total 2 6 2" xfId="3157" xr:uid="{00000000-0005-0000-0000-0000990C0000}"/>
    <cellStyle name="Total 2 6 2 2" xfId="3158" xr:uid="{00000000-0005-0000-0000-00009A0C0000}"/>
    <cellStyle name="Total 2 6 3" xfId="3159" xr:uid="{00000000-0005-0000-0000-00009B0C0000}"/>
    <cellStyle name="Total 2 6 3 2" xfId="3160" xr:uid="{00000000-0005-0000-0000-00009C0C0000}"/>
    <cellStyle name="Total 2 6 4" xfId="3161" xr:uid="{00000000-0005-0000-0000-00009D0C0000}"/>
    <cellStyle name="Total 2 7" xfId="3162" xr:uid="{00000000-0005-0000-0000-00009E0C0000}"/>
    <cellStyle name="Total 2 7 2" xfId="3163" xr:uid="{00000000-0005-0000-0000-00009F0C0000}"/>
    <cellStyle name="Total 2 7 2 2" xfId="3164" xr:uid="{00000000-0005-0000-0000-0000A00C0000}"/>
    <cellStyle name="Total 2 7 3" xfId="3165" xr:uid="{00000000-0005-0000-0000-0000A10C0000}"/>
    <cellStyle name="Total 2 7 3 2" xfId="3166" xr:uid="{00000000-0005-0000-0000-0000A20C0000}"/>
    <cellStyle name="Total 2 7 4" xfId="3167" xr:uid="{00000000-0005-0000-0000-0000A30C0000}"/>
    <cellStyle name="Total 2 8" xfId="3168" xr:uid="{00000000-0005-0000-0000-0000A40C0000}"/>
    <cellStyle name="Total 2 8 2" xfId="3169" xr:uid="{00000000-0005-0000-0000-0000A50C0000}"/>
    <cellStyle name="Total 2 8 2 2" xfId="3170" xr:uid="{00000000-0005-0000-0000-0000A60C0000}"/>
    <cellStyle name="Total 2 8 3" xfId="3171" xr:uid="{00000000-0005-0000-0000-0000A70C0000}"/>
    <cellStyle name="Total 2 8 3 2" xfId="3172" xr:uid="{00000000-0005-0000-0000-0000A80C0000}"/>
    <cellStyle name="Total 2 8 4" xfId="3173" xr:uid="{00000000-0005-0000-0000-0000A90C0000}"/>
    <cellStyle name="Total 2 9" xfId="3174" xr:uid="{00000000-0005-0000-0000-0000AA0C0000}"/>
    <cellStyle name="Total 2 9 2" xfId="3175" xr:uid="{00000000-0005-0000-0000-0000AB0C0000}"/>
    <cellStyle name="Total 2 9 2 2" xfId="3176" xr:uid="{00000000-0005-0000-0000-0000AC0C0000}"/>
    <cellStyle name="Total 2 9 3" xfId="3177" xr:uid="{00000000-0005-0000-0000-0000AD0C0000}"/>
    <cellStyle name="Total 2 9 3 2" xfId="3178" xr:uid="{00000000-0005-0000-0000-0000AE0C0000}"/>
    <cellStyle name="Total 2 9 4" xfId="3179" xr:uid="{00000000-0005-0000-0000-0000AF0C0000}"/>
    <cellStyle name="Total 3" xfId="3180" xr:uid="{00000000-0005-0000-0000-0000B00C0000}"/>
    <cellStyle name="ux" xfId="472" xr:uid="{00000000-0005-0000-0000-0000B10C0000}"/>
    <cellStyle name="Währung [0]_laroux" xfId="473" xr:uid="{00000000-0005-0000-0000-0000B20C0000}"/>
    <cellStyle name="Währung_laroux" xfId="474" xr:uid="{00000000-0005-0000-0000-0000B30C0000}"/>
    <cellStyle name="Warning Text" xfId="3213" builtinId="11" customBuiltin="1"/>
    <cellStyle name="Warning Text 2" xfId="66" xr:uid="{00000000-0005-0000-0000-0000B50C0000}"/>
    <cellStyle name="Warning Text 2 2" xfId="475" xr:uid="{00000000-0005-0000-0000-0000B60C0000}"/>
    <cellStyle name="Warning Text 2 3" xfId="476" xr:uid="{00000000-0005-0000-0000-0000B70C0000}"/>
    <cellStyle name="Warning Text 3" xfId="3181" xr:uid="{00000000-0005-0000-0000-0000B80C0000}"/>
    <cellStyle name="Беззащитный" xfId="477" xr:uid="{00000000-0005-0000-0000-0000B90C0000}"/>
    <cellStyle name="Защитный" xfId="478" xr:uid="{00000000-0005-0000-0000-0000BA0C0000}"/>
    <cellStyle name="Обычный 2" xfId="67" xr:uid="{00000000-0005-0000-0000-0000BB0C0000}"/>
    <cellStyle name="Обычный 2 2" xfId="68" xr:uid="{00000000-0005-0000-0000-0000BC0C0000}"/>
    <cellStyle name="Обычный 2 3" xfId="479" xr:uid="{00000000-0005-0000-0000-0000BD0C0000}"/>
    <cellStyle name="Обычный 2 3 2" xfId="3258" xr:uid="{00000000-0005-0000-0000-0000BE0C0000}"/>
    <cellStyle name="Обычный 3" xfId="84" xr:uid="{00000000-0005-0000-0000-0000BF0C0000}"/>
    <cellStyle name="Обычный 3 2" xfId="3274" xr:uid="{00000000-0005-0000-0000-0000C00C0000}"/>
    <cellStyle name="Обычный 5" xfId="3273" xr:uid="{00000000-0005-0000-0000-0000C10C0000}"/>
    <cellStyle name="Стиль 1" xfId="480" xr:uid="{00000000-0005-0000-0000-0000C20C0000}"/>
    <cellStyle name="Стиль 1 2 2" xfId="481" xr:uid="{00000000-0005-0000-0000-0000C30C0000}"/>
    <cellStyle name="Стиль 1 2 3" xfId="482" xr:uid="{00000000-0005-0000-0000-0000C40C0000}"/>
    <cellStyle name="Финансовый 2" xfId="483" xr:uid="{00000000-0005-0000-0000-0000C50C0000}"/>
    <cellStyle name="Финансовый 2 2" xfId="484" xr:uid="{00000000-0005-0000-0000-0000C60C0000}"/>
    <cellStyle name="Финансовый 2 2 2" xfId="3182" xr:uid="{00000000-0005-0000-0000-0000C70C0000}"/>
    <cellStyle name="Финансовый 2 2 2 2" xfId="3183" xr:uid="{00000000-0005-0000-0000-0000C80C0000}"/>
    <cellStyle name="Финансовый 2 3" xfId="485" xr:uid="{00000000-0005-0000-0000-0000C90C0000}"/>
    <cellStyle name="Финансовый 2 3 2" xfId="3184" xr:uid="{00000000-0005-0000-0000-0000CA0C0000}"/>
    <cellStyle name="Финансовый 2 3 2 2" xfId="3185" xr:uid="{00000000-0005-0000-0000-0000CB0C0000}"/>
    <cellStyle name="Финансовый 2 4" xfId="3186" xr:uid="{00000000-0005-0000-0000-0000CC0C0000}"/>
    <cellStyle name="Финансовый 2 4 2" xfId="3187" xr:uid="{00000000-0005-0000-0000-0000CD0C0000}"/>
    <cellStyle name="Финансовый 3" xfId="486" xr:uid="{00000000-0005-0000-0000-0000CE0C0000}"/>
    <cellStyle name="Финансовый 3 2" xfId="3188" xr:uid="{00000000-0005-0000-0000-0000CF0C0000}"/>
    <cellStyle name="Финансовый 3 2 2" xfId="3189" xr:uid="{00000000-0005-0000-0000-0000D00C0000}"/>
    <cellStyle name="Финансовый 4" xfId="487" xr:uid="{00000000-0005-0000-0000-0000D10C0000}"/>
    <cellStyle name="Финансовый 4 2" xfId="3190" xr:uid="{00000000-0005-0000-0000-0000D20C0000}"/>
    <cellStyle name="Финансовый 4 2 2" xfId="3191" xr:uid="{00000000-0005-0000-0000-0000D30C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igran1\FINPROG\2003\Finprog\2002\Medter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Finprog\2017\4\Finprog_annual_2017_MTEF30.03-activ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minekh\monetary%20pol\cashflow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ToC"/>
      <sheetName val="Variables"/>
      <sheetName val="Summary"/>
      <sheetName val="RealExo"/>
      <sheetName val="Real"/>
      <sheetName val="Real%"/>
      <sheetName val="FisRevExo"/>
      <sheetName val="FisExpExo"/>
      <sheetName val="Fiscal"/>
      <sheetName val="Fis-Debt"/>
      <sheetName val="BoPexo"/>
      <sheetName val="BoP"/>
      <sheetName val="ExtDebt"/>
      <sheetName val="NFA"/>
      <sheetName val="MonExo"/>
      <sheetName val="Money"/>
      <sheetName val="CBT"/>
      <sheetName val="Agr"/>
      <sheetName val="constr"/>
      <sheetName val="Services"/>
      <sheetName val="Tra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ad me"/>
      <sheetName val="Assumptions"/>
      <sheetName val="Summary "/>
      <sheetName val="Summary comparable GDP"/>
      <sheetName val="GDP2001-2030"/>
      <sheetName val="N"/>
      <sheetName val="R &amp; Def"/>
      <sheetName val="BOP"/>
      <sheetName val="BOP 1"/>
      <sheetName val="BoP a&amp;v"/>
      <sheetName val="Cashflow"/>
      <sheetName val="FOF_New"/>
      <sheetName val="CPI"/>
      <sheetName val="RM"/>
      <sheetName val="BM"/>
      <sheetName val="Fiscal-state"/>
      <sheetName val="Fiscal"/>
      <sheetName val=" Debt"/>
      <sheetName val="GDP sectors"/>
      <sheetName val="Employment"/>
      <sheetName val="GDP per capita"/>
      <sheetName val="Help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shflowIMF"/>
      <sheetName val="Cashflow"/>
      <sheetName val="BP"/>
      <sheetName val="Finprog"/>
    </sheetNames>
    <sheetDataSet>
      <sheetData sheetId="0" refreshError="1"/>
      <sheetData sheetId="1" refreshError="1">
        <row r="32">
          <cell r="A32" t="str">
            <v>Other conversions</v>
          </cell>
          <cell r="B32" t="str">
            <v>²ÛÉ ÷áË³ñÏáõÙÝ»ñ</v>
          </cell>
          <cell r="C32" t="str">
            <v>Other conversions</v>
          </cell>
          <cell r="K32">
            <v>-23.14</v>
          </cell>
          <cell r="L32">
            <v>6.3310000000000004</v>
          </cell>
          <cell r="M32">
            <v>5.2109999999999799</v>
          </cell>
          <cell r="N32">
            <v>8.6999999999999993</v>
          </cell>
          <cell r="O32">
            <v>61.99</v>
          </cell>
          <cell r="P32">
            <v>82.231999999999985</v>
          </cell>
          <cell r="Q32">
            <v>5.3877699999999997</v>
          </cell>
          <cell r="R32">
            <v>-16.315000000000001</v>
          </cell>
          <cell r="S32">
            <v>9.4522200000000005</v>
          </cell>
          <cell r="T32">
            <v>20.488</v>
          </cell>
          <cell r="U32">
            <v>19.012989999999999</v>
          </cell>
          <cell r="V32">
            <v>-30.590290312111961</v>
          </cell>
          <cell r="W32">
            <v>-2.1941556250004624</v>
          </cell>
          <cell r="X32">
            <v>-1.60879860859963</v>
          </cell>
          <cell r="Y32">
            <v>-10.456</v>
          </cell>
          <cell r="Z32">
            <v>-44.849244545712054</v>
          </cell>
          <cell r="AE32">
            <v>0</v>
          </cell>
          <cell r="AF32">
            <v>-10</v>
          </cell>
          <cell r="AG32">
            <v>-10</v>
          </cell>
          <cell r="AH32">
            <v>-10</v>
          </cell>
        </row>
        <row r="33">
          <cell r="A33" t="str">
            <v>Interventions</v>
          </cell>
          <cell r="B33" t="str">
            <v>ÆÝï»ñí»ÝóÇ³Ý»ñ</v>
          </cell>
          <cell r="C33" t="str">
            <v>Interventions</v>
          </cell>
          <cell r="K33">
            <v>-33.4</v>
          </cell>
          <cell r="L33">
            <v>-10.425000000000001</v>
          </cell>
          <cell r="M33">
            <v>-5.875</v>
          </cell>
          <cell r="N33">
            <v>-8.68</v>
          </cell>
          <cell r="O33">
            <v>-19.512</v>
          </cell>
          <cell r="P33">
            <v>-44.492000000000004</v>
          </cell>
          <cell r="Q33">
            <v>-12</v>
          </cell>
          <cell r="R33">
            <v>3.7789999999999999</v>
          </cell>
          <cell r="S33">
            <v>3.3769999999999998</v>
          </cell>
          <cell r="T33">
            <v>-37.469000000000001</v>
          </cell>
          <cell r="U33">
            <v>-42.313000000000002</v>
          </cell>
          <cell r="V33">
            <v>-4.1749999999999998</v>
          </cell>
          <cell r="W33">
            <v>-0.1</v>
          </cell>
          <cell r="X33">
            <v>-2.65</v>
          </cell>
          <cell r="Y33">
            <v>-0.65696600000000005</v>
          </cell>
          <cell r="Z33">
            <v>-7.5819659999999987</v>
          </cell>
          <cell r="AA33">
            <v>-11.500000000000002</v>
          </cell>
          <cell r="AB33">
            <v>-10.199999999999998</v>
          </cell>
          <cell r="AC33">
            <v>-5.5500000000000007</v>
          </cell>
          <cell r="AD33">
            <v>-10.7</v>
          </cell>
          <cell r="AE33">
            <v>-37.950000000000003</v>
          </cell>
          <cell r="AF33">
            <v>-7.8312249999999697</v>
          </cell>
          <cell r="AG33">
            <v>-15.5936500000001</v>
          </cell>
          <cell r="AH33">
            <v>-15.6736500000001</v>
          </cell>
          <cell r="AI33">
            <v>-7.5</v>
          </cell>
          <cell r="AJ33">
            <v>-10.199999999999999</v>
          </cell>
          <cell r="AK33">
            <v>-7.35</v>
          </cell>
          <cell r="AL33">
            <v>-12.8</v>
          </cell>
          <cell r="AM33">
            <v>-37.85</v>
          </cell>
        </row>
        <row r="38">
          <cell r="A38" t="str">
            <v>Gross official reserves (formula)</v>
          </cell>
          <cell r="B38" t="str">
            <v>Ð³Ù³Ë³éÝ ³ñï³ùÇÝ å³ÑáõëïÝ»ñ (Íñ³·ñ. ÷áË³ñÅ»ùáí)</v>
          </cell>
          <cell r="C38" t="str">
            <v>Gross official reserves (formula)</v>
          </cell>
          <cell r="K38">
            <v>242.42699999999999</v>
          </cell>
          <cell r="L38">
            <v>259.63299999999998</v>
          </cell>
          <cell r="M38">
            <v>253.76899999999995</v>
          </cell>
          <cell r="N38">
            <v>262.88899999999995</v>
          </cell>
          <cell r="O38">
            <v>297.26699999999994</v>
          </cell>
          <cell r="P38">
            <v>297.26699999999994</v>
          </cell>
          <cell r="Q38">
            <v>288.48152370999992</v>
          </cell>
          <cell r="R38">
            <v>265.52842099499992</v>
          </cell>
          <cell r="S38">
            <v>301.46964582914194</v>
          </cell>
          <cell r="T38">
            <v>303.00363373211195</v>
          </cell>
          <cell r="U38">
            <v>303.00363373211195</v>
          </cell>
          <cell r="V38">
            <v>290.9757954836</v>
          </cell>
          <cell r="W38">
            <v>287.15079548359955</v>
          </cell>
          <cell r="X38">
            <v>296.47532499999994</v>
          </cell>
          <cell r="Y38">
            <v>313.74720331249995</v>
          </cell>
          <cell r="Z38">
            <v>313.74720331249995</v>
          </cell>
          <cell r="AA38">
            <v>303.65788331549993</v>
          </cell>
          <cell r="AB38">
            <v>312.01548037581813</v>
          </cell>
          <cell r="AC38">
            <v>331.49224332463632</v>
          </cell>
          <cell r="AD38">
            <v>343.4427234951545</v>
          </cell>
          <cell r="AE38">
            <v>343.4427234951545</v>
          </cell>
          <cell r="AF38">
            <v>344.62786169515454</v>
          </cell>
          <cell r="AG38">
            <v>347.21579219515445</v>
          </cell>
          <cell r="AH38">
            <v>328.73077069515432</v>
          </cell>
        </row>
      </sheetData>
      <sheetData sheetId="2" refreshError="1">
        <row r="1">
          <cell r="A1">
            <v>1</v>
          </cell>
          <cell r="C1" t="str">
            <v>Balance of Payments</v>
          </cell>
          <cell r="E1">
            <v>0.14640027557698931</v>
          </cell>
          <cell r="F1">
            <v>0.26076472614536689</v>
          </cell>
          <cell r="G1">
            <v>0.30899069927661038</v>
          </cell>
          <cell r="H1">
            <v>0.28384429900103342</v>
          </cell>
          <cell r="J1">
            <v>0.15413367284176299</v>
          </cell>
          <cell r="K1">
            <v>0.23853621399353958</v>
          </cell>
          <cell r="L1">
            <v>0.26611553896246337</v>
          </cell>
          <cell r="M1">
            <v>0.34121457420223406</v>
          </cell>
          <cell r="O1">
            <v>0.25770905133321242</v>
          </cell>
          <cell r="P1">
            <v>0.27022492290948669</v>
          </cell>
          <cell r="Q1">
            <v>0.24696172682749867</v>
          </cell>
          <cell r="R1">
            <v>0.2251042989298023</v>
          </cell>
        </row>
        <row r="2">
          <cell r="A2" t="str">
            <v>Balance of Payments</v>
          </cell>
          <cell r="B2" t="str">
            <v>ì×³ñ³ÛÇÝ Ñ³ßí»ÏßÇé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AI2">
            <v>195.17631312</v>
          </cell>
          <cell r="AJ2">
            <v>212.48453392704002</v>
          </cell>
        </row>
        <row r="3">
          <cell r="A3" t="str">
            <v>mln USD</v>
          </cell>
          <cell r="B3" t="str">
            <v>ÙÉÝ.²ØÜ ¹áÉ³ñ</v>
          </cell>
          <cell r="C3" t="str">
            <v>mln USD</v>
          </cell>
          <cell r="D3">
            <v>1995</v>
          </cell>
          <cell r="E3">
            <v>1.96</v>
          </cell>
          <cell r="F3">
            <v>2.96</v>
          </cell>
          <cell r="G3">
            <v>3.96</v>
          </cell>
          <cell r="H3">
            <v>4.96</v>
          </cell>
          <cell r="I3">
            <v>1996</v>
          </cell>
          <cell r="J3">
            <v>1.97</v>
          </cell>
          <cell r="K3">
            <v>2.97</v>
          </cell>
          <cell r="L3">
            <v>3.97</v>
          </cell>
          <cell r="M3">
            <v>4.97</v>
          </cell>
          <cell r="N3">
            <v>1997</v>
          </cell>
          <cell r="O3">
            <v>1.98</v>
          </cell>
          <cell r="P3">
            <v>2.98</v>
          </cell>
          <cell r="Q3">
            <v>3.98</v>
          </cell>
          <cell r="R3">
            <v>4.9800000000000004</v>
          </cell>
          <cell r="S3">
            <v>1998</v>
          </cell>
          <cell r="T3">
            <v>1.99</v>
          </cell>
          <cell r="U3">
            <v>2.99</v>
          </cell>
          <cell r="V3">
            <v>3.99</v>
          </cell>
          <cell r="W3">
            <v>4.99</v>
          </cell>
          <cell r="X3">
            <v>1999</v>
          </cell>
          <cell r="Y3">
            <v>1</v>
          </cell>
          <cell r="Z3">
            <v>2</v>
          </cell>
          <cell r="AA3">
            <v>3</v>
          </cell>
          <cell r="AB3">
            <v>4</v>
          </cell>
          <cell r="AC3">
            <v>2000</v>
          </cell>
          <cell r="AD3">
            <v>1.01</v>
          </cell>
          <cell r="AE3">
            <v>2.0099999999999998</v>
          </cell>
          <cell r="AF3">
            <v>3.01</v>
          </cell>
          <cell r="AG3">
            <v>4.01</v>
          </cell>
          <cell r="AH3">
            <v>2001</v>
          </cell>
          <cell r="AI3">
            <v>2002</v>
          </cell>
          <cell r="AJ3">
            <v>2003</v>
          </cell>
          <cell r="AK3">
            <v>2004</v>
          </cell>
        </row>
        <row r="4">
          <cell r="C4" t="str">
            <v>Current Account, (including official transfers)</v>
          </cell>
        </row>
        <row r="5">
          <cell r="C5" t="str">
            <v>Current Account, (excluding official transfers)</v>
          </cell>
        </row>
        <row r="6">
          <cell r="C6" t="str">
            <v>Goods</v>
          </cell>
        </row>
        <row r="7">
          <cell r="C7" t="str">
            <v>Exports</v>
          </cell>
        </row>
        <row r="8">
          <cell r="C8" t="str">
            <v>Exports FOB</v>
          </cell>
        </row>
        <row r="9">
          <cell r="C9" t="str">
            <v>Exports, other</v>
          </cell>
        </row>
        <row r="10">
          <cell r="C10" t="str">
            <v>Goods for processing</v>
          </cell>
        </row>
        <row r="11">
          <cell r="C11" t="str">
            <v>Repairs on goods</v>
          </cell>
        </row>
        <row r="12">
          <cell r="C12" t="str">
            <v>Goods procured in ports by carriers</v>
          </cell>
        </row>
        <row r="13">
          <cell r="C13" t="str">
            <v>Imports</v>
          </cell>
        </row>
        <row r="14">
          <cell r="C14" t="str">
            <v>Imports FOB</v>
          </cell>
        </row>
        <row r="15">
          <cell r="C15" t="str">
            <v>Imports, other</v>
          </cell>
        </row>
        <row r="16">
          <cell r="C16" t="str">
            <v>Goods for processing</v>
          </cell>
        </row>
        <row r="17">
          <cell r="C17" t="str">
            <v>Repairs on goods</v>
          </cell>
        </row>
        <row r="18">
          <cell r="C18" t="str">
            <v>Goods procured in ports by carriers</v>
          </cell>
        </row>
        <row r="19">
          <cell r="C19" t="str">
            <v>Imports CIF</v>
          </cell>
        </row>
        <row r="20">
          <cell r="C20" t="str">
            <v>Humanitarian Aid</v>
          </cell>
        </row>
        <row r="21">
          <cell r="C21" t="str">
            <v>Goods</v>
          </cell>
        </row>
        <row r="22">
          <cell r="C22" t="str">
            <v>Capital Transfers</v>
          </cell>
        </row>
        <row r="23">
          <cell r="C23" t="str">
            <v>Services</v>
          </cell>
        </row>
        <row r="24">
          <cell r="C24" t="str">
            <v>credit</v>
          </cell>
        </row>
        <row r="25">
          <cell r="C25" t="str">
            <v>debit</v>
          </cell>
        </row>
        <row r="26">
          <cell r="C26" t="str">
            <v>Income</v>
          </cell>
        </row>
        <row r="27">
          <cell r="C27" t="str">
            <v>Compensation of Employees</v>
          </cell>
        </row>
        <row r="28">
          <cell r="C28" t="str">
            <v>credit</v>
          </cell>
        </row>
        <row r="29">
          <cell r="C29" t="str">
            <v>debit</v>
          </cell>
        </row>
        <row r="30">
          <cell r="C30" t="str">
            <v>Investment income</v>
          </cell>
        </row>
        <row r="31">
          <cell r="C31" t="str">
            <v>Direct investment</v>
          </cell>
        </row>
        <row r="32">
          <cell r="C32" t="str">
            <v>credit</v>
          </cell>
        </row>
        <row r="33">
          <cell r="C33" t="str">
            <v>debit</v>
          </cell>
        </row>
        <row r="34">
          <cell r="C34" t="str">
            <v>Portfolio investment</v>
          </cell>
        </row>
        <row r="35">
          <cell r="C35" t="str">
            <v>Income on equity (dividends)</v>
          </cell>
        </row>
        <row r="36">
          <cell r="C36" t="str">
            <v>credit</v>
          </cell>
        </row>
        <row r="37">
          <cell r="C37" t="str">
            <v>debit</v>
          </cell>
        </row>
        <row r="38">
          <cell r="C38" t="str">
            <v>Income on debt (interest)</v>
          </cell>
        </row>
        <row r="39">
          <cell r="C39" t="str">
            <v>credit</v>
          </cell>
        </row>
        <row r="40">
          <cell r="C40" t="str">
            <v>* Monetary authorities</v>
          </cell>
        </row>
        <row r="41">
          <cell r="C41" t="str">
            <v>* Banks</v>
          </cell>
        </row>
        <row r="42">
          <cell r="C42" t="str">
            <v>debit</v>
          </cell>
        </row>
        <row r="43">
          <cell r="C43" t="str">
            <v xml:space="preserve">Other investment </v>
          </cell>
        </row>
        <row r="44">
          <cell r="C44" t="str">
            <v>credit</v>
          </cell>
        </row>
        <row r="45">
          <cell r="C45" t="str">
            <v>* General government</v>
          </cell>
        </row>
        <row r="46">
          <cell r="C46" t="str">
            <v>* Monetary authorities</v>
          </cell>
        </row>
        <row r="47">
          <cell r="C47" t="str">
            <v>* Banks</v>
          </cell>
        </row>
        <row r="48">
          <cell r="C48" t="str">
            <v>debit</v>
          </cell>
        </row>
        <row r="49">
          <cell r="C49" t="str">
            <v>* General government</v>
          </cell>
        </row>
        <row r="50">
          <cell r="C50" t="str">
            <v>Multilateral</v>
          </cell>
        </row>
        <row r="51">
          <cell r="C51" t="str">
            <v>World Bank</v>
          </cell>
        </row>
        <row r="52">
          <cell r="C52" t="str">
            <v>IBRD</v>
          </cell>
        </row>
        <row r="53">
          <cell r="C53" t="str">
            <v>IDA</v>
          </cell>
        </row>
        <row r="54">
          <cell r="C54" t="str">
            <v>IFAD</v>
          </cell>
        </row>
        <row r="55">
          <cell r="C55" t="str">
            <v>EBRD</v>
          </cell>
        </row>
        <row r="56">
          <cell r="C56" t="str">
            <v>Bilateral</v>
          </cell>
        </row>
        <row r="57">
          <cell r="C57" t="str">
            <v>EU</v>
          </cell>
        </row>
        <row r="58">
          <cell r="C58" t="str">
            <v>Russia</v>
          </cell>
        </row>
        <row r="59">
          <cell r="C59" t="str">
            <v>Turkmenistan</v>
          </cell>
        </row>
        <row r="60">
          <cell r="C60" t="str">
            <v>USA</v>
          </cell>
        </row>
        <row r="61">
          <cell r="C61" t="str">
            <v>Germany</v>
          </cell>
        </row>
        <row r="62">
          <cell r="C62" t="str">
            <v>France</v>
          </cell>
        </row>
        <row r="63">
          <cell r="C63" t="str">
            <v>China</v>
          </cell>
        </row>
        <row r="64">
          <cell r="C64" t="str">
            <v>* Monetary authorities</v>
          </cell>
        </row>
        <row r="65">
          <cell r="C65" t="str">
            <v>IMF</v>
          </cell>
        </row>
        <row r="66">
          <cell r="C66" t="str">
            <v>Deutschebank</v>
          </cell>
        </row>
        <row r="67">
          <cell r="C67" t="str">
            <v>KFW</v>
          </cell>
        </row>
        <row r="68">
          <cell r="C68" t="str">
            <v>* Banks</v>
          </cell>
        </row>
        <row r="69">
          <cell r="C69" t="str">
            <v>Guaranteed Loans</v>
          </cell>
        </row>
        <row r="70">
          <cell r="C70" t="str">
            <v>Other</v>
          </cell>
        </row>
        <row r="71">
          <cell r="C71" t="str">
            <v>* Other sectors</v>
          </cell>
        </row>
        <row r="72">
          <cell r="C72" t="str">
            <v>Terminal</v>
          </cell>
        </row>
        <row r="73">
          <cell r="C73" t="str">
            <v>Current transfers</v>
          </cell>
        </row>
        <row r="74">
          <cell r="C74" t="str">
            <v>General government</v>
          </cell>
        </row>
        <row r="75">
          <cell r="C75" t="str">
            <v>credit</v>
          </cell>
        </row>
        <row r="76">
          <cell r="C76" t="str">
            <v>Technical assistance</v>
          </cell>
        </row>
        <row r="77">
          <cell r="C77" t="str">
            <v>Other</v>
          </cell>
        </row>
        <row r="78">
          <cell r="C78" t="str">
            <v>Humanitarian aid</v>
          </cell>
        </row>
        <row r="79">
          <cell r="C79" t="str">
            <v>Goods</v>
          </cell>
        </row>
        <row r="80">
          <cell r="C80" t="str">
            <v>Administrative costs</v>
          </cell>
        </row>
        <row r="81">
          <cell r="C81" t="str">
            <v>Financial assistance</v>
          </cell>
        </row>
        <row r="82">
          <cell r="C82" t="str">
            <v>debit</v>
          </cell>
        </row>
        <row r="83">
          <cell r="C83" t="str">
            <v>Private</v>
          </cell>
        </row>
        <row r="84">
          <cell r="C84" t="str">
            <v>credit</v>
          </cell>
        </row>
        <row r="85">
          <cell r="C85" t="str">
            <v>debit</v>
          </cell>
        </row>
        <row r="87">
          <cell r="C87" t="str">
            <v xml:space="preserve"> Capital and financial account</v>
          </cell>
        </row>
        <row r="88">
          <cell r="C88" t="str">
            <v>Capital account</v>
          </cell>
        </row>
        <row r="89">
          <cell r="C89" t="str">
            <v>Capital transfers</v>
          </cell>
        </row>
        <row r="90">
          <cell r="C90" t="str">
            <v>Acquisition/disposal of nonproduced nonfinancial assets</v>
          </cell>
        </row>
        <row r="91">
          <cell r="C91" t="str">
            <v>Financial account</v>
          </cell>
        </row>
        <row r="92">
          <cell r="C92" t="str">
            <v>Direct investment</v>
          </cell>
        </row>
        <row r="93">
          <cell r="C93" t="str">
            <v>Abroad</v>
          </cell>
        </row>
        <row r="94">
          <cell r="C94" t="str">
            <v>Equity capital</v>
          </cell>
        </row>
        <row r="95">
          <cell r="C95" t="str">
            <v>Banks</v>
          </cell>
        </row>
        <row r="96">
          <cell r="C96" t="str">
            <v>Other sectors</v>
          </cell>
        </row>
        <row r="97">
          <cell r="C97" t="str">
            <v>Reinvested earnings</v>
          </cell>
        </row>
        <row r="98">
          <cell r="C98" t="str">
            <v>Other capital</v>
          </cell>
        </row>
        <row r="99">
          <cell r="C99" t="str">
            <v>In reporting country</v>
          </cell>
        </row>
        <row r="100">
          <cell r="C100" t="str">
            <v>Equity capital</v>
          </cell>
        </row>
        <row r="101">
          <cell r="C101" t="str">
            <v>Banks</v>
          </cell>
        </row>
        <row r="102">
          <cell r="C102" t="str">
            <v>Other sectors</v>
          </cell>
        </row>
        <row r="103">
          <cell r="C103" t="str">
            <v>Reinvested earnings</v>
          </cell>
        </row>
        <row r="104">
          <cell r="C104" t="str">
            <v>Other capital</v>
          </cell>
        </row>
        <row r="105">
          <cell r="C105" t="str">
            <v>Portfolio investment</v>
          </cell>
        </row>
        <row r="106">
          <cell r="C106" t="str">
            <v>Assets</v>
          </cell>
        </row>
        <row r="107">
          <cell r="C107" t="str">
            <v>Equity securities</v>
          </cell>
        </row>
        <row r="108">
          <cell r="C108" t="str">
            <v>Banks</v>
          </cell>
        </row>
        <row r="109">
          <cell r="C109" t="str">
            <v>Other sectors</v>
          </cell>
        </row>
        <row r="110">
          <cell r="C110" t="str">
            <v>Debt securities</v>
          </cell>
        </row>
        <row r="111">
          <cell r="C111" t="str">
            <v>Bonds and notes</v>
          </cell>
        </row>
        <row r="112">
          <cell r="C112" t="str">
            <v>Banks</v>
          </cell>
        </row>
        <row r="113">
          <cell r="C113" t="str">
            <v>Other sectors</v>
          </cell>
        </row>
        <row r="114">
          <cell r="C114" t="str">
            <v>Money-market instruments</v>
          </cell>
        </row>
        <row r="115">
          <cell r="C115" t="str">
            <v>Banks</v>
          </cell>
        </row>
        <row r="116">
          <cell r="C116" t="str">
            <v>Other sectors</v>
          </cell>
        </row>
        <row r="117">
          <cell r="C117" t="str">
            <v>Liabilities</v>
          </cell>
        </row>
        <row r="118">
          <cell r="C118" t="str">
            <v>Equity securities</v>
          </cell>
        </row>
        <row r="119">
          <cell r="C119" t="str">
            <v>Banks</v>
          </cell>
        </row>
        <row r="120">
          <cell r="C120" t="str">
            <v>Other sectors</v>
          </cell>
        </row>
        <row r="121">
          <cell r="C121" t="str">
            <v>Debt securities</v>
          </cell>
        </row>
        <row r="122">
          <cell r="C122" t="str">
            <v>Bonds and notes</v>
          </cell>
        </row>
        <row r="123">
          <cell r="C123" t="str">
            <v>Banks</v>
          </cell>
        </row>
        <row r="124">
          <cell r="C124" t="str">
            <v>Other sectors</v>
          </cell>
        </row>
        <row r="125">
          <cell r="C125" t="str">
            <v>Money-market instruments</v>
          </cell>
        </row>
        <row r="126">
          <cell r="C126" t="str">
            <v>General government</v>
          </cell>
        </row>
        <row r="127">
          <cell r="C127" t="str">
            <v>Banks</v>
          </cell>
        </row>
        <row r="128">
          <cell r="C128" t="str">
            <v>Other sectors</v>
          </cell>
        </row>
        <row r="129">
          <cell r="C129" t="str">
            <v>Other investment</v>
          </cell>
        </row>
        <row r="130">
          <cell r="C130" t="str">
            <v>Assets</v>
          </cell>
        </row>
        <row r="131">
          <cell r="C131" t="str">
            <v>Trade credits</v>
          </cell>
        </row>
        <row r="132">
          <cell r="C132" t="str">
            <v>Loans</v>
          </cell>
        </row>
        <row r="133">
          <cell r="C133" t="str">
            <v>General government</v>
          </cell>
        </row>
        <row r="134">
          <cell r="C134" t="str">
            <v>Banks</v>
          </cell>
        </row>
        <row r="135">
          <cell r="C135" t="str">
            <v>Long-term</v>
          </cell>
        </row>
        <row r="136">
          <cell r="C136" t="str">
            <v>Short-term</v>
          </cell>
        </row>
        <row r="137">
          <cell r="C137" t="str">
            <v>Currency and deposits</v>
          </cell>
        </row>
        <row r="138">
          <cell r="C138" t="str">
            <v>Monetary authorities</v>
          </cell>
        </row>
        <row r="139">
          <cell r="C139" t="str">
            <v>Privatization Account</v>
          </cell>
        </row>
        <row r="140">
          <cell r="C140" t="str">
            <v>Banks</v>
          </cell>
        </row>
        <row r="141">
          <cell r="C141" t="str">
            <v>Other sectors</v>
          </cell>
        </row>
        <row r="142">
          <cell r="C142" t="str">
            <v>Drawings</v>
          </cell>
        </row>
        <row r="143">
          <cell r="C143" t="str">
            <v>Repayments</v>
          </cell>
        </row>
        <row r="144">
          <cell r="C144" t="str">
            <v>Other assets</v>
          </cell>
        </row>
        <row r="145">
          <cell r="C145" t="str">
            <v>Monetary authorities</v>
          </cell>
        </row>
        <row r="146">
          <cell r="C146" t="str">
            <v>Banks</v>
          </cell>
        </row>
        <row r="147">
          <cell r="C147" t="str">
            <v>Liabilities</v>
          </cell>
        </row>
        <row r="148">
          <cell r="C148" t="str">
            <v>Trade credits</v>
          </cell>
        </row>
        <row r="149">
          <cell r="C149" t="str">
            <v>Long-term</v>
          </cell>
        </row>
        <row r="150">
          <cell r="C150" t="str">
            <v>Drawings</v>
          </cell>
        </row>
        <row r="151">
          <cell r="C151" t="str">
            <v>Repayments</v>
          </cell>
        </row>
        <row r="152">
          <cell r="C152" t="str">
            <v>Short-term</v>
          </cell>
        </row>
        <row r="153">
          <cell r="C153" t="str">
            <v>Loans</v>
          </cell>
        </row>
        <row r="154">
          <cell r="C154" t="str">
            <v>General government</v>
          </cell>
        </row>
        <row r="155">
          <cell r="C155" t="str">
            <v>Drawings</v>
          </cell>
        </row>
        <row r="156">
          <cell r="C156" t="str">
            <v>Multilateral</v>
          </cell>
        </row>
        <row r="157">
          <cell r="C157" t="str">
            <v>World Bank</v>
          </cell>
        </row>
        <row r="158">
          <cell r="C158" t="str">
            <v>IBRD</v>
          </cell>
        </row>
        <row r="159">
          <cell r="C159" t="str">
            <v>IDA</v>
          </cell>
        </row>
        <row r="160">
          <cell r="C160" t="str">
            <v>IFAD</v>
          </cell>
        </row>
        <row r="161">
          <cell r="C161" t="str">
            <v>EBRD</v>
          </cell>
        </row>
        <row r="162">
          <cell r="C162" t="str">
            <v>Bilateral</v>
          </cell>
        </row>
        <row r="163">
          <cell r="C163" t="str">
            <v>EU</v>
          </cell>
        </row>
        <row r="164">
          <cell r="C164" t="str">
            <v>Russia</v>
          </cell>
        </row>
        <row r="165">
          <cell r="C165" t="str">
            <v>Turkmenistan</v>
          </cell>
        </row>
        <row r="166">
          <cell r="C166" t="str">
            <v>USA</v>
          </cell>
        </row>
        <row r="167">
          <cell r="C167" t="str">
            <v>Germany</v>
          </cell>
        </row>
        <row r="168">
          <cell r="C168" t="str">
            <v>France</v>
          </cell>
        </row>
        <row r="169">
          <cell r="C169" t="str">
            <v>China</v>
          </cell>
        </row>
        <row r="170">
          <cell r="C170" t="str">
            <v>Repayments</v>
          </cell>
        </row>
        <row r="171">
          <cell r="C171" t="str">
            <v>Multilateral</v>
          </cell>
        </row>
        <row r="172">
          <cell r="C172" t="str">
            <v>World Bank</v>
          </cell>
        </row>
        <row r="173">
          <cell r="C173" t="str">
            <v>IBRD</v>
          </cell>
        </row>
        <row r="174">
          <cell r="C174" t="str">
            <v>IDA</v>
          </cell>
        </row>
        <row r="175">
          <cell r="C175" t="str">
            <v>IFAD</v>
          </cell>
        </row>
        <row r="176">
          <cell r="C176" t="str">
            <v>EBRD</v>
          </cell>
        </row>
        <row r="177">
          <cell r="C177" t="str">
            <v>Bilateral</v>
          </cell>
        </row>
        <row r="178">
          <cell r="C178" t="str">
            <v>EU</v>
          </cell>
        </row>
        <row r="179">
          <cell r="C179" t="str">
            <v>Russia</v>
          </cell>
        </row>
        <row r="180">
          <cell r="C180" t="str">
            <v>Turkmenistan</v>
          </cell>
        </row>
        <row r="181">
          <cell r="C181" t="str">
            <v>USA</v>
          </cell>
        </row>
        <row r="182">
          <cell r="C182" t="str">
            <v>Germany</v>
          </cell>
        </row>
        <row r="183">
          <cell r="C183" t="str">
            <v>France</v>
          </cell>
        </row>
        <row r="184">
          <cell r="C184" t="str">
            <v>China</v>
          </cell>
        </row>
        <row r="185">
          <cell r="C185" t="str">
            <v>Monetary authorities</v>
          </cell>
        </row>
        <row r="186">
          <cell r="C186" t="str">
            <v>Drawings</v>
          </cell>
        </row>
        <row r="187">
          <cell r="C187" t="str">
            <v>IMF</v>
          </cell>
        </row>
        <row r="188">
          <cell r="C188" t="str">
            <v>Deutschebank</v>
          </cell>
        </row>
        <row r="189">
          <cell r="C189" t="str">
            <v>KFW</v>
          </cell>
        </row>
        <row r="190">
          <cell r="C190" t="str">
            <v>Repayments</v>
          </cell>
        </row>
        <row r="191">
          <cell r="C191" t="str">
            <v>IMF</v>
          </cell>
        </row>
        <row r="192">
          <cell r="C192" t="str">
            <v>Deutschebank</v>
          </cell>
        </row>
        <row r="193">
          <cell r="C193" t="str">
            <v>KFW</v>
          </cell>
        </row>
        <row r="194">
          <cell r="C194" t="str">
            <v>Banks</v>
          </cell>
        </row>
        <row r="195">
          <cell r="C195" t="str">
            <v>Long-term</v>
          </cell>
        </row>
        <row r="196">
          <cell r="C196" t="str">
            <v>Guaranteed loans</v>
          </cell>
        </row>
        <row r="197">
          <cell r="C197" t="str">
            <v>Other loans</v>
          </cell>
        </row>
        <row r="198">
          <cell r="C198" t="str">
            <v>Short-term</v>
          </cell>
        </row>
        <row r="199">
          <cell r="C199" t="str">
            <v>Guaranteed loans</v>
          </cell>
        </row>
        <row r="200">
          <cell r="C200" t="str">
            <v>Other loans</v>
          </cell>
        </row>
        <row r="201">
          <cell r="C201" t="str">
            <v>Other sectors</v>
          </cell>
        </row>
        <row r="202">
          <cell r="C202" t="str">
            <v>Long-term</v>
          </cell>
        </row>
        <row r="203">
          <cell r="C203" t="str">
            <v>Drawings</v>
          </cell>
        </row>
        <row r="204">
          <cell r="C204" t="str">
            <v>Repayments</v>
          </cell>
        </row>
        <row r="205">
          <cell r="C205" t="str">
            <v>Short-term</v>
          </cell>
        </row>
        <row r="206">
          <cell r="C206" t="str">
            <v>Currency and deposits</v>
          </cell>
        </row>
        <row r="207">
          <cell r="C207" t="str">
            <v>Monetary authorities</v>
          </cell>
        </row>
        <row r="208">
          <cell r="C208" t="str">
            <v>Banks</v>
          </cell>
        </row>
        <row r="209">
          <cell r="C209" t="str">
            <v>Other sectors</v>
          </cell>
        </row>
        <row r="210">
          <cell r="C210" t="str">
            <v>Other Liabilities</v>
          </cell>
        </row>
        <row r="211">
          <cell r="C211" t="str">
            <v>Monetary authorities</v>
          </cell>
        </row>
        <row r="212">
          <cell r="C212" t="str">
            <v>General government</v>
          </cell>
        </row>
        <row r="213">
          <cell r="C213" t="str">
            <v>Banks</v>
          </cell>
        </row>
        <row r="214">
          <cell r="C214" t="str">
            <v>Other sectors</v>
          </cell>
        </row>
        <row r="215">
          <cell r="C215" t="str">
            <v>Long-term</v>
          </cell>
        </row>
        <row r="216">
          <cell r="C216" t="str">
            <v>Short-term</v>
          </cell>
        </row>
        <row r="217">
          <cell r="C217" t="str">
            <v>Reserves Assets</v>
          </cell>
        </row>
        <row r="218">
          <cell r="C218" t="str">
            <v>Monetary gold</v>
          </cell>
        </row>
        <row r="219">
          <cell r="C219" t="str">
            <v>Special drawing rights</v>
          </cell>
        </row>
        <row r="220">
          <cell r="C220" t="str">
            <v>Reserve position in the Fund</v>
          </cell>
        </row>
        <row r="221">
          <cell r="C221" t="str">
            <v>Foreign exchange</v>
          </cell>
        </row>
        <row r="222">
          <cell r="C222" t="str">
            <v>Currency and deposits</v>
          </cell>
        </row>
        <row r="223">
          <cell r="C223" t="str">
            <v>Cash</v>
          </cell>
        </row>
        <row r="224">
          <cell r="C224" t="str">
            <v>Deposits</v>
          </cell>
        </row>
        <row r="225">
          <cell r="C225" t="str">
            <v>Securities</v>
          </cell>
        </row>
        <row r="226">
          <cell r="C226" t="str">
            <v>Equities</v>
          </cell>
        </row>
        <row r="227">
          <cell r="C227" t="str">
            <v>Bonds and notes</v>
          </cell>
        </row>
        <row r="228">
          <cell r="C228" t="str">
            <v>Money market instruments and financial derivatives</v>
          </cell>
        </row>
        <row r="229">
          <cell r="C229" t="str">
            <v>Other claims</v>
          </cell>
        </row>
        <row r="231">
          <cell r="C231" t="str">
            <v xml:space="preserve"> Net Errors and Omissions</v>
          </cell>
        </row>
        <row r="233">
          <cell r="C233" t="str">
            <v>Total Balance</v>
          </cell>
        </row>
      </sheetData>
      <sheetData sheetId="3" refreshError="1">
        <row r="6">
          <cell r="D6">
            <v>1995</v>
          </cell>
          <cell r="E6">
            <v>1.96</v>
          </cell>
          <cell r="F6">
            <v>2.96</v>
          </cell>
          <cell r="G6">
            <v>3.96</v>
          </cell>
          <cell r="H6">
            <v>4.96</v>
          </cell>
          <cell r="I6">
            <v>1996</v>
          </cell>
          <cell r="J6">
            <v>1.97</v>
          </cell>
          <cell r="K6">
            <v>2.97</v>
          </cell>
          <cell r="L6">
            <v>3.97</v>
          </cell>
          <cell r="M6">
            <v>4.97</v>
          </cell>
          <cell r="N6">
            <v>1997</v>
          </cell>
          <cell r="O6">
            <v>1.98</v>
          </cell>
          <cell r="P6">
            <v>2.98</v>
          </cell>
          <cell r="Q6">
            <v>3.98</v>
          </cell>
          <cell r="R6">
            <v>4.9800000000000004</v>
          </cell>
          <cell r="S6">
            <v>1998</v>
          </cell>
          <cell r="T6">
            <v>1.99</v>
          </cell>
          <cell r="U6">
            <v>2.99</v>
          </cell>
          <cell r="V6">
            <v>3.99</v>
          </cell>
          <cell r="W6">
            <v>4.99</v>
          </cell>
          <cell r="X6">
            <v>1999</v>
          </cell>
          <cell r="Y6">
            <v>1</v>
          </cell>
          <cell r="Z6">
            <v>2</v>
          </cell>
          <cell r="AA6">
            <v>3</v>
          </cell>
          <cell r="AB6">
            <v>4</v>
          </cell>
          <cell r="AC6">
            <v>2000</v>
          </cell>
          <cell r="AD6">
            <v>1.01</v>
          </cell>
          <cell r="AE6">
            <v>2.0099999999999998</v>
          </cell>
          <cell r="AF6">
            <v>3.01</v>
          </cell>
          <cell r="AG6">
            <v>4.01</v>
          </cell>
          <cell r="AH6">
            <v>2001</v>
          </cell>
          <cell r="AI6">
            <v>2002</v>
          </cell>
          <cell r="AJ6">
            <v>2003</v>
          </cell>
        </row>
        <row r="7">
          <cell r="S7" t="str">
            <v>actual</v>
          </cell>
          <cell r="T7" t="str">
            <v>actual</v>
          </cell>
          <cell r="U7" t="str">
            <v>actual</v>
          </cell>
          <cell r="V7" t="str">
            <v>actual</v>
          </cell>
          <cell r="W7" t="str">
            <v>actual</v>
          </cell>
          <cell r="X7" t="str">
            <v>actual</v>
          </cell>
          <cell r="Y7" t="str">
            <v>actual</v>
          </cell>
          <cell r="Z7" t="str">
            <v>actual</v>
          </cell>
          <cell r="AA7" t="str">
            <v>actual</v>
          </cell>
          <cell r="AB7" t="str">
            <v>prog</v>
          </cell>
          <cell r="AC7" t="str">
            <v>prog</v>
          </cell>
          <cell r="AD7" t="str">
            <v>prog</v>
          </cell>
          <cell r="AE7" t="str">
            <v>prog</v>
          </cell>
          <cell r="AF7" t="str">
            <v>prog</v>
          </cell>
          <cell r="AG7" t="str">
            <v>prog</v>
          </cell>
          <cell r="AH7" t="str">
            <v>prog</v>
          </cell>
          <cell r="AI7" t="str">
            <v>prog</v>
          </cell>
          <cell r="AJ7" t="str">
            <v>prog</v>
          </cell>
        </row>
        <row r="9">
          <cell r="D9">
            <v>-218.37000000000003</v>
          </cell>
          <cell r="E9">
            <v>-63.71140142743856</v>
          </cell>
          <cell r="F9">
            <v>-68.204488750683396</v>
          </cell>
          <cell r="G9">
            <v>-62.498750000000001</v>
          </cell>
          <cell r="H9">
            <v>-96.258500000000026</v>
          </cell>
          <cell r="I9">
            <v>-290.67314017812191</v>
          </cell>
          <cell r="J9">
            <v>-98.04890920000004</v>
          </cell>
          <cell r="K9">
            <v>-64.860377099999994</v>
          </cell>
          <cell r="L9">
            <v>-47.263414699999956</v>
          </cell>
          <cell r="M9">
            <v>-96.369111599999968</v>
          </cell>
          <cell r="N9">
            <v>-306.54181259999996</v>
          </cell>
          <cell r="O9">
            <v>-85.350293799999989</v>
          </cell>
          <cell r="P9">
            <v>-63.920157400000008</v>
          </cell>
          <cell r="Q9">
            <v>-99.626380300000008</v>
          </cell>
          <cell r="R9">
            <v>-153.6469482</v>
          </cell>
          <cell r="S9">
            <v>-402.5437796999999</v>
          </cell>
          <cell r="T9">
            <v>-56.387402134289125</v>
          </cell>
          <cell r="U9">
            <v>-65.822664347400703</v>
          </cell>
          <cell r="V9">
            <v>-69.899446770991275</v>
          </cell>
          <cell r="W9">
            <v>-114.82440136318209</v>
          </cell>
          <cell r="X9">
            <v>-306.93391461586316</v>
          </cell>
          <cell r="Y9">
            <v>-88.770959882624226</v>
          </cell>
          <cell r="Z9">
            <v>-68.205775811340828</v>
          </cell>
          <cell r="AA9">
            <v>-45.621379724318302</v>
          </cell>
          <cell r="AB9">
            <v>-75.257359772490986</v>
          </cell>
          <cell r="AC9">
            <v>-277.85547519077437</v>
          </cell>
          <cell r="AD9">
            <v>-86.46410950811692</v>
          </cell>
          <cell r="AE9">
            <v>-78.199252606684439</v>
          </cell>
          <cell r="AF9">
            <v>-70.018006708055481</v>
          </cell>
          <cell r="AG9">
            <v>-64.790517576270219</v>
          </cell>
          <cell r="AH9">
            <v>-299.47188639912707</v>
          </cell>
          <cell r="AI9">
            <v>-265.36048962995994</v>
          </cell>
          <cell r="AJ9">
            <v>-235.29776225346774</v>
          </cell>
        </row>
        <row r="10">
          <cell r="D10">
            <v>-368.27000000000004</v>
          </cell>
          <cell r="E10">
            <v>-90.061401427438554</v>
          </cell>
          <cell r="F10">
            <v>-92.754488750683393</v>
          </cell>
          <cell r="G10">
            <v>-97.048749999999998</v>
          </cell>
          <cell r="H10">
            <v>-127.90850000000002</v>
          </cell>
          <cell r="I10">
            <v>-407.77314017812193</v>
          </cell>
          <cell r="J10">
            <v>-123.87040920000004</v>
          </cell>
          <cell r="K10">
            <v>-113.18987709999999</v>
          </cell>
          <cell r="L10">
            <v>-97.037914699999959</v>
          </cell>
          <cell r="M10">
            <v>-121.86461159999996</v>
          </cell>
          <cell r="N10">
            <v>-455.96281259999995</v>
          </cell>
          <cell r="O10">
            <v>-104.98829379999999</v>
          </cell>
          <cell r="P10">
            <v>-90.508657400000004</v>
          </cell>
          <cell r="Q10">
            <v>-132.95238030000002</v>
          </cell>
          <cell r="R10">
            <v>-186.81694820000001</v>
          </cell>
          <cell r="S10">
            <v>-515.26627969999993</v>
          </cell>
          <cell r="T10">
            <v>-76.091402134289126</v>
          </cell>
          <cell r="U10">
            <v>-91.9201643474007</v>
          </cell>
          <cell r="V10">
            <v>-96.682003304818892</v>
          </cell>
          <cell r="W10">
            <v>-136.01532505534848</v>
          </cell>
          <cell r="X10">
            <v>-400.70889484185716</v>
          </cell>
          <cell r="Y10">
            <v>-107.84988288819008</v>
          </cell>
          <cell r="Z10">
            <v>-99.724703455125621</v>
          </cell>
          <cell r="AA10">
            <v>-62.619879724318302</v>
          </cell>
          <cell r="AB10">
            <v>-107.75735977249099</v>
          </cell>
          <cell r="AC10">
            <v>-377.95182584012503</v>
          </cell>
          <cell r="AD10">
            <v>-106.46410950811692</v>
          </cell>
          <cell r="AE10">
            <v>-103.19925260668444</v>
          </cell>
          <cell r="AF10">
            <v>-99.018006708055481</v>
          </cell>
          <cell r="AG10">
            <v>-98.790517576270219</v>
          </cell>
          <cell r="AH10">
            <v>-407.47188639912702</v>
          </cell>
          <cell r="AI10">
            <v>-382.56048962995993</v>
          </cell>
          <cell r="AJ10">
            <v>-339.79776225346774</v>
          </cell>
        </row>
        <row r="11">
          <cell r="D11">
            <v>-402.97</v>
          </cell>
          <cell r="E11">
            <v>-96.585000000000008</v>
          </cell>
          <cell r="F11">
            <v>-107.01862499999996</v>
          </cell>
          <cell r="G11">
            <v>-117.83875</v>
          </cell>
          <cell r="H11">
            <v>-147.74250000000001</v>
          </cell>
          <cell r="I11">
            <v>-469.18487499999998</v>
          </cell>
          <cell r="J11">
            <v>-134.10400000000004</v>
          </cell>
          <cell r="K11">
            <v>-135.56193999999999</v>
          </cell>
          <cell r="L11">
            <v>-131.50879999999995</v>
          </cell>
          <cell r="M11">
            <v>-158.30079999999995</v>
          </cell>
          <cell r="N11">
            <v>-559.47553999999991</v>
          </cell>
          <cell r="O11">
            <v>-124.72569999999999</v>
          </cell>
          <cell r="P11">
            <v>-129.58860000000001</v>
          </cell>
          <cell r="Q11">
            <v>-135.20885000000004</v>
          </cell>
          <cell r="R11">
            <v>-187.96680000000001</v>
          </cell>
          <cell r="S11">
            <v>-577.48995000000002</v>
          </cell>
          <cell r="T11">
            <v>-92.85381000000001</v>
          </cell>
          <cell r="U11">
            <v>-107.2689</v>
          </cell>
          <cell r="V11">
            <v>-116.4195</v>
          </cell>
          <cell r="W11">
            <v>-157.427997</v>
          </cell>
          <cell r="X11">
            <v>-473.97020700000002</v>
          </cell>
          <cell r="Y11">
            <v>-112.99705</v>
          </cell>
          <cell r="Z11">
            <v>-121.4123</v>
          </cell>
          <cell r="AA11">
            <v>-98.612500000000011</v>
          </cell>
          <cell r="AB11">
            <v>-136.24727894163388</v>
          </cell>
          <cell r="AC11">
            <v>-469.26912894163388</v>
          </cell>
          <cell r="AD11">
            <v>-109.98932791818659</v>
          </cell>
          <cell r="AE11">
            <v>-123.73368560439059</v>
          </cell>
          <cell r="AF11">
            <v>-135.30645861385548</v>
          </cell>
          <cell r="AG11">
            <v>-143.73376822277021</v>
          </cell>
          <cell r="AH11">
            <v>-512.76324035920288</v>
          </cell>
          <cell r="AI11">
            <v>-509.17234637805194</v>
          </cell>
          <cell r="AJ11">
            <v>-472.14355669414556</v>
          </cell>
        </row>
        <row r="12">
          <cell r="D12">
            <v>270.89999999999998</v>
          </cell>
          <cell r="E12">
            <v>42.51</v>
          </cell>
          <cell r="F12">
            <v>75.710000000000008</v>
          </cell>
          <cell r="G12">
            <v>89.72</v>
          </cell>
          <cell r="H12">
            <v>82.5</v>
          </cell>
          <cell r="I12">
            <v>290.44</v>
          </cell>
          <cell r="J12">
            <v>36.155000000000001</v>
          </cell>
          <cell r="K12">
            <v>55.768000000000001</v>
          </cell>
          <cell r="L12">
            <v>62.15</v>
          </cell>
          <cell r="M12">
            <v>79.56</v>
          </cell>
          <cell r="N12">
            <v>233.63300000000001</v>
          </cell>
          <cell r="O12">
            <v>57.559999999999995</v>
          </cell>
          <cell r="P12">
            <v>60.690000000000005</v>
          </cell>
          <cell r="Q12">
            <v>57.410000000000004</v>
          </cell>
          <cell r="R12">
            <v>53.216000000000001</v>
          </cell>
          <cell r="S12">
            <v>228.876</v>
          </cell>
          <cell r="T12">
            <v>64.132419999999996</v>
          </cell>
          <cell r="U12">
            <v>61.121499999999997</v>
          </cell>
          <cell r="V12">
            <v>62.19</v>
          </cell>
          <cell r="W12">
            <v>59.849403000000002</v>
          </cell>
          <cell r="X12">
            <v>247.29332299999999</v>
          </cell>
          <cell r="Y12">
            <v>60.959000000000003</v>
          </cell>
          <cell r="Z12">
            <v>84.325000000000003</v>
          </cell>
          <cell r="AA12">
            <v>74.358000000000004</v>
          </cell>
          <cell r="AB12">
            <v>87.067235820312504</v>
          </cell>
          <cell r="AC12">
            <v>306.70923582031253</v>
          </cell>
          <cell r="AD12">
            <v>80.140074514174685</v>
          </cell>
          <cell r="AE12">
            <v>85.426174286407104</v>
          </cell>
          <cell r="AF12">
            <v>90.009994688760656</v>
          </cell>
          <cell r="AG12">
            <v>98.185301562363037</v>
          </cell>
          <cell r="AH12">
            <v>353.76154505170547</v>
          </cell>
          <cell r="AI12">
            <v>397.94636202866349</v>
          </cell>
          <cell r="AJ12">
            <v>438.05935532115279</v>
          </cell>
        </row>
        <row r="13">
          <cell r="D13">
            <v>-673.87</v>
          </cell>
          <cell r="E13">
            <v>-139.095</v>
          </cell>
          <cell r="F13">
            <v>-182.72862499999997</v>
          </cell>
          <cell r="G13">
            <v>-207.55875</v>
          </cell>
          <cell r="H13">
            <v>-230.24250000000001</v>
          </cell>
          <cell r="I13">
            <v>-759.62487499999997</v>
          </cell>
          <cell r="J13">
            <v>-170.25900000000004</v>
          </cell>
          <cell r="K13">
            <v>-191.32993999999999</v>
          </cell>
          <cell r="L13">
            <v>-193.65879999999996</v>
          </cell>
          <cell r="M13">
            <v>-237.86079999999995</v>
          </cell>
          <cell r="N13">
            <v>-793.10853999999995</v>
          </cell>
          <cell r="O13">
            <v>-182.28569999999999</v>
          </cell>
          <cell r="P13">
            <v>-190.27860000000001</v>
          </cell>
          <cell r="Q13">
            <v>-192.61885000000004</v>
          </cell>
          <cell r="R13">
            <v>-241.18280000000001</v>
          </cell>
          <cell r="S13">
            <v>-806.36595000000011</v>
          </cell>
          <cell r="T13">
            <v>-156.98623000000001</v>
          </cell>
          <cell r="U13">
            <v>-168.3904</v>
          </cell>
          <cell r="V13">
            <v>-178.6095</v>
          </cell>
          <cell r="W13">
            <v>-217.2774</v>
          </cell>
          <cell r="X13">
            <v>-721.26352999999995</v>
          </cell>
          <cell r="Y13">
            <v>-173.95605</v>
          </cell>
          <cell r="Z13">
            <v>-205.7373</v>
          </cell>
          <cell r="AA13">
            <v>-172.97050000000002</v>
          </cell>
          <cell r="AB13">
            <v>-223.31451476194638</v>
          </cell>
          <cell r="AC13">
            <v>-775.97836476194641</v>
          </cell>
          <cell r="AD13">
            <v>-190.12940243236127</v>
          </cell>
          <cell r="AE13">
            <v>-209.15985989079769</v>
          </cell>
          <cell r="AF13">
            <v>-225.31645330261614</v>
          </cell>
          <cell r="AG13">
            <v>-241.91906978513325</v>
          </cell>
          <cell r="AH13">
            <v>-866.52478541090829</v>
          </cell>
          <cell r="AI13">
            <v>-907.11870840671543</v>
          </cell>
          <cell r="AJ13">
            <v>-910.20291201529835</v>
          </cell>
        </row>
        <row r="14">
          <cell r="D14">
            <v>-23.67</v>
          </cell>
          <cell r="E14">
            <v>-12.326401427438542</v>
          </cell>
          <cell r="F14">
            <v>-13.185863750683435</v>
          </cell>
          <cell r="G14">
            <v>-14.260000000000002</v>
          </cell>
          <cell r="H14">
            <v>-11.036000000000005</v>
          </cell>
          <cell r="I14">
            <v>-50.808265178121985</v>
          </cell>
          <cell r="J14">
            <v>-13.395686000000008</v>
          </cell>
          <cell r="K14">
            <v>-14.504844299999995</v>
          </cell>
          <cell r="L14">
            <v>-15.742642699999998</v>
          </cell>
          <cell r="M14">
            <v>-19.156499600000014</v>
          </cell>
          <cell r="N14">
            <v>-62.799672600000022</v>
          </cell>
          <cell r="O14">
            <v>-12.967693799999996</v>
          </cell>
          <cell r="P14">
            <v>-11.504857399999999</v>
          </cell>
          <cell r="Q14">
            <v>-15.698360299999997</v>
          </cell>
          <cell r="R14">
            <v>-22.677268199999986</v>
          </cell>
          <cell r="S14">
            <v>-62.848179699999974</v>
          </cell>
          <cell r="T14">
            <v>-12.541692134289125</v>
          </cell>
          <cell r="U14">
            <v>-14.693096347400701</v>
          </cell>
          <cell r="V14">
            <v>-13.924903304818891</v>
          </cell>
          <cell r="W14">
            <v>-20.871728055348477</v>
          </cell>
          <cell r="X14">
            <v>-62.031419841857193</v>
          </cell>
          <cell r="Y14">
            <v>-12.924932888190067</v>
          </cell>
          <cell r="Z14">
            <v>-13.439283455125626</v>
          </cell>
          <cell r="AA14">
            <v>-7.6346547243182812</v>
          </cell>
          <cell r="AB14">
            <v>-14.344073580857099</v>
          </cell>
          <cell r="AC14">
            <v>-48.34294464849107</v>
          </cell>
          <cell r="AD14">
            <v>-18.943664717930346</v>
          </cell>
          <cell r="AE14">
            <v>-14.061337005793874</v>
          </cell>
          <cell r="AF14">
            <v>-5.0425897362000001</v>
          </cell>
          <cell r="AG14">
            <v>0.63043553279999998</v>
          </cell>
          <cell r="AH14">
            <v>-37.41715592712422</v>
          </cell>
          <cell r="AI14">
            <v>-28.326014198804017</v>
          </cell>
          <cell r="AJ14">
            <v>-21.090686769982227</v>
          </cell>
        </row>
        <row r="15">
          <cell r="D15">
            <v>28.6</v>
          </cell>
          <cell r="E15">
            <v>11.56459857256146</v>
          </cell>
          <cell r="F15">
            <v>16.273336249316564</v>
          </cell>
          <cell r="G15">
            <v>22.51</v>
          </cell>
          <cell r="H15">
            <v>27.361999999999998</v>
          </cell>
          <cell r="I15">
            <v>77.709934821878022</v>
          </cell>
          <cell r="J15">
            <v>17.027463999999995</v>
          </cell>
          <cell r="K15">
            <v>24.844243200000001</v>
          </cell>
          <cell r="L15">
            <v>28.270248000000002</v>
          </cell>
          <cell r="M15">
            <v>26.425771999999998</v>
          </cell>
          <cell r="N15">
            <v>96.567727199999993</v>
          </cell>
          <cell r="O15">
            <v>28.260332000000002</v>
          </cell>
          <cell r="P15">
            <v>36.448546</v>
          </cell>
          <cell r="Q15">
            <v>33.731844000000002</v>
          </cell>
          <cell r="R15">
            <v>32.275086000000002</v>
          </cell>
          <cell r="S15">
            <v>130.71580799999998</v>
          </cell>
          <cell r="T15">
            <v>30.051913144710877</v>
          </cell>
          <cell r="U15">
            <v>30.508343032599303</v>
          </cell>
          <cell r="V15">
            <v>35.175770245181113</v>
          </cell>
          <cell r="W15">
            <v>40.062663794651534</v>
          </cell>
          <cell r="X15">
            <v>135.79869021714282</v>
          </cell>
          <cell r="Y15">
            <v>29.974563907590277</v>
          </cell>
          <cell r="Z15">
            <v>33.407001874874375</v>
          </cell>
          <cell r="AA15">
            <v>33.154794562113644</v>
          </cell>
          <cell r="AB15">
            <v>39.113766400000003</v>
          </cell>
          <cell r="AC15">
            <v>135.6501267445783</v>
          </cell>
          <cell r="AD15">
            <v>30.779013635033927</v>
          </cell>
          <cell r="AE15">
            <v>37.991398094825158</v>
          </cell>
          <cell r="AF15">
            <v>48.4574102638</v>
          </cell>
          <cell r="AG15">
            <v>55.530435532799999</v>
          </cell>
          <cell r="AH15">
            <v>172.75825752645909</v>
          </cell>
          <cell r="AI15">
            <v>193.40904699472637</v>
          </cell>
          <cell r="AJ15">
            <v>210.622452177257</v>
          </cell>
        </row>
        <row r="16">
          <cell r="D16">
            <v>-52.27</v>
          </cell>
          <cell r="E16">
            <v>-23.891000000000002</v>
          </cell>
          <cell r="F16">
            <v>-29.459199999999999</v>
          </cell>
          <cell r="G16">
            <v>-36.770000000000003</v>
          </cell>
          <cell r="H16">
            <v>-38.398000000000003</v>
          </cell>
          <cell r="I16">
            <v>-128.51820000000001</v>
          </cell>
          <cell r="J16">
            <v>-30.423150000000003</v>
          </cell>
          <cell r="K16">
            <v>-39.349087499999996</v>
          </cell>
          <cell r="L16">
            <v>-44.0128907</v>
          </cell>
          <cell r="M16">
            <v>-45.582271600000013</v>
          </cell>
          <cell r="N16">
            <v>-159.36739980000002</v>
          </cell>
          <cell r="O16">
            <v>-41.228025799999998</v>
          </cell>
          <cell r="P16">
            <v>-47.953403399999999</v>
          </cell>
          <cell r="Q16">
            <v>-49.4302043</v>
          </cell>
          <cell r="R16">
            <v>-54.952354199999988</v>
          </cell>
          <cell r="S16">
            <v>-193.56398769999998</v>
          </cell>
          <cell r="T16">
            <v>-42.593605279000002</v>
          </cell>
          <cell r="U16">
            <v>-45.201439380000004</v>
          </cell>
          <cell r="V16">
            <v>-49.100673550000003</v>
          </cell>
          <cell r="W16">
            <v>-60.934391850000011</v>
          </cell>
          <cell r="X16">
            <v>-197.83011005900005</v>
          </cell>
          <cell r="Y16">
            <v>-42.899496795780344</v>
          </cell>
          <cell r="Z16">
            <v>-46.846285330000001</v>
          </cell>
          <cell r="AA16">
            <v>-40.789449286431925</v>
          </cell>
          <cell r="AB16">
            <v>-53.457839980857102</v>
          </cell>
          <cell r="AC16">
            <v>-183.99307139306939</v>
          </cell>
          <cell r="AD16">
            <v>-49.722678352964273</v>
          </cell>
          <cell r="AE16">
            <v>-52.052735100619032</v>
          </cell>
          <cell r="AF16">
            <v>-53.5</v>
          </cell>
          <cell r="AG16">
            <v>-54.9</v>
          </cell>
          <cell r="AH16">
            <v>-210.1754134535833</v>
          </cell>
          <cell r="AI16">
            <v>-221.73506119353038</v>
          </cell>
          <cell r="AJ16">
            <v>-231.71313894723923</v>
          </cell>
        </row>
        <row r="17">
          <cell r="D17">
            <v>40.020000000000003</v>
          </cell>
          <cell r="E17">
            <v>4.33</v>
          </cell>
          <cell r="F17">
            <v>7.9499999999999993</v>
          </cell>
          <cell r="G17">
            <v>22.1</v>
          </cell>
          <cell r="H17">
            <v>10.349999999999998</v>
          </cell>
          <cell r="I17">
            <v>44.730000000000004</v>
          </cell>
          <cell r="J17">
            <v>8.0670000000000002</v>
          </cell>
          <cell r="K17">
            <v>18.750999999999998</v>
          </cell>
          <cell r="L17">
            <v>33.314999999999998</v>
          </cell>
          <cell r="M17">
            <v>38.383000000000003</v>
          </cell>
          <cell r="N17">
            <v>98.515999999999991</v>
          </cell>
          <cell r="O17">
            <v>13.083</v>
          </cell>
          <cell r="P17">
            <v>27.922000000000001</v>
          </cell>
          <cell r="Q17">
            <v>5.2716000000000012</v>
          </cell>
          <cell r="R17">
            <v>14.124000000000001</v>
          </cell>
          <cell r="S17">
            <v>60.400600000000004</v>
          </cell>
          <cell r="T17">
            <v>11.651999999999999</v>
          </cell>
          <cell r="U17">
            <v>10.489080000000001</v>
          </cell>
          <cell r="V17">
            <v>12.642000000000001</v>
          </cell>
          <cell r="W17">
            <v>20.167999999999999</v>
          </cell>
          <cell r="X17">
            <v>54.951080000000005</v>
          </cell>
          <cell r="Y17">
            <v>1.1699999999999982</v>
          </cell>
          <cell r="Z17">
            <v>14.730080000000003</v>
          </cell>
          <cell r="AA17">
            <v>20.087274999999998</v>
          </cell>
          <cell r="AB17">
            <v>18.33399275</v>
          </cell>
          <cell r="AC17">
            <v>54.321347750000001</v>
          </cell>
          <cell r="AD17">
            <v>4.4688831280000016</v>
          </cell>
          <cell r="AE17">
            <v>12.595770003500004</v>
          </cell>
          <cell r="AF17">
            <v>17.331041641999999</v>
          </cell>
          <cell r="AG17">
            <v>16.312815113699997</v>
          </cell>
          <cell r="AH17">
            <v>50.708509887200002</v>
          </cell>
          <cell r="AI17">
            <v>53.937870946896005</v>
          </cell>
          <cell r="AJ17">
            <v>51.43648121066002</v>
          </cell>
        </row>
        <row r="18">
          <cell r="D18">
            <v>18.350000000000001</v>
          </cell>
          <cell r="E18">
            <v>14.52</v>
          </cell>
          <cell r="F18">
            <v>19.5</v>
          </cell>
          <cell r="G18">
            <v>12.95</v>
          </cell>
          <cell r="H18">
            <v>20.52</v>
          </cell>
          <cell r="I18">
            <v>67.489999999999995</v>
          </cell>
          <cell r="J18">
            <v>15.562276799999999</v>
          </cell>
          <cell r="K18">
            <v>18.1259072</v>
          </cell>
          <cell r="L18">
            <v>16.898527999999999</v>
          </cell>
          <cell r="M18">
            <v>17.209688</v>
          </cell>
          <cell r="N18">
            <v>67.796400000000006</v>
          </cell>
          <cell r="O18">
            <v>19.6221</v>
          </cell>
          <cell r="P18">
            <v>22.662800000000001</v>
          </cell>
          <cell r="Q18">
            <v>12.683229999999998</v>
          </cell>
          <cell r="R18">
            <v>9.7031199999999984</v>
          </cell>
          <cell r="S18">
            <v>64.671250000000001</v>
          </cell>
          <cell r="T18">
            <v>17.652100000000001</v>
          </cell>
          <cell r="U18">
            <v>19.552751999999998</v>
          </cell>
          <cell r="V18">
            <v>21.020399999999999</v>
          </cell>
          <cell r="W18">
            <v>22.116399999999999</v>
          </cell>
          <cell r="X18">
            <v>80.341651999999996</v>
          </cell>
          <cell r="Y18">
            <v>16.902099999999997</v>
          </cell>
          <cell r="Z18">
            <v>20.396799999999999</v>
          </cell>
          <cell r="AA18">
            <v>23.54</v>
          </cell>
          <cell r="AB18">
            <v>24.5</v>
          </cell>
          <cell r="AC18">
            <v>85.338899999999995</v>
          </cell>
          <cell r="AD18">
            <v>18</v>
          </cell>
          <cell r="AE18">
            <v>22</v>
          </cell>
          <cell r="AF18">
            <v>24</v>
          </cell>
          <cell r="AG18">
            <v>28</v>
          </cell>
          <cell r="AH18">
            <v>92</v>
          </cell>
          <cell r="AI18">
            <v>101</v>
          </cell>
          <cell r="AJ18">
            <v>102</v>
          </cell>
        </row>
        <row r="19">
          <cell r="D19">
            <v>149.9</v>
          </cell>
          <cell r="E19">
            <v>26.349999999999998</v>
          </cell>
          <cell r="F19">
            <v>24.55</v>
          </cell>
          <cell r="G19">
            <v>34.549999999999997</v>
          </cell>
          <cell r="H19">
            <v>31.65</v>
          </cell>
          <cell r="I19">
            <v>117.1</v>
          </cell>
          <cell r="J19">
            <v>25.821499999999997</v>
          </cell>
          <cell r="K19">
            <v>48.329500000000003</v>
          </cell>
          <cell r="L19">
            <v>49.774500000000003</v>
          </cell>
          <cell r="M19">
            <v>25.4955</v>
          </cell>
          <cell r="N19">
            <v>149.42099999999999</v>
          </cell>
          <cell r="O19">
            <v>19.638000000000002</v>
          </cell>
          <cell r="P19">
            <v>26.5885</v>
          </cell>
          <cell r="Q19">
            <v>33.326000000000008</v>
          </cell>
          <cell r="R19">
            <v>33.17</v>
          </cell>
          <cell r="S19">
            <v>112.72250000000001</v>
          </cell>
          <cell r="T19">
            <v>19.704000000000001</v>
          </cell>
          <cell r="U19">
            <v>26.0975</v>
          </cell>
          <cell r="V19">
            <v>26.78255653382762</v>
          </cell>
          <cell r="W19">
            <v>21.1909236921664</v>
          </cell>
          <cell r="X19">
            <v>93.774980225994028</v>
          </cell>
          <cell r="Y19">
            <v>19.078923005565862</v>
          </cell>
          <cell r="Z19">
            <v>31.518927643784789</v>
          </cell>
          <cell r="AA19">
            <v>16.9985</v>
          </cell>
          <cell r="AB19">
            <v>32.5</v>
          </cell>
          <cell r="AC19">
            <v>100.09635064935065</v>
          </cell>
          <cell r="AD19">
            <v>20</v>
          </cell>
          <cell r="AE19">
            <v>25</v>
          </cell>
          <cell r="AF19">
            <v>29</v>
          </cell>
          <cell r="AG19">
            <v>34</v>
          </cell>
          <cell r="AH19">
            <v>108</v>
          </cell>
          <cell r="AI19">
            <v>117.2</v>
          </cell>
          <cell r="AJ19">
            <v>104.5</v>
          </cell>
        </row>
        <row r="21">
          <cell r="D21">
            <v>235.54700000000005</v>
          </cell>
          <cell r="E21">
            <v>59.194999999999993</v>
          </cell>
          <cell r="F21">
            <v>54.845999999999989</v>
          </cell>
          <cell r="G21">
            <v>45.919999999999995</v>
          </cell>
          <cell r="H21">
            <v>121.98</v>
          </cell>
          <cell r="I21">
            <v>281.94099999999997</v>
          </cell>
          <cell r="J21">
            <v>75.741999999999976</v>
          </cell>
          <cell r="K21">
            <v>62.456000000000003</v>
          </cell>
          <cell r="L21">
            <v>97.20799999999997</v>
          </cell>
          <cell r="M21">
            <v>110.2817</v>
          </cell>
          <cell r="N21">
            <v>345.68769999999995</v>
          </cell>
          <cell r="O21">
            <v>76.616000000000014</v>
          </cell>
          <cell r="P21">
            <v>63.872000000000014</v>
          </cell>
          <cell r="Q21">
            <v>94.358000000000004</v>
          </cell>
          <cell r="R21">
            <v>167.55100000000002</v>
          </cell>
          <cell r="S21">
            <v>402.39700000000005</v>
          </cell>
          <cell r="T21">
            <v>44.476823750000008</v>
          </cell>
          <cell r="U21">
            <v>42.080171875000005</v>
          </cell>
          <cell r="V21">
            <v>95.870981749999984</v>
          </cell>
          <cell r="W21">
            <v>117.444147875</v>
          </cell>
          <cell r="X21">
            <v>299.87212525000001</v>
          </cell>
          <cell r="Y21">
            <v>75.036649999999995</v>
          </cell>
          <cell r="Z21">
            <v>72.221657699443398</v>
          </cell>
          <cell r="AA21">
            <v>54.211399999999998</v>
          </cell>
          <cell r="AB21">
            <v>104.46457516030006</v>
          </cell>
          <cell r="AC21">
            <v>305.93428285974346</v>
          </cell>
          <cell r="AD21">
            <v>67.582664047287494</v>
          </cell>
          <cell r="AE21">
            <v>90.328552720352576</v>
          </cell>
          <cell r="AF21">
            <v>81.865886605140176</v>
          </cell>
          <cell r="AG21">
            <v>82.58544723015882</v>
          </cell>
          <cell r="AH21">
            <v>322.36255060293905</v>
          </cell>
          <cell r="AI21">
            <v>297.54186070440289</v>
          </cell>
          <cell r="AJ21">
            <v>222.28764698061184</v>
          </cell>
        </row>
        <row r="22">
          <cell r="D22">
            <v>8.0500000000000007</v>
          </cell>
          <cell r="E22">
            <v>3.6</v>
          </cell>
          <cell r="F22">
            <v>2.6</v>
          </cell>
          <cell r="G22">
            <v>1.2</v>
          </cell>
          <cell r="H22">
            <v>6</v>
          </cell>
          <cell r="I22">
            <v>13.4</v>
          </cell>
          <cell r="J22">
            <v>2.35</v>
          </cell>
          <cell r="K22">
            <v>4.7</v>
          </cell>
          <cell r="L22">
            <v>2.1</v>
          </cell>
          <cell r="M22">
            <v>1.73</v>
          </cell>
          <cell r="N22">
            <v>10.88</v>
          </cell>
          <cell r="O22">
            <v>2.52</v>
          </cell>
          <cell r="P22">
            <v>2.13</v>
          </cell>
          <cell r="Q22">
            <v>2.54</v>
          </cell>
          <cell r="R22">
            <v>2.5499999999999998</v>
          </cell>
          <cell r="S22">
            <v>9.74</v>
          </cell>
          <cell r="T22">
            <v>2.8</v>
          </cell>
          <cell r="U22">
            <v>3</v>
          </cell>
          <cell r="V22">
            <v>3.17</v>
          </cell>
          <cell r="W22">
            <v>7.88</v>
          </cell>
          <cell r="X22">
            <v>16.849999999999998</v>
          </cell>
          <cell r="Y22">
            <v>7.04</v>
          </cell>
          <cell r="Z22">
            <v>4.7051576994434132</v>
          </cell>
          <cell r="AA22">
            <v>5.14</v>
          </cell>
          <cell r="AB22">
            <v>2.9249999999999998</v>
          </cell>
          <cell r="AC22">
            <v>19.810157699443415</v>
          </cell>
          <cell r="AD22">
            <v>16.5</v>
          </cell>
          <cell r="AE22">
            <v>17</v>
          </cell>
          <cell r="AF22">
            <v>17.5</v>
          </cell>
          <cell r="AG22">
            <v>18.5</v>
          </cell>
          <cell r="AH22">
            <v>69.5</v>
          </cell>
          <cell r="AI22">
            <v>60.177999999999997</v>
          </cell>
          <cell r="AJ22">
            <v>10.345500000000001</v>
          </cell>
        </row>
        <row r="23">
          <cell r="D23">
            <v>25.32</v>
          </cell>
          <cell r="E23">
            <v>5.26</v>
          </cell>
          <cell r="F23">
            <v>6.24</v>
          </cell>
          <cell r="G23">
            <v>3</v>
          </cell>
          <cell r="H23">
            <v>3.07</v>
          </cell>
          <cell r="I23">
            <v>17.57</v>
          </cell>
          <cell r="J23">
            <v>6.34</v>
          </cell>
          <cell r="K23">
            <v>5.29</v>
          </cell>
          <cell r="L23">
            <v>16.03</v>
          </cell>
          <cell r="M23">
            <v>24.279999999999998</v>
          </cell>
          <cell r="N23">
            <v>51.94</v>
          </cell>
          <cell r="O23">
            <v>84.5</v>
          </cell>
          <cell r="P23">
            <v>26.163</v>
          </cell>
          <cell r="Q23">
            <v>29.71</v>
          </cell>
          <cell r="R23">
            <v>80.456000000000003</v>
          </cell>
          <cell r="S23">
            <v>220.82900000000001</v>
          </cell>
          <cell r="T23">
            <v>14.907999999999999</v>
          </cell>
          <cell r="U23">
            <v>45.454999999999998</v>
          </cell>
          <cell r="V23">
            <v>30.96</v>
          </cell>
          <cell r="W23">
            <v>30.711000000000002</v>
          </cell>
          <cell r="X23">
            <v>122.03400000000001</v>
          </cell>
          <cell r="Y23">
            <v>44.127000000000002</v>
          </cell>
          <cell r="Z23">
            <v>35.153999999999996</v>
          </cell>
          <cell r="AA23">
            <v>20.296500000000002</v>
          </cell>
          <cell r="AB23">
            <v>40.5</v>
          </cell>
          <cell r="AC23">
            <v>140.07750000000001</v>
          </cell>
          <cell r="AD23">
            <v>40</v>
          </cell>
          <cell r="AE23">
            <v>54</v>
          </cell>
          <cell r="AF23">
            <v>33</v>
          </cell>
          <cell r="AG23">
            <v>53</v>
          </cell>
          <cell r="AH23">
            <v>180</v>
          </cell>
          <cell r="AI23">
            <v>170</v>
          </cell>
          <cell r="AJ23">
            <v>170</v>
          </cell>
        </row>
        <row r="24">
          <cell r="D24">
            <v>0</v>
          </cell>
          <cell r="E24">
            <v>0.2</v>
          </cell>
          <cell r="F24">
            <v>0.6</v>
          </cell>
          <cell r="G24">
            <v>0.4</v>
          </cell>
          <cell r="H24">
            <v>6.03</v>
          </cell>
          <cell r="I24">
            <v>7.23</v>
          </cell>
          <cell r="J24">
            <v>4.6499999999999995</v>
          </cell>
          <cell r="K24">
            <v>5.21</v>
          </cell>
          <cell r="L24">
            <v>4.21</v>
          </cell>
          <cell r="M24">
            <v>1.6837</v>
          </cell>
          <cell r="N24">
            <v>15.7537</v>
          </cell>
          <cell r="O24">
            <v>0.4760000000000002</v>
          </cell>
          <cell r="P24">
            <v>0.46</v>
          </cell>
          <cell r="Q24">
            <v>-12.07</v>
          </cell>
          <cell r="R24">
            <v>-4.8099999999999996</v>
          </cell>
          <cell r="S24">
            <v>-15.943999999999999</v>
          </cell>
          <cell r="T24">
            <v>0.62</v>
          </cell>
          <cell r="U24">
            <v>0.24</v>
          </cell>
          <cell r="V24">
            <v>1.1100000000000001</v>
          </cell>
          <cell r="W24">
            <v>-0.33</v>
          </cell>
          <cell r="X24">
            <v>1.6400000000000001</v>
          </cell>
          <cell r="Y24">
            <v>-0.2</v>
          </cell>
          <cell r="Z24">
            <v>-0.91</v>
          </cell>
          <cell r="AA24">
            <v>-0.63</v>
          </cell>
          <cell r="AB24">
            <v>1.7329999999999999</v>
          </cell>
          <cell r="AC24">
            <v>-7.0000000000003393E-3</v>
          </cell>
          <cell r="AD24">
            <v>0.2</v>
          </cell>
          <cell r="AE24">
            <v>0.2</v>
          </cell>
          <cell r="AF24">
            <v>0.2</v>
          </cell>
          <cell r="AG24">
            <v>0.2</v>
          </cell>
          <cell r="AH24">
            <v>0.8</v>
          </cell>
          <cell r="AI24">
            <v>0</v>
          </cell>
          <cell r="AJ24">
            <v>0</v>
          </cell>
        </row>
        <row r="25">
          <cell r="D25">
            <v>151.19999999999999</v>
          </cell>
          <cell r="E25">
            <v>-23.004999999999995</v>
          </cell>
          <cell r="F25">
            <v>17.566000000000003</v>
          </cell>
          <cell r="G25">
            <v>21.65</v>
          </cell>
          <cell r="H25">
            <v>28.000000000000004</v>
          </cell>
          <cell r="I25">
            <v>44.211000000000013</v>
          </cell>
          <cell r="J25">
            <v>17.712</v>
          </cell>
          <cell r="K25">
            <v>6.3960000000000008</v>
          </cell>
          <cell r="L25">
            <v>58.838000000000001</v>
          </cell>
          <cell r="M25">
            <v>39.908000000000008</v>
          </cell>
          <cell r="N25">
            <v>122.85400000000001</v>
          </cell>
          <cell r="O25">
            <v>16.999000000000002</v>
          </cell>
          <cell r="P25">
            <v>0.2209999999999992</v>
          </cell>
          <cell r="Q25">
            <v>18.294000000000004</v>
          </cell>
          <cell r="R25">
            <v>-0.50300000000000011</v>
          </cell>
          <cell r="S25">
            <v>35.01100000000001</v>
          </cell>
          <cell r="T25">
            <v>5.6409999999999982</v>
          </cell>
          <cell r="U25">
            <v>9.7140000000000022</v>
          </cell>
          <cell r="V25">
            <v>37.516000000000005</v>
          </cell>
          <cell r="W25">
            <v>20.809000000000005</v>
          </cell>
          <cell r="X25">
            <v>73.680000000000007</v>
          </cell>
          <cell r="Y25">
            <v>21.161000000000001</v>
          </cell>
          <cell r="Z25">
            <v>2.4550000000000001</v>
          </cell>
          <cell r="AA25">
            <v>10.006</v>
          </cell>
          <cell r="AB25">
            <v>11.633000000000003</v>
          </cell>
          <cell r="AC25">
            <v>45.255000000000003</v>
          </cell>
          <cell r="AD25">
            <v>6.580000000000001</v>
          </cell>
          <cell r="AE25">
            <v>32.168999999999997</v>
          </cell>
          <cell r="AF25">
            <v>26.992999999999999</v>
          </cell>
          <cell r="AG25">
            <v>23.408000000000005</v>
          </cell>
          <cell r="AH25">
            <v>89.149999999999991</v>
          </cell>
          <cell r="AI25">
            <v>35.010999999999996</v>
          </cell>
          <cell r="AJ25">
            <v>28.372999999999998</v>
          </cell>
        </row>
        <row r="26">
          <cell r="D26">
            <v>151.19999999999999</v>
          </cell>
          <cell r="E26">
            <v>40.1</v>
          </cell>
          <cell r="F26">
            <v>23.1</v>
          </cell>
          <cell r="G26">
            <v>27</v>
          </cell>
          <cell r="H26">
            <v>44.7</v>
          </cell>
          <cell r="I26">
            <v>134.9</v>
          </cell>
          <cell r="J26">
            <v>27.811</v>
          </cell>
          <cell r="K26">
            <v>83.445999999999998</v>
          </cell>
          <cell r="L26">
            <v>58.938000000000002</v>
          </cell>
          <cell r="M26">
            <v>49.308000000000007</v>
          </cell>
          <cell r="N26">
            <v>219.50299999999999</v>
          </cell>
          <cell r="O26">
            <v>17.867000000000001</v>
          </cell>
          <cell r="P26">
            <v>5.5619999999999994</v>
          </cell>
          <cell r="Q26">
            <v>20.858000000000004</v>
          </cell>
          <cell r="R26">
            <v>60.734000000000002</v>
          </cell>
          <cell r="S26">
            <v>105.02100000000002</v>
          </cell>
          <cell r="T26">
            <v>9.4999999999999982</v>
          </cell>
          <cell r="U26">
            <v>14.373000000000001</v>
          </cell>
          <cell r="V26">
            <v>41.356000000000002</v>
          </cell>
          <cell r="W26">
            <v>30.549000000000003</v>
          </cell>
          <cell r="X26">
            <v>95.778000000000006</v>
          </cell>
          <cell r="Y26">
            <v>27.121000000000002</v>
          </cell>
          <cell r="Z26">
            <v>10.295</v>
          </cell>
          <cell r="AA26">
            <v>14.556000000000001</v>
          </cell>
          <cell r="AB26">
            <v>18.511000000000003</v>
          </cell>
          <cell r="AC26">
            <v>70.483000000000004</v>
          </cell>
          <cell r="AD26">
            <v>11.222000000000001</v>
          </cell>
          <cell r="AE26">
            <v>38.808999999999997</v>
          </cell>
          <cell r="AF26">
            <v>32.555</v>
          </cell>
          <cell r="AG26">
            <v>36.519000000000005</v>
          </cell>
          <cell r="AH26">
            <v>119.105</v>
          </cell>
          <cell r="AI26">
            <v>69.44</v>
          </cell>
          <cell r="AJ26">
            <v>52.48</v>
          </cell>
        </row>
        <row r="27">
          <cell r="D27">
            <v>0</v>
          </cell>
          <cell r="E27">
            <v>-63.104999999999997</v>
          </cell>
          <cell r="F27">
            <v>-5.5339999999999998</v>
          </cell>
          <cell r="G27">
            <v>-5.35</v>
          </cell>
          <cell r="H27">
            <v>-16.7</v>
          </cell>
          <cell r="I27">
            <v>-90.688999999999993</v>
          </cell>
          <cell r="J27">
            <v>-10.099</v>
          </cell>
          <cell r="K27">
            <v>-77.05</v>
          </cell>
          <cell r="L27">
            <v>-0.1</v>
          </cell>
          <cell r="M27">
            <v>-9.4</v>
          </cell>
          <cell r="N27">
            <v>-96.649000000000001</v>
          </cell>
          <cell r="O27">
            <v>-0.86799999999999999</v>
          </cell>
          <cell r="P27">
            <v>-5.3410000000000002</v>
          </cell>
          <cell r="Q27">
            <v>-2.5640000000000001</v>
          </cell>
          <cell r="R27">
            <v>-61.237000000000002</v>
          </cell>
          <cell r="S27">
            <v>-70.010000000000005</v>
          </cell>
          <cell r="T27">
            <v>-3.859</v>
          </cell>
          <cell r="U27">
            <v>-4.6589999999999998</v>
          </cell>
          <cell r="V27">
            <v>-3.84</v>
          </cell>
          <cell r="W27">
            <v>-9.74</v>
          </cell>
          <cell r="X27">
            <v>-22.097999999999999</v>
          </cell>
          <cell r="Y27">
            <v>-5.96</v>
          </cell>
          <cell r="Z27">
            <v>-7.84</v>
          </cell>
          <cell r="AA27">
            <v>-4.55</v>
          </cell>
          <cell r="AB27">
            <v>-6.8780000000000001</v>
          </cell>
          <cell r="AC27">
            <v>-25.228000000000002</v>
          </cell>
          <cell r="AD27">
            <v>-4.6420000000000003</v>
          </cell>
          <cell r="AE27">
            <v>-6.6400000000000006</v>
          </cell>
          <cell r="AF27">
            <v>-5.5620000000000012</v>
          </cell>
          <cell r="AG27">
            <v>-13.111000000000001</v>
          </cell>
          <cell r="AH27">
            <v>-29.955000000000002</v>
          </cell>
          <cell r="AI27">
            <v>-34.429000000000002</v>
          </cell>
          <cell r="AJ27">
            <v>-24.106999999999999</v>
          </cell>
        </row>
        <row r="28">
          <cell r="D28">
            <v>50.977000000000068</v>
          </cell>
          <cell r="E28">
            <v>73.139999999999986</v>
          </cell>
          <cell r="F28">
            <v>27.839999999999986</v>
          </cell>
          <cell r="G28">
            <v>19.669999999999995</v>
          </cell>
          <cell r="H28">
            <v>78.88</v>
          </cell>
          <cell r="I28">
            <v>199.52999999999997</v>
          </cell>
          <cell r="J28">
            <v>44.689999999999976</v>
          </cell>
          <cell r="K28">
            <v>40.86</v>
          </cell>
          <cell r="L28">
            <v>16.029999999999973</v>
          </cell>
          <cell r="M28">
            <v>42.679999999999993</v>
          </cell>
          <cell r="N28">
            <v>144.25999999999993</v>
          </cell>
          <cell r="O28">
            <v>-27.878999999999994</v>
          </cell>
          <cell r="P28">
            <v>34.89800000000001</v>
          </cell>
          <cell r="Q28">
            <v>55.884</v>
          </cell>
          <cell r="R28">
            <v>89.858000000000018</v>
          </cell>
          <cell r="S28">
            <v>152.76100000000002</v>
          </cell>
          <cell r="T28">
            <v>20.507823750000007</v>
          </cell>
          <cell r="U28">
            <v>-16.328828125000001</v>
          </cell>
          <cell r="V28">
            <v>23.114981749999984</v>
          </cell>
          <cell r="W28">
            <v>58.374147874999991</v>
          </cell>
          <cell r="X28">
            <v>85.668125249999974</v>
          </cell>
          <cell r="Y28">
            <v>2.9086499999999944</v>
          </cell>
          <cell r="Z28">
            <v>30.817499999999985</v>
          </cell>
          <cell r="AA28">
            <v>19.398899999999998</v>
          </cell>
          <cell r="AB28">
            <v>47.673575160300054</v>
          </cell>
          <cell r="AC28">
            <v>100.79862516030002</v>
          </cell>
          <cell r="AD28">
            <v>4.3026640472875002</v>
          </cell>
          <cell r="AE28">
            <v>-13.040447279647431</v>
          </cell>
          <cell r="AF28">
            <v>4.1728866051401781</v>
          </cell>
          <cell r="AG28">
            <v>-12.522552769841177</v>
          </cell>
          <cell r="AH28">
            <v>-17.087449397060929</v>
          </cell>
          <cell r="AI28">
            <v>32.352860704402943</v>
          </cell>
          <cell r="AJ28">
            <v>13.569146980611841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-58.6</v>
          </cell>
          <cell r="P29">
            <v>1.45</v>
          </cell>
          <cell r="Q29">
            <v>-5.94</v>
          </cell>
          <cell r="R29">
            <v>19.82</v>
          </cell>
          <cell r="S29">
            <v>-43.269999999999996</v>
          </cell>
          <cell r="T29">
            <v>4.7640000000000002</v>
          </cell>
          <cell r="U29">
            <v>-17.54</v>
          </cell>
          <cell r="V29">
            <v>-0.28000000000000003</v>
          </cell>
          <cell r="W29">
            <v>28.63</v>
          </cell>
          <cell r="X29">
            <v>15.574</v>
          </cell>
          <cell r="Y29">
            <v>-24.6</v>
          </cell>
          <cell r="Z29">
            <v>2.4</v>
          </cell>
          <cell r="AA29">
            <v>6.43</v>
          </cell>
          <cell r="AB29">
            <v>27.103000000000002</v>
          </cell>
          <cell r="AC29">
            <v>11.332999999999998</v>
          </cell>
          <cell r="AD29">
            <v>-31.409090909090907</v>
          </cell>
          <cell r="AE29">
            <v>-41.498181818181813</v>
          </cell>
          <cell r="AF29">
            <v>-1.4981818181818198</v>
          </cell>
          <cell r="AG29">
            <v>-1.4981818181818198</v>
          </cell>
          <cell r="AH29">
            <v>-75.903636363636366</v>
          </cell>
        </row>
        <row r="30">
          <cell r="D30">
            <v>0</v>
          </cell>
          <cell r="E30">
            <v>0.27999999999999936</v>
          </cell>
          <cell r="F30">
            <v>4.6100000000000012</v>
          </cell>
          <cell r="G30">
            <v>-7.08</v>
          </cell>
          <cell r="H30">
            <v>35.699999999999996</v>
          </cell>
          <cell r="I30">
            <v>33.51</v>
          </cell>
          <cell r="J30">
            <v>-0.80999999999999961</v>
          </cell>
          <cell r="K30">
            <v>11.73</v>
          </cell>
          <cell r="L30">
            <v>-9.94</v>
          </cell>
          <cell r="M30">
            <v>10.49</v>
          </cell>
          <cell r="N30">
            <v>11.470000000000002</v>
          </cell>
          <cell r="O30">
            <v>7.29</v>
          </cell>
          <cell r="P30">
            <v>-2.95</v>
          </cell>
          <cell r="Q30">
            <v>-1.65</v>
          </cell>
          <cell r="R30">
            <v>27.470000000000002</v>
          </cell>
          <cell r="S30">
            <v>30.160000000000004</v>
          </cell>
          <cell r="T30">
            <v>-6.34</v>
          </cell>
          <cell r="U30">
            <v>-7.6</v>
          </cell>
          <cell r="V30">
            <v>-11.959999999999997</v>
          </cell>
          <cell r="W30">
            <v>2.6299999999999994</v>
          </cell>
          <cell r="X30">
            <v>-23.27</v>
          </cell>
          <cell r="Y30">
            <v>1.6099999999999999</v>
          </cell>
          <cell r="Z30">
            <v>2.1300000000000008</v>
          </cell>
          <cell r="AA30">
            <v>-20.28</v>
          </cell>
          <cell r="AB30">
            <v>-0.30000000000000071</v>
          </cell>
          <cell r="AC30">
            <v>-16.84</v>
          </cell>
          <cell r="AD30">
            <v>1</v>
          </cell>
          <cell r="AE30">
            <v>-0.5</v>
          </cell>
          <cell r="AF30">
            <v>-0.5</v>
          </cell>
          <cell r="AG30">
            <v>-2</v>
          </cell>
          <cell r="AH30">
            <v>-2</v>
          </cell>
        </row>
        <row r="31">
          <cell r="D31">
            <v>50.977000000000068</v>
          </cell>
          <cell r="E31">
            <v>72.859999999999985</v>
          </cell>
          <cell r="F31">
            <v>23.229999999999983</v>
          </cell>
          <cell r="G31">
            <v>26.749999999999993</v>
          </cell>
          <cell r="H31">
            <v>43.18</v>
          </cell>
          <cell r="I31">
            <v>166.01999999999998</v>
          </cell>
          <cell r="J31">
            <v>45.499999999999979</v>
          </cell>
          <cell r="K31">
            <v>29.13</v>
          </cell>
          <cell r="L31">
            <v>25.96999999999997</v>
          </cell>
          <cell r="M31">
            <v>32.189999999999991</v>
          </cell>
          <cell r="N31">
            <v>132.78999999999994</v>
          </cell>
          <cell r="O31">
            <v>23.431000000000008</v>
          </cell>
          <cell r="P31">
            <v>36.39800000000001</v>
          </cell>
          <cell r="Q31">
            <v>63.473999999999997</v>
          </cell>
          <cell r="R31">
            <v>42.568000000000012</v>
          </cell>
          <cell r="S31">
            <v>165.87100000000004</v>
          </cell>
          <cell r="T31">
            <v>22.083823750000008</v>
          </cell>
          <cell r="U31">
            <v>8.8111718749999977</v>
          </cell>
          <cell r="V31">
            <v>35.354981749999979</v>
          </cell>
          <cell r="W31">
            <v>27.114147874999993</v>
          </cell>
          <cell r="X31">
            <v>93.364125249999972</v>
          </cell>
          <cell r="Y31">
            <v>25.898649999999996</v>
          </cell>
          <cell r="Z31">
            <v>26.287499999999987</v>
          </cell>
          <cell r="AA31">
            <v>33.248899999999999</v>
          </cell>
          <cell r="AB31">
            <v>20.870575160300053</v>
          </cell>
          <cell r="AC31">
            <v>106.30562516030004</v>
          </cell>
          <cell r="AD31">
            <v>34.711754956378407</v>
          </cell>
          <cell r="AE31">
            <v>28.957734538534382</v>
          </cell>
          <cell r="AF31">
            <v>6.1710684233219979</v>
          </cell>
          <cell r="AG31">
            <v>-9.0243709516593569</v>
          </cell>
          <cell r="AH31">
            <v>60.816186966575437</v>
          </cell>
        </row>
        <row r="32">
          <cell r="D32">
            <v>59</v>
          </cell>
          <cell r="E32">
            <v>7</v>
          </cell>
          <cell r="F32">
            <v>15</v>
          </cell>
          <cell r="G32">
            <v>13</v>
          </cell>
          <cell r="H32">
            <v>18</v>
          </cell>
          <cell r="I32">
            <v>53</v>
          </cell>
          <cell r="J32">
            <v>21.4</v>
          </cell>
          <cell r="K32">
            <v>8.9</v>
          </cell>
          <cell r="L32">
            <v>17.299999999999997</v>
          </cell>
          <cell r="M32">
            <v>4.8999999999999995</v>
          </cell>
          <cell r="N32">
            <v>52.499999999999993</v>
          </cell>
          <cell r="O32">
            <v>11.73</v>
          </cell>
          <cell r="P32">
            <v>18.79</v>
          </cell>
          <cell r="Q32">
            <v>38.590000000000003</v>
          </cell>
          <cell r="R32">
            <v>22.608000000000001</v>
          </cell>
          <cell r="S32">
            <v>91.718000000000004</v>
          </cell>
          <cell r="T32">
            <v>11.213620000000002</v>
          </cell>
          <cell r="U32">
            <v>0.62779999999999792</v>
          </cell>
          <cell r="V32">
            <v>13.142879999999998</v>
          </cell>
          <cell r="W32">
            <v>10.34376</v>
          </cell>
          <cell r="X32">
            <v>35.328059999999994</v>
          </cell>
          <cell r="Y32">
            <v>12.883650000000003</v>
          </cell>
          <cell r="Z32">
            <v>21.962499999999995</v>
          </cell>
          <cell r="AA32">
            <v>20.090900000000001</v>
          </cell>
          <cell r="AB32">
            <v>9.6926948129743327</v>
          </cell>
          <cell r="AC32">
            <v>64.629744812974337</v>
          </cell>
          <cell r="AD32">
            <v>10.391984044287497</v>
          </cell>
          <cell r="AE32">
            <v>11.642655660034379</v>
          </cell>
          <cell r="AF32">
            <v>12.696123656321998</v>
          </cell>
          <cell r="AG32">
            <v>13.567667059640646</v>
          </cell>
          <cell r="AH32">
            <v>66.826494323383471</v>
          </cell>
        </row>
        <row r="34">
          <cell r="D34">
            <v>17.177000000000021</v>
          </cell>
          <cell r="E34">
            <v>-4.5164014274385664</v>
          </cell>
          <cell r="F34">
            <v>-13.358488750683406</v>
          </cell>
          <cell r="G34">
            <v>-16.578750000000007</v>
          </cell>
          <cell r="H34">
            <v>25.721499999999978</v>
          </cell>
          <cell r="I34">
            <v>-8.7321401781219379</v>
          </cell>
          <cell r="J34">
            <v>-22.306909200000064</v>
          </cell>
          <cell r="K34">
            <v>-2.4043770999999907</v>
          </cell>
          <cell r="L34">
            <v>49.944585300000014</v>
          </cell>
          <cell r="M34">
            <v>13.912588400000033</v>
          </cell>
          <cell r="N34">
            <v>39.145887399999992</v>
          </cell>
          <cell r="O34">
            <v>-8.7342937999999748</v>
          </cell>
          <cell r="P34">
            <v>-4.81573999999938E-2</v>
          </cell>
          <cell r="Q34">
            <v>-5.268380300000004</v>
          </cell>
          <cell r="R34">
            <v>13.904051800000019</v>
          </cell>
          <cell r="S34">
            <v>-0.14677969999985407</v>
          </cell>
          <cell r="T34">
            <v>-11.910578384289117</v>
          </cell>
          <cell r="U34">
            <v>-23.742492472400698</v>
          </cell>
          <cell r="V34">
            <v>25.971534979008709</v>
          </cell>
          <cell r="W34">
            <v>2.6197465118179082</v>
          </cell>
          <cell r="X34">
            <v>-7.0617893658631488</v>
          </cell>
          <cell r="Y34">
            <v>-13.734309882624231</v>
          </cell>
          <cell r="Z34">
            <v>4.0158818881025695</v>
          </cell>
          <cell r="AA34">
            <v>8.5900202756816952</v>
          </cell>
          <cell r="AB34">
            <v>29.207215387809072</v>
          </cell>
          <cell r="AC34">
            <v>28.078807668969105</v>
          </cell>
          <cell r="AD34">
            <v>-18.881445460829426</v>
          </cell>
          <cell r="AE34">
            <v>12.129300113668137</v>
          </cell>
          <cell r="AF34">
            <v>11.847879897084695</v>
          </cell>
          <cell r="AG34">
            <v>17.794929653888602</v>
          </cell>
          <cell r="AH34">
            <v>22.890664203812008</v>
          </cell>
          <cell r="AI34">
            <v>32.18137107444295</v>
          </cell>
          <cell r="AJ34">
            <v>-13.010115272855899</v>
          </cell>
        </row>
        <row r="36">
          <cell r="D36">
            <v>-74.69</v>
          </cell>
          <cell r="E36">
            <v>-23.889999999999997</v>
          </cell>
          <cell r="F36">
            <v>8.41</v>
          </cell>
          <cell r="G36">
            <v>17.990000000000002</v>
          </cell>
          <cell r="H36">
            <v>-61.37</v>
          </cell>
          <cell r="I36">
            <v>-58.859999999999992</v>
          </cell>
          <cell r="J36">
            <v>19.57</v>
          </cell>
          <cell r="K36">
            <v>-23.110000000000003</v>
          </cell>
          <cell r="L36">
            <v>-53.269999999999996</v>
          </cell>
          <cell r="M36">
            <v>-14.149999999999999</v>
          </cell>
          <cell r="N36">
            <v>-70.960000000000008</v>
          </cell>
          <cell r="O36">
            <v>-18.599999999999998</v>
          </cell>
          <cell r="P36">
            <v>6.22</v>
          </cell>
          <cell r="Q36">
            <v>-10.430000000000001</v>
          </cell>
          <cell r="R36">
            <v>-29.660000000000004</v>
          </cell>
          <cell r="S36">
            <v>-52.470000000000006</v>
          </cell>
          <cell r="T36">
            <v>8.89</v>
          </cell>
          <cell r="U36">
            <v>23.02</v>
          </cell>
          <cell r="V36">
            <v>-35.94</v>
          </cell>
          <cell r="W36">
            <v>-16.559999999999999</v>
          </cell>
          <cell r="X36">
            <v>-20.589999999999996</v>
          </cell>
          <cell r="Y36">
            <v>12.027838248511962</v>
          </cell>
          <cell r="Z36">
            <v>3.825000000000462</v>
          </cell>
          <cell r="AA36">
            <v>-9.3245295164003696</v>
          </cell>
          <cell r="AB36">
            <v>-25.482878312500002</v>
          </cell>
          <cell r="AC36">
            <v>-18.954569580387947</v>
          </cell>
          <cell r="AD36">
            <v>10.089319997</v>
          </cell>
          <cell r="AE36">
            <v>-8.3575970603181844</v>
          </cell>
          <cell r="AF36">
            <v>-19.47676294881818</v>
          </cell>
          <cell r="AG36">
            <v>-11.950480170518182</v>
          </cell>
          <cell r="AH36">
            <v>-29.695520182654548</v>
          </cell>
          <cell r="AI36">
            <v>-1.1851382000000275</v>
          </cell>
          <cell r="AJ36">
            <v>-2.5879304999999047</v>
          </cell>
        </row>
        <row r="37">
          <cell r="D37">
            <v>46.64</v>
          </cell>
          <cell r="E37">
            <v>24.740000000000002</v>
          </cell>
          <cell r="F37">
            <v>-0.02</v>
          </cell>
          <cell r="G37">
            <v>-0.13</v>
          </cell>
          <cell r="H37">
            <v>29.3</v>
          </cell>
          <cell r="I37">
            <v>53.89</v>
          </cell>
          <cell r="J37">
            <v>0</v>
          </cell>
          <cell r="K37">
            <v>23.66</v>
          </cell>
          <cell r="L37">
            <v>0.02</v>
          </cell>
          <cell r="M37">
            <v>-0.15</v>
          </cell>
          <cell r="N37">
            <v>23.53</v>
          </cell>
          <cell r="O37">
            <v>23.26</v>
          </cell>
          <cell r="P37">
            <v>-2.7800000000000002</v>
          </cell>
          <cell r="Q37">
            <v>-0.16</v>
          </cell>
          <cell r="R37">
            <v>28.31</v>
          </cell>
          <cell r="S37">
            <v>48.629999999999995</v>
          </cell>
          <cell r="T37">
            <v>-2.3060937500000005</v>
          </cell>
          <cell r="U37">
            <v>-4.2561718749999997</v>
          </cell>
          <cell r="V37">
            <v>-1.5030937500000003</v>
          </cell>
          <cell r="W37">
            <v>23.233828124999999</v>
          </cell>
          <cell r="X37">
            <v>15.168468749999999</v>
          </cell>
          <cell r="Y37">
            <v>-3.7363570614000001</v>
          </cell>
          <cell r="Z37">
            <v>-2.3199999999999998</v>
          </cell>
          <cell r="AA37">
            <v>-5.1753999999999998</v>
          </cell>
          <cell r="AB37">
            <v>-3.6671484375000003</v>
          </cell>
          <cell r="AC37">
            <v>-14.8989054989</v>
          </cell>
          <cell r="AD37">
            <v>12.196796875</v>
          </cell>
          <cell r="AE37">
            <v>-0.83220312499999993</v>
          </cell>
          <cell r="AF37">
            <v>9.998153125</v>
          </cell>
          <cell r="AG37">
            <v>-0.83220312499999993</v>
          </cell>
          <cell r="AH37">
            <v>20.53054375</v>
          </cell>
          <cell r="AI37">
            <v>7.7366202000000008</v>
          </cell>
          <cell r="AJ37">
            <v>3.3419385000000013</v>
          </cell>
        </row>
        <row r="38">
          <cell r="D38">
            <v>46.4</v>
          </cell>
          <cell r="E38">
            <v>24.8</v>
          </cell>
          <cell r="F38">
            <v>0</v>
          </cell>
          <cell r="G38">
            <v>0</v>
          </cell>
          <cell r="H38">
            <v>24.3</v>
          </cell>
          <cell r="I38">
            <v>49.1</v>
          </cell>
          <cell r="J38">
            <v>0</v>
          </cell>
          <cell r="K38">
            <v>23.53</v>
          </cell>
          <cell r="L38">
            <v>0</v>
          </cell>
          <cell r="M38">
            <v>0</v>
          </cell>
          <cell r="N38">
            <v>23.53</v>
          </cell>
          <cell r="O38">
            <v>22.78</v>
          </cell>
          <cell r="P38">
            <v>0</v>
          </cell>
          <cell r="Q38">
            <v>0</v>
          </cell>
          <cell r="R38">
            <v>28.77</v>
          </cell>
          <cell r="S38">
            <v>51.55</v>
          </cell>
          <cell r="T38">
            <v>-2.3160937500000003</v>
          </cell>
          <cell r="U38">
            <v>-4.2461718749999999</v>
          </cell>
          <cell r="V38">
            <v>-2.3160937500000003</v>
          </cell>
          <cell r="W38">
            <v>24.973828124999997</v>
          </cell>
          <cell r="X38">
            <v>16.095468749999995</v>
          </cell>
          <cell r="Y38">
            <v>-4.25</v>
          </cell>
          <cell r="Z38">
            <v>-2.3199999999999998</v>
          </cell>
          <cell r="AA38">
            <v>-6.18</v>
          </cell>
          <cell r="AB38">
            <v>-3.6671484375000003</v>
          </cell>
          <cell r="AC38">
            <v>-16.4171484375</v>
          </cell>
          <cell r="AD38">
            <v>11.196796875</v>
          </cell>
          <cell r="AE38">
            <v>-1.8322031249999999</v>
          </cell>
          <cell r="AF38">
            <v>8.998153125</v>
          </cell>
          <cell r="AG38">
            <v>-1.8322031249999999</v>
          </cell>
          <cell r="AH38">
            <v>16.53054375</v>
          </cell>
          <cell r="AI38">
            <v>7.7366202000000008</v>
          </cell>
          <cell r="AJ38">
            <v>3.3419385000000013</v>
          </cell>
        </row>
        <row r="39">
          <cell r="D39">
            <v>46.4</v>
          </cell>
          <cell r="E39">
            <v>24.8</v>
          </cell>
          <cell r="F39">
            <v>0</v>
          </cell>
          <cell r="G39">
            <v>0</v>
          </cell>
          <cell r="H39">
            <v>24.3</v>
          </cell>
          <cell r="I39">
            <v>49.1</v>
          </cell>
          <cell r="J39">
            <v>0</v>
          </cell>
          <cell r="K39">
            <v>23.53</v>
          </cell>
          <cell r="L39">
            <v>0</v>
          </cell>
          <cell r="M39">
            <v>0</v>
          </cell>
          <cell r="N39">
            <v>23.53</v>
          </cell>
          <cell r="O39">
            <v>22.78</v>
          </cell>
          <cell r="P39">
            <v>0</v>
          </cell>
          <cell r="Q39">
            <v>0</v>
          </cell>
          <cell r="R39">
            <v>29.34</v>
          </cell>
          <cell r="S39">
            <v>52.120000000000005</v>
          </cell>
          <cell r="T39">
            <v>0</v>
          </cell>
          <cell r="U39">
            <v>0</v>
          </cell>
          <cell r="V39">
            <v>0</v>
          </cell>
          <cell r="W39">
            <v>29.22</v>
          </cell>
          <cell r="X39">
            <v>29.22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13.029</v>
          </cell>
          <cell r="AE39">
            <v>0</v>
          </cell>
          <cell r="AF39">
            <v>13.029</v>
          </cell>
          <cell r="AG39">
            <v>0</v>
          </cell>
          <cell r="AH39">
            <v>26.058</v>
          </cell>
          <cell r="AI39">
            <v>26.058</v>
          </cell>
          <cell r="AJ39">
            <v>26.058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-0.56999999999999995</v>
          </cell>
          <cell r="S40">
            <v>-0.56999999999999995</v>
          </cell>
          <cell r="T40">
            <v>-2.3160937500000003</v>
          </cell>
          <cell r="U40">
            <v>-4.2461718749999999</v>
          </cell>
          <cell r="V40">
            <v>-2.3160937500000003</v>
          </cell>
          <cell r="W40">
            <v>-4.2461718749999999</v>
          </cell>
          <cell r="X40">
            <v>-13.12453125</v>
          </cell>
          <cell r="Y40">
            <v>-4.25</v>
          </cell>
          <cell r="Z40">
            <v>-2.3199999999999998</v>
          </cell>
          <cell r="AA40">
            <v>-6.18</v>
          </cell>
          <cell r="AB40">
            <v>-3.6671484375000003</v>
          </cell>
          <cell r="AC40">
            <v>-16.4171484375</v>
          </cell>
          <cell r="AD40">
            <v>-1.8322031249999999</v>
          </cell>
          <cell r="AE40">
            <v>-1.8322031249999999</v>
          </cell>
          <cell r="AF40">
            <v>-4.0308468749999999</v>
          </cell>
          <cell r="AG40">
            <v>-1.8322031249999999</v>
          </cell>
          <cell r="AH40">
            <v>-9.5274562500000002</v>
          </cell>
          <cell r="AI40">
            <v>-18.321379799999999</v>
          </cell>
          <cell r="AJ40">
            <v>-22.716061499999999</v>
          </cell>
        </row>
        <row r="41">
          <cell r="D41">
            <v>0.24</v>
          </cell>
          <cell r="E41">
            <v>-0.06</v>
          </cell>
          <cell r="F41">
            <v>-0.02</v>
          </cell>
          <cell r="G41">
            <v>-0.13</v>
          </cell>
          <cell r="H41">
            <v>5</v>
          </cell>
          <cell r="I41">
            <v>4.79</v>
          </cell>
          <cell r="J41">
            <v>0</v>
          </cell>
          <cell r="K41">
            <v>0.13</v>
          </cell>
          <cell r="L41">
            <v>0.02</v>
          </cell>
          <cell r="M41">
            <v>-0.15</v>
          </cell>
          <cell r="N41">
            <v>0</v>
          </cell>
          <cell r="O41">
            <v>0.48</v>
          </cell>
          <cell r="P41">
            <v>-2.7800000000000002</v>
          </cell>
          <cell r="Q41">
            <v>-0.16</v>
          </cell>
          <cell r="R41">
            <v>-0.46</v>
          </cell>
          <cell r="S41">
            <v>-2.9200000000000004</v>
          </cell>
          <cell r="T41">
            <v>0.01</v>
          </cell>
          <cell r="U41">
            <v>-0.01</v>
          </cell>
          <cell r="V41">
            <v>0.81299999999999994</v>
          </cell>
          <cell r="W41">
            <v>-1.74</v>
          </cell>
          <cell r="X41">
            <v>-0.92700000000000005</v>
          </cell>
          <cell r="Y41">
            <v>0.51364293859999999</v>
          </cell>
          <cell r="Z41">
            <v>0</v>
          </cell>
          <cell r="AA41">
            <v>1.0045999999999999</v>
          </cell>
          <cell r="AB41">
            <v>0</v>
          </cell>
          <cell r="AC41">
            <v>1.5182429385999998</v>
          </cell>
          <cell r="AD41">
            <v>1</v>
          </cell>
          <cell r="AE41">
            <v>1</v>
          </cell>
          <cell r="AF41">
            <v>1</v>
          </cell>
          <cell r="AG41">
            <v>1</v>
          </cell>
          <cell r="AH41">
            <v>4</v>
          </cell>
          <cell r="AI41">
            <v>0</v>
          </cell>
          <cell r="AJ41">
            <v>0</v>
          </cell>
        </row>
        <row r="43">
          <cell r="D43">
            <v>-10.872999999999976</v>
          </cell>
          <cell r="E43">
            <v>-3.6664014274385615</v>
          </cell>
          <cell r="F43">
            <v>-4.9684887506834059</v>
          </cell>
          <cell r="G43">
            <v>1.2812499999999956</v>
          </cell>
          <cell r="H43">
            <v>-6.3485000000000191</v>
          </cell>
          <cell r="I43">
            <v>-13.70214017812199</v>
          </cell>
          <cell r="J43">
            <v>-2.7369092000000634</v>
          </cell>
          <cell r="K43">
            <v>-1.8543770999999936</v>
          </cell>
          <cell r="L43">
            <v>-3.3054146999999818</v>
          </cell>
          <cell r="M43">
            <v>-0.38741159999996599</v>
          </cell>
          <cell r="N43">
            <v>-8.2841126000000056</v>
          </cell>
          <cell r="O43">
            <v>-4.0742937999999711</v>
          </cell>
          <cell r="P43">
            <v>3.3918426000000057</v>
          </cell>
          <cell r="Q43">
            <v>-15.858380300000006</v>
          </cell>
          <cell r="R43">
            <v>12.554051800000014</v>
          </cell>
          <cell r="S43">
            <v>-3.986779699999957</v>
          </cell>
          <cell r="T43">
            <v>-5.326672134289117</v>
          </cell>
          <cell r="U43">
            <v>-4.9786643474006986</v>
          </cell>
          <cell r="V43">
            <v>-11.471558770991289</v>
          </cell>
          <cell r="W43">
            <v>9.2935746368179082</v>
          </cell>
          <cell r="X43">
            <v>-12.483320615863196</v>
          </cell>
          <cell r="Y43">
            <v>-5.4428286955122687</v>
          </cell>
          <cell r="Z43">
            <v>5.5208818881030322</v>
          </cell>
          <cell r="AA43">
            <v>-5.9099092407186742</v>
          </cell>
          <cell r="AB43">
            <v>5.7188637809069132E-2</v>
          </cell>
          <cell r="AC43">
            <v>-5.7746674103188411</v>
          </cell>
          <cell r="AD43">
            <v>3.4046714111705754</v>
          </cell>
          <cell r="AE43">
            <v>2.9394999283499526</v>
          </cell>
          <cell r="AF43">
            <v>2.3692700732665148</v>
          </cell>
          <cell r="AG43">
            <v>5.0122463583704207</v>
          </cell>
          <cell r="AH43">
            <v>13.725687771157464</v>
          </cell>
          <cell r="AI43">
            <v>38.732853074442929</v>
          </cell>
          <cell r="AJ43">
            <v>-12.256107272855802</v>
          </cell>
        </row>
        <row r="45">
          <cell r="D45">
            <v>11.121699999999983</v>
          </cell>
          <cell r="E45">
            <v>3.6064014274385556</v>
          </cell>
          <cell r="F45">
            <v>4.948488750683417</v>
          </cell>
          <cell r="G45">
            <v>-1.4112499999999315</v>
          </cell>
          <cell r="H45">
            <v>6.3585000000000491</v>
          </cell>
          <cell r="I45">
            <v>13.50214017812209</v>
          </cell>
          <cell r="J45">
            <v>2.6899092000000735</v>
          </cell>
          <cell r="K45">
            <v>1.984377099999989</v>
          </cell>
          <cell r="L45">
            <v>3.3674146999999479</v>
          </cell>
          <cell r="M45">
            <v>0.23731159999992713</v>
          </cell>
          <cell r="N45">
            <v>8.2790125999999375</v>
          </cell>
          <cell r="O45">
            <v>4.554293799999968</v>
          </cell>
          <cell r="P45">
            <v>-3.6718425999999909</v>
          </cell>
          <cell r="Q45">
            <v>15.698380300000011</v>
          </cell>
          <cell r="R45">
            <v>-13.014051799999976</v>
          </cell>
          <cell r="S45">
            <v>3.5667797000000121</v>
          </cell>
          <cell r="T45">
            <v>5.3366721342890973</v>
          </cell>
          <cell r="U45">
            <v>4.9786643474007022</v>
          </cell>
          <cell r="V45">
            <v>11.471558770991209</v>
          </cell>
          <cell r="W45">
            <v>-9.2935746368179082</v>
          </cell>
          <cell r="X45">
            <v>12.493320615863098</v>
          </cell>
          <cell r="Y45">
            <v>5.4043098826241804</v>
          </cell>
          <cell r="Z45">
            <v>-5.5658818881025667</v>
          </cell>
          <cell r="AA45">
            <v>5.9822547243182598</v>
          </cell>
          <cell r="AB45">
            <v>0</v>
          </cell>
          <cell r="AC45">
            <v>5.8206827188398735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</row>
        <row r="47">
          <cell r="D47">
            <v>0.24870000000000658</v>
          </cell>
          <cell r="E47">
            <v>-6.0000000000005826E-2</v>
          </cell>
          <cell r="F47">
            <v>-1.9999999999988916E-2</v>
          </cell>
          <cell r="G47">
            <v>-0.12999999999993594</v>
          </cell>
          <cell r="H47">
            <v>1.0000000000029985E-2</v>
          </cell>
          <cell r="I47">
            <v>-0.1999999999999007</v>
          </cell>
          <cell r="J47">
            <v>-4.6999999999989939E-2</v>
          </cell>
          <cell r="K47">
            <v>0.12999999999999545</v>
          </cell>
          <cell r="L47">
            <v>6.1999999999966082E-2</v>
          </cell>
          <cell r="M47">
            <v>-0.15010000000003887</v>
          </cell>
          <cell r="N47">
            <v>-5.1000000000672729E-3</v>
          </cell>
          <cell r="O47">
            <v>0.47999999999999687</v>
          </cell>
          <cell r="P47">
            <v>-0.27999999999998515</v>
          </cell>
          <cell r="Q47">
            <v>-0.15999999999999481</v>
          </cell>
          <cell r="R47">
            <v>-0.45999999999996177</v>
          </cell>
          <cell r="S47">
            <v>-0.41999999999994486</v>
          </cell>
          <cell r="T47">
            <v>9.9999999999802469E-3</v>
          </cell>
          <cell r="U47">
            <v>0</v>
          </cell>
          <cell r="V47">
            <v>-7.9936057773011271E-14</v>
          </cell>
          <cell r="W47">
            <v>0</v>
          </cell>
          <cell r="X47">
            <v>9.9999999999003109E-3</v>
          </cell>
          <cell r="Y47">
            <v>-3.8518812888088227E-2</v>
          </cell>
          <cell r="Z47">
            <v>-4.4999999999534523E-2</v>
          </cell>
          <cell r="AA47">
            <v>7.2345483599585592E-2</v>
          </cell>
          <cell r="AB47">
            <v>5.7188637809069132E-2</v>
          </cell>
          <cell r="AC47">
            <v>4.6015308521031972E-2</v>
          </cell>
          <cell r="AD47">
            <v>3.4046714111705754</v>
          </cell>
          <cell r="AE47">
            <v>2.9394999283499526</v>
          </cell>
          <cell r="AF47">
            <v>2.3692700732665148</v>
          </cell>
          <cell r="AG47">
            <v>5.0122463583704207</v>
          </cell>
          <cell r="AH47">
            <v>13.725687771157464</v>
          </cell>
          <cell r="AI47">
            <v>38.732853074442929</v>
          </cell>
          <cell r="AJ47">
            <v>-12.256107272855802</v>
          </cell>
        </row>
        <row r="51">
          <cell r="D51">
            <v>-16.971087160450281</v>
          </cell>
          <cell r="E51">
            <v>-17.276064365692044</v>
          </cell>
          <cell r="F51">
            <v>-17.054115696880913</v>
          </cell>
          <cell r="G51">
            <v>-15.163511923386439</v>
          </cell>
          <cell r="H51">
            <v>-23.08767129149615</v>
          </cell>
          <cell r="I51">
            <v>-18.175042841515911</v>
          </cell>
          <cell r="J51">
            <v>-25.340258254373659</v>
          </cell>
          <cell r="K51">
            <v>-16.752571883667017</v>
          </cell>
          <cell r="L51">
            <v>-11.255569150673091</v>
          </cell>
          <cell r="M51">
            <v>-21.770108984233676</v>
          </cell>
          <cell r="N51">
            <v>-18.708441051894564</v>
          </cell>
          <cell r="O51">
            <v>-19.59536371514012</v>
          </cell>
          <cell r="P51">
            <v>-13.787083766113426</v>
          </cell>
          <cell r="Q51">
            <v>-19.726372078257988</v>
          </cell>
          <cell r="R51">
            <v>-31.515469346439129</v>
          </cell>
          <cell r="S51">
            <v>-21.27207934464727</v>
          </cell>
          <cell r="T51">
            <v>-13.023264043667643</v>
          </cell>
          <cell r="U51">
            <v>-14.302489203167918</v>
          </cell>
          <cell r="V51">
            <v>-14.468009725842053</v>
          </cell>
          <cell r="W51">
            <v>-24.468245887245715</v>
          </cell>
          <cell r="X51">
            <v>-16.632629811112828</v>
          </cell>
          <cell r="AC51">
            <v>-14.509666711779786</v>
          </cell>
          <cell r="AH51">
            <v>-14.588503222906141</v>
          </cell>
          <cell r="AI51">
            <v>-11.62687545982056</v>
          </cell>
          <cell r="AJ51">
            <v>-9.3550704768790194</v>
          </cell>
        </row>
        <row r="52">
          <cell r="D52">
            <v>-28.620883219210629</v>
          </cell>
          <cell r="E52">
            <v>-24.421163764493432</v>
          </cell>
          <cell r="F52">
            <v>-23.192693201491725</v>
          </cell>
          <cell r="G52">
            <v>-23.546068965775309</v>
          </cell>
          <cell r="H52">
            <v>-30.678946829509446</v>
          </cell>
          <cell r="I52">
            <v>-25.497004256448541</v>
          </cell>
          <cell r="J52">
            <v>-32.013697906625382</v>
          </cell>
          <cell r="K52">
            <v>-29.235438296907233</v>
          </cell>
          <cell r="L52">
            <v>-23.109141945746199</v>
          </cell>
          <cell r="M52">
            <v>-27.529628859350275</v>
          </cell>
          <cell r="N52">
            <v>-27.827699357001677</v>
          </cell>
          <cell r="O52">
            <v>-24.104003761999831</v>
          </cell>
          <cell r="P52">
            <v>-19.522017652795416</v>
          </cell>
          <cell r="Q52">
            <v>-26.325036748202095</v>
          </cell>
          <cell r="R52">
            <v>-38.319171798508961</v>
          </cell>
          <cell r="S52">
            <v>-27.228802774118773</v>
          </cell>
          <cell r="T52">
            <v>-17.574110243414495</v>
          </cell>
          <cell r="U52">
            <v>-19.973168378499935</v>
          </cell>
          <cell r="V52">
            <v>-20.011548427712633</v>
          </cell>
          <cell r="W52">
            <v>-28.983877802780739</v>
          </cell>
          <cell r="X52">
            <v>-21.714259625776432</v>
          </cell>
          <cell r="AC52">
            <v>-19.736717522962589</v>
          </cell>
          <cell r="AH52">
            <v>-19.849625951381579</v>
          </cell>
          <cell r="AI52">
            <v>-16.762040102421221</v>
          </cell>
          <cell r="AJ52">
            <v>-13.50982679700399</v>
          </cell>
        </row>
        <row r="53">
          <cell r="D53">
            <v>23.276276981979478</v>
          </cell>
          <cell r="I53">
            <v>23.019467273063658</v>
          </cell>
          <cell r="N53">
            <v>20.15235960053144</v>
          </cell>
          <cell r="S53">
            <v>37.638416988386709</v>
          </cell>
          <cell r="X53">
            <v>20.759607641955142</v>
          </cell>
          <cell r="AC53">
            <v>23.100091561071515</v>
          </cell>
          <cell r="AH53">
            <v>25.648937966077632</v>
          </cell>
          <cell r="AI53">
            <v>25.910472590678868</v>
          </cell>
          <cell r="AJ53">
            <v>25.79057262635509</v>
          </cell>
        </row>
        <row r="54">
          <cell r="D54">
            <v>-56.433508406325807</v>
          </cell>
          <cell r="I54">
            <v>-55.533299112635518</v>
          </cell>
          <cell r="N54">
            <v>-58.130210107253014</v>
          </cell>
          <cell r="S54">
            <v>-104.66250653386449</v>
          </cell>
          <cell r="X54">
            <v>-49.805327951398226</v>
          </cell>
          <cell r="AC54">
            <v>-50.129894262023697</v>
          </cell>
          <cell r="AH54">
            <v>-53.083763735835056</v>
          </cell>
          <cell r="AI54">
            <v>-49.461177169945863</v>
          </cell>
          <cell r="AJ54">
            <v>-45.400793586495212</v>
          </cell>
        </row>
        <row r="55">
          <cell r="D55">
            <v>110.03993791134999</v>
          </cell>
          <cell r="G55">
            <v>106.96599999999999</v>
          </cell>
          <cell r="H55">
            <v>168.40799999999999</v>
          </cell>
          <cell r="I55">
            <v>168.40799999999999</v>
          </cell>
          <cell r="J55">
            <v>148.46600000000001</v>
          </cell>
          <cell r="K55">
            <v>170.38499999999999</v>
          </cell>
          <cell r="L55">
            <v>225.37100000000001</v>
          </cell>
          <cell r="M55">
            <v>239.81299999999999</v>
          </cell>
          <cell r="N55">
            <v>239.81299999999999</v>
          </cell>
          <cell r="O55">
            <v>316.791</v>
          </cell>
          <cell r="P55">
            <v>308.899</v>
          </cell>
          <cell r="Q55">
            <v>262.03399999999999</v>
          </cell>
          <cell r="R55">
            <v>292.09199999999998</v>
          </cell>
          <cell r="S55">
            <v>292.09199999999998</v>
          </cell>
          <cell r="T55">
            <v>284.23399999999998</v>
          </cell>
          <cell r="U55">
            <v>259.64299999999997</v>
          </cell>
          <cell r="V55">
            <v>293.83600000000001</v>
          </cell>
          <cell r="W55">
            <v>304.61700000000002</v>
          </cell>
          <cell r="X55">
            <v>304.61700000000002</v>
          </cell>
          <cell r="Y55">
            <v>286.64499999999998</v>
          </cell>
          <cell r="Z55">
            <v>280.108</v>
          </cell>
          <cell r="AA55">
            <v>285.88799999999998</v>
          </cell>
          <cell r="AB55">
            <v>303.14600000000002</v>
          </cell>
          <cell r="AC55">
            <v>303.14600000000002</v>
          </cell>
          <cell r="AD55">
            <v>293.056680003</v>
          </cell>
          <cell r="AE55">
            <v>301.4142770633182</v>
          </cell>
          <cell r="AF55">
            <v>320.89104001213639</v>
          </cell>
          <cell r="AG55">
            <v>332.84152018265456</v>
          </cell>
          <cell r="AH55">
            <v>332.84152018265456</v>
          </cell>
          <cell r="AI55">
            <v>334.0266583826546</v>
          </cell>
          <cell r="AJ55">
            <v>336.61458888265452</v>
          </cell>
        </row>
        <row r="56">
          <cell r="Q56">
            <v>325.12599999999998</v>
          </cell>
          <cell r="R56">
            <v>335.36</v>
          </cell>
          <cell r="S56">
            <v>335.36</v>
          </cell>
          <cell r="T56">
            <v>322.73699999999997</v>
          </cell>
          <cell r="U56">
            <v>315.68399999999997</v>
          </cell>
          <cell r="V56">
            <v>350.15899999999999</v>
          </cell>
          <cell r="W56">
            <v>332.31200000000001</v>
          </cell>
          <cell r="X56">
            <v>332.31200000000001</v>
          </cell>
          <cell r="Y56">
            <v>338.94</v>
          </cell>
          <cell r="Z56">
            <v>330.00299999999999</v>
          </cell>
          <cell r="AA56">
            <v>329.35299999999995</v>
          </cell>
        </row>
        <row r="57">
          <cell r="D57">
            <v>1.8184912756991765</v>
          </cell>
          <cell r="I57">
            <v>2.2754171674423063</v>
          </cell>
          <cell r="N57">
            <v>3.0213424610014492</v>
          </cell>
          <cell r="S57">
            <v>3.5053495928547789</v>
          </cell>
          <cell r="X57">
            <v>3.9771834345033077</v>
          </cell>
          <cell r="AC57">
            <v>3.7095732371964885</v>
          </cell>
          <cell r="AH57">
            <v>3.5381892232208787</v>
          </cell>
          <cell r="AI57">
            <v>3.5101703818009953</v>
          </cell>
          <cell r="AJ57">
            <v>3.441162884067321</v>
          </cell>
        </row>
        <row r="59">
          <cell r="D59">
            <v>405.88230000000004</v>
          </cell>
          <cell r="E59">
            <v>402.6676333333333</v>
          </cell>
          <cell r="F59">
            <v>407.1241</v>
          </cell>
          <cell r="G59">
            <v>415.23436666666663</v>
          </cell>
          <cell r="H59">
            <v>428.72180000000003</v>
          </cell>
          <cell r="I59">
            <v>413.43697499999996</v>
          </cell>
          <cell r="J59">
            <v>465.48219999999998</v>
          </cell>
          <cell r="K59">
            <v>495.30756666666667</v>
          </cell>
          <cell r="L59">
            <v>502.51333333333332</v>
          </cell>
          <cell r="M59">
            <v>500.26</v>
          </cell>
          <cell r="N59">
            <v>490.89077500000002</v>
          </cell>
          <cell r="O59">
            <v>499.42</v>
          </cell>
          <cell r="P59">
            <v>502.89</v>
          </cell>
          <cell r="Q59">
            <v>503.31</v>
          </cell>
          <cell r="R59">
            <v>513.84</v>
          </cell>
          <cell r="S59">
            <v>504.86500000000001</v>
          </cell>
          <cell r="T59">
            <v>538.67999999999995</v>
          </cell>
          <cell r="U59">
            <v>539.87</v>
          </cell>
          <cell r="V59">
            <v>539.11</v>
          </cell>
          <cell r="W59">
            <v>522</v>
          </cell>
          <cell r="X59">
            <v>534.91499999999996</v>
          </cell>
          <cell r="Y59">
            <v>527.46</v>
          </cell>
          <cell r="Z59">
            <v>536.22</v>
          </cell>
          <cell r="AA59">
            <v>542.79</v>
          </cell>
          <cell r="AB59">
            <v>549.82000000000005</v>
          </cell>
          <cell r="AC59">
            <v>539.15</v>
          </cell>
          <cell r="AD59">
            <v>550</v>
          </cell>
          <cell r="AE59">
            <v>550</v>
          </cell>
          <cell r="AF59">
            <v>550</v>
          </cell>
          <cell r="AG59">
            <v>550</v>
          </cell>
          <cell r="AH59">
            <v>550</v>
          </cell>
          <cell r="AI59">
            <v>550</v>
          </cell>
          <cell r="AJ59">
            <v>550</v>
          </cell>
        </row>
        <row r="60">
          <cell r="D60">
            <v>522.25598167659405</v>
          </cell>
          <cell r="E60">
            <v>148.49747422846539</v>
          </cell>
          <cell r="F60">
            <v>162.821055</v>
          </cell>
          <cell r="G60">
            <v>171.14524</v>
          </cell>
          <cell r="H60">
            <v>178.74525700000001</v>
          </cell>
          <cell r="I60">
            <v>661.20902622846506</v>
          </cell>
          <cell r="J60">
            <v>180.10874831608677</v>
          </cell>
          <cell r="K60">
            <v>191.76658830400001</v>
          </cell>
          <cell r="L60">
            <v>211.01106259200003</v>
          </cell>
          <cell r="M60">
            <v>221.448646876</v>
          </cell>
          <cell r="N60">
            <v>804.33504608808698</v>
          </cell>
          <cell r="O60">
            <v>217.529229613951</v>
          </cell>
          <cell r="P60">
            <v>233.15161132111999</v>
          </cell>
          <cell r="Q60">
            <v>254.19247528064</v>
          </cell>
          <cell r="R60">
            <v>250.51173122385498</v>
          </cell>
          <cell r="S60">
            <v>955.38504743956605</v>
          </cell>
          <cell r="T60">
            <v>233.23466129421001</v>
          </cell>
          <cell r="U60">
            <v>248.45802221168799</v>
          </cell>
          <cell r="V60">
            <v>260.46077838474696</v>
          </cell>
          <cell r="W60">
            <v>244.96376972745901</v>
          </cell>
          <cell r="X60">
            <v>987.11723161810403</v>
          </cell>
          <cell r="Y60">
            <v>233.25332194371214</v>
          </cell>
          <cell r="Z60">
            <v>253.31265889212784</v>
          </cell>
          <cell r="AA60">
            <v>189.738</v>
          </cell>
          <cell r="AB60">
            <v>288.26319839358973</v>
          </cell>
          <cell r="AC60">
            <v>1032.4549999999999</v>
          </cell>
          <cell r="AH60">
            <v>1129.03657765864</v>
          </cell>
          <cell r="AI60">
            <v>1255.26647121006</v>
          </cell>
          <cell r="AJ60">
            <v>1383.3542949703301</v>
          </cell>
        </row>
        <row r="61">
          <cell r="D61">
            <v>1286.7178038475538</v>
          </cell>
          <cell r="E61">
            <v>368.78423279066322</v>
          </cell>
          <cell r="F61">
            <v>399.92978799339068</v>
          </cell>
          <cell r="G61">
            <v>412.16540281548629</v>
          </cell>
          <cell r="H61">
            <v>416.92598090416675</v>
          </cell>
          <cell r="I61">
            <v>1599.2982394195997</v>
          </cell>
          <cell r="J61">
            <v>386.9293999127932</v>
          </cell>
          <cell r="K61">
            <v>387.16668431810081</v>
          </cell>
          <cell r="L61">
            <v>419.91137069397837</v>
          </cell>
          <cell r="M61">
            <v>442.66710685643466</v>
          </cell>
          <cell r="N61">
            <v>1638.5214126056596</v>
          </cell>
          <cell r="O61">
            <v>435.56371313513876</v>
          </cell>
          <cell r="P61">
            <v>463.62347893400147</v>
          </cell>
          <cell r="Q61">
            <v>505.04157533257836</v>
          </cell>
          <cell r="R61">
            <v>487.52866889275839</v>
          </cell>
          <cell r="S61">
            <v>1892.3574568242323</v>
          </cell>
          <cell r="T61">
            <v>432.97442135258416</v>
          </cell>
          <cell r="U61">
            <v>460.21824182060124</v>
          </cell>
          <cell r="V61">
            <v>483.13104632588329</v>
          </cell>
          <cell r="W61">
            <v>469.27925235145403</v>
          </cell>
          <cell r="X61">
            <v>1845.372127568126</v>
          </cell>
          <cell r="Y61">
            <v>442.21992557485328</v>
          </cell>
          <cell r="Z61">
            <v>472.40434689516957</v>
          </cell>
          <cell r="AA61">
            <v>349.56060354833363</v>
          </cell>
          <cell r="AB61">
            <v>524.28649083989262</v>
          </cell>
          <cell r="AC61">
            <v>1914.9680051933599</v>
          </cell>
          <cell r="AH61">
            <v>2052.7937775611636</v>
          </cell>
          <cell r="AI61">
            <v>2282.3026749273818</v>
          </cell>
          <cell r="AJ61">
            <v>2515.1896272187819</v>
          </cell>
        </row>
        <row r="68">
          <cell r="D68">
            <v>1995</v>
          </cell>
          <cell r="E68">
            <v>1.96</v>
          </cell>
          <cell r="F68">
            <v>2.96</v>
          </cell>
          <cell r="G68">
            <v>3.96</v>
          </cell>
          <cell r="H68">
            <v>4.96</v>
          </cell>
          <cell r="I68">
            <v>1996</v>
          </cell>
          <cell r="J68">
            <v>1.97</v>
          </cell>
          <cell r="K68">
            <v>2.97</v>
          </cell>
          <cell r="L68">
            <v>3.97</v>
          </cell>
          <cell r="M68">
            <v>4.97</v>
          </cell>
          <cell r="N68">
            <v>1997</v>
          </cell>
          <cell r="O68">
            <v>1.98</v>
          </cell>
          <cell r="P68">
            <v>2.98</v>
          </cell>
          <cell r="Q68">
            <v>3.98</v>
          </cell>
          <cell r="R68">
            <v>4.9800000000000004</v>
          </cell>
          <cell r="S68">
            <v>1998</v>
          </cell>
          <cell r="T68">
            <v>1.99</v>
          </cell>
          <cell r="U68">
            <v>2.99</v>
          </cell>
          <cell r="V68">
            <v>3.99</v>
          </cell>
          <cell r="W68">
            <v>4.99</v>
          </cell>
          <cell r="X68">
            <v>1999</v>
          </cell>
          <cell r="Y68">
            <v>1</v>
          </cell>
          <cell r="Z68">
            <v>2</v>
          </cell>
          <cell r="AA68">
            <v>3</v>
          </cell>
          <cell r="AB68">
            <v>4</v>
          </cell>
          <cell r="AC68">
            <v>2000</v>
          </cell>
          <cell r="AD68">
            <v>1.01</v>
          </cell>
          <cell r="AE68">
            <v>2.0099999999999998</v>
          </cell>
          <cell r="AF68">
            <v>3.01</v>
          </cell>
          <cell r="AG68">
            <v>4.01</v>
          </cell>
          <cell r="AH68">
            <v>2001</v>
          </cell>
          <cell r="AI68">
            <v>2002</v>
          </cell>
          <cell r="AJ68">
            <v>2003</v>
          </cell>
        </row>
        <row r="69">
          <cell r="T69" t="str">
            <v>actual</v>
          </cell>
          <cell r="U69" t="str">
            <v>actual</v>
          </cell>
          <cell r="V69" t="str">
            <v>actual</v>
          </cell>
          <cell r="W69" t="str">
            <v>actual</v>
          </cell>
          <cell r="X69" t="str">
            <v>actual</v>
          </cell>
          <cell r="Y69" t="str">
            <v>actual</v>
          </cell>
          <cell r="Z69" t="str">
            <v>actual</v>
          </cell>
          <cell r="AA69" t="str">
            <v>prog.</v>
          </cell>
          <cell r="AB69" t="str">
            <v>prog</v>
          </cell>
          <cell r="AC69" t="str">
            <v>prog.</v>
          </cell>
          <cell r="AD69" t="str">
            <v>prog</v>
          </cell>
          <cell r="AE69" t="str">
            <v>prog.</v>
          </cell>
          <cell r="AF69" t="str">
            <v>prog</v>
          </cell>
          <cell r="AG69" t="str">
            <v>prog.</v>
          </cell>
          <cell r="AH69" t="str">
            <v>prog</v>
          </cell>
          <cell r="AI69" t="str">
            <v>prog.</v>
          </cell>
          <cell r="AJ69" t="str">
            <v>prog</v>
          </cell>
        </row>
        <row r="71">
          <cell r="I71">
            <v>33.110381544223969</v>
          </cell>
          <cell r="J71">
            <v>53.89538921329293</v>
          </cell>
          <cell r="K71">
            <v>-4.9030668097338292</v>
          </cell>
          <cell r="L71">
            <v>-24.377024020480491</v>
          </cell>
          <cell r="M71">
            <v>0.11491099487312795</v>
          </cell>
          <cell r="N71">
            <v>5.45928406462113</v>
          </cell>
          <cell r="O71">
            <v>-12.951307162527868</v>
          </cell>
          <cell r="P71">
            <v>-1.4496056637943724</v>
          </cell>
          <cell r="Q71">
            <v>110.78963704245456</v>
          </cell>
          <cell r="R71">
            <v>59.435887338822425</v>
          </cell>
          <cell r="S71">
            <v>31.317739751630853</v>
          </cell>
          <cell r="T71">
            <v>-33.934144074042862</v>
          </cell>
          <cell r="U71">
            <v>2.9763802606041452</v>
          </cell>
          <cell r="V71">
            <v>-29.838415728337694</v>
          </cell>
          <cell r="W71">
            <v>-25.267372565241686</v>
          </cell>
          <cell r="X71">
            <v>-23.751420318900728</v>
          </cell>
          <cell r="Y71">
            <v>57.430483623296226</v>
          </cell>
          <cell r="Z71">
            <v>3.6205028884313606</v>
          </cell>
          <cell r="AA71">
            <v>-34.732845778042019</v>
          </cell>
          <cell r="AB71">
            <v>-34.4587397112075</v>
          </cell>
          <cell r="AC71">
            <v>-9.4738437300033524</v>
          </cell>
          <cell r="AD71">
            <v>-2.5986543094245036</v>
          </cell>
          <cell r="AE71">
            <v>14.651950918329646</v>
          </cell>
          <cell r="AF71">
            <v>53.47630240725195</v>
          </cell>
          <cell r="AG71">
            <v>-13.908064577156125</v>
          </cell>
          <cell r="AH71">
            <v>7.7797319608371822</v>
          </cell>
          <cell r="AI71">
            <v>-11.39051721326004</v>
          </cell>
          <cell r="AJ71">
            <v>-11.329014134098898</v>
          </cell>
        </row>
        <row r="72">
          <cell r="I72">
            <v>10.726678843816188</v>
          </cell>
          <cell r="J72">
            <v>37.539953006173249</v>
          </cell>
          <cell r="K72">
            <v>22.031697467758434</v>
          </cell>
          <cell r="L72">
            <v>-1.1164801195320706E-2</v>
          </cell>
          <cell r="M72">
            <v>-4.7251655675737396</v>
          </cell>
          <cell r="N72">
            <v>11.81776524094451</v>
          </cell>
          <cell r="O72">
            <v>-15.243443145096222</v>
          </cell>
          <cell r="P72">
            <v>-20.038205077263044</v>
          </cell>
          <cell r="Q72">
            <v>37.0107557556573</v>
          </cell>
          <cell r="R72">
            <v>53.298767991150015</v>
          </cell>
          <cell r="S72">
            <v>13.006206967151243</v>
          </cell>
          <cell r="T72">
            <v>-27.523917781499236</v>
          </cell>
          <cell r="U72">
            <v>1.5595269976910373</v>
          </cell>
          <cell r="V72">
            <v>-27.280727816485069</v>
          </cell>
          <cell r="W72">
            <v>-27.193262513990433</v>
          </cell>
          <cell r="X72">
            <v>-22.232657049640579</v>
          </cell>
          <cell r="Y72">
            <v>41.737278934421965</v>
          </cell>
          <cell r="Z72">
            <v>8.4905626128219751</v>
          </cell>
          <cell r="AA72">
            <v>-35.231089981772072</v>
          </cell>
          <cell r="AB72">
            <v>-20.775574569526285</v>
          </cell>
          <cell r="AC72">
            <v>-5.6792023572906629</v>
          </cell>
          <cell r="AD72">
            <v>-1.2849094898970037</v>
          </cell>
          <cell r="AE72">
            <v>3.4841408709952191</v>
          </cell>
          <cell r="AF72">
            <v>58.125514044387472</v>
          </cell>
          <cell r="AG72">
            <v>-8.3213269285295581</v>
          </cell>
          <cell r="AH72">
            <v>7.8105352430521293</v>
          </cell>
          <cell r="AI72">
            <v>-6.1136479842356124</v>
          </cell>
          <cell r="AJ72">
            <v>-11.178030281656987</v>
          </cell>
        </row>
        <row r="73">
          <cell r="I73">
            <v>16.431713278904112</v>
          </cell>
          <cell r="J73">
            <v>38.84557643526432</v>
          </cell>
          <cell r="K73">
            <v>26.671352766866562</v>
          </cell>
          <cell r="L73">
            <v>11.600640706049532</v>
          </cell>
          <cell r="M73">
            <v>7.1464202920621602</v>
          </cell>
          <cell r="N73">
            <v>19.244155089185242</v>
          </cell>
          <cell r="O73">
            <v>-6.9933037045875182</v>
          </cell>
          <cell r="P73">
            <v>-4.4063547629961448</v>
          </cell>
          <cell r="Q73">
            <v>2.8135379533537446</v>
          </cell>
          <cell r="R73">
            <v>18.740271685297898</v>
          </cell>
          <cell r="S73">
            <v>3.2198744559950114</v>
          </cell>
          <cell r="T73">
            <v>-25.553586790853828</v>
          </cell>
          <cell r="U73">
            <v>-17.22350577134101</v>
          </cell>
          <cell r="V73">
            <v>-13.896538577171569</v>
          </cell>
          <cell r="W73">
            <v>-16.246913284686443</v>
          </cell>
          <cell r="X73">
            <v>-17.925808579006443</v>
          </cell>
          <cell r="Y73">
            <v>21.693498629727742</v>
          </cell>
          <cell r="Z73">
            <v>13.184995837563363</v>
          </cell>
          <cell r="AA73">
            <v>-15.295547567203087</v>
          </cell>
          <cell r="AB73">
            <v>-13.454225717148731</v>
          </cell>
          <cell r="AC73">
            <v>-0.99185096213571455</v>
          </cell>
          <cell r="AD73">
            <v>-2.66177044605449</v>
          </cell>
          <cell r="AE73">
            <v>1.9119855273234947</v>
          </cell>
          <cell r="AF73">
            <v>37.210250844320427</v>
          </cell>
          <cell r="AG73">
            <v>5.4947807686811956</v>
          </cell>
          <cell r="AH73">
            <v>9.2684791594246576</v>
          </cell>
          <cell r="AI73">
            <v>-0.70030253702184098</v>
          </cell>
          <cell r="AJ73">
            <v>-7.2723489300444299</v>
          </cell>
        </row>
        <row r="74">
          <cell r="I74">
            <v>7.2129937246216258</v>
          </cell>
          <cell r="J74">
            <v>-14.949423665019992</v>
          </cell>
          <cell r="K74">
            <v>-26.339981508387282</v>
          </cell>
          <cell r="L74">
            <v>-30.728934462773069</v>
          </cell>
          <cell r="M74">
            <v>-3.5636363636363626</v>
          </cell>
          <cell r="N74">
            <v>-19.558945048891331</v>
          </cell>
          <cell r="O74">
            <v>59.203429677776228</v>
          </cell>
          <cell r="P74">
            <v>8.8258499497920013</v>
          </cell>
          <cell r="Q74">
            <v>-7.6267095736122172</v>
          </cell>
          <cell r="R74">
            <v>-33.112116641528416</v>
          </cell>
          <cell r="S74">
            <v>-2.0360993524031272</v>
          </cell>
          <cell r="T74">
            <v>11.418380820013894</v>
          </cell>
          <cell r="U74">
            <v>0.71099027846430829</v>
          </cell>
          <cell r="V74">
            <v>8.3260755965859516</v>
          </cell>
          <cell r="W74">
            <v>12.465053743235117</v>
          </cell>
          <cell r="X74">
            <v>8.0468563763784715</v>
          </cell>
          <cell r="Y74">
            <v>-4.9482305517240661</v>
          </cell>
          <cell r="Z74">
            <v>37.962909941673558</v>
          </cell>
          <cell r="AA74">
            <v>19.565846599131703</v>
          </cell>
          <cell r="AB74">
            <v>45.477200199160734</v>
          </cell>
          <cell r="AC74">
            <v>24.02649295157579</v>
          </cell>
          <cell r="AD74">
            <v>31.465533414548617</v>
          </cell>
          <cell r="AE74">
            <v>1.3058692990300642</v>
          </cell>
          <cell r="AF74">
            <v>21.049510057775422</v>
          </cell>
          <cell r="AG74">
            <v>12.769517301543559</v>
          </cell>
          <cell r="AH74">
            <v>15.341014790620406</v>
          </cell>
          <cell r="AI74">
            <v>12.489999999999995</v>
          </cell>
          <cell r="AJ74">
            <v>10.079999999999998</v>
          </cell>
        </row>
        <row r="75">
          <cell r="I75">
            <v>12.725729740157604</v>
          </cell>
          <cell r="J75">
            <v>22.40483123045405</v>
          </cell>
          <cell r="K75">
            <v>4.7071524781626408</v>
          </cell>
          <cell r="L75">
            <v>-6.696874981180045</v>
          </cell>
          <cell r="M75">
            <v>3.308815705180379</v>
          </cell>
          <cell r="N75">
            <v>4.4079210807834528</v>
          </cell>
          <cell r="O75">
            <v>7.0637675541380673</v>
          </cell>
          <cell r="P75">
            <v>-0.54949058155769137</v>
          </cell>
          <cell r="Q75">
            <v>-0.53700115873893139</v>
          </cell>
          <cell r="R75">
            <v>1.39661516315428</v>
          </cell>
          <cell r="S75">
            <v>1.671575746744594</v>
          </cell>
          <cell r="T75">
            <v>-13.879020680174023</v>
          </cell>
          <cell r="U75">
            <v>-11.503237883818784</v>
          </cell>
          <cell r="V75">
            <v>-7.273093988464808</v>
          </cell>
          <cell r="W75">
            <v>-9.9117349993449011</v>
          </cell>
          <cell r="X75">
            <v>-10.553821127987874</v>
          </cell>
          <cell r="Y75">
            <v>10.809750638638803</v>
          </cell>
          <cell r="Z75">
            <v>22.178758409030451</v>
          </cell>
          <cell r="AA75">
            <v>-3.1571668920186085</v>
          </cell>
          <cell r="AB75">
            <v>2.7785286283554598</v>
          </cell>
          <cell r="AC75">
            <v>7.5859699660603184</v>
          </cell>
          <cell r="AD75">
            <v>9.2973785231161798</v>
          </cell>
          <cell r="AE75">
            <v>1.6635582807773375</v>
          </cell>
          <cell r="AF75">
            <v>30.262936918501197</v>
          </cell>
          <cell r="AG75">
            <v>8.3310997688705157</v>
          </cell>
          <cell r="AH75">
            <v>11.668678504553355</v>
          </cell>
          <cell r="AI75">
            <v>4.6846811169466207</v>
          </cell>
          <cell r="AJ75">
            <v>0.34000000000000341</v>
          </cell>
        </row>
        <row r="76">
          <cell r="I76">
            <v>114.65257785433874</v>
          </cell>
          <cell r="J76">
            <v>8.6747505251714614</v>
          </cell>
          <cell r="K76">
            <v>10.002989369947016</v>
          </cell>
          <cell r="L76">
            <v>10.397213884992951</v>
          </cell>
          <cell r="M76">
            <v>73.581910112359594</v>
          </cell>
          <cell r="N76">
            <v>23.601292781477468</v>
          </cell>
          <cell r="O76">
            <v>-3.1950002411224858</v>
          </cell>
          <cell r="P76">
            <v>-20.682654966520374</v>
          </cell>
          <cell r="Q76">
            <v>-0.28128949404410264</v>
          </cell>
          <cell r="R76">
            <v>18.378976710337881</v>
          </cell>
          <cell r="S76">
            <v>7.7241007781864823E-2</v>
          </cell>
          <cell r="T76">
            <v>-3.2850996659935845</v>
          </cell>
          <cell r="U76">
            <v>27.71211181983621</v>
          </cell>
          <cell r="V76">
            <v>-11.297084289631869</v>
          </cell>
          <cell r="W76">
            <v>-7.9618943901343044</v>
          </cell>
          <cell r="X76">
            <v>-1.2995759973343866</v>
          </cell>
          <cell r="Y76">
            <v>3.0557340253406267</v>
          </cell>
          <cell r="Z76">
            <v>-8.5333469721437041</v>
          </cell>
          <cell r="AA76">
            <v>-45.172655370064859</v>
          </cell>
          <cell r="AB76">
            <v>-31.275103130804908</v>
          </cell>
          <cell r="AC76">
            <v>-22.067002864457237</v>
          </cell>
          <cell r="AD76">
            <v>46.566832352683178</v>
          </cell>
          <cell r="AE76">
            <v>4.6286214048934369</v>
          </cell>
          <cell r="AF76">
            <v>-33.951306008140833</v>
          </cell>
          <cell r="AG76">
            <v>-104.39509410800395</v>
          </cell>
          <cell r="AH76">
            <v>-22.600585878270195</v>
          </cell>
          <cell r="AI76">
            <v>-24.296720322695364</v>
          </cell>
          <cell r="AJ76">
            <v>-25.543048090144922</v>
          </cell>
        </row>
        <row r="77">
          <cell r="I77">
            <v>171.71305881775527</v>
          </cell>
          <cell r="J77">
            <v>47.237830117163838</v>
          </cell>
          <cell r="K77">
            <v>52.668406891938901</v>
          </cell>
          <cell r="L77">
            <v>25.58972900932919</v>
          </cell>
          <cell r="M77">
            <v>-3.4216358453329434</v>
          </cell>
          <cell r="N77">
            <v>24.266900263584887</v>
          </cell>
          <cell r="O77">
            <v>65.96911906552856</v>
          </cell>
          <cell r="P77">
            <v>46.708216090880967</v>
          </cell>
          <cell r="Q77">
            <v>19.319236251482479</v>
          </cell>
          <cell r="R77">
            <v>22.134884082099873</v>
          </cell>
          <cell r="S77">
            <v>35.361794038371045</v>
          </cell>
          <cell r="T77">
            <v>6.3395615618063914</v>
          </cell>
          <cell r="U77">
            <v>-16.297503245810404</v>
          </cell>
          <cell r="V77">
            <v>4.2806027597575422</v>
          </cell>
          <cell r="W77">
            <v>24.128759237547911</v>
          </cell>
          <cell r="X77">
            <v>3.8884984876066682</v>
          </cell>
          <cell r="Y77">
            <v>-0.25738540088325124</v>
          </cell>
          <cell r="Z77">
            <v>9.50120050498235</v>
          </cell>
          <cell r="AA77">
            <v>-5.7453629841817957</v>
          </cell>
          <cell r="AB77">
            <v>-2.3685329550608003</v>
          </cell>
          <cell r="AC77">
            <v>-0.10939978311054688</v>
          </cell>
          <cell r="AD77">
            <v>2.683774582755305</v>
          </cell>
          <cell r="AE77">
            <v>13.722860366583006</v>
          </cell>
          <cell r="AF77">
            <v>46.155061142115557</v>
          </cell>
          <cell r="AG77">
            <v>41.971588634327986</v>
          </cell>
          <cell r="AH77">
            <v>27.355765654206394</v>
          </cell>
          <cell r="AI77">
            <v>11.953575918132003</v>
          </cell>
          <cell r="AJ77">
            <v>8.8999999999999915</v>
          </cell>
        </row>
        <row r="78">
          <cell r="I78">
            <v>145.87373254256747</v>
          </cell>
          <cell r="J78">
            <v>27.341467498221078</v>
          </cell>
          <cell r="K78">
            <v>33.57147342765586</v>
          </cell>
          <cell r="L78">
            <v>19.69782621702474</v>
          </cell>
          <cell r="M78">
            <v>18.710015104953399</v>
          </cell>
          <cell r="N78">
            <v>24.003759623150671</v>
          </cell>
          <cell r="O78">
            <v>35.515309229977817</v>
          </cell>
          <cell r="P78">
            <v>21.866621176412295</v>
          </cell>
          <cell r="Q78">
            <v>12.30847034548448</v>
          </cell>
          <cell r="R78">
            <v>20.556418693271027</v>
          </cell>
          <cell r="S78">
            <v>21.457705868901272</v>
          </cell>
          <cell r="T78">
            <v>3.312260173757835</v>
          </cell>
          <cell r="U78">
            <v>-5.7388294153903416</v>
          </cell>
          <cell r="V78">
            <v>-0.66665868504209413</v>
          </cell>
          <cell r="W78">
            <v>10.885862374937204</v>
          </cell>
          <cell r="X78">
            <v>2.2039855707106142</v>
          </cell>
          <cell r="Y78">
            <v>0.71816300774885633</v>
          </cell>
          <cell r="Z78">
            <v>3.6389238319870572</v>
          </cell>
          <cell r="AA78">
            <v>-16.926904791040442</v>
          </cell>
          <cell r="AB78">
            <v>-12.269839153474564</v>
          </cell>
          <cell r="AC78">
            <v>-6.9944047757967525</v>
          </cell>
          <cell r="AD78">
            <v>15.905038676013248</v>
          </cell>
          <cell r="AE78">
            <v>11.113900993308562</v>
          </cell>
          <cell r="AF78">
            <v>31.161368775322188</v>
          </cell>
          <cell r="AG78">
            <v>2.6977521345032329</v>
          </cell>
          <cell r="AH78">
            <v>14.23006956853277</v>
          </cell>
          <cell r="AI78">
            <v>5.5</v>
          </cell>
          <cell r="AJ78">
            <v>4.5</v>
          </cell>
        </row>
        <row r="79">
          <cell r="I79">
            <v>22.921514130844074</v>
          </cell>
          <cell r="J79">
            <v>-1.649821905500275</v>
          </cell>
          <cell r="K79">
            <v>-12.362122872446989</v>
          </cell>
          <cell r="L79">
            <v>-19.433085627728772</v>
          </cell>
          <cell r="M79">
            <v>-3.5282700114689334</v>
          </cell>
          <cell r="N79">
            <v>-10.30808484055251</v>
          </cell>
          <cell r="O79">
            <v>61.369604838166197</v>
          </cell>
          <cell r="P79">
            <v>20.500983652071355</v>
          </cell>
          <cell r="Q79">
            <v>0.79804691533252026</v>
          </cell>
          <cell r="R79">
            <v>-19.337204997667044</v>
          </cell>
          <cell r="S79">
            <v>8.9009739770191487</v>
          </cell>
          <cell r="T79">
            <v>9.7459435891146313</v>
          </cell>
          <cell r="U79">
            <v>-5.6709753174612132</v>
          </cell>
          <cell r="V79">
            <v>6.8288351124222544</v>
          </cell>
          <cell r="W79">
            <v>16.868402858575848</v>
          </cell>
          <cell r="X79">
            <v>6.5352448788663224</v>
          </cell>
          <cell r="Y79">
            <v>-3.4514967920682693</v>
          </cell>
          <cell r="Z79">
            <v>28.486525763215241</v>
          </cell>
          <cell r="AA79">
            <v>10.421551939024212</v>
          </cell>
          <cell r="AB79">
            <v>26.292054872262142</v>
          </cell>
          <cell r="AC79">
            <v>15.470786991884978</v>
          </cell>
          <cell r="AD79">
            <v>21.978160079515078</v>
          </cell>
          <cell r="AE79">
            <v>4.8292481362887969</v>
          </cell>
          <cell r="AF79">
            <v>28.791559661825659</v>
          </cell>
          <cell r="AG79">
            <v>21.821616876029239</v>
          </cell>
          <cell r="AH79">
            <v>19.025355205617018</v>
          </cell>
          <cell r="AI79">
            <v>12.313992014687813</v>
          </cell>
          <cell r="AJ79">
            <v>9.6940685077512541</v>
          </cell>
        </row>
        <row r="80">
          <cell r="I80">
            <v>22.310170903682476</v>
          </cell>
          <cell r="J80">
            <v>23.128458886039311</v>
          </cell>
          <cell r="K80">
            <v>8.7145445314781966</v>
          </cell>
          <cell r="L80">
            <v>-2.7246319968485295</v>
          </cell>
          <cell r="M80">
            <v>5.5101786960640311</v>
          </cell>
          <cell r="N80">
            <v>7.2435249016606917</v>
          </cell>
          <cell r="O80">
            <v>11.376983852325637</v>
          </cell>
          <cell r="P80">
            <v>3.2742360594527895</v>
          </cell>
          <cell r="Q80">
            <v>1.8417690332019419</v>
          </cell>
          <cell r="R80">
            <v>4.4778242517465259</v>
          </cell>
          <cell r="S80">
            <v>4.982172873570363</v>
          </cell>
          <cell r="T80">
            <v>-10.708018237061651</v>
          </cell>
          <cell r="U80">
            <v>-10.342927762995927</v>
          </cell>
          <cell r="V80">
            <v>-5.9239565266915406</v>
          </cell>
          <cell r="W80">
            <v>-6.0524264329304032</v>
          </cell>
          <cell r="X80">
            <v>-8.0841961614767257</v>
          </cell>
          <cell r="Y80">
            <v>8.6560405727512375</v>
          </cell>
          <cell r="Z80">
            <v>18.255260155623262</v>
          </cell>
          <cell r="AA80">
            <v>-6.1263069831638006</v>
          </cell>
          <cell r="AB80">
            <v>-0.51738896386267186</v>
          </cell>
          <cell r="AC80">
            <v>4.4476203853822511</v>
          </cell>
          <cell r="AD80">
            <v>10.60454036308407</v>
          </cell>
          <cell r="AE80">
            <v>3.4162986680796905</v>
          </cell>
          <cell r="AF80">
            <v>30.434374742955441</v>
          </cell>
          <cell r="AG80">
            <v>7.2430337419207262</v>
          </cell>
          <cell r="AH80">
            <v>12.159607912607356</v>
          </cell>
          <cell r="AI80">
            <v>4.8438340394806829</v>
          </cell>
          <cell r="AJ80">
            <v>1.1571278507505269</v>
          </cell>
        </row>
        <row r="81">
          <cell r="I81">
            <v>11.76911544227886</v>
          </cell>
          <cell r="J81">
            <v>86.304849884526561</v>
          </cell>
          <cell r="K81">
            <v>135.86163522012581</v>
          </cell>
          <cell r="L81">
            <v>50.746606334841601</v>
          </cell>
          <cell r="M81">
            <v>270.85024154589382</v>
          </cell>
          <cell r="N81">
            <v>120.24591996422978</v>
          </cell>
          <cell r="O81">
            <v>62.17924879137226</v>
          </cell>
          <cell r="P81">
            <v>48.909391499120062</v>
          </cell>
          <cell r="Q81">
            <v>-84.176497073390365</v>
          </cell>
          <cell r="R81">
            <v>-63.202459422140009</v>
          </cell>
          <cell r="S81">
            <v>-38.689552966015661</v>
          </cell>
          <cell r="T81">
            <v>-10.937858289383172</v>
          </cell>
          <cell r="U81">
            <v>-62.434352840054437</v>
          </cell>
          <cell r="V81">
            <v>139.81333940359661</v>
          </cell>
          <cell r="W81">
            <v>42.79241008212972</v>
          </cell>
          <cell r="X81">
            <v>-9.0222944805183971</v>
          </cell>
          <cell r="Y81">
            <v>-89.958805355303824</v>
          </cell>
          <cell r="Z81">
            <v>40.432526017534428</v>
          </cell>
          <cell r="AA81">
            <v>58.893173548489131</v>
          </cell>
          <cell r="AB81">
            <v>-9.0936495934153072</v>
          </cell>
          <cell r="AC81">
            <v>-1.1459870306461823</v>
          </cell>
          <cell r="AD81">
            <v>281.95582290598367</v>
          </cell>
          <cell r="AE81">
            <v>-14.48946642855978</v>
          </cell>
          <cell r="AF81">
            <v>-13.721290508543333</v>
          </cell>
          <cell r="AG81">
            <v>-11.024208768163732</v>
          </cell>
          <cell r="AH81">
            <v>-6.6508619768183053</v>
          </cell>
          <cell r="AI81">
            <v>6.3684795054708871</v>
          </cell>
          <cell r="AJ81">
            <v>-4.6375388800546204</v>
          </cell>
        </row>
        <row r="82">
          <cell r="I82">
            <v>267.7929155313351</v>
          </cell>
          <cell r="J82">
            <v>7.1782148760330529</v>
          </cell>
          <cell r="K82">
            <v>-7.0466297435897332</v>
          </cell>
          <cell r="L82">
            <v>30.490563706563705</v>
          </cell>
          <cell r="M82">
            <v>-16.132124756335287</v>
          </cell>
          <cell r="N82">
            <v>0.45399318417544521</v>
          </cell>
          <cell r="O82">
            <v>26.087591502035238</v>
          </cell>
          <cell r="P82">
            <v>25.029879883750056</v>
          </cell>
          <cell r="Q82">
            <v>-24.944764419717515</v>
          </cell>
          <cell r="R82">
            <v>-43.618268965712815</v>
          </cell>
          <cell r="S82">
            <v>-4.6096105397926834</v>
          </cell>
          <cell r="T82">
            <v>-10.039700134032543</v>
          </cell>
          <cell r="U82">
            <v>-13.723141006406991</v>
          </cell>
          <cell r="V82">
            <v>65.733807555330969</v>
          </cell>
          <cell r="W82">
            <v>127.93080988383122</v>
          </cell>
          <cell r="X82">
            <v>24.230863018729337</v>
          </cell>
          <cell r="Y82">
            <v>-4.2487862633907838</v>
          </cell>
          <cell r="Z82">
            <v>4.3167734137885105</v>
          </cell>
          <cell r="AA82">
            <v>11.986451256874275</v>
          </cell>
          <cell r="AB82">
            <v>10.777522562442357</v>
          </cell>
          <cell r="AC82">
            <v>6.2199965716413175</v>
          </cell>
          <cell r="AD82">
            <v>6.4956425532921998</v>
          </cell>
          <cell r="AE82">
            <v>7.8600564794477634</v>
          </cell>
          <cell r="AF82">
            <v>1.9541206457094376</v>
          </cell>
          <cell r="AG82">
            <v>14.285714285714278</v>
          </cell>
          <cell r="AH82">
            <v>7.805467377714038</v>
          </cell>
          <cell r="AI82">
            <v>9.7826086956521721</v>
          </cell>
          <cell r="AJ82">
            <v>0.99009900990098743</v>
          </cell>
        </row>
        <row r="83">
          <cell r="I83">
            <v>-21.881254169446308</v>
          </cell>
          <cell r="J83">
            <v>-2.0056925996205024</v>
          </cell>
          <cell r="K83">
            <v>96.861507128309597</v>
          </cell>
          <cell r="L83">
            <v>44.065123010130264</v>
          </cell>
          <cell r="M83">
            <v>-19.445497630331758</v>
          </cell>
          <cell r="N83">
            <v>27.601195559350984</v>
          </cell>
          <cell r="O83">
            <v>-23.947098348275645</v>
          </cell>
          <cell r="P83">
            <v>-44.984947082009953</v>
          </cell>
          <cell r="Q83">
            <v>-33.046037629709986</v>
          </cell>
          <cell r="R83">
            <v>30.101390441450462</v>
          </cell>
          <cell r="S83">
            <v>-24.560470081180014</v>
          </cell>
          <cell r="T83">
            <v>0.33608310418576082</v>
          </cell>
          <cell r="U83">
            <v>-1.8466630310096406</v>
          </cell>
          <cell r="V83">
            <v>-19.634650021521892</v>
          </cell>
          <cell r="W83">
            <v>-36.114188446890559</v>
          </cell>
          <cell r="X83">
            <v>-16.808995341662907</v>
          </cell>
          <cell r="Y83">
            <v>-3.1723355381351013</v>
          </cell>
          <cell r="Z83">
            <v>20.773743246612852</v>
          </cell>
          <cell r="AA83">
            <v>-36.531451063941191</v>
          </cell>
          <cell r="AB83">
            <v>53.367547692195217</v>
          </cell>
          <cell r="AC83">
            <v>6.7409989403595318</v>
          </cell>
          <cell r="AD83">
            <v>4.8277200666171325</v>
          </cell>
          <cell r="AE83">
            <v>-20.682580693922361</v>
          </cell>
          <cell r="AF83">
            <v>70.603288525458112</v>
          </cell>
          <cell r="AG83">
            <v>4.6153846153846274</v>
          </cell>
          <cell r="AH83">
            <v>7.8960414634263287</v>
          </cell>
          <cell r="AI83">
            <v>8.518518518518519</v>
          </cell>
          <cell r="AJ83">
            <v>-10.836177474402731</v>
          </cell>
        </row>
        <row r="85">
          <cell r="D85">
            <v>299.5</v>
          </cell>
          <cell r="I85">
            <v>24.958333333333332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11"/>
  <sheetViews>
    <sheetView tabSelected="1" topLeftCell="A7" zoomScale="80" zoomScaleNormal="80" workbookViewId="0">
      <selection activeCell="G10" sqref="G10"/>
    </sheetView>
  </sheetViews>
  <sheetFormatPr defaultColWidth="9.140625" defaultRowHeight="16.5"/>
  <cols>
    <col min="1" max="1" width="6.85546875" style="1" customWidth="1"/>
    <col min="2" max="2" width="11.42578125" style="1" customWidth="1"/>
    <col min="3" max="3" width="15.42578125" style="1" bestFit="1" customWidth="1"/>
    <col min="4" max="4" width="40.5703125" style="1" customWidth="1"/>
    <col min="5" max="5" width="44.42578125" style="1" customWidth="1"/>
    <col min="6" max="6" width="39" style="1" customWidth="1"/>
    <col min="7" max="7" width="46.28515625" style="25" customWidth="1"/>
    <col min="8" max="8" width="17.42578125" style="1" customWidth="1"/>
    <col min="9" max="9" width="18.42578125" style="1" customWidth="1"/>
    <col min="10" max="16384" width="9.140625" style="1"/>
  </cols>
  <sheetData>
    <row r="1" spans="1:11" ht="58.5" customHeight="1">
      <c r="A1" s="90" t="s">
        <v>82</v>
      </c>
      <c r="B1" s="90"/>
      <c r="C1" s="90"/>
      <c r="D1" s="90"/>
      <c r="E1" s="90"/>
      <c r="F1" s="90"/>
      <c r="G1" s="90"/>
    </row>
    <row r="2" spans="1:11">
      <c r="A2" s="24"/>
    </row>
    <row r="3" spans="1:11" ht="81" customHeight="1">
      <c r="A3" s="95" t="s">
        <v>93</v>
      </c>
      <c r="B3" s="95"/>
      <c r="C3" s="95"/>
      <c r="D3" s="95"/>
      <c r="E3" s="95"/>
      <c r="F3" s="95"/>
      <c r="G3" s="95"/>
    </row>
    <row r="4" spans="1:11" ht="21" customHeight="1">
      <c r="A4" s="11"/>
      <c r="B4" s="11"/>
      <c r="C4" s="11"/>
      <c r="D4" s="12"/>
      <c r="E4" s="11"/>
      <c r="F4" s="11"/>
      <c r="G4" s="19" t="s">
        <v>42</v>
      </c>
    </row>
    <row r="5" spans="1:11" ht="73.5" customHeight="1">
      <c r="A5" s="96" t="s">
        <v>14</v>
      </c>
      <c r="B5" s="96" t="s">
        <v>4</v>
      </c>
      <c r="C5" s="96"/>
      <c r="D5" s="96" t="s">
        <v>15</v>
      </c>
      <c r="E5" s="96" t="s">
        <v>40</v>
      </c>
      <c r="F5" s="96" t="s">
        <v>16</v>
      </c>
      <c r="G5" s="18" t="s">
        <v>9</v>
      </c>
    </row>
    <row r="6" spans="1:11" ht="34.5" customHeight="1">
      <c r="A6" s="96"/>
      <c r="B6" s="10" t="s">
        <v>17</v>
      </c>
      <c r="C6" s="10" t="s">
        <v>18</v>
      </c>
      <c r="D6" s="96"/>
      <c r="E6" s="96"/>
      <c r="F6" s="96"/>
      <c r="G6" s="14" t="s">
        <v>8</v>
      </c>
    </row>
    <row r="7" spans="1:11" ht="16.5" customHeight="1">
      <c r="A7" s="91" t="s">
        <v>11</v>
      </c>
      <c r="B7" s="92"/>
      <c r="C7" s="92"/>
      <c r="D7" s="92"/>
      <c r="E7" s="92"/>
      <c r="F7" s="93"/>
      <c r="G7" s="15">
        <f>+G8</f>
        <v>0</v>
      </c>
    </row>
    <row r="8" spans="1:11" s="4" customFormat="1" ht="48" customHeight="1">
      <c r="A8" s="94" t="s">
        <v>32</v>
      </c>
      <c r="B8" s="94"/>
      <c r="C8" s="94"/>
      <c r="D8" s="94"/>
      <c r="E8" s="94"/>
      <c r="F8" s="94"/>
      <c r="G8" s="16">
        <f>G9</f>
        <v>0</v>
      </c>
    </row>
    <row r="9" spans="1:11" s="81" customFormat="1" ht="86.25" customHeight="1">
      <c r="A9" s="59"/>
      <c r="B9" s="60">
        <v>1190</v>
      </c>
      <c r="C9" s="59"/>
      <c r="D9" s="52" t="s">
        <v>53</v>
      </c>
      <c r="E9" s="52" t="s">
        <v>64</v>
      </c>
      <c r="F9" s="52" t="s">
        <v>65</v>
      </c>
      <c r="G9" s="61">
        <f>G10+G11</f>
        <v>0</v>
      </c>
      <c r="H9" s="80"/>
      <c r="I9" s="80"/>
      <c r="J9" s="80"/>
      <c r="K9" s="80"/>
    </row>
    <row r="10" spans="1:11" s="81" customFormat="1" ht="165" customHeight="1">
      <c r="A10" s="62"/>
      <c r="B10" s="62"/>
      <c r="C10" s="63" t="s">
        <v>74</v>
      </c>
      <c r="D10" s="51" t="s">
        <v>75</v>
      </c>
      <c r="E10" s="51" t="s">
        <v>76</v>
      </c>
      <c r="F10" s="51" t="s">
        <v>33</v>
      </c>
      <c r="G10" s="64">
        <f>+'Havelvats 2'!G20</f>
        <v>40983.199999999997</v>
      </c>
    </row>
    <row r="11" spans="1:11" s="81" customFormat="1" ht="144" customHeight="1">
      <c r="A11" s="62"/>
      <c r="B11" s="62"/>
      <c r="C11" s="63" t="s">
        <v>66</v>
      </c>
      <c r="D11" s="51" t="s">
        <v>67</v>
      </c>
      <c r="E11" s="51" t="s">
        <v>68</v>
      </c>
      <c r="F11" s="51" t="s">
        <v>33</v>
      </c>
      <c r="G11" s="64">
        <f>+'Havelvats 2'!G33</f>
        <v>-40983.199999999997</v>
      </c>
    </row>
  </sheetData>
  <mergeCells count="9">
    <mergeCell ref="A7:F7"/>
    <mergeCell ref="A8:F8"/>
    <mergeCell ref="A1:G1"/>
    <mergeCell ref="A3:G3"/>
    <mergeCell ref="A5:A6"/>
    <mergeCell ref="B5:C5"/>
    <mergeCell ref="D5:D6"/>
    <mergeCell ref="E5:E6"/>
    <mergeCell ref="F5:F6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41"/>
  <sheetViews>
    <sheetView zoomScale="80" zoomScaleNormal="80" zoomScaleSheetLayoutView="100" workbookViewId="0">
      <selection activeCell="A4" sqref="A4"/>
    </sheetView>
  </sheetViews>
  <sheetFormatPr defaultColWidth="9.140625" defaultRowHeight="16.5"/>
  <cols>
    <col min="1" max="1" width="6.85546875" style="13" customWidth="1"/>
    <col min="2" max="2" width="6" style="13" customWidth="1"/>
    <col min="3" max="3" width="6.85546875" style="13" customWidth="1"/>
    <col min="4" max="4" width="11" style="13" customWidth="1"/>
    <col min="5" max="5" width="16.140625" style="13" customWidth="1"/>
    <col min="6" max="6" width="73.5703125" style="13" customWidth="1"/>
    <col min="7" max="7" width="45" style="13" customWidth="1"/>
    <col min="8" max="8" width="14.140625" style="13" bestFit="1" customWidth="1"/>
    <col min="9" max="16384" width="9.140625" style="13"/>
  </cols>
  <sheetData>
    <row r="1" spans="1:7" ht="65.25" customHeight="1">
      <c r="A1" s="100" t="s">
        <v>85</v>
      </c>
      <c r="B1" s="100"/>
      <c r="C1" s="100"/>
      <c r="D1" s="100"/>
      <c r="E1" s="100"/>
      <c r="F1" s="100"/>
      <c r="G1" s="100"/>
    </row>
    <row r="2" spans="1:7" ht="17.25" customHeight="1">
      <c r="D2" s="98"/>
      <c r="E2" s="98"/>
      <c r="F2" s="98"/>
      <c r="G2" s="98"/>
    </row>
    <row r="3" spans="1:7" ht="47.25" customHeight="1">
      <c r="A3" s="99" t="s">
        <v>95</v>
      </c>
      <c r="B3" s="99"/>
      <c r="C3" s="99"/>
      <c r="D3" s="99"/>
      <c r="E3" s="99"/>
      <c r="F3" s="99"/>
      <c r="G3" s="99"/>
    </row>
    <row r="4" spans="1:7" ht="20.25" customHeight="1">
      <c r="D4" s="21"/>
      <c r="E4" s="21"/>
      <c r="F4" s="21"/>
      <c r="G4" s="22" t="s">
        <v>21</v>
      </c>
    </row>
    <row r="5" spans="1:7" ht="75.75" customHeight="1">
      <c r="A5" s="96" t="s">
        <v>12</v>
      </c>
      <c r="B5" s="96"/>
      <c r="C5" s="96"/>
      <c r="D5" s="96" t="s">
        <v>4</v>
      </c>
      <c r="E5" s="96"/>
      <c r="F5" s="96" t="s">
        <v>20</v>
      </c>
      <c r="G5" s="10" t="s">
        <v>9</v>
      </c>
    </row>
    <row r="6" spans="1:7" ht="65.25" customHeight="1">
      <c r="A6" s="7" t="s">
        <v>5</v>
      </c>
      <c r="B6" s="7" t="s">
        <v>6</v>
      </c>
      <c r="C6" s="7" t="s">
        <v>7</v>
      </c>
      <c r="D6" s="10" t="s">
        <v>10</v>
      </c>
      <c r="E6" s="10" t="s">
        <v>0</v>
      </c>
      <c r="F6" s="96"/>
      <c r="G6" s="10" t="s">
        <v>8</v>
      </c>
    </row>
    <row r="7" spans="1:7" ht="24.75" customHeight="1">
      <c r="A7" s="97"/>
      <c r="B7" s="97"/>
      <c r="C7" s="97"/>
      <c r="D7" s="96"/>
      <c r="E7" s="96"/>
      <c r="F7" s="9" t="s">
        <v>13</v>
      </c>
      <c r="G7" s="17">
        <f>+G9</f>
        <v>0</v>
      </c>
    </row>
    <row r="8" spans="1:7" ht="24.75" customHeight="1">
      <c r="A8" s="97"/>
      <c r="B8" s="97"/>
      <c r="C8" s="97"/>
      <c r="D8" s="96"/>
      <c r="E8" s="96"/>
      <c r="F8" s="2" t="s">
        <v>19</v>
      </c>
      <c r="G8" s="17"/>
    </row>
    <row r="9" spans="1:7" s="23" customFormat="1" ht="24.75" customHeight="1">
      <c r="A9" s="97"/>
      <c r="B9" s="97"/>
      <c r="C9" s="97"/>
      <c r="D9" s="97"/>
      <c r="E9" s="97"/>
      <c r="F9" s="8" t="s">
        <v>37</v>
      </c>
      <c r="G9" s="17">
        <f>+G11</f>
        <v>0</v>
      </c>
    </row>
    <row r="10" spans="1:7" ht="24.75" customHeight="1">
      <c r="A10" s="97"/>
      <c r="B10" s="97"/>
      <c r="C10" s="97"/>
      <c r="D10" s="97"/>
      <c r="E10" s="97"/>
      <c r="F10" s="5" t="s">
        <v>19</v>
      </c>
      <c r="G10" s="17"/>
    </row>
    <row r="11" spans="1:7" s="4" customFormat="1" ht="29.25" customHeight="1">
      <c r="A11" s="107" t="s">
        <v>35</v>
      </c>
      <c r="B11" s="3"/>
      <c r="C11" s="3"/>
      <c r="D11" s="3"/>
      <c r="E11" s="3"/>
      <c r="F11" s="8" t="s">
        <v>36</v>
      </c>
      <c r="G11" s="17">
        <f>+G12</f>
        <v>0</v>
      </c>
    </row>
    <row r="12" spans="1:7" s="67" customFormat="1" ht="28.5" customHeight="1">
      <c r="A12" s="107"/>
      <c r="B12" s="106" t="s">
        <v>60</v>
      </c>
      <c r="C12" s="101"/>
      <c r="D12" s="101"/>
      <c r="E12" s="101"/>
      <c r="F12" s="65" t="s">
        <v>61</v>
      </c>
      <c r="G12" s="66">
        <f>G14</f>
        <v>0</v>
      </c>
    </row>
    <row r="13" spans="1:7" s="67" customFormat="1">
      <c r="A13" s="107"/>
      <c r="B13" s="106"/>
      <c r="C13" s="101"/>
      <c r="D13" s="101"/>
      <c r="E13" s="101"/>
      <c r="F13" s="2" t="s">
        <v>19</v>
      </c>
      <c r="G13" s="68"/>
    </row>
    <row r="14" spans="1:7" s="67" customFormat="1" ht="24" customHeight="1">
      <c r="A14" s="107"/>
      <c r="B14" s="106"/>
      <c r="C14" s="106" t="s">
        <v>62</v>
      </c>
      <c r="D14" s="101"/>
      <c r="E14" s="101"/>
      <c r="F14" s="9" t="s">
        <v>63</v>
      </c>
      <c r="G14" s="69">
        <f>G16</f>
        <v>0</v>
      </c>
    </row>
    <row r="15" spans="1:7" s="67" customFormat="1">
      <c r="A15" s="107"/>
      <c r="B15" s="106"/>
      <c r="C15" s="106"/>
      <c r="D15" s="101"/>
      <c r="E15" s="101"/>
      <c r="F15" s="2" t="s">
        <v>19</v>
      </c>
      <c r="G15" s="68"/>
    </row>
    <row r="16" spans="1:7" s="67" customFormat="1">
      <c r="A16" s="107"/>
      <c r="B16" s="106"/>
      <c r="C16" s="106"/>
      <c r="D16" s="101"/>
      <c r="E16" s="101"/>
      <c r="F16" s="2" t="s">
        <v>32</v>
      </c>
      <c r="G16" s="66">
        <f>G18</f>
        <v>0</v>
      </c>
    </row>
    <row r="17" spans="1:7" s="67" customFormat="1">
      <c r="A17" s="107"/>
      <c r="B17" s="106"/>
      <c r="C17" s="106"/>
      <c r="D17" s="101"/>
      <c r="E17" s="101"/>
      <c r="F17" s="2" t="s">
        <v>19</v>
      </c>
      <c r="G17" s="68"/>
    </row>
    <row r="18" spans="1:7" s="67" customFormat="1">
      <c r="A18" s="107"/>
      <c r="B18" s="106"/>
      <c r="C18" s="106"/>
      <c r="D18" s="101">
        <v>1190</v>
      </c>
      <c r="E18" s="101"/>
      <c r="F18" s="8" t="s">
        <v>73</v>
      </c>
      <c r="G18" s="69">
        <f>G20+G33</f>
        <v>0</v>
      </c>
    </row>
    <row r="19" spans="1:7" s="67" customFormat="1">
      <c r="A19" s="107"/>
      <c r="B19" s="106"/>
      <c r="C19" s="106"/>
      <c r="D19" s="101"/>
      <c r="E19" s="101"/>
      <c r="F19" s="5" t="s">
        <v>19</v>
      </c>
      <c r="G19" s="70"/>
    </row>
    <row r="20" spans="1:7" s="67" customFormat="1" ht="72" customHeight="1">
      <c r="A20" s="107"/>
      <c r="B20" s="106"/>
      <c r="C20" s="106"/>
      <c r="D20" s="101"/>
      <c r="E20" s="102">
        <v>12001</v>
      </c>
      <c r="F20" s="5" t="str">
        <f>+'Havelvats 1'!D10</f>
        <v>Համաշխարհային բանկի աջակցությամբ իրականացվող Տեղական տնտեսության և ենթակառուցվածքների զարգացման  ծրագրի շրջանակներում ՀՀ տարբեր մարզերում զբոսաշրջության հետ կապված ենթակառուցվածքների բարելավմանն ուղղված միջոցառումներ</v>
      </c>
      <c r="G20" s="49">
        <f>+G22</f>
        <v>40983.199999999997</v>
      </c>
    </row>
    <row r="21" spans="1:7" s="67" customFormat="1" ht="18" customHeight="1">
      <c r="A21" s="107"/>
      <c r="B21" s="106"/>
      <c r="C21" s="106"/>
      <c r="D21" s="101"/>
      <c r="E21" s="103"/>
      <c r="F21" s="5" t="s">
        <v>1</v>
      </c>
      <c r="G21" s="5"/>
    </row>
    <row r="22" spans="1:7" s="67" customFormat="1" ht="18" customHeight="1">
      <c r="A22" s="107"/>
      <c r="B22" s="106"/>
      <c r="C22" s="106"/>
      <c r="D22" s="101"/>
      <c r="E22" s="103"/>
      <c r="F22" s="6" t="s">
        <v>37</v>
      </c>
      <c r="G22" s="50">
        <f t="shared" ref="G22" si="0">+G24</f>
        <v>40983.199999999997</v>
      </c>
    </row>
    <row r="23" spans="1:7" s="67" customFormat="1" ht="18" customHeight="1">
      <c r="A23" s="107"/>
      <c r="B23" s="106"/>
      <c r="C23" s="106"/>
      <c r="D23" s="101"/>
      <c r="E23" s="103"/>
      <c r="F23" s="5" t="s">
        <v>2</v>
      </c>
      <c r="G23" s="5"/>
    </row>
    <row r="24" spans="1:7" s="67" customFormat="1" ht="18" customHeight="1">
      <c r="A24" s="107"/>
      <c r="B24" s="106"/>
      <c r="C24" s="106"/>
      <c r="D24" s="101"/>
      <c r="E24" s="103"/>
      <c r="F24" s="5" t="s">
        <v>3</v>
      </c>
      <c r="G24" s="49">
        <f>+G25</f>
        <v>40983.199999999997</v>
      </c>
    </row>
    <row r="25" spans="1:7" s="67" customFormat="1" ht="18" customHeight="1">
      <c r="A25" s="107"/>
      <c r="B25" s="106"/>
      <c r="C25" s="106"/>
      <c r="D25" s="101"/>
      <c r="E25" s="103"/>
      <c r="F25" s="5" t="s">
        <v>51</v>
      </c>
      <c r="G25" s="49">
        <f>+G26</f>
        <v>40983.199999999997</v>
      </c>
    </row>
    <row r="26" spans="1:7" s="67" customFormat="1" ht="18" customHeight="1">
      <c r="A26" s="107"/>
      <c r="B26" s="106"/>
      <c r="C26" s="106"/>
      <c r="D26" s="101"/>
      <c r="E26" s="103"/>
      <c r="F26" s="5" t="s">
        <v>56</v>
      </c>
      <c r="G26" s="49">
        <f>+G27+G29+G31</f>
        <v>40983.199999999997</v>
      </c>
    </row>
    <row r="27" spans="1:7" s="67" customFormat="1" ht="18" customHeight="1">
      <c r="A27" s="107"/>
      <c r="B27" s="106"/>
      <c r="C27" s="106"/>
      <c r="D27" s="101"/>
      <c r="E27" s="103"/>
      <c r="F27" s="5" t="s">
        <v>77</v>
      </c>
      <c r="G27" s="49">
        <f t="shared" ref="G27" si="1">+G28</f>
        <v>41408.199999999997</v>
      </c>
    </row>
    <row r="28" spans="1:7" s="67" customFormat="1" ht="18" customHeight="1">
      <c r="A28" s="107"/>
      <c r="B28" s="106"/>
      <c r="C28" s="106"/>
      <c r="D28" s="101"/>
      <c r="E28" s="103"/>
      <c r="F28" s="5" t="s">
        <v>78</v>
      </c>
      <c r="G28" s="49">
        <f>+'Havelvats 3'!F23</f>
        <v>41408.199999999997</v>
      </c>
    </row>
    <row r="29" spans="1:7" s="67" customFormat="1" ht="18" customHeight="1">
      <c r="A29" s="107"/>
      <c r="B29" s="106"/>
      <c r="C29" s="106"/>
      <c r="D29" s="101"/>
      <c r="E29" s="103"/>
      <c r="F29" s="5" t="s">
        <v>57</v>
      </c>
      <c r="G29" s="49">
        <f>+G30</f>
        <v>-309.3</v>
      </c>
    </row>
    <row r="30" spans="1:7" s="67" customFormat="1" ht="18" customHeight="1">
      <c r="A30" s="107"/>
      <c r="B30" s="106"/>
      <c r="C30" s="106"/>
      <c r="D30" s="101"/>
      <c r="E30" s="103"/>
      <c r="F30" s="5" t="s">
        <v>58</v>
      </c>
      <c r="G30" s="49">
        <f>+'Havelvats 3'!F25</f>
        <v>-309.3</v>
      </c>
    </row>
    <row r="31" spans="1:7" s="67" customFormat="1" ht="18" customHeight="1">
      <c r="A31" s="107"/>
      <c r="B31" s="106"/>
      <c r="C31" s="106"/>
      <c r="D31" s="101"/>
      <c r="E31" s="103"/>
      <c r="F31" s="5" t="s">
        <v>79</v>
      </c>
      <c r="G31" s="49">
        <f>+G32</f>
        <v>-115.7</v>
      </c>
    </row>
    <row r="32" spans="1:7" s="67" customFormat="1" ht="18" customHeight="1">
      <c r="A32" s="107"/>
      <c r="B32" s="106"/>
      <c r="C32" s="106"/>
      <c r="D32" s="101"/>
      <c r="E32" s="104"/>
      <c r="F32" s="5" t="s">
        <v>80</v>
      </c>
      <c r="G32" s="49">
        <f>+'Havelvats 3'!F27</f>
        <v>-115.7</v>
      </c>
    </row>
    <row r="33" spans="1:7" s="67" customFormat="1" ht="33">
      <c r="A33" s="107"/>
      <c r="B33" s="106"/>
      <c r="C33" s="106"/>
      <c r="D33" s="101"/>
      <c r="E33" s="105">
        <v>12002</v>
      </c>
      <c r="F33" s="5" t="str">
        <f>+'Havelvats 1'!D11</f>
        <v>Համաշխարհային բանկի աջակցությամբ իրականացվող Զբոսաշրջության և մարզային ենթակառուցվածքների բարելավում</v>
      </c>
      <c r="G33" s="49">
        <f t="shared" ref="G33" si="2">+G35</f>
        <v>-40983.199999999997</v>
      </c>
    </row>
    <row r="34" spans="1:7" s="67" customFormat="1" ht="18" customHeight="1">
      <c r="A34" s="107"/>
      <c r="B34" s="106"/>
      <c r="C34" s="106"/>
      <c r="D34" s="101"/>
      <c r="E34" s="105"/>
      <c r="F34" s="5" t="s">
        <v>1</v>
      </c>
      <c r="G34" s="5"/>
    </row>
    <row r="35" spans="1:7" s="67" customFormat="1" ht="18" customHeight="1">
      <c r="A35" s="107"/>
      <c r="B35" s="106"/>
      <c r="C35" s="106"/>
      <c r="D35" s="101"/>
      <c r="E35" s="105"/>
      <c r="F35" s="6" t="s">
        <v>37</v>
      </c>
      <c r="G35" s="50">
        <f t="shared" ref="G35" si="3">+G37</f>
        <v>-40983.199999999997</v>
      </c>
    </row>
    <row r="36" spans="1:7" s="67" customFormat="1" ht="18" customHeight="1">
      <c r="A36" s="107"/>
      <c r="B36" s="106"/>
      <c r="C36" s="106"/>
      <c r="D36" s="101"/>
      <c r="E36" s="105"/>
      <c r="F36" s="5" t="s">
        <v>2</v>
      </c>
      <c r="G36" s="5"/>
    </row>
    <row r="37" spans="1:7" s="67" customFormat="1" ht="18" customHeight="1">
      <c r="A37" s="107"/>
      <c r="B37" s="106"/>
      <c r="C37" s="106"/>
      <c r="D37" s="101"/>
      <c r="E37" s="105"/>
      <c r="F37" s="5" t="s">
        <v>3</v>
      </c>
      <c r="G37" s="49">
        <f t="shared" ref="G37:G40" si="4">+G38</f>
        <v>-40983.199999999997</v>
      </c>
    </row>
    <row r="38" spans="1:7" s="67" customFormat="1" ht="18" customHeight="1">
      <c r="A38" s="107"/>
      <c r="B38" s="106"/>
      <c r="C38" s="106"/>
      <c r="D38" s="101"/>
      <c r="E38" s="105"/>
      <c r="F38" s="5" t="s">
        <v>51</v>
      </c>
      <c r="G38" s="49">
        <f t="shared" si="4"/>
        <v>-40983.199999999997</v>
      </c>
    </row>
    <row r="39" spans="1:7" s="67" customFormat="1" ht="18" customHeight="1">
      <c r="A39" s="107"/>
      <c r="B39" s="106"/>
      <c r="C39" s="106"/>
      <c r="D39" s="101"/>
      <c r="E39" s="105"/>
      <c r="F39" s="5" t="s">
        <v>56</v>
      </c>
      <c r="G39" s="49">
        <f t="shared" si="4"/>
        <v>-40983.199999999997</v>
      </c>
    </row>
    <row r="40" spans="1:7" s="67" customFormat="1" ht="18" customHeight="1">
      <c r="A40" s="107"/>
      <c r="B40" s="106"/>
      <c r="C40" s="106"/>
      <c r="D40" s="101"/>
      <c r="E40" s="105"/>
      <c r="F40" s="5" t="s">
        <v>77</v>
      </c>
      <c r="G40" s="49">
        <f t="shared" si="4"/>
        <v>-40983.199999999997</v>
      </c>
    </row>
    <row r="41" spans="1:7" s="67" customFormat="1" ht="18" customHeight="1">
      <c r="A41" s="107"/>
      <c r="B41" s="106"/>
      <c r="C41" s="106"/>
      <c r="D41" s="101"/>
      <c r="E41" s="105"/>
      <c r="F41" s="5" t="s">
        <v>78</v>
      </c>
      <c r="G41" s="49">
        <f>+'Havelvats 3'!D28</f>
        <v>-40983.199999999997</v>
      </c>
    </row>
  </sheetData>
  <mergeCells count="28">
    <mergeCell ref="A1:G1"/>
    <mergeCell ref="D18:D41"/>
    <mergeCell ref="E20:E32"/>
    <mergeCell ref="E33:E41"/>
    <mergeCell ref="E18:E19"/>
    <mergeCell ref="B12:B41"/>
    <mergeCell ref="C14:C41"/>
    <mergeCell ref="A11:A41"/>
    <mergeCell ref="C12:C13"/>
    <mergeCell ref="D12:D13"/>
    <mergeCell ref="E12:E13"/>
    <mergeCell ref="D14:D17"/>
    <mergeCell ref="E14:E17"/>
    <mergeCell ref="A7:A8"/>
    <mergeCell ref="B7:B8"/>
    <mergeCell ref="C7:C8"/>
    <mergeCell ref="D7:D8"/>
    <mergeCell ref="E7:E8"/>
    <mergeCell ref="D2:G2"/>
    <mergeCell ref="A3:G3"/>
    <mergeCell ref="D5:E5"/>
    <mergeCell ref="F5:F6"/>
    <mergeCell ref="A5:C5"/>
    <mergeCell ref="A9:A10"/>
    <mergeCell ref="B9:B10"/>
    <mergeCell ref="C9:C10"/>
    <mergeCell ref="D9:D10"/>
    <mergeCell ref="E9:E10"/>
  </mergeCells>
  <pageMargins left="0.23622047244094491" right="0.19685039370078741" top="0.35433070866141736" bottom="0.23622047244094491" header="0.27559055118110237" footer="0.19685039370078741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39"/>
  <sheetViews>
    <sheetView zoomScale="80" zoomScaleNormal="80" workbookViewId="0">
      <selection activeCell="A3" sqref="A3:F3"/>
    </sheetView>
  </sheetViews>
  <sheetFormatPr defaultColWidth="9.140625" defaultRowHeight="16.5"/>
  <cols>
    <col min="1" max="1" width="10.7109375" style="71" customWidth="1"/>
    <col min="2" max="2" width="14.28515625" style="71" customWidth="1"/>
    <col min="3" max="3" width="58.42578125" style="71" customWidth="1"/>
    <col min="4" max="4" width="17.5703125" style="71" bestFit="1" customWidth="1"/>
    <col min="5" max="5" width="20" style="71" customWidth="1"/>
    <col min="6" max="6" width="25" style="71" customWidth="1"/>
    <col min="7" max="16384" width="9.140625" style="71"/>
  </cols>
  <sheetData>
    <row r="1" spans="1:7" s="13" customFormat="1" ht="65.25" customHeight="1">
      <c r="A1" s="100" t="s">
        <v>59</v>
      </c>
      <c r="B1" s="100"/>
      <c r="C1" s="100"/>
      <c r="D1" s="100"/>
      <c r="E1" s="100"/>
      <c r="F1" s="100"/>
      <c r="G1" s="57"/>
    </row>
    <row r="2" spans="1:7">
      <c r="C2" s="72"/>
      <c r="D2" s="72"/>
    </row>
    <row r="3" spans="1:7" ht="78.75" customHeight="1">
      <c r="A3" s="116" t="s">
        <v>94</v>
      </c>
      <c r="B3" s="116"/>
      <c r="C3" s="116"/>
      <c r="D3" s="116"/>
      <c r="E3" s="116"/>
      <c r="F3" s="116"/>
    </row>
    <row r="4" spans="1:7">
      <c r="A4" s="73"/>
      <c r="B4" s="74"/>
      <c r="C4" s="75"/>
      <c r="D4" s="76"/>
      <c r="E4" s="117" t="s">
        <v>42</v>
      </c>
      <c r="F4" s="117"/>
    </row>
    <row r="5" spans="1:7" ht="46.5" customHeight="1">
      <c r="A5" s="118" t="s">
        <v>43</v>
      </c>
      <c r="B5" s="118"/>
      <c r="C5" s="118" t="s">
        <v>44</v>
      </c>
      <c r="D5" s="119" t="s">
        <v>86</v>
      </c>
      <c r="E5" s="119"/>
      <c r="F5" s="120"/>
    </row>
    <row r="6" spans="1:7" ht="30.75" customHeight="1">
      <c r="A6" s="118"/>
      <c r="B6" s="118"/>
      <c r="C6" s="118"/>
      <c r="D6" s="121" t="s">
        <v>45</v>
      </c>
      <c r="E6" s="122"/>
      <c r="F6" s="123"/>
    </row>
    <row r="7" spans="1:7">
      <c r="A7" s="118" t="s">
        <v>10</v>
      </c>
      <c r="B7" s="118" t="s">
        <v>46</v>
      </c>
      <c r="C7" s="118"/>
      <c r="D7" s="124" t="s">
        <v>47</v>
      </c>
      <c r="E7" s="126" t="s">
        <v>19</v>
      </c>
      <c r="F7" s="127"/>
    </row>
    <row r="8" spans="1:7" ht="33">
      <c r="A8" s="118"/>
      <c r="B8" s="118"/>
      <c r="C8" s="118"/>
      <c r="D8" s="125"/>
      <c r="E8" s="31" t="s">
        <v>48</v>
      </c>
      <c r="F8" s="31" t="s">
        <v>49</v>
      </c>
    </row>
    <row r="9" spans="1:7" ht="17.25" customHeight="1">
      <c r="A9" s="128"/>
      <c r="B9" s="111"/>
      <c r="C9" s="32" t="s">
        <v>50</v>
      </c>
      <c r="D9" s="33">
        <f>+E9+F9</f>
        <v>0</v>
      </c>
      <c r="E9" s="33">
        <f>E11+E12</f>
        <v>0</v>
      </c>
      <c r="F9" s="33">
        <f>F11+F12</f>
        <v>0</v>
      </c>
    </row>
    <row r="10" spans="1:7" ht="27.75" customHeight="1">
      <c r="A10" s="129"/>
      <c r="B10" s="131"/>
      <c r="C10" s="34" t="s">
        <v>19</v>
      </c>
      <c r="D10" s="35"/>
      <c r="E10" s="35"/>
      <c r="F10" s="35"/>
    </row>
    <row r="11" spans="1:7" ht="27.75" customHeight="1">
      <c r="A11" s="129"/>
      <c r="B11" s="131"/>
      <c r="C11" s="34" t="s">
        <v>34</v>
      </c>
      <c r="D11" s="37">
        <f>+E11+F11</f>
        <v>0</v>
      </c>
      <c r="E11" s="37"/>
      <c r="F11" s="37">
        <v>0</v>
      </c>
    </row>
    <row r="12" spans="1:7" ht="39" customHeight="1">
      <c r="A12" s="130"/>
      <c r="B12" s="112"/>
      <c r="C12" s="36" t="s">
        <v>51</v>
      </c>
      <c r="D12" s="37">
        <f>+E12+F12</f>
        <v>0</v>
      </c>
      <c r="E12" s="37"/>
      <c r="F12" s="37">
        <f>+F20+F33</f>
        <v>0</v>
      </c>
    </row>
    <row r="13" spans="1:7" ht="29.25" customHeight="1">
      <c r="A13" s="108" t="s">
        <v>52</v>
      </c>
      <c r="B13" s="111"/>
      <c r="C13" s="38" t="s">
        <v>53</v>
      </c>
      <c r="D13" s="37">
        <f>+E13+F13</f>
        <v>0</v>
      </c>
      <c r="E13" s="37"/>
      <c r="F13" s="37">
        <f>+F15+F28</f>
        <v>0</v>
      </c>
    </row>
    <row r="14" spans="1:7" ht="17.25" customHeight="1">
      <c r="A14" s="109"/>
      <c r="B14" s="112"/>
      <c r="C14" s="39" t="s">
        <v>54</v>
      </c>
      <c r="D14" s="40"/>
      <c r="E14" s="41"/>
      <c r="F14" s="41"/>
    </row>
    <row r="15" spans="1:7" ht="110.25" customHeight="1">
      <c r="A15" s="109"/>
      <c r="B15" s="113" t="s">
        <v>81</v>
      </c>
      <c r="C15" s="56" t="str">
        <f>+'Havelvats 1'!D10</f>
        <v>Համաշխարհային բանկի աջակցությամբ իրականացվող Տեղական տնտեսության և ենթակառուցվածքների զարգացման  ծրագրի շրջանակներում ՀՀ տարբեր մարզերում զբոսաշրջության հետ կապված ենթակառուցվածքների բարելավմանն ուղղված միջոցառումներ</v>
      </c>
      <c r="D15" s="42">
        <f>+E15+F15</f>
        <v>40983.199999999997</v>
      </c>
      <c r="E15" s="42"/>
      <c r="F15" s="42">
        <f>+F17</f>
        <v>40983.199999999997</v>
      </c>
    </row>
    <row r="16" spans="1:7" ht="24.75" customHeight="1">
      <c r="A16" s="109"/>
      <c r="B16" s="114"/>
      <c r="C16" s="43" t="s">
        <v>1</v>
      </c>
      <c r="D16" s="44"/>
      <c r="E16" s="44"/>
      <c r="F16" s="44"/>
    </row>
    <row r="17" spans="1:6" ht="33.75" customHeight="1">
      <c r="A17" s="109"/>
      <c r="B17" s="114"/>
      <c r="C17" s="45" t="s">
        <v>37</v>
      </c>
      <c r="D17" s="46">
        <f>+E17+F17</f>
        <v>40983.199999999997</v>
      </c>
      <c r="E17" s="46"/>
      <c r="F17" s="46">
        <f>+F19</f>
        <v>40983.199999999997</v>
      </c>
    </row>
    <row r="18" spans="1:6" ht="51.75" customHeight="1">
      <c r="A18" s="109"/>
      <c r="B18" s="114"/>
      <c r="C18" s="43" t="s">
        <v>2</v>
      </c>
      <c r="D18" s="44"/>
      <c r="E18" s="44"/>
      <c r="F18" s="44"/>
    </row>
    <row r="19" spans="1:6" ht="24.75" customHeight="1">
      <c r="A19" s="109"/>
      <c r="B19" s="114"/>
      <c r="C19" s="47" t="s">
        <v>3</v>
      </c>
      <c r="D19" s="48">
        <f>+E19+F19</f>
        <v>40983.199999999997</v>
      </c>
      <c r="E19" s="48"/>
      <c r="F19" s="48">
        <f>+F20</f>
        <v>40983.199999999997</v>
      </c>
    </row>
    <row r="20" spans="1:6" ht="35.25" customHeight="1">
      <c r="A20" s="109"/>
      <c r="B20" s="114"/>
      <c r="C20" s="47" t="s">
        <v>51</v>
      </c>
      <c r="D20" s="48">
        <f t="shared" ref="D20:D26" si="0">+E20+F20</f>
        <v>40983.199999999997</v>
      </c>
      <c r="E20" s="48"/>
      <c r="F20" s="48">
        <f>+F21</f>
        <v>40983.199999999997</v>
      </c>
    </row>
    <row r="21" spans="1:6" ht="20.25" customHeight="1">
      <c r="A21" s="109"/>
      <c r="B21" s="114"/>
      <c r="C21" s="47" t="s">
        <v>56</v>
      </c>
      <c r="D21" s="48">
        <f t="shared" si="0"/>
        <v>40983.199999999997</v>
      </c>
      <c r="E21" s="48"/>
      <c r="F21" s="48">
        <f>+F22+F24+F26</f>
        <v>40983.199999999997</v>
      </c>
    </row>
    <row r="22" spans="1:6" ht="27.75" customHeight="1">
      <c r="A22" s="109"/>
      <c r="B22" s="114"/>
      <c r="C22" s="5" t="s">
        <v>77</v>
      </c>
      <c r="D22" s="48">
        <f t="shared" si="0"/>
        <v>41408.199999999997</v>
      </c>
      <c r="E22" s="41"/>
      <c r="F22" s="41">
        <f>+F23</f>
        <v>41408.199999999997</v>
      </c>
    </row>
    <row r="23" spans="1:6" ht="27.75" customHeight="1">
      <c r="A23" s="109"/>
      <c r="B23" s="114"/>
      <c r="C23" s="5" t="s">
        <v>78</v>
      </c>
      <c r="D23" s="48">
        <f t="shared" si="0"/>
        <v>41408.199999999997</v>
      </c>
      <c r="E23" s="54"/>
      <c r="F23" s="54">
        <f>-21103.4+62511.6</f>
        <v>41408.199999999997</v>
      </c>
    </row>
    <row r="24" spans="1:6" ht="27.75" customHeight="1">
      <c r="A24" s="109"/>
      <c r="B24" s="114"/>
      <c r="C24" s="5" t="s">
        <v>57</v>
      </c>
      <c r="D24" s="48">
        <f t="shared" si="0"/>
        <v>-309.3</v>
      </c>
      <c r="E24" s="54"/>
      <c r="F24" s="54">
        <f>+F25</f>
        <v>-309.3</v>
      </c>
    </row>
    <row r="25" spans="1:6" ht="27.75" customHeight="1">
      <c r="A25" s="109"/>
      <c r="B25" s="114"/>
      <c r="C25" s="5" t="s">
        <v>58</v>
      </c>
      <c r="D25" s="48">
        <f t="shared" si="0"/>
        <v>-309.3</v>
      </c>
      <c r="E25" s="54"/>
      <c r="F25" s="54">
        <f>-309.3</f>
        <v>-309.3</v>
      </c>
    </row>
    <row r="26" spans="1:6" ht="27.75" customHeight="1">
      <c r="A26" s="109"/>
      <c r="B26" s="114"/>
      <c r="C26" s="5" t="s">
        <v>79</v>
      </c>
      <c r="D26" s="48">
        <f t="shared" si="0"/>
        <v>-115.7</v>
      </c>
      <c r="E26" s="54"/>
      <c r="F26" s="54">
        <f>+F27</f>
        <v>-115.7</v>
      </c>
    </row>
    <row r="27" spans="1:6" ht="30" customHeight="1">
      <c r="A27" s="109"/>
      <c r="B27" s="115"/>
      <c r="C27" s="5" t="s">
        <v>80</v>
      </c>
      <c r="D27" s="48">
        <f>+E27+F27</f>
        <v>-115.7</v>
      </c>
      <c r="E27" s="48"/>
      <c r="F27" s="48">
        <v>-115.7</v>
      </c>
    </row>
    <row r="28" spans="1:6" ht="63" customHeight="1">
      <c r="A28" s="109"/>
      <c r="B28" s="113" t="s">
        <v>55</v>
      </c>
      <c r="C28" s="56" t="str">
        <f>+'Havelvats 1'!D11</f>
        <v>Համաշխարհային բանկի աջակցությամբ իրականացվող Զբոսաշրջության և մարզային ենթակառուցվածքների բարելավում</v>
      </c>
      <c r="D28" s="58">
        <f t="shared" ref="D28:D35" si="1">+E28+F28</f>
        <v>-40983.199999999997</v>
      </c>
      <c r="E28" s="42"/>
      <c r="F28" s="42">
        <f t="shared" ref="E28:F28" si="2">+F30</f>
        <v>-40983.199999999997</v>
      </c>
    </row>
    <row r="29" spans="1:6" ht="24.75" customHeight="1">
      <c r="A29" s="109"/>
      <c r="B29" s="114"/>
      <c r="C29" s="43" t="s">
        <v>1</v>
      </c>
      <c r="D29" s="48"/>
      <c r="E29" s="44"/>
      <c r="F29" s="44"/>
    </row>
    <row r="30" spans="1:6" ht="33.75" customHeight="1">
      <c r="A30" s="109"/>
      <c r="B30" s="114"/>
      <c r="C30" s="45" t="s">
        <v>37</v>
      </c>
      <c r="D30" s="58">
        <f t="shared" si="1"/>
        <v>-40983.199999999997</v>
      </c>
      <c r="E30" s="46"/>
      <c r="F30" s="46">
        <f t="shared" ref="E30:F30" si="3">+F32</f>
        <v>-40983.199999999997</v>
      </c>
    </row>
    <row r="31" spans="1:6" ht="51.75" customHeight="1">
      <c r="A31" s="109"/>
      <c r="B31" s="114"/>
      <c r="C31" s="43" t="s">
        <v>2</v>
      </c>
      <c r="D31" s="48"/>
      <c r="E31" s="44"/>
      <c r="F31" s="44"/>
    </row>
    <row r="32" spans="1:6" ht="24.75" customHeight="1">
      <c r="A32" s="109"/>
      <c r="B32" s="114"/>
      <c r="C32" s="47" t="s">
        <v>3</v>
      </c>
      <c r="D32" s="82">
        <f t="shared" si="1"/>
        <v>-40983.199999999997</v>
      </c>
      <c r="E32" s="82"/>
      <c r="F32" s="82">
        <f t="shared" ref="E32:F33" si="4">+F33</f>
        <v>-40983.199999999997</v>
      </c>
    </row>
    <row r="33" spans="1:6" ht="28.5" customHeight="1">
      <c r="A33" s="109"/>
      <c r="B33" s="114"/>
      <c r="C33" s="47" t="s">
        <v>51</v>
      </c>
      <c r="D33" s="82">
        <f t="shared" si="1"/>
        <v>-40983.199999999997</v>
      </c>
      <c r="E33" s="82"/>
      <c r="F33" s="82">
        <f t="shared" si="4"/>
        <v>-40983.199999999997</v>
      </c>
    </row>
    <row r="34" spans="1:6" ht="27.75" customHeight="1">
      <c r="A34" s="109"/>
      <c r="B34" s="114"/>
      <c r="C34" s="47" t="s">
        <v>56</v>
      </c>
      <c r="D34" s="82">
        <f t="shared" si="1"/>
        <v>-40983.199999999997</v>
      </c>
      <c r="E34" s="82"/>
      <c r="F34" s="82">
        <f>+F35</f>
        <v>-40983.199999999997</v>
      </c>
    </row>
    <row r="35" spans="1:6" ht="27.75" customHeight="1">
      <c r="A35" s="109"/>
      <c r="B35" s="114"/>
      <c r="C35" s="83" t="s">
        <v>77</v>
      </c>
      <c r="D35" s="82">
        <f t="shared" si="1"/>
        <v>-40983.199999999997</v>
      </c>
      <c r="E35" s="84"/>
      <c r="F35" s="82">
        <f>+F36</f>
        <v>-40983.199999999997</v>
      </c>
    </row>
    <row r="36" spans="1:6" ht="30" customHeight="1">
      <c r="A36" s="110"/>
      <c r="B36" s="115"/>
      <c r="C36" s="83" t="s">
        <v>78</v>
      </c>
      <c r="D36" s="82">
        <f>+E36+F36</f>
        <v>-40983.199999999997</v>
      </c>
      <c r="E36" s="82"/>
      <c r="F36" s="82">
        <v>-40983.199999999997</v>
      </c>
    </row>
    <row r="37" spans="1:6" ht="30" customHeight="1">
      <c r="A37" s="77"/>
      <c r="B37" s="78"/>
      <c r="C37" s="55"/>
      <c r="D37" s="85"/>
      <c r="E37" s="85"/>
      <c r="F37" s="85"/>
    </row>
    <row r="38" spans="1:6">
      <c r="F38" s="86"/>
    </row>
    <row r="39" spans="1:6">
      <c r="F39" s="86"/>
    </row>
  </sheetData>
  <mergeCells count="17">
    <mergeCell ref="A1:F1"/>
    <mergeCell ref="A9:A12"/>
    <mergeCell ref="B9:B12"/>
    <mergeCell ref="A13:A36"/>
    <mergeCell ref="B13:B14"/>
    <mergeCell ref="B28:B36"/>
    <mergeCell ref="B15:B27"/>
    <mergeCell ref="A3:F3"/>
    <mergeCell ref="E4:F4"/>
    <mergeCell ref="A5:B6"/>
    <mergeCell ref="C5:C8"/>
    <mergeCell ref="D5:F5"/>
    <mergeCell ref="D6:F6"/>
    <mergeCell ref="A7:A8"/>
    <mergeCell ref="B7:B8"/>
    <mergeCell ref="D7:D8"/>
    <mergeCell ref="E7:F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22"/>
  <sheetViews>
    <sheetView topLeftCell="A4" zoomScale="80" zoomScaleNormal="80" workbookViewId="0">
      <selection activeCell="A3" sqref="A3:J3"/>
    </sheetView>
  </sheetViews>
  <sheetFormatPr defaultColWidth="9.140625" defaultRowHeight="16.5"/>
  <cols>
    <col min="1" max="1" width="11.140625" style="26" customWidth="1"/>
    <col min="2" max="3" width="11.28515625" style="26" customWidth="1"/>
    <col min="4" max="4" width="14.42578125" style="26" customWidth="1"/>
    <col min="5" max="5" width="11.140625" style="26" customWidth="1"/>
    <col min="6" max="6" width="14.140625" style="26" customWidth="1"/>
    <col min="7" max="7" width="11.85546875" style="26" customWidth="1"/>
    <col min="8" max="8" width="19.28515625" style="26" customWidth="1"/>
    <col min="9" max="9" width="92" style="26" customWidth="1"/>
    <col min="10" max="10" width="35.140625" style="26" customWidth="1"/>
    <col min="11" max="16384" width="9.140625" style="26"/>
  </cols>
  <sheetData>
    <row r="1" spans="1:10" s="13" customFormat="1" ht="65.25" customHeight="1">
      <c r="A1" s="100" t="s">
        <v>39</v>
      </c>
      <c r="B1" s="100"/>
      <c r="C1" s="100"/>
      <c r="D1" s="100"/>
      <c r="E1" s="100"/>
      <c r="F1" s="100"/>
      <c r="G1" s="100"/>
      <c r="H1" s="100"/>
      <c r="I1" s="100"/>
      <c r="J1" s="100"/>
    </row>
    <row r="2" spans="1:10" s="13" customFormat="1" ht="17.25" customHeight="1">
      <c r="D2" s="98"/>
      <c r="E2" s="98"/>
      <c r="F2" s="98"/>
      <c r="G2" s="98"/>
      <c r="H2" s="98"/>
      <c r="I2" s="98"/>
    </row>
    <row r="3" spans="1:10" s="13" customFormat="1" ht="47.25" customHeight="1">
      <c r="A3" s="99" t="s">
        <v>92</v>
      </c>
      <c r="B3" s="99"/>
      <c r="C3" s="99"/>
      <c r="D3" s="99"/>
      <c r="E3" s="99"/>
      <c r="F3" s="99"/>
      <c r="G3" s="99"/>
      <c r="H3" s="99"/>
      <c r="I3" s="99"/>
      <c r="J3" s="99"/>
    </row>
    <row r="4" spans="1:10" ht="20.25" customHeight="1">
      <c r="J4" s="29" t="s">
        <v>21</v>
      </c>
    </row>
    <row r="5" spans="1:10" ht="82.5" customHeight="1">
      <c r="A5" s="96" t="s">
        <v>41</v>
      </c>
      <c r="B5" s="96" t="s">
        <v>22</v>
      </c>
      <c r="C5" s="96"/>
      <c r="D5" s="96" t="s">
        <v>23</v>
      </c>
      <c r="E5" s="96"/>
      <c r="F5" s="96"/>
      <c r="G5" s="96"/>
      <c r="H5" s="96" t="s">
        <v>24</v>
      </c>
      <c r="I5" s="96" t="s">
        <v>25</v>
      </c>
      <c r="J5" s="10" t="s">
        <v>9</v>
      </c>
    </row>
    <row r="6" spans="1:10" ht="49.5">
      <c r="A6" s="134"/>
      <c r="B6" s="20" t="s">
        <v>26</v>
      </c>
      <c r="C6" s="20" t="s">
        <v>27</v>
      </c>
      <c r="D6" s="20" t="s">
        <v>26</v>
      </c>
      <c r="E6" s="20" t="s">
        <v>27</v>
      </c>
      <c r="F6" s="20" t="s">
        <v>28</v>
      </c>
      <c r="G6" s="20" t="s">
        <v>29</v>
      </c>
      <c r="H6" s="134"/>
      <c r="I6" s="134"/>
      <c r="J6" s="20" t="s">
        <v>30</v>
      </c>
    </row>
    <row r="7" spans="1:10" ht="28.5" customHeight="1">
      <c r="A7" s="133" t="s">
        <v>31</v>
      </c>
      <c r="B7" s="133"/>
      <c r="C7" s="133"/>
      <c r="D7" s="133"/>
      <c r="E7" s="133"/>
      <c r="F7" s="133"/>
      <c r="G7" s="133"/>
      <c r="H7" s="133"/>
      <c r="I7" s="133"/>
      <c r="J7" s="27">
        <f>+J8</f>
        <v>0</v>
      </c>
    </row>
    <row r="8" spans="1:10" ht="30" customHeight="1">
      <c r="A8" s="135" t="s">
        <v>38</v>
      </c>
      <c r="B8" s="135"/>
      <c r="C8" s="135"/>
      <c r="D8" s="135"/>
      <c r="E8" s="135"/>
      <c r="F8" s="135"/>
      <c r="G8" s="135"/>
      <c r="H8" s="135"/>
      <c r="I8" s="135"/>
      <c r="J8" s="28">
        <f>J9</f>
        <v>0</v>
      </c>
    </row>
    <row r="9" spans="1:10" s="4" customFormat="1" ht="30" customHeight="1">
      <c r="A9" s="5"/>
      <c r="B9" s="8" t="s">
        <v>69</v>
      </c>
      <c r="C9" s="136" t="s">
        <v>70</v>
      </c>
      <c r="D9" s="137"/>
      <c r="E9" s="137"/>
      <c r="F9" s="137"/>
      <c r="G9" s="137"/>
      <c r="H9" s="137"/>
      <c r="I9" s="137"/>
      <c r="J9" s="30">
        <f>+J10+J19</f>
        <v>0</v>
      </c>
    </row>
    <row r="10" spans="1:10" customFormat="1" ht="39.75" customHeight="1">
      <c r="A10" s="4"/>
      <c r="B10" s="4"/>
      <c r="C10" s="4"/>
      <c r="D10" s="52" t="s">
        <v>83</v>
      </c>
      <c r="E10" s="132" t="str">
        <f>+'Havelvats 1'!D10</f>
        <v>Համաշխարհային բանկի աջակցությամբ իրականացվող Տեղական տնտեսության և ենթակառուցվածքների զարգացման  ծրագրի շրջանակներում ՀՀ տարբեր մարզերում զբոսաշրջության հետ կապված ենթակառուցվածքների բարելավմանն ուղղված միջոցառումներ</v>
      </c>
      <c r="F10" s="132"/>
      <c r="G10" s="132"/>
      <c r="H10" s="132"/>
      <c r="I10" s="132"/>
      <c r="J10" s="53">
        <f>+'Havelvats 2'!G20</f>
        <v>40983.199999999997</v>
      </c>
    </row>
    <row r="11" spans="1:10" customFormat="1" ht="38.25" customHeight="1">
      <c r="A11" s="4"/>
      <c r="B11" s="4"/>
      <c r="C11" s="4"/>
      <c r="D11" s="79"/>
      <c r="E11" s="79"/>
      <c r="F11" s="132" t="str">
        <f>+'Havelvats 1'!E10</f>
        <v>Ընտրված մարզերում զբոսաշրջության հետ կապված ենթակառուցվածքների, այդ թվում` ճանապարհների, ավտոկայանատեղերի, ջրամատակարարման համակարգերի, լուսավորության վերանորոգում և նորովի կառուցում</v>
      </c>
      <c r="G11" s="132"/>
      <c r="H11" s="132"/>
      <c r="I11" s="132"/>
      <c r="J11" s="132"/>
    </row>
    <row r="12" spans="1:10" customFormat="1" ht="33" customHeight="1">
      <c r="A12" s="4"/>
      <c r="B12" s="4"/>
      <c r="C12" s="4"/>
      <c r="D12" s="79"/>
      <c r="E12" s="79"/>
      <c r="F12" s="79"/>
      <c r="G12" s="132" t="str">
        <f>+'Havelvats 1'!F10</f>
        <v>Տրանսֆերտների տրամադրում</v>
      </c>
      <c r="H12" s="132"/>
      <c r="I12" s="132"/>
      <c r="J12" s="132"/>
    </row>
    <row r="13" spans="1:10" customFormat="1">
      <c r="A13" s="4"/>
      <c r="B13" s="4"/>
      <c r="C13" s="4"/>
      <c r="D13" s="79"/>
      <c r="E13" s="79"/>
      <c r="F13" s="79"/>
      <c r="G13" s="79"/>
      <c r="H13" s="138" t="s">
        <v>71</v>
      </c>
      <c r="I13" s="138"/>
      <c r="J13" s="138"/>
    </row>
    <row r="14" spans="1:10" customFormat="1" ht="33">
      <c r="A14" s="4"/>
      <c r="B14" s="4"/>
      <c r="C14" s="4"/>
      <c r="D14" s="79"/>
      <c r="E14" s="79"/>
      <c r="F14" s="79"/>
      <c r="G14" s="79"/>
      <c r="H14" s="79"/>
      <c r="I14" s="87" t="s">
        <v>87</v>
      </c>
      <c r="J14" s="88">
        <v>4.5</v>
      </c>
    </row>
    <row r="15" spans="1:10" customFormat="1">
      <c r="A15" s="4"/>
      <c r="B15" s="4"/>
      <c r="C15" s="4"/>
      <c r="D15" s="79"/>
      <c r="E15" s="79"/>
      <c r="F15" s="79"/>
      <c r="G15" s="79"/>
      <c r="H15" s="79"/>
      <c r="I15" s="87" t="s">
        <v>88</v>
      </c>
      <c r="J15" s="89" t="s">
        <v>84</v>
      </c>
    </row>
    <row r="16" spans="1:10" customFormat="1" ht="33">
      <c r="A16" s="4"/>
      <c r="B16" s="4"/>
      <c r="C16" s="4"/>
      <c r="D16" s="79"/>
      <c r="E16" s="79"/>
      <c r="F16" s="79"/>
      <c r="G16" s="79"/>
      <c r="H16" s="79"/>
      <c r="I16" s="87" t="s">
        <v>89</v>
      </c>
      <c r="J16" s="89">
        <v>1</v>
      </c>
    </row>
    <row r="17" spans="1:10" customFormat="1" ht="33">
      <c r="A17" s="4"/>
      <c r="B17" s="4"/>
      <c r="C17" s="4"/>
      <c r="D17" s="79"/>
      <c r="E17" s="79"/>
      <c r="F17" s="79"/>
      <c r="G17" s="79"/>
      <c r="H17" s="79"/>
      <c r="I17" s="87" t="s">
        <v>91</v>
      </c>
      <c r="J17" s="89">
        <v>63</v>
      </c>
    </row>
    <row r="18" spans="1:10" customFormat="1">
      <c r="A18" s="4"/>
      <c r="B18" s="4"/>
      <c r="C18" s="4"/>
      <c r="D18" s="79"/>
      <c r="E18" s="79"/>
      <c r="F18" s="79"/>
      <c r="G18" s="79"/>
      <c r="H18" s="79"/>
      <c r="I18" s="87" t="s">
        <v>90</v>
      </c>
      <c r="J18" s="89">
        <v>1</v>
      </c>
    </row>
    <row r="19" spans="1:10" customFormat="1" ht="39.75" customHeight="1">
      <c r="A19" s="4"/>
      <c r="B19" s="4"/>
      <c r="C19" s="4"/>
      <c r="D19" s="52" t="s">
        <v>72</v>
      </c>
      <c r="E19" s="139" t="str">
        <f>+'Havelvats 1'!D11</f>
        <v>Համաշխարհային բանկի աջակցությամբ իրականացվող Զբոսաշրջության և մարզային ենթակառուցվածքների բարելավում</v>
      </c>
      <c r="F19" s="139"/>
      <c r="G19" s="139"/>
      <c r="H19" s="139"/>
      <c r="I19" s="139"/>
      <c r="J19" s="53">
        <f>+'Havelvats 2'!G33</f>
        <v>-40983.199999999997</v>
      </c>
    </row>
    <row r="20" spans="1:10" customFormat="1" ht="38.25" customHeight="1">
      <c r="A20" s="4"/>
      <c r="B20" s="4"/>
      <c r="C20" s="4"/>
      <c r="D20" s="79"/>
      <c r="E20" s="79"/>
      <c r="F20" s="132" t="str">
        <f>+'Havelvats 1'!E11</f>
        <v>Միջոցառումն ընդգրկում  է զբոսաշրջային կլաստերների համապարփակ և կայուն զարգացման ծրագրերի բարելավման առաջնայնություն, քաղաքային և համայնքային ենթակառուցվածքների համապարփակ արդիականացում և վերակառուցում</v>
      </c>
      <c r="G20" s="132"/>
      <c r="H20" s="132"/>
      <c r="I20" s="132"/>
      <c r="J20" s="132"/>
    </row>
    <row r="21" spans="1:10" customFormat="1" ht="33" customHeight="1">
      <c r="A21" s="4"/>
      <c r="B21" s="4"/>
      <c r="C21" s="4"/>
      <c r="D21" s="79"/>
      <c r="E21" s="79"/>
      <c r="F21" s="79"/>
      <c r="G21" s="132" t="str">
        <f>+'Havelvats 1'!F11</f>
        <v>Տրանսֆերտների տրամադրում</v>
      </c>
      <c r="H21" s="132"/>
      <c r="I21" s="132"/>
      <c r="J21" s="132"/>
    </row>
    <row r="22" spans="1:10" customFormat="1">
      <c r="A22" s="4"/>
      <c r="B22" s="4"/>
      <c r="C22" s="4"/>
      <c r="D22" s="79"/>
      <c r="E22" s="79"/>
      <c r="F22" s="79"/>
      <c r="G22" s="79"/>
      <c r="H22" s="132" t="s">
        <v>71</v>
      </c>
      <c r="I22" s="132"/>
      <c r="J22" s="132"/>
    </row>
  </sheetData>
  <mergeCells count="19">
    <mergeCell ref="H13:J13"/>
    <mergeCell ref="E19:I19"/>
    <mergeCell ref="F20:J20"/>
    <mergeCell ref="G21:J21"/>
    <mergeCell ref="H22:J22"/>
    <mergeCell ref="A1:J1"/>
    <mergeCell ref="A3:J3"/>
    <mergeCell ref="A7:I7"/>
    <mergeCell ref="A5:A6"/>
    <mergeCell ref="B5:C5"/>
    <mergeCell ref="D5:G5"/>
    <mergeCell ref="H5:H6"/>
    <mergeCell ref="D2:I2"/>
    <mergeCell ref="I5:I6"/>
    <mergeCell ref="A8:I8"/>
    <mergeCell ref="C9:I9"/>
    <mergeCell ref="E10:I10"/>
    <mergeCell ref="F11:J11"/>
    <mergeCell ref="G12:J1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Havelvats 1</vt:lpstr>
      <vt:lpstr>Havelvats 2</vt:lpstr>
      <vt:lpstr>Havelvats 3</vt:lpstr>
      <vt:lpstr>Havelvats 4</vt:lpstr>
      <vt:lpstr>'Havelvats 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https:/mul2-mineconomy.gov.am/tasks/819631/oneclick?token=94fcf93531bf2d98f86ef7735599b3ac</cp:keywords>
  <cp:lastModifiedBy/>
  <dcterms:created xsi:type="dcterms:W3CDTF">2006-09-16T00:00:00Z</dcterms:created>
  <dcterms:modified xsi:type="dcterms:W3CDTF">2025-12-17T11:21:52Z</dcterms:modified>
</cp:coreProperties>
</file>