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ardaradat3\"/>
    </mc:Choice>
  </mc:AlternateContent>
  <bookViews>
    <workbookView xWindow="0" yWindow="0" windowWidth="28800" windowHeight="11880" activeTab="3"/>
  </bookViews>
  <sheets>
    <sheet name="Հավելված 1" sheetId="31" r:id="rId1"/>
    <sheet name="Հավելված 2 " sheetId="32" r:id="rId2"/>
    <sheet name="Հավելված 3" sheetId="35" r:id="rId3"/>
    <sheet name="Հավելված 4" sheetId="37" r:id="rId4"/>
    <sheet name="Հավելված 5" sheetId="27" r:id="rId5"/>
    <sheet name="Հավելված 6" sheetId="28" r:id="rId6"/>
    <sheet name="Հավելված 7" sheetId="36" r:id="rId7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2">'Հավելված 3'!$A$1:$H$12</definedName>
  </definedNames>
  <calcPr calcId="162913"/>
</workbook>
</file>

<file path=xl/calcChain.xml><?xml version="1.0" encoding="utf-8"?>
<calcChain xmlns="http://schemas.openxmlformats.org/spreadsheetml/2006/main">
  <c r="D11" i="37" l="1"/>
  <c r="D10" i="37" s="1"/>
  <c r="Q13" i="36" l="1"/>
  <c r="Q12" i="36"/>
  <c r="Q11" i="36" s="1"/>
  <c r="Q10" i="36" s="1"/>
  <c r="D12" i="35"/>
  <c r="D10" i="35" s="1"/>
  <c r="E10" i="35"/>
  <c r="F10" i="35"/>
  <c r="G10" i="35"/>
  <c r="H10" i="35"/>
  <c r="E8" i="35" l="1"/>
  <c r="F8" i="35"/>
  <c r="G8" i="35"/>
  <c r="H8" i="35"/>
  <c r="D8" i="35" l="1"/>
  <c r="D24" i="31"/>
  <c r="G41" i="32" l="1"/>
  <c r="G40" i="32" s="1"/>
  <c r="G39" i="32" s="1"/>
  <c r="G38" i="32" s="1"/>
  <c r="G36" i="32" s="1"/>
  <c r="G34" i="32" s="1"/>
  <c r="G33" i="32" s="1"/>
  <c r="G24" i="32"/>
  <c r="G23" i="32" s="1"/>
  <c r="G22" i="32" s="1"/>
  <c r="G20" i="32" s="1"/>
  <c r="G18" i="32" s="1"/>
  <c r="G30" i="32" l="1"/>
  <c r="G28" i="32" s="1"/>
  <c r="G26" i="32" s="1"/>
  <c r="G32" i="32"/>
  <c r="G15" i="32"/>
  <c r="G13" i="32" s="1"/>
  <c r="G11" i="32" s="1"/>
  <c r="G17" i="32"/>
</calcChain>
</file>

<file path=xl/sharedStrings.xml><?xml version="1.0" encoding="utf-8"?>
<sst xmlns="http://schemas.openxmlformats.org/spreadsheetml/2006/main" count="265" uniqueCount="147">
  <si>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</si>
  <si>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</si>
  <si>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</si>
  <si>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</si>
  <si>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</si>
  <si>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</si>
  <si>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</si>
  <si>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</si>
  <si>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</si>
  <si>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</si>
  <si>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</si>
  <si>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</si>
  <si>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</si>
  <si>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Միջոցառումն իրականացնողի անվանումը </t>
  </si>
  <si>
    <t xml:space="preserve"> Ծառայությունների մատուցում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</si>
  <si>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</si>
  <si>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</si>
  <si>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</si>
  <si>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</si>
  <si>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</si>
  <si>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</si>
  <si>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</si>
  <si>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</si>
  <si>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</si>
  <si>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</si>
  <si>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</si>
  <si>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</si>
  <si>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</si>
  <si>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</si>
  <si>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1139</t>
  </si>
  <si>
    <t xml:space="preserve"> ՀՀ կառավարության պահուստային ֆոնդ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</si>
  <si>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</si>
  <si>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</si>
  <si>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</si>
  <si>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</si>
  <si>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</si>
  <si>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</si>
  <si>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</si>
  <si>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</si>
  <si>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</si>
  <si>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</si>
  <si>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</si>
  <si>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</si>
  <si>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</si>
  <si>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</si>
  <si>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</si>
  <si>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</si>
  <si>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</si>
  <si>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</si>
  <si>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</si>
  <si>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</si>
  <si>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</si>
  <si>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</si>
  <si>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</si>
  <si>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</si>
  <si>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</si>
  <si>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</si>
  <si>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ՀԱՍԱՐԱԿԱԿԱՆ ԿԱՐԳ,  ԱՆՎՏԱՆԳՈՒԹՅՈՒՆ ԵՎ ԴԱՏԱԿԱՆ ԳՈՐԾՈՒՆԵՈՒԹՅՈՒՆ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</si>
  <si>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</si>
  <si>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</si>
  <si>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</si>
  <si>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</si>
  <si>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</si>
  <si>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ՀՀ  կառավարություն</t>
  </si>
  <si>
    <t>ՀՀ կառավարություն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</si>
  <si>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</si>
  <si>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</si>
  <si>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 xml:space="preserve">ՀԱՅԱՍՏԱՆԻ ՀԱՆՐԱՊԵՏՈՒԹՅԱՆ ԿԱՌԱՎԱՐՈՒԹՅԱՆ 2018ԹՎԱԿԱՆԻ ԴԵԿՏԵՄԲԵՐԻ 27-Ի ԹԻՎ 1515-Ն ՈՐՈՇՄԱՆ N 11 ՀԱՎԵԼՎԱԾԻ  11.10 ԱՂՅՈՒՍԱԿՈՒՄ ԿԱՏԱՐՎՈՂ ՓՈՓՈԽՈՒԹՅՈՒՆՆԵՐԸ ԵՎ ԼՐԱՑՈՒՄՆԵՐԸ </t>
  </si>
  <si>
    <t>ՀԱՅԱՍՏԱՆԻ ՀԱՆՐԱՊԵՏՈՒԹՅԱՆ ԿԱՌԱՎԱՐՈՒԹՅԱՆ 2018 ԹՎԱԿԱՆԻ ԴԵԿՏԵՄԲԵՐԻ 27-Ի ԹԻՎ 1515-Ն ՈՐՈՇՄԱՆ N3 և N4  ՀԱՎԵԼՎԱԾՆԵՐՈՒՄ  ԿԱՏԱՐՎՈՂ  ՓՈՓՈԽՈՒԹՅՈՒՆՆԵՐԸ ԵՎ ԼՐԱՑՈՒՄՆԵՐԸ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</si>
  <si>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2018ԹՎԱԿԱՆԻ ԴԵԿՏԵՄԲԵՐԻ 27-Ի ԹԻՎ 1515-Ն ՈՐՈՇՄԱՆ N5  ՀԱՎԵԼՎԱԾԻ  N1  ԱՂՅՈՒՍԱԿՈՒՄ ԿԱՏԱՐՎՈՂ ՓՈՓՈԽՈՒԹՅՈՒՆՆԵՐԸ ԵՎ ԼՐԱՑՈՒՄՆԵՐԸ</t>
  </si>
  <si>
    <t>Քրեակատարողական ծառայություններ</t>
  </si>
  <si>
    <t>Պետական մարմինների կողմից օգտագործվող ոչ ֆինանսական ակտիվների հետ գործառնություններ</t>
  </si>
  <si>
    <t>Միջոցառում</t>
  </si>
  <si>
    <t xml:space="preserve"> Քրեակատարողական ծառայություններ</t>
  </si>
  <si>
    <t xml:space="preserve"> 03</t>
  </si>
  <si>
    <t xml:space="preserve"> 05</t>
  </si>
  <si>
    <t xml:space="preserve"> Կալանավայրեր</t>
  </si>
  <si>
    <t xml:space="preserve"> ՈՉ ՖԻՆԱՆՍԱԿԱՆ ԱԿՏԻՎՆԵՐԻ ԳԾՈՎ ԾԱԽՍԵՐ</t>
  </si>
  <si>
    <t xml:space="preserve"> Քրեակատարողական ծառայություն</t>
  </si>
  <si>
    <t xml:space="preserve"> ՀԻՄՆԱԿԱՆ ՄԻՋՈՑՆԵՐ</t>
  </si>
  <si>
    <t xml:space="preserve"> ՀՀ արդարադատության նախարարության քրեակատարողական ծառայություն </t>
  </si>
  <si>
    <t xml:space="preserve"> ՄԱՍ 1. ՊԵՏԱԿԱՆ ՄԱՐՄՆԻ ԳԾՈՎ ԱՐԴՅՈՒՆՔԱՅԻՆ (ԿԱՏԱՐՈՂԱԿԱՆ) ՑՈՒՑԱՆԻՇՆԵՐԸ </t>
  </si>
  <si>
    <t>Ծրագրային դասիչ</t>
  </si>
  <si>
    <t>Ծրագիր</t>
  </si>
  <si>
    <t xml:space="preserve">ԸՆԴԱՄԵՆԸ </t>
  </si>
  <si>
    <t>ՀՀ ԱՐԴԱՐԱԴԱՏՈՒԹՅԱՆ ՆԱԽԱՐԱՐՈՒԹՅՈՒՆ</t>
  </si>
  <si>
    <t>այդ թվում`</t>
  </si>
  <si>
    <t>ԸՆԴԱՄԵՆԸ</t>
  </si>
  <si>
    <t>ՀՀ արդարադատության նախարարություն</t>
  </si>
  <si>
    <t>«ՀԱՅԱUՏԱՆԻ ՀԱՆՐԱՊԵՏՈՒԹՅԱՆ 2019 ԹՎԱԿԱՆԻ ՊԵՏԱԿԱՆ ԲՅՈՒՋԵԻ ՄԱUԻՆ» ՀԱՅԱUՏԱՆԻ ՀԱՆՐԱՊԵՏՈՒԹՅԱՆ OՐԵՆՔԻ N 1 ՀԱՎԵԼՎԱԾԻ N 3 ԱՂՅՈՒՍԱԿՈՒՄ ԿԱՏԱՐՎՈՂ ԿԱՏԱՐՎՈՂ  ՓՈՓՈԽՈՒԹՅՈՒՆՆԵՐԸ ԵՎ ԼՐԱՑՈՒՄՆԵՐԸ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</si>
  <si>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</si>
  <si>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</si>
  <si>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</si>
  <si>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</si>
  <si>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</si>
  <si>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</si>
  <si>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</si>
  <si>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 xml:space="preserve">ՀԱՅԱՍՏԱՆԻ ՀԱՆՐԱՊԵՏՈՒԹՅԱՆ ԿԱՌԱՎԱՐՈՒԹՅԱՆ 2018ԹՎԱԿԱՆԻ ԴԵԿՏԵՄԲԵՐԻ 27-Ի ԹԻՎ 1515-Ն ՈՐՈՇՄԱՆ N11.1 ՀԱՎԵԼՎԱԾԻ  11.1.66  ԱՂՅՈՒՍԱԿՈՒՄ ԿԱՏԱՐՎՈՂ ՓՈՓՈԽՈՒԹՅՈՒՆՆԵՐԸ </t>
  </si>
  <si>
    <t>ՀԱՅԱՍՏԱՆԻ ՀԱՆՐԱՊԵՏՈՒԹՅԱՆ ԿԱՌԱՎԱՐՈՒԹՅԱՆ 2018ԹՎԱԿԱՆԻ ԴԵԿՏԵՄԲԵՐԻ 27-Ի ԹԻՎ 1515-Ն ՈՐՈՇՄԱՆ N11 ՀԱՎԵԼՎԱԾԻ  11.52 ԱՂՅՈՒՍԱԿՈՒՄ ԿԱՏԱՐՎՈՂ ՓՈՓՈԽՈՒԹՅՈՒՆՆԵՐԸ  ԵՎ ԼՐԱՑՈՒՄՆԵՐԸ</t>
  </si>
  <si>
    <t>ՀԱՅԱՍՏԱՆԻ ՀԱՆՐԱՊԵՏՈՒԹՅԱՆ ԿԱՌԱՎԱՐՈՒԹՅԱՆ 2018ԹՎԱԿԱՆԻ ԴԵԿՏԵՄԲԵՐԻ 27-Ի ԹԻՎ 1515-Ն ՈՐՈՇՄԱՆ N11.1 ՀԱՎԵԼՎԱԾԻ  11.1.50  ԱՂՅՈՒՍԱԿՈՒՄ ԿԱՏԱՐՎՈՂ ՓՈՓՈԽՈՒԹՅՈՒՆՆԵՐԸ ԵՎ  ԼՐԱՑՈՒՄՆԵՐԸ</t>
  </si>
  <si>
    <t>Քրեակատարողական հիմնարկների տեխնիկական հագեցվածության բարելավում</t>
  </si>
  <si>
    <t>Այլ մեքենաներ և սարքավորումներ</t>
  </si>
  <si>
    <t>31004</t>
  </si>
  <si>
    <t xml:space="preserve"> Դատապարտյալների պատժի կատարման և ուղղման համար անհրաժեշտ պայմանների ապահովում</t>
  </si>
  <si>
    <t xml:space="preserve"> Դատապարտյալների զբաղվածության և իրավունքների պաշտպանություն</t>
  </si>
  <si>
    <t>(252000.0)</t>
  </si>
  <si>
    <t>Քրեակատարողական հիմնարկներ այցելող անձանց և հանձունքները ստուգող սարքերի ձեռքբերում</t>
  </si>
  <si>
    <t>Կոդը</t>
  </si>
  <si>
    <t>Անվանումը</t>
  </si>
  <si>
    <t>Գնման ձևը</t>
  </si>
  <si>
    <t>Չափի
միավորը</t>
  </si>
  <si>
    <t>միավորի գինը</t>
  </si>
  <si>
    <t>Ցուցանիշների
փոփոխությունները
(ավելացումները նշված են դրական նշանով)</t>
  </si>
  <si>
    <t>քանակը</t>
  </si>
  <si>
    <t>գումարը (հազար դրամով)</t>
  </si>
  <si>
    <t>ԳՀ</t>
  </si>
  <si>
    <t>ՄԱՍ 1. ԱՊՐԱՆՔՆԵՐ</t>
  </si>
  <si>
    <t>33111100-1</t>
  </si>
  <si>
    <t>Ռենտգեն սարքեր</t>
  </si>
  <si>
    <t>35121270-1</t>
  </si>
  <si>
    <t>Մետաղի դետեկտորներ</t>
  </si>
  <si>
    <t>ԲՄ</t>
  </si>
  <si>
    <t>Ցուցանիշների փոփոխությունը (նվազեցումները` փակագծերում)</t>
  </si>
  <si>
    <t>Ցուցանիշների փոփոխությունը (ավելացումները նշված են դրական նշանով )</t>
  </si>
  <si>
    <t>Ցուցանիշների փոփոխությունը ( նվազեցումները` փակագծերում)</t>
  </si>
  <si>
    <t>Տարի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</si>
  <si>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</si>
  <si>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ՀԱՅԱՍՏԱՆԻ ՀԱՆՐԱՊԵՏՈՒԹՅԱՆ ԿԱՌԱՎԱՐՈՒԹՅԱՆ 2018 ԹՎԱԿԱՆԻ ԴԵԿՏԵՄԲԵՐԻ 27-Ի ԹԻՎ 1515-Ն ՈՐՈՇՄԱՆ N5 ՀԱՎԵԼՎԱԾԻ N2 ԱՂՅՈՒՍԱԿՈՒՄ ԿԱՏԱՐՎՈՂ  ԼՐԱՑՈՒՄՆԵՐԸ</t>
  </si>
  <si>
    <t xml:space="preserve">այդ թվում` ըստ կատարողների </t>
  </si>
  <si>
    <t xml:space="preserve"> ՀՀ արդարադատության նախարարության քրեակատարողական ծառայություն</t>
  </si>
  <si>
    <t>ՄԵՔԵՆԱՆԵՐ  ԵՎ  ՍԱՐՔԱՎՈՐՈՒՄՆԵՐ</t>
  </si>
  <si>
    <t>Ռենտգեն սարքեր, հատ</t>
  </si>
  <si>
    <t>Մետաղի դետեկտորներ, հատ</t>
  </si>
  <si>
    <t>ՀՀ ԱՆ Քրեակատարողական ծառայություն</t>
  </si>
  <si>
    <t xml:space="preserve">Բաժին N 03  </t>
  </si>
  <si>
    <t xml:space="preserve">Խումբ N 05 </t>
  </si>
  <si>
    <t xml:space="preserve"> Դաս N 01  </t>
  </si>
  <si>
    <t>Կալանավայրեր</t>
  </si>
  <si>
    <t>Հավելված 1
ՀՀ կառավարության 2019 թվականի
____N____Ն որոշման</t>
  </si>
  <si>
    <t>Հավելված 2
ՀՀ կառավարության 2019 թվականի
____N____Ն որոշման</t>
  </si>
  <si>
    <t>Հավելված 3                                      
ՀՀ կառավարության 2019 թվականի
հուլիսի____N____Ն որոշման</t>
  </si>
  <si>
    <t>Հավելված 4                                      
ՀՀ կառավարության 2019 թվականի
հուլիսի____N____Ն որոշման</t>
  </si>
  <si>
    <t>Հավելված 5                                      
ՀՀ կառավարության 2019 թվականի
հուլիսի____N____Ն որոշման</t>
  </si>
  <si>
    <t>Հավելված 6                                    
ՀՀ կառավարության 2019 թվականի
հուլիսի____N____Ն որոշման</t>
  </si>
  <si>
    <t>հատ</t>
  </si>
  <si>
    <t>Հավելված 7                                    
ՀՀ կառավարության 2019 թվականի
հուլիսի____N____Ն որոշման</t>
  </si>
  <si>
    <t>ՀԱՅԱՍՏԱՆԻ ՀԱՆՐԱՊԵՏՈՒԹՅԱՆ ԿԱՌԱՎԱՐՈՒԹՅԱՆ 2018 ԹՎԱԿԱՆԻ ԴԵԿՏԵՄԲԵՐԻ 27-Ի N 1515-Ն ՈՐՈՇՄԱՆ N 12 ՀԱՎԵԼՎԱԾԻ ՑՈՒՑԱՆԻՇՆԵՐՈՒՄ ԿԱՏԱՐՎՈՂ 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</si>
</sst>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0.0"/>
    <numFmt numFmtId="166" formatCode="#,##0.0000\ &quot;դր.&quot;"/>
    <numFmt numFmtId="167" formatCode="##,##0.0;\(##,##0.0\);\-"/>
    <numFmt numFmtId="168" formatCode="#,##0.0"/>
    <numFmt numFmtId="169" formatCode="#,##0.000\ &quot;դր.&quot;"/>
    <numFmt numFmtId="170" formatCode="#,##0.0_);\(#,##0.0\)"/>
  </numFmts>
  <fonts count="38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2"/>
    </font>
    <font>
      <b/>
      <sz val="12"/>
      <name val="GHEA Grapalat"/>
      <family val="3"/>
    </font>
    <font>
      <b/>
      <sz val="10"/>
      <color indexed="8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  <charset val="204"/>
    </font>
    <font>
      <b/>
      <sz val="12"/>
      <color indexed="8"/>
      <name val="GHEA Grapalat"/>
      <family val="3"/>
    </font>
    <font>
      <b/>
      <i/>
      <sz val="10"/>
      <color theme="1"/>
      <name val="GHEA Grapalat"/>
      <family val="3"/>
    </font>
    <font>
      <sz val="11"/>
      <color theme="1"/>
      <name val="Calibri"/>
      <family val="2"/>
      <scheme val="minor"/>
    </font>
    <font>
      <b/>
      <u/>
      <sz val="12"/>
      <color theme="1"/>
      <name val="GHEA Grapalat"/>
      <family val="3"/>
    </font>
    <font>
      <sz val="10"/>
      <color indexed="8"/>
      <name val="GHEA Grapalat"/>
      <family val="3"/>
    </font>
    <font>
      <sz val="10"/>
      <color indexed="8"/>
      <name val="GHEA Mariam"/>
      <family val="3"/>
    </font>
    <font>
      <sz val="12"/>
      <color indexed="8"/>
      <name val="GHEA Grapalat"/>
      <family val="3"/>
    </font>
    <font>
      <sz val="10"/>
      <color rgb="FF000000"/>
      <name val="GHEA Grapalat"/>
      <family val="3"/>
    </font>
    <font>
      <sz val="11"/>
      <name val="Calibri"/>
      <family val="2"/>
    </font>
    <font>
      <b/>
      <u/>
      <sz val="10"/>
      <color theme="1"/>
      <name val="GHEA Grapalat"/>
      <family val="3"/>
    </font>
    <font>
      <b/>
      <i/>
      <sz val="1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5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4" fillId="0" borderId="0"/>
    <xf numFmtId="164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20" fillId="0" borderId="0" applyFill="0" applyBorder="0" applyProtection="0">
      <alignment horizontal="right" vertical="top"/>
    </xf>
    <xf numFmtId="167" fontId="21" fillId="0" borderId="0" applyFill="0" applyBorder="0" applyProtection="0">
      <alignment horizontal="right" vertical="top"/>
    </xf>
    <xf numFmtId="167" fontId="22" fillId="0" borderId="0" applyFill="0" applyBorder="0" applyProtection="0">
      <alignment horizontal="right" vertical="top"/>
    </xf>
    <xf numFmtId="0" fontId="26" fillId="0" borderId="0"/>
    <xf numFmtId="9" fontId="1" fillId="0" borderId="0" applyFont="0" applyFill="0" applyBorder="0" applyAlignment="0" applyProtection="0"/>
    <xf numFmtId="0" fontId="29" fillId="0" borderId="0"/>
  </cellStyleXfs>
  <cellXfs count="242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10" fillId="0" borderId="0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49" fontId="9" fillId="2" borderId="6" xfId="0" applyNumberFormat="1" applyFont="1" applyFill="1" applyBorder="1" applyAlignment="1">
      <alignment wrapText="1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165" fontId="9" fillId="2" borderId="0" xfId="0" applyNumberFormat="1" applyFont="1" applyFill="1" applyBorder="1" applyAlignment="1">
      <alignment horizontal="right" wrapText="1"/>
    </xf>
    <xf numFmtId="0" fontId="6" fillId="2" borderId="0" xfId="0" applyFont="1" applyFill="1" applyBorder="1" applyAlignment="1">
      <alignment horizontal="left" vertical="top"/>
    </xf>
    <xf numFmtId="0" fontId="13" fillId="0" borderId="5" xfId="0" applyFont="1" applyBorder="1" applyAlignment="1">
      <alignment horizontal="left" vertical="top" wrapText="1"/>
    </xf>
    <xf numFmtId="0" fontId="6" fillId="0" borderId="12" xfId="0" applyFont="1" applyBorder="1" applyAlignment="1">
      <alignment vertical="top" wrapText="1"/>
    </xf>
    <xf numFmtId="0" fontId="8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 wrapText="1"/>
    </xf>
    <xf numFmtId="0" fontId="6" fillId="2" borderId="0" xfId="0" applyFont="1" applyFill="1"/>
    <xf numFmtId="0" fontId="10" fillId="2" borderId="0" xfId="0" applyFont="1" applyFill="1"/>
    <xf numFmtId="49" fontId="12" fillId="0" borderId="0" xfId="8" applyNumberFormat="1" applyFont="1" applyBorder="1" applyAlignment="1">
      <alignment horizontal="right"/>
    </xf>
    <xf numFmtId="49" fontId="12" fillId="0" borderId="3" xfId="8" applyNumberFormat="1" applyFont="1" applyBorder="1" applyAlignment="1">
      <alignment horizontal="right" vertical="top" wrapText="1"/>
    </xf>
    <xf numFmtId="49" fontId="6" fillId="0" borderId="0" xfId="0" applyNumberFormat="1" applyFont="1"/>
    <xf numFmtId="0" fontId="6" fillId="0" borderId="1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0" fillId="2" borderId="7" xfId="0" applyFont="1" applyFill="1" applyBorder="1" applyAlignment="1">
      <alignment vertical="top" wrapText="1"/>
    </xf>
    <xf numFmtId="0" fontId="10" fillId="0" borderId="11" xfId="0" applyFont="1" applyBorder="1" applyAlignment="1">
      <alignment horizontal="left" vertical="top" wrapText="1"/>
    </xf>
    <xf numFmtId="0" fontId="10" fillId="2" borderId="2" xfId="0" applyFont="1" applyFill="1" applyBorder="1" applyAlignment="1">
      <alignment vertical="top" wrapText="1"/>
    </xf>
    <xf numFmtId="0" fontId="17" fillId="0" borderId="11" xfId="0" applyFont="1" applyBorder="1" applyAlignment="1">
      <alignment horizontal="center" vertical="top" wrapText="1"/>
    </xf>
    <xf numFmtId="0" fontId="6" fillId="0" borderId="0" xfId="0" applyFont="1"/>
    <xf numFmtId="0" fontId="9" fillId="0" borderId="1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10" fillId="0" borderId="0" xfId="0" applyFont="1" applyFill="1" applyBorder="1" applyAlignment="1">
      <alignment vertical="top" wrapText="1"/>
    </xf>
    <xf numFmtId="0" fontId="6" fillId="2" borderId="11" xfId="0" applyFont="1" applyFill="1" applyBorder="1" applyAlignment="1">
      <alignment vertical="top" wrapText="1"/>
    </xf>
    <xf numFmtId="0" fontId="6" fillId="2" borderId="8" xfId="0" applyFont="1" applyFill="1" applyBorder="1" applyAlignment="1">
      <alignment vertical="top" wrapText="1"/>
    </xf>
    <xf numFmtId="0" fontId="6" fillId="2" borderId="10" xfId="0" applyFont="1" applyFill="1" applyBorder="1" applyAlignment="1">
      <alignment vertical="top" wrapText="1"/>
    </xf>
    <xf numFmtId="0" fontId="6" fillId="2" borderId="8" xfId="0" applyFont="1" applyFill="1" applyBorder="1" applyAlignment="1">
      <alignment horizontal="left" vertical="top"/>
    </xf>
    <xf numFmtId="0" fontId="6" fillId="2" borderId="10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 wrapText="1"/>
    </xf>
    <xf numFmtId="0" fontId="6" fillId="0" borderId="11" xfId="0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top" wrapText="1"/>
    </xf>
    <xf numFmtId="0" fontId="6" fillId="0" borderId="11" xfId="0" applyFont="1" applyBorder="1"/>
    <xf numFmtId="0" fontId="8" fillId="0" borderId="1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167" fontId="12" fillId="0" borderId="11" xfId="10" applyNumberFormat="1" applyFont="1" applyBorder="1" applyAlignment="1">
      <alignment horizontal="right" vertical="top"/>
    </xf>
    <xf numFmtId="167" fontId="9" fillId="0" borderId="11" xfId="0" applyNumberFormat="1" applyFont="1" applyBorder="1" applyAlignment="1">
      <alignment horizontal="right" vertical="top" wrapText="1"/>
    </xf>
    <xf numFmtId="167" fontId="12" fillId="0" borderId="11" xfId="9" applyNumberFormat="1" applyFont="1" applyBorder="1" applyAlignment="1">
      <alignment horizontal="right" vertical="top"/>
    </xf>
    <xf numFmtId="166" fontId="12" fillId="0" borderId="3" xfId="8" applyNumberFormat="1" applyFont="1" applyBorder="1" applyAlignment="1">
      <alignment horizontal="right" wrapText="1"/>
    </xf>
    <xf numFmtId="169" fontId="12" fillId="0" borderId="3" xfId="8" applyNumberFormat="1" applyFont="1" applyBorder="1" applyAlignment="1">
      <alignment horizontal="right" wrapText="1"/>
    </xf>
    <xf numFmtId="169" fontId="6" fillId="0" borderId="1" xfId="0" applyNumberFormat="1" applyFont="1" applyBorder="1" applyAlignment="1">
      <alignment horizontal="center" vertical="center" wrapText="1"/>
    </xf>
    <xf numFmtId="169" fontId="12" fillId="0" borderId="3" xfId="8" applyNumberFormat="1" applyFont="1" applyBorder="1" applyAlignment="1">
      <alignment horizontal="right"/>
    </xf>
    <xf numFmtId="165" fontId="12" fillId="0" borderId="3" xfId="8" applyNumberFormat="1" applyFont="1" applyBorder="1" applyAlignment="1">
      <alignment horizontal="right" wrapText="1"/>
    </xf>
    <xf numFmtId="165" fontId="12" fillId="0" borderId="3" xfId="8" applyNumberFormat="1" applyFont="1" applyFill="1" applyBorder="1" applyAlignment="1">
      <alignment horizontal="right" vertical="top" wrapText="1"/>
    </xf>
    <xf numFmtId="167" fontId="12" fillId="0" borderId="11" xfId="11" applyNumberFormat="1" applyFont="1" applyBorder="1" applyAlignment="1">
      <alignment horizontal="right" vertical="top"/>
    </xf>
    <xf numFmtId="167" fontId="9" fillId="0" borderId="11" xfId="0" applyNumberFormat="1" applyFont="1" applyBorder="1" applyAlignment="1">
      <alignment horizontal="left" vertical="top" wrapText="1"/>
    </xf>
    <xf numFmtId="0" fontId="6" fillId="0" borderId="0" xfId="0" applyFont="1" applyBorder="1"/>
    <xf numFmtId="0" fontId="6" fillId="0" borderId="18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49" fontId="24" fillId="0" borderId="11" xfId="0" applyNumberFormat="1" applyFont="1" applyFill="1" applyBorder="1" applyAlignment="1">
      <alignment horizontal="center" vertical="center" textRotation="90" wrapText="1"/>
    </xf>
    <xf numFmtId="49" fontId="27" fillId="0" borderId="11" xfId="0" applyNumberFormat="1" applyFont="1" applyFill="1" applyBorder="1" applyAlignment="1">
      <alignment horizontal="center" vertical="center" textRotation="90" wrapText="1"/>
    </xf>
    <xf numFmtId="0" fontId="25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25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170" fontId="7" fillId="0" borderId="11" xfId="0" applyNumberFormat="1" applyFont="1" applyBorder="1" applyAlignment="1">
      <alignment horizontal="center" vertical="center" wrapText="1"/>
    </xf>
    <xf numFmtId="170" fontId="25" fillId="0" borderId="11" xfId="0" applyNumberFormat="1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70" fontId="23" fillId="0" borderId="11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6" fillId="0" borderId="11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27" fillId="0" borderId="11" xfId="0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wrapText="1"/>
    </xf>
    <xf numFmtId="0" fontId="6" fillId="0" borderId="18" xfId="0" applyFont="1" applyBorder="1" applyAlignment="1">
      <alignment horizontal="center" vertical="top" wrapText="1"/>
    </xf>
    <xf numFmtId="0" fontId="9" fillId="0" borderId="11" xfId="0" applyFont="1" applyBorder="1"/>
    <xf numFmtId="0" fontId="16" fillId="0" borderId="11" xfId="0" applyFont="1" applyBorder="1"/>
    <xf numFmtId="165" fontId="8" fillId="0" borderId="11" xfId="0" applyNumberFormat="1" applyFont="1" applyBorder="1"/>
    <xf numFmtId="0" fontId="9" fillId="2" borderId="11" xfId="0" applyFont="1" applyFill="1" applyBorder="1" applyAlignment="1">
      <alignment wrapText="1"/>
    </xf>
    <xf numFmtId="0" fontId="8" fillId="0" borderId="11" xfId="0" applyFont="1" applyBorder="1"/>
    <xf numFmtId="165" fontId="28" fillId="0" borderId="11" xfId="0" applyNumberFormat="1" applyFont="1" applyFill="1" applyBorder="1" applyAlignment="1">
      <alignment horizontal="center" vertical="top" wrapText="1"/>
    </xf>
    <xf numFmtId="0" fontId="12" fillId="2" borderId="11" xfId="0" applyFont="1" applyFill="1" applyBorder="1" applyAlignment="1">
      <alignment vertical="center" wrapText="1"/>
    </xf>
    <xf numFmtId="165" fontId="28" fillId="0" borderId="11" xfId="0" applyNumberFormat="1" applyFont="1" applyFill="1" applyBorder="1" applyAlignment="1">
      <alignment vertical="top" wrapText="1"/>
    </xf>
    <xf numFmtId="0" fontId="6" fillId="0" borderId="13" xfId="0" applyFont="1" applyBorder="1"/>
    <xf numFmtId="0" fontId="7" fillId="0" borderId="11" xfId="0" applyFont="1" applyBorder="1" applyAlignment="1"/>
    <xf numFmtId="49" fontId="12" fillId="0" borderId="11" xfId="8" applyNumberFormat="1" applyFont="1" applyBorder="1" applyAlignment="1">
      <alignment horizontal="right" vertical="top" wrapText="1"/>
    </xf>
    <xf numFmtId="170" fontId="24" fillId="0" borderId="11" xfId="0" applyNumberFormat="1" applyFont="1" applyFill="1" applyBorder="1" applyAlignment="1">
      <alignment horizontal="center" vertical="center" wrapText="1"/>
    </xf>
    <xf numFmtId="170" fontId="27" fillId="0" borderId="3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165" fontId="6" fillId="0" borderId="18" xfId="0" applyNumberFormat="1" applyFont="1" applyBorder="1" applyAlignment="1">
      <alignment horizontal="center" vertical="top" wrapText="1"/>
    </xf>
    <xf numFmtId="165" fontId="6" fillId="0" borderId="1" xfId="0" applyNumberFormat="1" applyFont="1" applyBorder="1" applyAlignment="1">
      <alignment horizontal="center" vertical="center" wrapText="1"/>
    </xf>
    <xf numFmtId="165" fontId="6" fillId="0" borderId="0" xfId="0" applyNumberFormat="1" applyFont="1"/>
    <xf numFmtId="49" fontId="8" fillId="2" borderId="11" xfId="0" applyNumberFormat="1" applyFont="1" applyFill="1" applyBorder="1" applyAlignment="1">
      <alignment wrapText="1"/>
    </xf>
    <xf numFmtId="49" fontId="28" fillId="2" borderId="11" xfId="0" applyNumberFormat="1" applyFont="1" applyFill="1" applyBorder="1" applyAlignment="1">
      <alignment wrapText="1"/>
    </xf>
    <xf numFmtId="0" fontId="31" fillId="0" borderId="0" xfId="12" applyFont="1"/>
    <xf numFmtId="0" fontId="31" fillId="0" borderId="0" xfId="12" applyFont="1" applyAlignment="1" applyProtection="1">
      <alignment horizontal="left" wrapText="1"/>
      <protection locked="0"/>
    </xf>
    <xf numFmtId="0" fontId="24" fillId="0" borderId="0" xfId="12" applyFont="1" applyAlignment="1" applyProtection="1">
      <protection locked="0"/>
    </xf>
    <xf numFmtId="0" fontId="32" fillId="0" borderId="0" xfId="12" applyFont="1"/>
    <xf numFmtId="0" fontId="31" fillId="0" borderId="0" xfId="12" applyFont="1" applyAlignment="1" applyProtection="1">
      <alignment horizontal="center"/>
      <protection locked="0"/>
    </xf>
    <xf numFmtId="0" fontId="33" fillId="0" borderId="0" xfId="12" applyFont="1"/>
    <xf numFmtId="0" fontId="25" fillId="0" borderId="0" xfId="12" applyFont="1" applyBorder="1" applyAlignment="1" applyProtection="1">
      <alignment vertical="center" wrapText="1"/>
      <protection locked="0"/>
    </xf>
    <xf numFmtId="0" fontId="33" fillId="0" borderId="0" xfId="12" applyFont="1" applyAlignment="1" applyProtection="1">
      <alignment horizontal="center"/>
      <protection locked="0"/>
    </xf>
    <xf numFmtId="0" fontId="25" fillId="0" borderId="0" xfId="12" applyFont="1" applyBorder="1" applyAlignment="1" applyProtection="1">
      <alignment horizontal="center" vertical="center" wrapText="1"/>
      <protection locked="0"/>
    </xf>
    <xf numFmtId="0" fontId="33" fillId="0" borderId="0" xfId="12" applyFont="1" applyProtection="1">
      <protection locked="0"/>
    </xf>
    <xf numFmtId="0" fontId="25" fillId="0" borderId="11" xfId="12" applyFont="1" applyBorder="1" applyAlignment="1" applyProtection="1">
      <alignment vertical="center" wrapText="1"/>
      <protection locked="0"/>
    </xf>
    <xf numFmtId="4" fontId="33" fillId="0" borderId="11" xfId="12" applyNumberFormat="1" applyFont="1" applyBorder="1" applyProtection="1">
      <protection locked="0"/>
    </xf>
    <xf numFmtId="0" fontId="16" fillId="0" borderId="11" xfId="12" applyFont="1" applyFill="1" applyBorder="1" applyAlignment="1" applyProtection="1">
      <alignment horizontal="center" vertical="center" wrapText="1"/>
      <protection locked="0"/>
    </xf>
    <xf numFmtId="1" fontId="16" fillId="0" borderId="11" xfId="12" applyNumberFormat="1" applyFont="1" applyFill="1" applyBorder="1" applyAlignment="1" applyProtection="1">
      <alignment horizontal="right" vertical="center" wrapText="1"/>
      <protection locked="0"/>
    </xf>
    <xf numFmtId="1" fontId="16" fillId="0" borderId="11" xfId="12" applyNumberFormat="1" applyFont="1" applyFill="1" applyBorder="1" applyAlignment="1" applyProtection="1">
      <alignment horizontal="center" vertical="center" wrapText="1"/>
      <protection locked="0"/>
    </xf>
    <xf numFmtId="0" fontId="12" fillId="4" borderId="11" xfId="12" applyFont="1" applyFill="1" applyBorder="1" applyAlignment="1" applyProtection="1">
      <alignment horizontal="center" vertical="center" wrapText="1"/>
      <protection locked="0"/>
    </xf>
    <xf numFmtId="0" fontId="34" fillId="0" borderId="11" xfId="0" applyFont="1" applyBorder="1" applyAlignment="1">
      <alignment vertical="center" wrapText="1"/>
    </xf>
    <xf numFmtId="0" fontId="35" fillId="0" borderId="0" xfId="0" applyFont="1" applyFill="1"/>
    <xf numFmtId="0" fontId="32" fillId="0" borderId="0" xfId="12" applyFont="1" applyAlignment="1" applyProtection="1">
      <alignment horizontal="left" wrapText="1"/>
      <protection locked="0"/>
    </xf>
    <xf numFmtId="0" fontId="32" fillId="0" borderId="0" xfId="12" applyFont="1" applyProtection="1">
      <protection locked="0"/>
    </xf>
    <xf numFmtId="0" fontId="32" fillId="0" borderId="0" xfId="12" applyFont="1" applyAlignment="1" applyProtection="1">
      <alignment horizontal="center"/>
      <protection locked="0"/>
    </xf>
    <xf numFmtId="168" fontId="32" fillId="0" borderId="0" xfId="12" applyNumberFormat="1" applyFont="1" applyProtection="1">
      <protection locked="0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5" fillId="0" borderId="11" xfId="12" applyFont="1" applyBorder="1" applyAlignment="1" applyProtection="1">
      <alignment horizontal="center" vertical="center" wrapText="1"/>
      <protection locked="0"/>
    </xf>
    <xf numFmtId="0" fontId="33" fillId="0" borderId="11" xfId="12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vertical="center" wrapText="1"/>
    </xf>
    <xf numFmtId="43" fontId="10" fillId="0" borderId="0" xfId="8" applyFont="1" applyAlignment="1">
      <alignment vertical="center" wrapText="1"/>
    </xf>
    <xf numFmtId="170" fontId="10" fillId="0" borderId="11" xfId="0" applyNumberFormat="1" applyFont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43" fontId="16" fillId="0" borderId="0" xfId="8" applyFont="1" applyAlignment="1">
      <alignment horizontal="center" vertical="center" wrapText="1"/>
    </xf>
    <xf numFmtId="170" fontId="16" fillId="0" borderId="11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70" fontId="8" fillId="0" borderId="11" xfId="0" applyNumberFormat="1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24" fillId="0" borderId="1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vertical="top" wrapText="1"/>
    </xf>
    <xf numFmtId="49" fontId="31" fillId="0" borderId="11" xfId="0" applyNumberFormat="1" applyFont="1" applyFill="1" applyBorder="1" applyAlignment="1">
      <alignment horizontal="center" textRotation="90" wrapText="1"/>
    </xf>
    <xf numFmtId="170" fontId="31" fillId="0" borderId="18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left" vertical="top" wrapText="1"/>
    </xf>
    <xf numFmtId="49" fontId="8" fillId="2" borderId="6" xfId="0" applyNumberFormat="1" applyFont="1" applyFill="1" applyBorder="1" applyAlignment="1">
      <alignment wrapText="1"/>
    </xf>
    <xf numFmtId="0" fontId="37" fillId="0" borderId="11" xfId="0" applyFont="1" applyBorder="1" applyAlignment="1">
      <alignment horizontal="left" vertical="top" wrapText="1"/>
    </xf>
    <xf numFmtId="0" fontId="25" fillId="0" borderId="9" xfId="12" applyFont="1" applyBorder="1" applyAlignment="1" applyProtection="1">
      <alignment horizontal="center" vertical="center" wrapText="1"/>
      <protection locked="0"/>
    </xf>
    <xf numFmtId="0" fontId="25" fillId="0" borderId="10" xfId="12" applyFont="1" applyBorder="1" applyAlignment="1" applyProtection="1">
      <alignment horizontal="center" vertical="center" wrapText="1"/>
      <protection locked="0"/>
    </xf>
    <xf numFmtId="0" fontId="10" fillId="0" borderId="8" xfId="12" applyFont="1" applyBorder="1" applyAlignment="1" applyProtection="1">
      <alignment vertical="top" wrapText="1"/>
      <protection locked="0"/>
    </xf>
    <xf numFmtId="0" fontId="10" fillId="0" borderId="11" xfId="12" applyFont="1" applyBorder="1" applyAlignment="1" applyProtection="1">
      <alignment horizontal="left" vertical="top" wrapText="1"/>
      <protection locked="0"/>
    </xf>
    <xf numFmtId="0" fontId="25" fillId="0" borderId="9" xfId="12" applyFont="1" applyBorder="1" applyAlignment="1" applyProtection="1">
      <alignment vertical="center" wrapText="1"/>
      <protection locked="0"/>
    </xf>
    <xf numFmtId="0" fontId="25" fillId="0" borderId="10" xfId="12" applyFont="1" applyBorder="1" applyAlignment="1" applyProtection="1">
      <alignment vertical="center" wrapText="1"/>
      <protection locked="0"/>
    </xf>
    <xf numFmtId="0" fontId="16" fillId="0" borderId="8" xfId="12" applyFont="1" applyBorder="1" applyAlignment="1" applyProtection="1">
      <alignment horizontal="left" vertical="center" wrapText="1"/>
      <protection locked="0"/>
    </xf>
    <xf numFmtId="0" fontId="34" fillId="0" borderId="11" xfId="0" applyFont="1" applyBorder="1" applyAlignment="1">
      <alignment horizontal="left" vertical="center" wrapText="1"/>
    </xf>
    <xf numFmtId="168" fontId="10" fillId="3" borderId="11" xfId="5" applyNumberFormat="1" applyFont="1" applyFill="1" applyBorder="1" applyAlignment="1" applyProtection="1">
      <alignment horizontal="right" vertical="center" wrapText="1"/>
      <protection locked="0"/>
    </xf>
    <xf numFmtId="0" fontId="34" fillId="0" borderId="11" xfId="0" applyFont="1" applyBorder="1"/>
    <xf numFmtId="0" fontId="34" fillId="0" borderId="11" xfId="0" applyFont="1" applyBorder="1" applyAlignment="1">
      <alignment horizontal="center" vertical="center"/>
    </xf>
    <xf numFmtId="168" fontId="16" fillId="0" borderId="11" xfId="5" applyNumberFormat="1" applyFont="1" applyFill="1" applyBorder="1" applyAlignment="1" applyProtection="1">
      <alignment horizontal="right" vertical="center" wrapText="1"/>
      <protection locked="0"/>
    </xf>
    <xf numFmtId="0" fontId="16" fillId="0" borderId="11" xfId="12" applyFont="1" applyBorder="1" applyAlignment="1" applyProtection="1">
      <alignment horizontal="center" vertical="center" wrapText="1"/>
      <protection locked="0"/>
    </xf>
    <xf numFmtId="0" fontId="31" fillId="0" borderId="11" xfId="12" applyFont="1" applyBorder="1" applyAlignment="1">
      <alignment horizontal="center" vertical="center"/>
    </xf>
    <xf numFmtId="0" fontId="31" fillId="0" borderId="0" xfId="12" applyFont="1" applyAlignment="1" applyProtection="1">
      <alignment horizontal="center" wrapText="1"/>
      <protection locked="0"/>
    </xf>
    <xf numFmtId="49" fontId="7" fillId="2" borderId="11" xfId="0" applyNumberFormat="1" applyFont="1" applyFill="1" applyBorder="1" applyAlignment="1">
      <alignment wrapText="1"/>
    </xf>
    <xf numFmtId="0" fontId="19" fillId="0" borderId="8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0" fontId="8" fillId="0" borderId="1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18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14" xfId="0" applyFont="1" applyFill="1" applyBorder="1" applyAlignment="1">
      <alignment horizontal="center" vertical="top" wrapText="1"/>
    </xf>
    <xf numFmtId="0" fontId="6" fillId="2" borderId="15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13" xfId="0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49" fontId="24" fillId="0" borderId="8" xfId="0" applyNumberFormat="1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0" fontId="24" fillId="0" borderId="18" xfId="0" applyNumberFormat="1" applyFont="1" applyFill="1" applyBorder="1" applyAlignment="1">
      <alignment horizontal="center" vertical="center" wrapText="1"/>
    </xf>
    <xf numFmtId="0" fontId="24" fillId="0" borderId="3" xfId="0" applyNumberFormat="1" applyFont="1" applyFill="1" applyBorder="1" applyAlignment="1">
      <alignment horizontal="center" vertical="center" wrapText="1"/>
    </xf>
    <xf numFmtId="170" fontId="24" fillId="0" borderId="18" xfId="0" applyNumberFormat="1" applyFont="1" applyFill="1" applyBorder="1" applyAlignment="1">
      <alignment horizontal="center" vertical="center" wrapText="1"/>
    </xf>
    <xf numFmtId="170" fontId="24" fillId="0" borderId="3" xfId="0" applyNumberFormat="1" applyFont="1" applyFill="1" applyBorder="1" applyAlignment="1">
      <alignment horizontal="center" vertical="center" wrapText="1"/>
    </xf>
    <xf numFmtId="170" fontId="24" fillId="0" borderId="8" xfId="0" applyNumberFormat="1" applyFont="1" applyFill="1" applyBorder="1" applyAlignment="1">
      <alignment horizontal="center" vertical="center" wrapText="1"/>
    </xf>
    <xf numFmtId="170" fontId="24" fillId="0" borderId="9" xfId="0" applyNumberFormat="1" applyFont="1" applyFill="1" applyBorder="1" applyAlignment="1">
      <alignment horizontal="center" vertical="center" wrapText="1"/>
    </xf>
    <xf numFmtId="170" fontId="24" fillId="0" borderId="1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31" fillId="0" borderId="11" xfId="0" applyNumberFormat="1" applyFont="1" applyFill="1" applyBorder="1" applyAlignment="1">
      <alignment horizontal="center" vertical="center" wrapText="1"/>
    </xf>
    <xf numFmtId="0" fontId="31" fillId="0" borderId="11" xfId="0" applyNumberFormat="1" applyFont="1" applyFill="1" applyBorder="1" applyAlignment="1">
      <alignment horizontal="center" vertical="center" wrapText="1"/>
    </xf>
    <xf numFmtId="0" fontId="34" fillId="0" borderId="8" xfId="0" applyFont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/>
    </xf>
    <xf numFmtId="0" fontId="22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vertical="top"/>
    </xf>
    <xf numFmtId="0" fontId="10" fillId="0" borderId="11" xfId="12" applyFont="1" applyBorder="1" applyAlignment="1" applyProtection="1">
      <alignment horizontal="center" vertical="top" wrapText="1"/>
      <protection locked="0"/>
    </xf>
    <xf numFmtId="0" fontId="31" fillId="0" borderId="0" xfId="12" applyFont="1" applyAlignment="1" applyProtection="1">
      <alignment horizontal="center" wrapText="1"/>
      <protection locked="0"/>
    </xf>
    <xf numFmtId="0" fontId="31" fillId="0" borderId="0" xfId="12" applyFont="1" applyAlignment="1" applyProtection="1">
      <alignment horizontal="center"/>
      <protection locked="0"/>
    </xf>
    <xf numFmtId="0" fontId="24" fillId="3" borderId="0" xfId="12" applyFont="1" applyFill="1" applyAlignment="1" applyProtection="1">
      <alignment horizontal="center" vertical="top" wrapText="1"/>
      <protection locked="0"/>
    </xf>
    <xf numFmtId="0" fontId="31" fillId="0" borderId="11" xfId="12" applyFont="1" applyBorder="1" applyAlignment="1">
      <alignment horizontal="center" vertical="center" wrapText="1"/>
    </xf>
    <xf numFmtId="0" fontId="31" fillId="0" borderId="11" xfId="12" applyFont="1" applyBorder="1" applyAlignment="1">
      <alignment horizontal="center" vertical="center"/>
    </xf>
    <xf numFmtId="0" fontId="16" fillId="0" borderId="11" xfId="12" applyFont="1" applyBorder="1" applyAlignment="1" applyProtection="1">
      <alignment horizontal="center" vertical="center" wrapText="1"/>
      <protection locked="0"/>
    </xf>
    <xf numFmtId="0" fontId="31" fillId="0" borderId="11" xfId="12" applyFont="1" applyBorder="1" applyAlignment="1" applyProtection="1">
      <alignment horizontal="center" vertical="center" wrapText="1"/>
      <protection locked="0"/>
    </xf>
  </cellXfs>
  <cellStyles count="15">
    <cellStyle name="Comma" xfId="8" builtinId="3"/>
    <cellStyle name="Normal" xfId="0" builtinId="0"/>
    <cellStyle name="Normal 10" xfId="4"/>
    <cellStyle name="Normal 2" xfId="1"/>
    <cellStyle name="Normal 3" xfId="3"/>
    <cellStyle name="Normal 4" xfId="5"/>
    <cellStyle name="Normal 5" xfId="14"/>
    <cellStyle name="Normal_MVD artabyug" xfId="12"/>
    <cellStyle name="Percent 2" xfId="2"/>
    <cellStyle name="Percent 2 2" xfId="13"/>
    <cellStyle name="SN_241" xfId="9"/>
    <cellStyle name="SN_b" xfId="11"/>
    <cellStyle name="SN_it" xfId="10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view="pageBreakPreview" topLeftCell="A20" zoomScaleNormal="98" zoomScaleSheetLayoutView="100" workbookViewId="0">
      <selection activeCell="C33" sqref="C33"/>
    </sheetView>
  </sheetViews>
  <sheetFormatPr defaultColWidth="9.140625" defaultRowHeight="13.5"/>
  <cols>
    <col min="1" max="1" width="10.42578125" style="1" customWidth="1"/>
    <col min="2" max="2" width="12.7109375" style="1" customWidth="1"/>
    <col min="3" max="3" width="70" style="1" customWidth="1"/>
    <col min="4" max="4" width="26.7109375" style="1" customWidth="1"/>
    <col min="5" max="5" width="10.28515625" style="1" customWidth="1"/>
    <col min="6" max="6" width="14" style="1" customWidth="1"/>
    <col min="7" max="16384" width="9.140625" style="1"/>
  </cols>
  <sheetData>
    <row r="1" spans="1:5" ht="54" customHeight="1">
      <c r="A1" s="70"/>
      <c r="B1" s="70"/>
      <c r="C1" s="70"/>
      <c r="D1" s="184" t="s">
        <v>138</v>
      </c>
      <c r="E1" s="185"/>
    </row>
    <row r="2" spans="1:5">
      <c r="A2" s="70"/>
      <c r="B2" s="70"/>
      <c r="C2" s="70"/>
      <c r="D2" s="70"/>
    </row>
    <row r="3" spans="1:5">
      <c r="A3" s="70"/>
      <c r="B3" s="70"/>
      <c r="C3" s="70"/>
      <c r="D3" s="70"/>
    </row>
    <row r="4" spans="1:5" ht="85.5" customHeight="1">
      <c r="A4" s="70"/>
      <c r="B4" s="186" t="s">
        <v>69</v>
      </c>
      <c r="C4" s="186"/>
      <c r="D4" s="186"/>
    </row>
    <row r="5" spans="1:5">
      <c r="A5" s="70"/>
      <c r="B5" s="70"/>
      <c r="C5" s="70"/>
      <c r="D5" s="70"/>
    </row>
    <row r="6" spans="1:5">
      <c r="A6" s="98"/>
      <c r="B6" s="98"/>
      <c r="C6" s="98"/>
      <c r="D6" s="98" t="s">
        <v>25</v>
      </c>
    </row>
    <row r="7" spans="1:5" s="19" customFormat="1" ht="81">
      <c r="A7" s="187" t="s">
        <v>15</v>
      </c>
      <c r="B7" s="187"/>
      <c r="C7" s="187" t="s">
        <v>16</v>
      </c>
      <c r="D7" s="131" t="s">
        <v>65</v>
      </c>
    </row>
    <row r="8" spans="1:5" s="19" customFormat="1" ht="30" customHeight="1">
      <c r="A8" s="85" t="s">
        <v>18</v>
      </c>
      <c r="B8" s="88" t="s">
        <v>72</v>
      </c>
      <c r="C8" s="188"/>
      <c r="D8" s="89" t="s">
        <v>17</v>
      </c>
    </row>
    <row r="9" spans="1:5" s="19" customFormat="1" ht="17.25">
      <c r="A9" s="86"/>
      <c r="B9" s="172" t="s">
        <v>87</v>
      </c>
      <c r="C9" s="173"/>
      <c r="D9" s="104">
        <v>0</v>
      </c>
    </row>
    <row r="10" spans="1:5" s="19" customFormat="1" ht="17.25">
      <c r="A10" s="43"/>
      <c r="B10" s="170" t="s">
        <v>33</v>
      </c>
      <c r="C10" s="171"/>
      <c r="D10" s="100" t="s">
        <v>105</v>
      </c>
    </row>
    <row r="11" spans="1:5" s="19" customFormat="1" ht="16.5">
      <c r="A11" s="192" t="s">
        <v>29</v>
      </c>
      <c r="B11" s="188"/>
      <c r="C11" s="55" t="s">
        <v>47</v>
      </c>
      <c r="D11" s="43"/>
    </row>
    <row r="12" spans="1:5" s="19" customFormat="1" ht="30" customHeight="1">
      <c r="A12" s="193"/>
      <c r="B12" s="188"/>
      <c r="C12" s="54" t="s">
        <v>30</v>
      </c>
      <c r="D12" s="34" t="s">
        <v>105</v>
      </c>
    </row>
    <row r="13" spans="1:5" s="19" customFormat="1" ht="16.5">
      <c r="A13" s="193"/>
      <c r="B13" s="188"/>
      <c r="C13" s="55" t="s">
        <v>48</v>
      </c>
      <c r="D13" s="43"/>
    </row>
    <row r="14" spans="1:5" s="19" customFormat="1" ht="27">
      <c r="A14" s="193"/>
      <c r="B14" s="188"/>
      <c r="C14" s="54" t="s">
        <v>49</v>
      </c>
      <c r="D14" s="43"/>
    </row>
    <row r="15" spans="1:5" s="19" customFormat="1" ht="16.5">
      <c r="A15" s="193"/>
      <c r="B15" s="188"/>
      <c r="C15" s="55" t="s">
        <v>50</v>
      </c>
      <c r="D15" s="43"/>
    </row>
    <row r="16" spans="1:5" s="19" customFormat="1" ht="30" customHeight="1">
      <c r="A16" s="194"/>
      <c r="B16" s="188"/>
      <c r="C16" s="54" t="s">
        <v>51</v>
      </c>
      <c r="D16" s="43"/>
    </row>
    <row r="17" spans="1:6" ht="14.25">
      <c r="A17" s="180"/>
      <c r="B17" s="181"/>
      <c r="C17" s="182" t="s">
        <v>23</v>
      </c>
      <c r="D17" s="183"/>
    </row>
    <row r="18" spans="1:6" s="19" customFormat="1" ht="16.5">
      <c r="A18" s="195"/>
      <c r="B18" s="192" t="s">
        <v>31</v>
      </c>
      <c r="C18" s="55" t="s">
        <v>52</v>
      </c>
      <c r="D18" s="43"/>
    </row>
    <row r="19" spans="1:6" s="19" customFormat="1" ht="27.75" customHeight="1">
      <c r="A19" s="196"/>
      <c r="B19" s="193"/>
      <c r="C19" s="54" t="s">
        <v>30</v>
      </c>
      <c r="D19" s="34" t="s">
        <v>105</v>
      </c>
    </row>
    <row r="20" spans="1:6" s="19" customFormat="1" ht="16.5">
      <c r="A20" s="196"/>
      <c r="B20" s="193"/>
      <c r="C20" s="55" t="s">
        <v>53</v>
      </c>
      <c r="D20" s="43"/>
    </row>
    <row r="21" spans="1:6" s="19" customFormat="1" ht="30" customHeight="1">
      <c r="A21" s="196"/>
      <c r="B21" s="193"/>
      <c r="C21" s="54" t="s">
        <v>54</v>
      </c>
      <c r="D21" s="43"/>
    </row>
    <row r="22" spans="1:6" s="19" customFormat="1" ht="16.5">
      <c r="A22" s="196"/>
      <c r="B22" s="193"/>
      <c r="C22" s="55" t="s">
        <v>55</v>
      </c>
      <c r="D22" s="43"/>
    </row>
    <row r="23" spans="1:6" s="19" customFormat="1" ht="16.5">
      <c r="A23" s="187"/>
      <c r="B23" s="194"/>
      <c r="C23" s="54" t="s">
        <v>56</v>
      </c>
      <c r="D23" s="43"/>
      <c r="E23" s="22"/>
    </row>
    <row r="24" spans="1:6" ht="17.25">
      <c r="A24" s="56"/>
      <c r="B24" s="99" t="s">
        <v>5</v>
      </c>
      <c r="C24" s="99"/>
      <c r="D24" s="66">
        <f t="shared" ref="D24" si="0">D26</f>
        <v>252000</v>
      </c>
    </row>
    <row r="25" spans="1:6">
      <c r="A25" s="177">
        <v>1120</v>
      </c>
      <c r="B25" s="189"/>
      <c r="C25" s="90" t="s">
        <v>20</v>
      </c>
      <c r="D25" s="56"/>
    </row>
    <row r="26" spans="1:6" ht="24" customHeight="1">
      <c r="A26" s="178"/>
      <c r="B26" s="190"/>
      <c r="C26" s="91" t="s">
        <v>70</v>
      </c>
      <c r="D26" s="66">
        <v>252000</v>
      </c>
      <c r="E26" s="35"/>
      <c r="F26" s="106"/>
    </row>
    <row r="27" spans="1:6" ht="14.25">
      <c r="A27" s="178"/>
      <c r="B27" s="190"/>
      <c r="C27" s="90" t="s">
        <v>21</v>
      </c>
      <c r="D27" s="92"/>
    </row>
    <row r="28" spans="1:6" ht="27">
      <c r="A28" s="178"/>
      <c r="B28" s="190"/>
      <c r="C28" s="54" t="s">
        <v>103</v>
      </c>
      <c r="D28" s="92"/>
    </row>
    <row r="29" spans="1:6" ht="14.25">
      <c r="A29" s="178"/>
      <c r="B29" s="190"/>
      <c r="C29" s="45" t="s">
        <v>22</v>
      </c>
      <c r="D29" s="92"/>
    </row>
    <row r="30" spans="1:6" ht="19.5" customHeight="1">
      <c r="A30" s="179"/>
      <c r="B30" s="191"/>
      <c r="C30" s="54" t="s">
        <v>104</v>
      </c>
      <c r="D30" s="92"/>
    </row>
    <row r="31" spans="1:6" ht="14.25">
      <c r="A31" s="180"/>
      <c r="B31" s="181"/>
      <c r="C31" s="182" t="s">
        <v>23</v>
      </c>
      <c r="D31" s="183"/>
    </row>
    <row r="32" spans="1:6" ht="14.25">
      <c r="A32" s="174"/>
      <c r="B32" s="177">
        <v>31004</v>
      </c>
      <c r="C32" s="93" t="s">
        <v>7</v>
      </c>
      <c r="D32" s="94"/>
    </row>
    <row r="33" spans="1:6" ht="29.25" customHeight="1">
      <c r="A33" s="175"/>
      <c r="B33" s="178"/>
      <c r="C33" s="16" t="s">
        <v>100</v>
      </c>
      <c r="D33" s="67">
        <v>252000</v>
      </c>
      <c r="F33" s="106"/>
    </row>
    <row r="34" spans="1:6" ht="14.25" customHeight="1">
      <c r="A34" s="175"/>
      <c r="B34" s="178"/>
      <c r="C34" s="93" t="s">
        <v>24</v>
      </c>
      <c r="D34" s="95"/>
    </row>
    <row r="35" spans="1:6" ht="28.5" customHeight="1">
      <c r="A35" s="175"/>
      <c r="B35" s="178"/>
      <c r="C35" s="96" t="s">
        <v>106</v>
      </c>
      <c r="D35" s="97"/>
    </row>
    <row r="36" spans="1:6" ht="14.25">
      <c r="A36" s="175"/>
      <c r="B36" s="178"/>
      <c r="C36" s="93" t="s">
        <v>8</v>
      </c>
      <c r="D36" s="97"/>
    </row>
    <row r="37" spans="1:6" ht="27">
      <c r="A37" s="176"/>
      <c r="B37" s="179"/>
      <c r="C37" s="55" t="s">
        <v>71</v>
      </c>
      <c r="D37" s="97"/>
    </row>
  </sheetData>
  <mergeCells count="18">
    <mergeCell ref="D1:E1"/>
    <mergeCell ref="B4:D4"/>
    <mergeCell ref="A7:B7"/>
    <mergeCell ref="C7:C8"/>
    <mergeCell ref="A25:A30"/>
    <mergeCell ref="B25:B30"/>
    <mergeCell ref="A11:A16"/>
    <mergeCell ref="B11:B16"/>
    <mergeCell ref="A17:B17"/>
    <mergeCell ref="C17:D17"/>
    <mergeCell ref="A18:A23"/>
    <mergeCell ref="B18:B23"/>
    <mergeCell ref="B10:C10"/>
    <mergeCell ref="B9:C9"/>
    <mergeCell ref="A32:A37"/>
    <mergeCell ref="B32:B37"/>
    <mergeCell ref="A31:B31"/>
    <mergeCell ref="C31:D31"/>
  </mergeCells>
  <printOptions horizontalCentered="1"/>
  <pageMargins left="0" right="0" top="0" bottom="0" header="0" footer="0"/>
  <pageSetup paperSize="9" scale="71" fitToWidth="0" fitToHeight="0" orientation="landscape" errors="blank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view="pageBreakPreview" topLeftCell="A15" zoomScale="80" zoomScaleNormal="100" zoomScaleSheetLayoutView="80" workbookViewId="0">
      <selection activeCell="F34" sqref="F34"/>
    </sheetView>
  </sheetViews>
  <sheetFormatPr defaultColWidth="9.140625" defaultRowHeight="13.5"/>
  <cols>
    <col min="1" max="2" width="7.42578125" style="1" customWidth="1"/>
    <col min="3" max="3" width="5.5703125" style="1" customWidth="1"/>
    <col min="4" max="4" width="5.7109375" style="1" customWidth="1"/>
    <col min="5" max="5" width="8.42578125" style="1" customWidth="1"/>
    <col min="6" max="6" width="75.28515625" style="1" customWidth="1"/>
    <col min="7" max="7" width="17.140625" style="1" customWidth="1"/>
    <col min="8" max="8" width="9.140625" style="1"/>
    <col min="9" max="9" width="49.85546875" style="1" customWidth="1"/>
    <col min="10" max="16384" width="9.140625" style="1"/>
  </cols>
  <sheetData>
    <row r="1" spans="1:8" ht="58.5" customHeight="1">
      <c r="G1" s="184" t="s">
        <v>139</v>
      </c>
      <c r="H1" s="185"/>
    </row>
    <row r="5" spans="1:8" ht="45" customHeight="1">
      <c r="A5" s="198" t="s">
        <v>68</v>
      </c>
      <c r="B5" s="198"/>
      <c r="C5" s="198"/>
      <c r="D5" s="198"/>
      <c r="E5" s="198"/>
      <c r="F5" s="198"/>
      <c r="G5" s="198"/>
    </row>
    <row r="7" spans="1:8">
      <c r="G7" s="44" t="s">
        <v>25</v>
      </c>
    </row>
    <row r="8" spans="1:8" s="38" customFormat="1" ht="94.5">
      <c r="A8" s="209" t="s">
        <v>39</v>
      </c>
      <c r="B8" s="210"/>
      <c r="C8" s="211"/>
      <c r="D8" s="212" t="s">
        <v>15</v>
      </c>
      <c r="E8" s="212"/>
      <c r="F8" s="212" t="s">
        <v>26</v>
      </c>
      <c r="G8" s="132" t="s">
        <v>65</v>
      </c>
    </row>
    <row r="9" spans="1:8" s="38" customFormat="1" ht="40.5">
      <c r="A9" s="36" t="s">
        <v>40</v>
      </c>
      <c r="B9" s="36" t="s">
        <v>41</v>
      </c>
      <c r="C9" s="36" t="s">
        <v>42</v>
      </c>
      <c r="D9" s="37" t="s">
        <v>18</v>
      </c>
      <c r="E9" s="37" t="s">
        <v>19</v>
      </c>
      <c r="F9" s="212"/>
      <c r="G9" s="30" t="s">
        <v>17</v>
      </c>
    </row>
    <row r="10" spans="1:8" s="38" customFormat="1" ht="16.5">
      <c r="A10" s="39"/>
      <c r="B10" s="39"/>
      <c r="C10" s="39"/>
      <c r="D10" s="37"/>
      <c r="E10" s="37"/>
      <c r="F10" s="20" t="s">
        <v>27</v>
      </c>
      <c r="G10" s="105">
        <v>0</v>
      </c>
    </row>
    <row r="11" spans="1:8" s="38" customFormat="1" ht="16.5">
      <c r="A11" s="40" t="s">
        <v>43</v>
      </c>
      <c r="B11" s="199"/>
      <c r="C11" s="200"/>
      <c r="D11" s="204"/>
      <c r="E11" s="205"/>
      <c r="F11" s="41" t="s">
        <v>44</v>
      </c>
      <c r="G11" s="63" t="str">
        <f t="shared" ref="G11" si="0">G13</f>
        <v>(252000.0)</v>
      </c>
    </row>
    <row r="12" spans="1:8" s="38" customFormat="1" ht="16.5">
      <c r="A12" s="42"/>
      <c r="B12" s="199"/>
      <c r="C12" s="201"/>
      <c r="D12" s="204"/>
      <c r="E12" s="206"/>
      <c r="F12" s="17" t="s">
        <v>28</v>
      </c>
      <c r="G12" s="64"/>
    </row>
    <row r="13" spans="1:8" s="38" customFormat="1" ht="16.5">
      <c r="A13" s="42"/>
      <c r="B13" s="40" t="s">
        <v>45</v>
      </c>
      <c r="C13" s="202"/>
      <c r="D13" s="204"/>
      <c r="E13" s="206"/>
      <c r="F13" s="41" t="s">
        <v>46</v>
      </c>
      <c r="G13" s="63" t="str">
        <f t="shared" ref="G13" si="1">G15</f>
        <v>(252000.0)</v>
      </c>
    </row>
    <row r="14" spans="1:8" s="38" customFormat="1" ht="16.5">
      <c r="A14" s="42"/>
      <c r="B14" s="42"/>
      <c r="C14" s="203"/>
      <c r="D14" s="204"/>
      <c r="E14" s="206"/>
      <c r="F14" s="24" t="s">
        <v>28</v>
      </c>
      <c r="G14" s="64"/>
    </row>
    <row r="15" spans="1:8" s="38" customFormat="1" ht="16.5">
      <c r="A15" s="42"/>
      <c r="B15" s="42"/>
      <c r="C15" s="40" t="s">
        <v>45</v>
      </c>
      <c r="D15" s="204"/>
      <c r="E15" s="206"/>
      <c r="F15" s="23" t="s">
        <v>30</v>
      </c>
      <c r="G15" s="63" t="str">
        <f t="shared" ref="G15" si="2">G18</f>
        <v>(252000.0)</v>
      </c>
    </row>
    <row r="16" spans="1:8" s="38" customFormat="1" ht="16.5">
      <c r="A16" s="42"/>
      <c r="B16" s="42"/>
      <c r="C16" s="42"/>
      <c r="D16" s="204"/>
      <c r="E16" s="207"/>
      <c r="F16" s="17" t="s">
        <v>28</v>
      </c>
      <c r="G16" s="64"/>
    </row>
    <row r="17" spans="1:7" s="38" customFormat="1" ht="16.5">
      <c r="A17" s="42"/>
      <c r="B17" s="42"/>
      <c r="C17" s="42"/>
      <c r="D17" s="43"/>
      <c r="E17" s="28"/>
      <c r="F17" s="29" t="s">
        <v>64</v>
      </c>
      <c r="G17" s="62" t="str">
        <f t="shared" ref="G17" si="3">G18</f>
        <v>(252000.0)</v>
      </c>
    </row>
    <row r="18" spans="1:7" s="38" customFormat="1" ht="16.5">
      <c r="A18" s="42"/>
      <c r="B18" s="42"/>
      <c r="C18" s="42"/>
      <c r="D18" s="196" t="s">
        <v>29</v>
      </c>
      <c r="E18" s="208" t="s">
        <v>31</v>
      </c>
      <c r="F18" s="17" t="s">
        <v>30</v>
      </c>
      <c r="G18" s="63" t="str">
        <f t="shared" ref="G18" si="4">G20</f>
        <v>(252000.0)</v>
      </c>
    </row>
    <row r="19" spans="1:7" s="38" customFormat="1" ht="16.5">
      <c r="A19" s="42"/>
      <c r="B19" s="42"/>
      <c r="C19" s="42"/>
      <c r="D19" s="196"/>
      <c r="E19" s="196"/>
      <c r="F19" s="17" t="s">
        <v>32</v>
      </c>
      <c r="G19" s="64"/>
    </row>
    <row r="20" spans="1:7" s="38" customFormat="1" ht="16.5">
      <c r="A20" s="42"/>
      <c r="B20" s="42"/>
      <c r="C20" s="42"/>
      <c r="D20" s="196"/>
      <c r="E20" s="196"/>
      <c r="F20" s="18" t="s">
        <v>33</v>
      </c>
      <c r="G20" s="63" t="str">
        <f t="shared" ref="G20" si="5">G22</f>
        <v>(252000.0)</v>
      </c>
    </row>
    <row r="21" spans="1:7" s="38" customFormat="1" ht="16.5">
      <c r="A21" s="42"/>
      <c r="B21" s="42"/>
      <c r="C21" s="42"/>
      <c r="D21" s="196"/>
      <c r="E21" s="196"/>
      <c r="F21" s="17" t="s">
        <v>34</v>
      </c>
      <c r="G21" s="65"/>
    </row>
    <row r="22" spans="1:7" s="38" customFormat="1" ht="16.5">
      <c r="A22" s="42"/>
      <c r="B22" s="42"/>
      <c r="C22" s="42"/>
      <c r="D22" s="196"/>
      <c r="E22" s="196"/>
      <c r="F22" s="17" t="s">
        <v>35</v>
      </c>
      <c r="G22" s="63" t="str">
        <f t="shared" ref="G22:G24" si="6">G23</f>
        <v>(252000.0)</v>
      </c>
    </row>
    <row r="23" spans="1:7" s="38" customFormat="1" ht="16.5">
      <c r="A23" s="42"/>
      <c r="B23" s="42"/>
      <c r="C23" s="42"/>
      <c r="D23" s="196"/>
      <c r="E23" s="196"/>
      <c r="F23" s="17" t="s">
        <v>36</v>
      </c>
      <c r="G23" s="63" t="str">
        <f t="shared" si="6"/>
        <v>(252000.0)</v>
      </c>
    </row>
    <row r="24" spans="1:7" ht="14.25">
      <c r="A24" s="42"/>
      <c r="B24" s="42"/>
      <c r="C24" s="42"/>
      <c r="D24" s="196"/>
      <c r="E24" s="196"/>
      <c r="F24" s="17" t="s">
        <v>37</v>
      </c>
      <c r="G24" s="63" t="str">
        <f t="shared" si="6"/>
        <v>(252000.0)</v>
      </c>
    </row>
    <row r="25" spans="1:7" ht="22.5" customHeight="1">
      <c r="A25" s="42"/>
      <c r="B25" s="42"/>
      <c r="C25" s="42"/>
      <c r="D25" s="187"/>
      <c r="E25" s="187"/>
      <c r="F25" s="17" t="s">
        <v>38</v>
      </c>
      <c r="G25" s="34" t="s">
        <v>105</v>
      </c>
    </row>
    <row r="26" spans="1:7" s="38" customFormat="1" ht="38.25" customHeight="1">
      <c r="A26" s="197" t="s">
        <v>74</v>
      </c>
      <c r="B26" s="54"/>
      <c r="C26" s="54"/>
      <c r="D26" s="54"/>
      <c r="E26" s="54"/>
      <c r="F26" s="58" t="s">
        <v>57</v>
      </c>
      <c r="G26" s="68">
        <f>G28</f>
        <v>252000</v>
      </c>
    </row>
    <row r="27" spans="1:7" s="38" customFormat="1" ht="16.5">
      <c r="A27" s="197"/>
      <c r="B27" s="54"/>
      <c r="C27" s="54"/>
      <c r="D27" s="54"/>
      <c r="E27" s="54"/>
      <c r="F27" s="54" t="s">
        <v>28</v>
      </c>
      <c r="G27" s="69"/>
    </row>
    <row r="28" spans="1:7" s="38" customFormat="1" ht="16.5">
      <c r="A28" s="197"/>
      <c r="B28" s="197" t="s">
        <v>75</v>
      </c>
      <c r="C28" s="54"/>
      <c r="D28" s="54"/>
      <c r="E28" s="54"/>
      <c r="F28" s="58" t="s">
        <v>76</v>
      </c>
      <c r="G28" s="68">
        <f>G30</f>
        <v>252000</v>
      </c>
    </row>
    <row r="29" spans="1:7" s="38" customFormat="1" ht="16.5">
      <c r="A29" s="197"/>
      <c r="B29" s="197"/>
      <c r="C29" s="54"/>
      <c r="D29" s="54"/>
      <c r="E29" s="54"/>
      <c r="F29" s="54" t="s">
        <v>28</v>
      </c>
      <c r="G29" s="69"/>
    </row>
    <row r="30" spans="1:7" s="38" customFormat="1" ht="16.5">
      <c r="A30" s="197"/>
      <c r="B30" s="197"/>
      <c r="C30" s="197" t="s">
        <v>45</v>
      </c>
      <c r="D30" s="54"/>
      <c r="E30" s="54"/>
      <c r="F30" s="58" t="s">
        <v>76</v>
      </c>
      <c r="G30" s="68">
        <f>G33</f>
        <v>252000</v>
      </c>
    </row>
    <row r="31" spans="1:7" s="38" customFormat="1" ht="16.5">
      <c r="A31" s="197"/>
      <c r="B31" s="197"/>
      <c r="C31" s="197"/>
      <c r="D31" s="54"/>
      <c r="E31" s="54"/>
      <c r="F31" s="54" t="s">
        <v>28</v>
      </c>
      <c r="G31" s="69"/>
    </row>
    <row r="32" spans="1:7" s="38" customFormat="1" ht="24.75" customHeight="1">
      <c r="A32" s="197"/>
      <c r="B32" s="197"/>
      <c r="C32" s="197"/>
      <c r="D32" s="54"/>
      <c r="E32" s="54"/>
      <c r="F32" s="57" t="s">
        <v>88</v>
      </c>
      <c r="G32" s="61">
        <f t="shared" ref="G32" si="7">G33</f>
        <v>252000</v>
      </c>
    </row>
    <row r="33" spans="1:7" s="38" customFormat="1" ht="16.5">
      <c r="A33" s="197"/>
      <c r="B33" s="197"/>
      <c r="C33" s="197"/>
      <c r="D33" s="188">
        <v>1120</v>
      </c>
      <c r="E33" s="54"/>
      <c r="F33" s="57" t="s">
        <v>73</v>
      </c>
      <c r="G33" s="61">
        <f>G34</f>
        <v>252000</v>
      </c>
    </row>
    <row r="34" spans="1:7" s="38" customFormat="1" ht="28.5">
      <c r="A34" s="197"/>
      <c r="B34" s="197"/>
      <c r="C34" s="197"/>
      <c r="D34" s="188"/>
      <c r="E34" s="213">
        <v>31004</v>
      </c>
      <c r="F34" s="152" t="s">
        <v>100</v>
      </c>
      <c r="G34" s="60">
        <f>G36</f>
        <v>252000</v>
      </c>
    </row>
    <row r="35" spans="1:7" s="38" customFormat="1" ht="18" customHeight="1">
      <c r="A35" s="197"/>
      <c r="B35" s="197"/>
      <c r="C35" s="197"/>
      <c r="D35" s="188"/>
      <c r="E35" s="214"/>
      <c r="F35" s="54" t="s">
        <v>32</v>
      </c>
      <c r="G35" s="59"/>
    </row>
    <row r="36" spans="1:7" s="38" customFormat="1" ht="24.75" customHeight="1">
      <c r="A36" s="197"/>
      <c r="B36" s="197"/>
      <c r="C36" s="197"/>
      <c r="D36" s="188"/>
      <c r="E36" s="214"/>
      <c r="F36" s="151" t="s">
        <v>129</v>
      </c>
      <c r="G36" s="60">
        <f>G38</f>
        <v>252000</v>
      </c>
    </row>
    <row r="37" spans="1:7" s="38" customFormat="1" ht="17.25" customHeight="1">
      <c r="A37" s="197"/>
      <c r="B37" s="197"/>
      <c r="C37" s="197"/>
      <c r="D37" s="188"/>
      <c r="E37" s="214"/>
      <c r="F37" s="54" t="s">
        <v>34</v>
      </c>
      <c r="G37" s="61"/>
    </row>
    <row r="38" spans="1:7" s="38" customFormat="1" ht="17.25" customHeight="1">
      <c r="A38" s="197"/>
      <c r="B38" s="197"/>
      <c r="C38" s="197"/>
      <c r="D38" s="188"/>
      <c r="E38" s="214"/>
      <c r="F38" s="54" t="s">
        <v>35</v>
      </c>
      <c r="G38" s="60">
        <f t="shared" ref="G38:G41" si="8">G39</f>
        <v>252000</v>
      </c>
    </row>
    <row r="39" spans="1:7" s="38" customFormat="1" ht="17.25" customHeight="1">
      <c r="A39" s="197"/>
      <c r="B39" s="197"/>
      <c r="C39" s="197"/>
      <c r="D39" s="188"/>
      <c r="E39" s="214"/>
      <c r="F39" s="54" t="s">
        <v>77</v>
      </c>
      <c r="G39" s="60">
        <f t="shared" si="8"/>
        <v>252000</v>
      </c>
    </row>
    <row r="40" spans="1:7" s="38" customFormat="1" ht="17.25" customHeight="1">
      <c r="A40" s="197"/>
      <c r="B40" s="197"/>
      <c r="C40" s="197"/>
      <c r="D40" s="188"/>
      <c r="E40" s="214"/>
      <c r="F40" s="54" t="s">
        <v>79</v>
      </c>
      <c r="G40" s="60">
        <f t="shared" si="8"/>
        <v>252000</v>
      </c>
    </row>
    <row r="41" spans="1:7" s="38" customFormat="1" ht="17.25" customHeight="1">
      <c r="A41" s="197"/>
      <c r="B41" s="197"/>
      <c r="C41" s="197"/>
      <c r="D41" s="188"/>
      <c r="E41" s="214"/>
      <c r="F41" s="57" t="s">
        <v>130</v>
      </c>
      <c r="G41" s="60">
        <f t="shared" si="8"/>
        <v>252000</v>
      </c>
    </row>
    <row r="42" spans="1:7" s="38" customFormat="1" ht="17.25" customHeight="1">
      <c r="A42" s="197"/>
      <c r="B42" s="197"/>
      <c r="C42" s="197"/>
      <c r="D42" s="188"/>
      <c r="E42" s="215"/>
      <c r="F42" s="54" t="s">
        <v>101</v>
      </c>
      <c r="G42" s="60">
        <v>252000</v>
      </c>
    </row>
  </sheetData>
  <sheetProtection selectLockedCells="1" selectUnlockedCells="1"/>
  <mergeCells count="16">
    <mergeCell ref="G1:H1"/>
    <mergeCell ref="A26:A42"/>
    <mergeCell ref="B28:B42"/>
    <mergeCell ref="C30:C42"/>
    <mergeCell ref="D33:D42"/>
    <mergeCell ref="A5:G5"/>
    <mergeCell ref="B11:B12"/>
    <mergeCell ref="C11:C14"/>
    <mergeCell ref="D11:D16"/>
    <mergeCell ref="E11:E16"/>
    <mergeCell ref="D18:D25"/>
    <mergeCell ref="E18:E25"/>
    <mergeCell ref="A8:C8"/>
    <mergeCell ref="D8:E8"/>
    <mergeCell ref="F8:F9"/>
    <mergeCell ref="E34:E42"/>
  </mergeCells>
  <pageMargins left="0" right="0" top="0" bottom="0" header="0" footer="0"/>
  <pageSetup paperSize="9" scale="98" fitToWidth="0" fitToHeight="0" orientation="landscape" r:id="rId1"/>
  <headerFooter scaleWithDoc="0" alignWithMargins="0"/>
  <rowBreaks count="1" manualBreakCount="1">
    <brk id="2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view="pageBreakPreview" zoomScale="80" zoomScaleNormal="100" zoomScaleSheetLayoutView="80" workbookViewId="0">
      <selection activeCell="C12" sqref="C12"/>
    </sheetView>
  </sheetViews>
  <sheetFormatPr defaultRowHeight="15"/>
  <cols>
    <col min="2" max="2" width="19.7109375" customWidth="1"/>
    <col min="3" max="3" width="44.85546875" customWidth="1"/>
    <col min="4" max="4" width="18.85546875" customWidth="1"/>
    <col min="5" max="5" width="17" customWidth="1"/>
    <col min="6" max="6" width="19.85546875" customWidth="1"/>
    <col min="7" max="7" width="15.85546875" customWidth="1"/>
    <col min="8" max="8" width="24.140625" customWidth="1"/>
  </cols>
  <sheetData>
    <row r="1" spans="1:9" s="44" customFormat="1" ht="58.5" customHeight="1">
      <c r="G1" s="184" t="s">
        <v>140</v>
      </c>
      <c r="H1" s="185"/>
    </row>
    <row r="2" spans="1:9" s="44" customFormat="1" ht="13.5"/>
    <row r="3" spans="1:9" s="44" customFormat="1" ht="54.75" customHeight="1">
      <c r="A3" s="198" t="s">
        <v>89</v>
      </c>
      <c r="B3" s="198"/>
      <c r="C3" s="198"/>
      <c r="D3" s="198"/>
      <c r="E3" s="198"/>
      <c r="F3" s="198"/>
      <c r="G3" s="198"/>
      <c r="H3" s="198"/>
      <c r="I3" s="77"/>
    </row>
    <row r="5" spans="1:9">
      <c r="G5" s="1" t="s">
        <v>25</v>
      </c>
    </row>
    <row r="6" spans="1:9" s="73" customFormat="1" ht="31.5" customHeight="1">
      <c r="A6" s="216" t="s">
        <v>82</v>
      </c>
      <c r="B6" s="217"/>
      <c r="C6" s="218" t="s">
        <v>90</v>
      </c>
      <c r="D6" s="220" t="s">
        <v>91</v>
      </c>
      <c r="E6" s="222" t="s">
        <v>66</v>
      </c>
      <c r="F6" s="223"/>
      <c r="G6" s="223"/>
      <c r="H6" s="224"/>
    </row>
    <row r="7" spans="1:9" s="73" customFormat="1" ht="96" customHeight="1">
      <c r="A7" s="74" t="s">
        <v>83</v>
      </c>
      <c r="B7" s="74" t="s">
        <v>72</v>
      </c>
      <c r="C7" s="219"/>
      <c r="D7" s="221"/>
      <c r="E7" s="101" t="s">
        <v>92</v>
      </c>
      <c r="F7" s="101" t="s">
        <v>93</v>
      </c>
      <c r="G7" s="101" t="s">
        <v>94</v>
      </c>
      <c r="H7" s="101" t="s">
        <v>95</v>
      </c>
    </row>
    <row r="8" spans="1:9" s="76" customFormat="1" ht="39.75" customHeight="1">
      <c r="A8" s="75"/>
      <c r="B8" s="75"/>
      <c r="C8" s="87" t="s">
        <v>84</v>
      </c>
      <c r="D8" s="102">
        <f>D10</f>
        <v>252000</v>
      </c>
      <c r="E8" s="102">
        <f t="shared" ref="E8:H8" si="0">E10</f>
        <v>0</v>
      </c>
      <c r="F8" s="102">
        <f t="shared" si="0"/>
        <v>0</v>
      </c>
      <c r="G8" s="102">
        <f t="shared" si="0"/>
        <v>0</v>
      </c>
      <c r="H8" s="102">
        <f t="shared" si="0"/>
        <v>252000</v>
      </c>
    </row>
    <row r="9" spans="1:9" s="103" customFormat="1" ht="17.25">
      <c r="A9" s="75"/>
      <c r="B9" s="75"/>
      <c r="C9" s="87" t="s">
        <v>96</v>
      </c>
      <c r="D9" s="102"/>
      <c r="E9" s="102"/>
      <c r="F9" s="102"/>
      <c r="G9" s="102"/>
      <c r="H9" s="102"/>
    </row>
    <row r="10" spans="1:9" s="76" customFormat="1" ht="60.75" customHeight="1">
      <c r="A10" s="78"/>
      <c r="B10" s="79"/>
      <c r="C10" s="79" t="s">
        <v>85</v>
      </c>
      <c r="D10" s="80">
        <f>D12</f>
        <v>252000</v>
      </c>
      <c r="E10" s="80">
        <f t="shared" ref="E10:H10" si="1">E12</f>
        <v>0</v>
      </c>
      <c r="F10" s="80">
        <f t="shared" si="1"/>
        <v>0</v>
      </c>
      <c r="G10" s="80">
        <f t="shared" si="1"/>
        <v>0</v>
      </c>
      <c r="H10" s="80">
        <f t="shared" si="1"/>
        <v>252000</v>
      </c>
    </row>
    <row r="11" spans="1:9" s="76" customFormat="1" ht="17.25">
      <c r="A11" s="78"/>
      <c r="B11" s="78"/>
      <c r="C11" s="78" t="s">
        <v>86</v>
      </c>
      <c r="D11" s="80"/>
      <c r="E11" s="81"/>
      <c r="F11" s="81"/>
      <c r="G11" s="81"/>
      <c r="H11" s="81"/>
    </row>
    <row r="12" spans="1:9" s="84" customFormat="1" ht="54" customHeight="1">
      <c r="A12" s="82">
        <v>1120</v>
      </c>
      <c r="B12" s="82">
        <v>31004</v>
      </c>
      <c r="C12" s="169" t="s">
        <v>100</v>
      </c>
      <c r="D12" s="80">
        <f>H12</f>
        <v>252000</v>
      </c>
      <c r="E12" s="83"/>
      <c r="F12" s="83"/>
      <c r="G12" s="83"/>
      <c r="H12" s="83">
        <v>252000</v>
      </c>
    </row>
  </sheetData>
  <mergeCells count="6">
    <mergeCell ref="G1:H1"/>
    <mergeCell ref="A6:B6"/>
    <mergeCell ref="C6:C7"/>
    <mergeCell ref="D6:D7"/>
    <mergeCell ref="E6:H6"/>
    <mergeCell ref="A3:H3"/>
  </mergeCells>
  <printOptions horizontalCentered="1"/>
  <pageMargins left="0" right="0" top="0" bottom="0" header="0" footer="0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D8" sqref="D8"/>
    </sheetView>
  </sheetViews>
  <sheetFormatPr defaultRowHeight="13.5"/>
  <cols>
    <col min="1" max="2" width="9.140625" style="44"/>
    <col min="3" max="3" width="56.7109375" style="44" customWidth="1"/>
    <col min="4" max="4" width="33.28515625" style="44" customWidth="1"/>
    <col min="5" max="5" width="9.140625" style="44"/>
    <col min="6" max="6" width="17" style="44" customWidth="1"/>
    <col min="7" max="16384" width="9.140625" style="44"/>
  </cols>
  <sheetData>
    <row r="1" spans="1:9" ht="57" customHeight="1">
      <c r="D1" s="147" t="s">
        <v>141</v>
      </c>
      <c r="F1" s="148"/>
    </row>
    <row r="5" spans="1:9" ht="52.5" customHeight="1">
      <c r="A5" s="225" t="s">
        <v>127</v>
      </c>
      <c r="B5" s="225"/>
      <c r="C5" s="225"/>
      <c r="D5" s="225"/>
      <c r="E5" s="146"/>
      <c r="F5" s="146"/>
    </row>
    <row r="7" spans="1:9">
      <c r="D7" s="44" t="s">
        <v>25</v>
      </c>
    </row>
    <row r="8" spans="1:9" s="73" customFormat="1" ht="90.75" customHeight="1">
      <c r="A8" s="226" t="s">
        <v>82</v>
      </c>
      <c r="B8" s="226"/>
      <c r="C8" s="227" t="s">
        <v>126</v>
      </c>
      <c r="D8" s="132" t="s">
        <v>66</v>
      </c>
      <c r="F8" s="140"/>
      <c r="G8" s="140"/>
      <c r="H8" s="140"/>
      <c r="I8" s="140"/>
    </row>
    <row r="9" spans="1:9" s="73" customFormat="1" ht="75" customHeight="1">
      <c r="A9" s="149" t="s">
        <v>83</v>
      </c>
      <c r="B9" s="149" t="s">
        <v>72</v>
      </c>
      <c r="C9" s="227"/>
      <c r="D9" s="150" t="s">
        <v>125</v>
      </c>
      <c r="F9" s="140"/>
      <c r="G9" s="140"/>
      <c r="H9" s="140"/>
      <c r="I9" s="140"/>
    </row>
    <row r="10" spans="1:9" s="73" customFormat="1" ht="30.75" customHeight="1">
      <c r="A10" s="74"/>
      <c r="B10" s="74"/>
      <c r="C10" s="145" t="s">
        <v>84</v>
      </c>
      <c r="D10" s="101">
        <f>D11</f>
        <v>252000</v>
      </c>
      <c r="F10" s="140"/>
      <c r="G10" s="140"/>
      <c r="H10" s="140"/>
      <c r="I10" s="140"/>
    </row>
    <row r="11" spans="1:9" s="73" customFormat="1" ht="35.25" customHeight="1">
      <c r="A11" s="142"/>
      <c r="B11" s="144"/>
      <c r="C11" s="144" t="s">
        <v>85</v>
      </c>
      <c r="D11" s="143">
        <f>D13</f>
        <v>252000</v>
      </c>
      <c r="F11" s="140"/>
      <c r="G11" s="140"/>
      <c r="H11" s="140"/>
      <c r="I11" s="140"/>
    </row>
    <row r="12" spans="1:9" s="73" customFormat="1">
      <c r="A12" s="142"/>
      <c r="B12" s="142"/>
      <c r="C12" s="142" t="s">
        <v>86</v>
      </c>
      <c r="D12" s="141"/>
      <c r="F12" s="140"/>
      <c r="G12" s="140"/>
      <c r="H12" s="140"/>
      <c r="I12" s="140"/>
    </row>
    <row r="13" spans="1:9" s="135" customFormat="1" ht="50.25" customHeight="1">
      <c r="A13" s="139">
        <v>1120</v>
      </c>
      <c r="B13" s="139">
        <v>31004</v>
      </c>
      <c r="C13" s="138" t="s">
        <v>100</v>
      </c>
      <c r="D13" s="137">
        <v>252000</v>
      </c>
      <c r="F13" s="136"/>
      <c r="G13" s="136"/>
      <c r="H13" s="136"/>
      <c r="I13" s="136"/>
    </row>
    <row r="14" spans="1:9" s="73" customFormat="1">
      <c r="A14" s="142"/>
      <c r="B14" s="142"/>
      <c r="C14" s="142" t="s">
        <v>128</v>
      </c>
      <c r="D14" s="141"/>
      <c r="F14" s="140"/>
      <c r="G14" s="140"/>
      <c r="H14" s="140"/>
      <c r="I14" s="140"/>
    </row>
    <row r="15" spans="1:9" ht="28.5">
      <c r="A15" s="56"/>
      <c r="B15" s="56"/>
      <c r="C15" s="153" t="s">
        <v>129</v>
      </c>
      <c r="D15" s="137">
        <v>252000</v>
      </c>
    </row>
  </sheetData>
  <mergeCells count="3">
    <mergeCell ref="A5:D5"/>
    <mergeCell ref="A8:B8"/>
    <mergeCell ref="C8:C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4"/>
  <sheetViews>
    <sheetView topLeftCell="B19" zoomScaleNormal="100" zoomScaleSheetLayoutView="80" workbookViewId="0">
      <selection activeCell="C37" sqref="C37"/>
    </sheetView>
  </sheetViews>
  <sheetFormatPr defaultColWidth="9.140625" defaultRowHeight="13.5"/>
  <cols>
    <col min="1" max="1" width="1.5703125" style="1" customWidth="1"/>
    <col min="2" max="2" width="38" style="1" customWidth="1"/>
    <col min="3" max="3" width="75.42578125" style="1" customWidth="1"/>
    <col min="4" max="4" width="28.28515625" style="1" customWidth="1"/>
    <col min="5" max="5" width="9.140625" style="1"/>
    <col min="6" max="6" width="49.85546875" style="1" customWidth="1"/>
    <col min="7" max="16384" width="9.140625" style="1"/>
  </cols>
  <sheetData>
    <row r="1" spans="2:4" ht="56.25" customHeight="1">
      <c r="D1" s="147" t="s">
        <v>142</v>
      </c>
    </row>
    <row r="6" spans="2:4" ht="42" customHeight="1">
      <c r="B6" s="230" t="s">
        <v>98</v>
      </c>
      <c r="C6" s="230"/>
      <c r="D6" s="230"/>
    </row>
    <row r="8" spans="2:4" ht="17.25">
      <c r="B8" s="231" t="s">
        <v>63</v>
      </c>
      <c r="C8" s="231"/>
      <c r="D8" s="231"/>
    </row>
    <row r="9" spans="2:4" ht="14.25">
      <c r="B9" s="32" t="s">
        <v>11</v>
      </c>
      <c r="C9" s="31"/>
      <c r="D9" s="31"/>
    </row>
    <row r="11" spans="2:4" ht="14.25">
      <c r="B11" s="14" t="s">
        <v>1</v>
      </c>
      <c r="C11" s="14" t="s">
        <v>2</v>
      </c>
    </row>
    <row r="12" spans="2:4">
      <c r="B12" s="21" t="s">
        <v>58</v>
      </c>
      <c r="C12" s="27" t="s">
        <v>59</v>
      </c>
    </row>
    <row r="13" spans="2:4">
      <c r="B13" s="3"/>
    </row>
    <row r="14" spans="2:4" ht="14.25">
      <c r="B14" s="4" t="s">
        <v>3</v>
      </c>
    </row>
    <row r="15" spans="2:4">
      <c r="B15" s="3"/>
    </row>
    <row r="16" spans="2:4" ht="40.5">
      <c r="B16" s="5" t="s">
        <v>4</v>
      </c>
      <c r="C16" s="21" t="s">
        <v>58</v>
      </c>
      <c r="D16" s="132" t="s">
        <v>122</v>
      </c>
    </row>
    <row r="17" spans="2:4" ht="18" customHeight="1">
      <c r="B17" s="5" t="s">
        <v>6</v>
      </c>
      <c r="C17" s="21" t="s">
        <v>60</v>
      </c>
      <c r="D17" s="15" t="s">
        <v>12</v>
      </c>
    </row>
    <row r="18" spans="2:4">
      <c r="B18" s="7" t="s">
        <v>7</v>
      </c>
      <c r="C18" s="21" t="s">
        <v>59</v>
      </c>
      <c r="D18" s="12"/>
    </row>
    <row r="19" spans="2:4" ht="40.5">
      <c r="B19" s="7" t="s">
        <v>10</v>
      </c>
      <c r="C19" s="21" t="s">
        <v>61</v>
      </c>
      <c r="D19" s="12"/>
    </row>
    <row r="20" spans="2:4">
      <c r="B20" s="7" t="s">
        <v>8</v>
      </c>
      <c r="C20" s="21" t="s">
        <v>14</v>
      </c>
      <c r="D20" s="12"/>
    </row>
    <row r="21" spans="2:4">
      <c r="B21" s="17" t="s">
        <v>13</v>
      </c>
      <c r="C21" s="21" t="s">
        <v>62</v>
      </c>
      <c r="D21" s="12"/>
    </row>
    <row r="22" spans="2:4">
      <c r="B22" s="8"/>
      <c r="C22" s="9" t="s">
        <v>0</v>
      </c>
      <c r="D22" s="13"/>
    </row>
    <row r="23" spans="2:4" ht="23.25" customHeight="1">
      <c r="B23" s="10" t="s">
        <v>9</v>
      </c>
      <c r="C23" s="11"/>
      <c r="D23" s="34" t="s">
        <v>105</v>
      </c>
    </row>
    <row r="24" spans="2:4" ht="15" customHeight="1">
      <c r="B24" s="26"/>
      <c r="C24" s="26"/>
      <c r="D24" s="25"/>
    </row>
    <row r="25" spans="2:4" ht="45" customHeight="1">
      <c r="B25" s="230" t="s">
        <v>67</v>
      </c>
      <c r="C25" s="230"/>
      <c r="D25" s="230"/>
    </row>
    <row r="26" spans="2:4" ht="17.25">
      <c r="B26" s="231" t="s">
        <v>5</v>
      </c>
      <c r="C26" s="231"/>
      <c r="D26" s="231"/>
    </row>
    <row r="27" spans="2:4">
      <c r="B27" s="31"/>
      <c r="C27" s="31"/>
      <c r="D27" s="31"/>
    </row>
    <row r="28" spans="2:4" ht="14.25">
      <c r="B28" s="32" t="s">
        <v>11</v>
      </c>
      <c r="C28" s="31"/>
      <c r="D28" s="31"/>
    </row>
    <row r="29" spans="2:4" ht="15" customHeight="1">
      <c r="B29" s="26"/>
      <c r="C29" s="26"/>
      <c r="D29" s="25"/>
    </row>
    <row r="30" spans="2:4" ht="21" customHeight="1">
      <c r="B30" s="14" t="s">
        <v>1</v>
      </c>
      <c r="C30" s="14" t="s">
        <v>2</v>
      </c>
    </row>
    <row r="31" spans="2:4" ht="23.25" customHeight="1">
      <c r="B31" s="2">
        <v>1120</v>
      </c>
      <c r="C31" s="54" t="s">
        <v>73</v>
      </c>
    </row>
    <row r="32" spans="2:4">
      <c r="B32" s="3"/>
    </row>
    <row r="33" spans="2:4" ht="14.25">
      <c r="B33" s="4" t="s">
        <v>3</v>
      </c>
    </row>
    <row r="34" spans="2:4">
      <c r="B34" s="3"/>
    </row>
    <row r="35" spans="2:4" ht="40.5">
      <c r="B35" s="5" t="s">
        <v>4</v>
      </c>
      <c r="C35" s="6">
        <v>1120</v>
      </c>
      <c r="D35" s="132" t="s">
        <v>123</v>
      </c>
    </row>
    <row r="36" spans="2:4" ht="14.25">
      <c r="B36" s="5" t="s">
        <v>6</v>
      </c>
      <c r="C36" s="108" t="s">
        <v>102</v>
      </c>
      <c r="D36" s="72" t="s">
        <v>12</v>
      </c>
    </row>
    <row r="37" spans="2:4">
      <c r="B37" s="7" t="s">
        <v>7</v>
      </c>
      <c r="C37" s="16" t="s">
        <v>100</v>
      </c>
      <c r="D37" s="53"/>
    </row>
    <row r="38" spans="2:4" ht="27">
      <c r="B38" s="7" t="s">
        <v>10</v>
      </c>
      <c r="C38" s="96" t="s">
        <v>106</v>
      </c>
      <c r="D38" s="53"/>
    </row>
    <row r="39" spans="2:4" ht="27">
      <c r="B39" s="7" t="s">
        <v>8</v>
      </c>
      <c r="C39" s="55" t="s">
        <v>71</v>
      </c>
      <c r="D39" s="53"/>
    </row>
    <row r="40" spans="2:4" ht="27.75" customHeight="1">
      <c r="B40" s="71" t="s">
        <v>13</v>
      </c>
      <c r="C40" s="71" t="s">
        <v>78</v>
      </c>
      <c r="D40" s="53"/>
    </row>
    <row r="41" spans="2:4" ht="18" customHeight="1">
      <c r="B41" s="49"/>
      <c r="C41" s="50" t="s">
        <v>0</v>
      </c>
      <c r="D41" s="48"/>
    </row>
    <row r="42" spans="2:4" s="44" customFormat="1" ht="18" customHeight="1">
      <c r="B42" s="228" t="s">
        <v>131</v>
      </c>
      <c r="C42" s="229"/>
      <c r="D42" s="48">
        <v>12</v>
      </c>
    </row>
    <row r="43" spans="2:4" s="44" customFormat="1" ht="18" customHeight="1">
      <c r="B43" s="228" t="s">
        <v>132</v>
      </c>
      <c r="C43" s="229"/>
      <c r="D43" s="48">
        <v>12</v>
      </c>
    </row>
    <row r="44" spans="2:4" ht="20.25" customHeight="1">
      <c r="B44" s="51" t="s">
        <v>9</v>
      </c>
      <c r="C44" s="52"/>
      <c r="D44" s="60">
        <v>252000</v>
      </c>
    </row>
  </sheetData>
  <mergeCells count="6">
    <mergeCell ref="B43:C43"/>
    <mergeCell ref="B6:D6"/>
    <mergeCell ref="B8:D8"/>
    <mergeCell ref="B26:D26"/>
    <mergeCell ref="B25:D25"/>
    <mergeCell ref="B42:C42"/>
  </mergeCells>
  <pageMargins left="0" right="0" top="0" bottom="0" header="0.3" footer="0.3"/>
  <pageSetup paperSize="9" scale="74" orientation="landscape" r:id="rId1"/>
  <rowBreaks count="1" manualBreakCount="1">
    <brk id="2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opLeftCell="A25" zoomScaleNormal="100" zoomScaleSheetLayoutView="80" workbookViewId="0">
      <selection activeCell="C37" sqref="C37"/>
    </sheetView>
  </sheetViews>
  <sheetFormatPr defaultColWidth="9.140625" defaultRowHeight="13.5"/>
  <cols>
    <col min="1" max="1" width="4" style="1" customWidth="1"/>
    <col min="2" max="2" width="40" style="1" customWidth="1"/>
    <col min="3" max="3" width="64.85546875" style="1" customWidth="1"/>
    <col min="4" max="4" width="23.85546875" style="1" customWidth="1"/>
    <col min="5" max="5" width="9.140625" style="1"/>
    <col min="6" max="6" width="49.85546875" style="1" customWidth="1"/>
    <col min="7" max="16384" width="9.140625" style="1"/>
  </cols>
  <sheetData>
    <row r="1" spans="1:5" ht="67.5">
      <c r="D1" s="147" t="s">
        <v>143</v>
      </c>
    </row>
    <row r="5" spans="1:5" ht="45" customHeight="1">
      <c r="A5" s="198" t="s">
        <v>97</v>
      </c>
      <c r="B5" s="198"/>
      <c r="C5" s="198"/>
      <c r="D5" s="198"/>
    </row>
    <row r="6" spans="1:5" ht="19.5" customHeight="1">
      <c r="B6" s="231" t="s">
        <v>63</v>
      </c>
      <c r="C6" s="231"/>
      <c r="D6" s="231"/>
    </row>
    <row r="7" spans="1:5">
      <c r="B7" s="232" t="s">
        <v>81</v>
      </c>
      <c r="C7" s="232"/>
      <c r="D7" s="232"/>
      <c r="E7" s="232"/>
    </row>
    <row r="9" spans="1:5" ht="14.25">
      <c r="B9" s="14" t="s">
        <v>1</v>
      </c>
      <c r="C9" s="14" t="s">
        <v>2</v>
      </c>
    </row>
    <row r="10" spans="1:5">
      <c r="B10" s="21" t="s">
        <v>58</v>
      </c>
      <c r="C10" s="27" t="s">
        <v>59</v>
      </c>
    </row>
    <row r="11" spans="1:5">
      <c r="B11" s="3"/>
    </row>
    <row r="12" spans="1:5" ht="14.25">
      <c r="B12" s="4" t="s">
        <v>3</v>
      </c>
    </row>
    <row r="13" spans="1:5">
      <c r="B13" s="3"/>
    </row>
    <row r="14" spans="1:5" ht="54">
      <c r="B14" s="5" t="s">
        <v>4</v>
      </c>
      <c r="C14" s="21" t="s">
        <v>58</v>
      </c>
      <c r="D14" s="132" t="s">
        <v>124</v>
      </c>
    </row>
    <row r="15" spans="1:5">
      <c r="B15" s="5" t="s">
        <v>6</v>
      </c>
      <c r="C15" s="21" t="s">
        <v>60</v>
      </c>
      <c r="D15" s="15" t="s">
        <v>12</v>
      </c>
    </row>
    <row r="16" spans="1:5">
      <c r="B16" s="7" t="s">
        <v>7</v>
      </c>
      <c r="C16" s="21" t="s">
        <v>59</v>
      </c>
      <c r="D16" s="12"/>
    </row>
    <row r="17" spans="1:5" ht="54">
      <c r="B17" s="7" t="s">
        <v>10</v>
      </c>
      <c r="C17" s="21" t="s">
        <v>61</v>
      </c>
      <c r="D17" s="12"/>
    </row>
    <row r="18" spans="1:5">
      <c r="B18" s="7" t="s">
        <v>8</v>
      </c>
      <c r="C18" s="21" t="s">
        <v>14</v>
      </c>
      <c r="D18" s="12"/>
    </row>
    <row r="19" spans="1:5" ht="28.5" customHeight="1">
      <c r="B19" s="17" t="s">
        <v>13</v>
      </c>
      <c r="C19" s="21" t="s">
        <v>62</v>
      </c>
      <c r="D19" s="12"/>
    </row>
    <row r="20" spans="1:5">
      <c r="B20" s="8"/>
      <c r="C20" s="9" t="s">
        <v>0</v>
      </c>
      <c r="D20" s="13"/>
    </row>
    <row r="21" spans="1:5" ht="24.75" customHeight="1">
      <c r="B21" s="10" t="s">
        <v>9</v>
      </c>
      <c r="C21" s="11"/>
      <c r="D21" s="34" t="s">
        <v>105</v>
      </c>
    </row>
    <row r="22" spans="1:5" ht="15" customHeight="1">
      <c r="B22" s="26"/>
      <c r="C22" s="26"/>
      <c r="D22" s="33"/>
    </row>
    <row r="23" spans="1:5" ht="15" customHeight="1">
      <c r="B23" s="26"/>
      <c r="C23" s="26"/>
      <c r="D23" s="33"/>
    </row>
    <row r="24" spans="1:5" ht="45" customHeight="1">
      <c r="A24" s="198" t="s">
        <v>99</v>
      </c>
      <c r="B24" s="198"/>
      <c r="C24" s="198"/>
      <c r="D24" s="198"/>
    </row>
    <row r="26" spans="1:5" ht="17.25">
      <c r="B26" s="233" t="s">
        <v>80</v>
      </c>
      <c r="C26" s="233"/>
      <c r="D26" s="233"/>
    </row>
    <row r="28" spans="1:5">
      <c r="B28" s="232" t="s">
        <v>81</v>
      </c>
      <c r="C28" s="232"/>
      <c r="D28" s="232"/>
      <c r="E28" s="232"/>
    </row>
    <row r="30" spans="1:5" s="44" customFormat="1" ht="21" customHeight="1">
      <c r="B30" s="14" t="s">
        <v>1</v>
      </c>
      <c r="C30" s="14" t="s">
        <v>2</v>
      </c>
    </row>
    <row r="31" spans="1:5" s="44" customFormat="1" ht="23.25" customHeight="1">
      <c r="B31" s="2">
        <v>1120</v>
      </c>
      <c r="C31" s="54" t="s">
        <v>73</v>
      </c>
    </row>
    <row r="32" spans="1:5" s="44" customFormat="1">
      <c r="B32" s="46"/>
    </row>
    <row r="33" spans="2:4" s="44" customFormat="1" ht="14.25">
      <c r="B33" s="47" t="s">
        <v>3</v>
      </c>
    </row>
    <row r="34" spans="2:4" s="44" customFormat="1">
      <c r="B34" s="46"/>
    </row>
    <row r="35" spans="2:4" s="44" customFormat="1" ht="54">
      <c r="B35" s="5" t="s">
        <v>4</v>
      </c>
      <c r="C35" s="6">
        <v>1120</v>
      </c>
      <c r="D35" s="132" t="s">
        <v>66</v>
      </c>
    </row>
    <row r="36" spans="2:4" s="44" customFormat="1" ht="14.25">
      <c r="B36" s="5" t="s">
        <v>6</v>
      </c>
      <c r="C36" s="107" t="s">
        <v>102</v>
      </c>
      <c r="D36" s="72" t="s">
        <v>12</v>
      </c>
    </row>
    <row r="37" spans="2:4" s="44" customFormat="1" ht="33.75" customHeight="1">
      <c r="B37" s="7" t="s">
        <v>7</v>
      </c>
      <c r="C37" s="16" t="s">
        <v>100</v>
      </c>
      <c r="D37" s="53"/>
    </row>
    <row r="38" spans="2:4" s="44" customFormat="1" ht="27">
      <c r="B38" s="7" t="s">
        <v>10</v>
      </c>
      <c r="C38" s="96" t="s">
        <v>106</v>
      </c>
      <c r="D38" s="53"/>
    </row>
    <row r="39" spans="2:4" s="44" customFormat="1" ht="27">
      <c r="B39" s="7" t="s">
        <v>8</v>
      </c>
      <c r="C39" s="55" t="s">
        <v>71</v>
      </c>
      <c r="D39" s="53"/>
    </row>
    <row r="40" spans="2:4" s="44" customFormat="1" ht="27.75" customHeight="1">
      <c r="B40" s="71" t="s">
        <v>13</v>
      </c>
      <c r="C40" s="71" t="s">
        <v>78</v>
      </c>
      <c r="D40" s="53"/>
    </row>
    <row r="41" spans="2:4" s="44" customFormat="1" ht="18" customHeight="1">
      <c r="B41" s="49"/>
      <c r="C41" s="50" t="s">
        <v>0</v>
      </c>
      <c r="D41" s="48"/>
    </row>
    <row r="42" spans="2:4" s="44" customFormat="1" ht="18" customHeight="1">
      <c r="B42" s="228" t="s">
        <v>131</v>
      </c>
      <c r="C42" s="229"/>
      <c r="D42" s="48">
        <v>12</v>
      </c>
    </row>
    <row r="43" spans="2:4" s="44" customFormat="1" ht="18" customHeight="1">
      <c r="B43" s="228" t="s">
        <v>132</v>
      </c>
      <c r="C43" s="229"/>
      <c r="D43" s="48">
        <v>12</v>
      </c>
    </row>
    <row r="44" spans="2:4" s="44" customFormat="1" ht="21.75" customHeight="1">
      <c r="B44" s="51" t="s">
        <v>9</v>
      </c>
      <c r="C44" s="52"/>
      <c r="D44" s="60">
        <v>252000</v>
      </c>
    </row>
  </sheetData>
  <mergeCells count="8">
    <mergeCell ref="B42:C42"/>
    <mergeCell ref="B43:C43"/>
    <mergeCell ref="B28:E28"/>
    <mergeCell ref="B7:E7"/>
    <mergeCell ref="A5:D5"/>
    <mergeCell ref="B26:D26"/>
    <mergeCell ref="B6:D6"/>
    <mergeCell ref="A24:D24"/>
  </mergeCells>
  <printOptions horizontalCentered="1"/>
  <pageMargins left="0" right="0" top="0" bottom="0" header="0" footer="0"/>
  <pageSetup paperSize="9" scale="74" orientation="landscape" r:id="rId1"/>
  <rowBreaks count="1" manualBreakCount="1">
    <brk id="2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zoomScaleNormal="100" workbookViewId="0">
      <selection activeCell="C13" sqref="C13"/>
    </sheetView>
  </sheetViews>
  <sheetFormatPr defaultRowHeight="15"/>
  <cols>
    <col min="1" max="1" width="14" style="112" customWidth="1"/>
    <col min="2" max="2" width="28.7109375" style="127" customWidth="1"/>
    <col min="3" max="3" width="12.28515625" style="128" customWidth="1"/>
    <col min="4" max="4" width="11" style="129" customWidth="1"/>
    <col min="5" max="5" width="15.85546875" style="129" customWidth="1"/>
    <col min="6" max="6" width="11" style="128" customWidth="1"/>
    <col min="7" max="7" width="11" style="128" hidden="1" customWidth="1"/>
    <col min="8" max="8" width="10.85546875" style="128" hidden="1" customWidth="1"/>
    <col min="9" max="9" width="10.140625" style="128" hidden="1" customWidth="1"/>
    <col min="10" max="10" width="15.140625" style="128" hidden="1" customWidth="1"/>
    <col min="11" max="11" width="11.140625" style="128" hidden="1" customWidth="1"/>
    <col min="12" max="13" width="8.42578125" style="128" hidden="1" customWidth="1"/>
    <col min="14" max="14" width="6.28515625" style="128" hidden="1" customWidth="1"/>
    <col min="15" max="15" width="11.42578125" style="128" hidden="1" customWidth="1"/>
    <col min="16" max="16" width="15.42578125" style="128" hidden="1" customWidth="1"/>
    <col min="17" max="17" width="18" style="128" customWidth="1"/>
    <col min="18" max="18" width="5.7109375" style="112" hidden="1" customWidth="1"/>
    <col min="19" max="19" width="5.42578125" style="112" hidden="1" customWidth="1"/>
    <col min="20" max="20" width="5.5703125" style="112" hidden="1" customWidth="1"/>
    <col min="21" max="21" width="0.85546875" style="112" hidden="1" customWidth="1"/>
    <col min="22" max="22" width="9.85546875" style="112" bestFit="1" customWidth="1"/>
    <col min="23" max="23" width="10.140625" style="112" bestFit="1" customWidth="1"/>
    <col min="24" max="16384" width="9.140625" style="112"/>
  </cols>
  <sheetData>
    <row r="1" spans="1:17" ht="65.25" customHeight="1">
      <c r="A1" s="109"/>
      <c r="B1" s="110"/>
      <c r="C1" s="111"/>
      <c r="D1" s="111"/>
      <c r="E1" s="235" t="s">
        <v>145</v>
      </c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</row>
    <row r="2" spans="1:17" ht="22.5" customHeight="1">
      <c r="A2" s="109"/>
      <c r="B2" s="110"/>
      <c r="C2" s="111"/>
      <c r="D2" s="111"/>
      <c r="E2" s="168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</row>
    <row r="3" spans="1:17" ht="37.5" customHeight="1">
      <c r="A3" s="237" t="s">
        <v>146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</row>
    <row r="4" spans="1:17" ht="17.25">
      <c r="A4" s="114"/>
      <c r="B4" s="115"/>
      <c r="C4" s="116"/>
      <c r="D4" s="116"/>
      <c r="E4" s="116"/>
      <c r="F4" s="116"/>
      <c r="G4" s="116"/>
      <c r="H4" s="116"/>
      <c r="I4" s="116"/>
      <c r="J4" s="116"/>
      <c r="K4" s="117"/>
      <c r="L4" s="117"/>
      <c r="M4" s="117"/>
      <c r="N4" s="118"/>
      <c r="O4" s="118"/>
      <c r="P4" s="118"/>
      <c r="Q4" s="118"/>
    </row>
    <row r="5" spans="1:17" ht="84.75" customHeight="1">
      <c r="A5" s="238" t="s">
        <v>107</v>
      </c>
      <c r="B5" s="240" t="s">
        <v>108</v>
      </c>
      <c r="C5" s="240" t="s">
        <v>109</v>
      </c>
      <c r="D5" s="240" t="s">
        <v>110</v>
      </c>
      <c r="E5" s="240" t="s">
        <v>111</v>
      </c>
      <c r="F5" s="241" t="s">
        <v>112</v>
      </c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</row>
    <row r="6" spans="1:17" ht="27">
      <c r="A6" s="239"/>
      <c r="B6" s="240"/>
      <c r="C6" s="240"/>
      <c r="D6" s="240"/>
      <c r="E6" s="240"/>
      <c r="F6" s="166" t="s">
        <v>113</v>
      </c>
      <c r="G6" s="166" t="s">
        <v>113</v>
      </c>
      <c r="H6" s="166" t="s">
        <v>113</v>
      </c>
      <c r="I6" s="166" t="s">
        <v>113</v>
      </c>
      <c r="J6" s="166" t="s">
        <v>113</v>
      </c>
      <c r="K6" s="166" t="s">
        <v>113</v>
      </c>
      <c r="L6" s="166" t="s">
        <v>113</v>
      </c>
      <c r="M6" s="166" t="s">
        <v>113</v>
      </c>
      <c r="N6" s="166" t="s">
        <v>113</v>
      </c>
      <c r="O6" s="166" t="s">
        <v>113</v>
      </c>
      <c r="P6" s="166" t="s">
        <v>113</v>
      </c>
      <c r="Q6" s="166" t="s">
        <v>114</v>
      </c>
    </row>
    <row r="7" spans="1:17">
      <c r="A7" s="167">
        <v>1</v>
      </c>
      <c r="B7" s="166">
        <v>2</v>
      </c>
      <c r="C7" s="166">
        <v>3</v>
      </c>
      <c r="D7" s="166">
        <v>4</v>
      </c>
      <c r="E7" s="166">
        <v>5</v>
      </c>
      <c r="F7" s="166">
        <v>6</v>
      </c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>
        <v>7</v>
      </c>
    </row>
    <row r="8" spans="1:17" ht="17.25">
      <c r="A8" s="234" t="s">
        <v>133</v>
      </c>
      <c r="B8" s="234"/>
      <c r="C8" s="234"/>
      <c r="D8" s="234"/>
      <c r="E8" s="234"/>
      <c r="F8" s="234"/>
      <c r="G8" s="234"/>
      <c r="H8" s="234"/>
      <c r="I8" s="154"/>
      <c r="J8" s="155"/>
      <c r="K8" s="133"/>
      <c r="L8" s="133"/>
      <c r="M8" s="133"/>
      <c r="N8" s="133"/>
      <c r="O8" s="133"/>
      <c r="P8" s="133"/>
      <c r="Q8" s="133"/>
    </row>
    <row r="9" spans="1:17" ht="17.25" customHeight="1">
      <c r="A9" s="156" t="s">
        <v>134</v>
      </c>
      <c r="B9" s="157" t="s">
        <v>135</v>
      </c>
      <c r="C9" s="157" t="s">
        <v>136</v>
      </c>
      <c r="D9" s="234" t="s">
        <v>137</v>
      </c>
      <c r="E9" s="234"/>
      <c r="F9" s="234"/>
      <c r="G9" s="234"/>
      <c r="H9" s="234"/>
      <c r="I9" s="158"/>
      <c r="J9" s="159"/>
      <c r="K9" s="119"/>
      <c r="L9" s="119"/>
      <c r="M9" s="133"/>
      <c r="N9" s="134"/>
      <c r="O9" s="134"/>
      <c r="P9" s="134"/>
      <c r="Q9" s="120"/>
    </row>
    <row r="10" spans="1:17">
      <c r="A10" s="160">
        <v>1120</v>
      </c>
      <c r="B10" s="161">
        <v>31004</v>
      </c>
      <c r="C10" s="121"/>
      <c r="D10" s="121"/>
      <c r="E10" s="122"/>
      <c r="F10" s="123"/>
      <c r="G10" s="121"/>
      <c r="H10" s="121"/>
      <c r="I10" s="121"/>
      <c r="J10" s="121"/>
      <c r="K10" s="124"/>
      <c r="L10" s="124"/>
      <c r="M10" s="124"/>
      <c r="N10" s="124"/>
      <c r="O10" s="124"/>
      <c r="P10" s="124"/>
      <c r="Q10" s="162">
        <f>SUM(Q11)</f>
        <v>252000</v>
      </c>
    </row>
    <row r="11" spans="1:17">
      <c r="A11" s="160"/>
      <c r="B11" s="163" t="s">
        <v>116</v>
      </c>
      <c r="C11" s="121"/>
      <c r="D11" s="121"/>
      <c r="E11" s="122"/>
      <c r="F11" s="123"/>
      <c r="G11" s="121"/>
      <c r="H11" s="121"/>
      <c r="I11" s="121"/>
      <c r="J11" s="121"/>
      <c r="K11" s="124"/>
      <c r="L11" s="124"/>
      <c r="M11" s="124"/>
      <c r="N11" s="124"/>
      <c r="O11" s="124"/>
      <c r="P11" s="124"/>
      <c r="Q11" s="162">
        <f>SUM(Q12:Q13)</f>
        <v>252000</v>
      </c>
    </row>
    <row r="12" spans="1:17">
      <c r="A12" s="164" t="s">
        <v>117</v>
      </c>
      <c r="B12" s="125" t="s">
        <v>118</v>
      </c>
      <c r="C12" s="121" t="s">
        <v>121</v>
      </c>
      <c r="D12" s="121" t="s">
        <v>144</v>
      </c>
      <c r="E12" s="122">
        <v>16000000</v>
      </c>
      <c r="F12" s="123">
        <v>12</v>
      </c>
      <c r="G12" s="121"/>
      <c r="H12" s="121"/>
      <c r="I12" s="121"/>
      <c r="J12" s="121"/>
      <c r="K12" s="124"/>
      <c r="L12" s="124"/>
      <c r="M12" s="124"/>
      <c r="N12" s="124"/>
      <c r="O12" s="124"/>
      <c r="P12" s="124"/>
      <c r="Q12" s="165">
        <f>SUM(E12*F12/1000)</f>
        <v>192000</v>
      </c>
    </row>
    <row r="13" spans="1:17">
      <c r="A13" s="164" t="s">
        <v>119</v>
      </c>
      <c r="B13" s="125" t="s">
        <v>120</v>
      </c>
      <c r="C13" s="121" t="s">
        <v>115</v>
      </c>
      <c r="D13" s="121" t="s">
        <v>144</v>
      </c>
      <c r="E13" s="122">
        <v>5000000</v>
      </c>
      <c r="F13" s="123">
        <v>12</v>
      </c>
      <c r="G13" s="121"/>
      <c r="H13" s="121"/>
      <c r="I13" s="121"/>
      <c r="J13" s="121"/>
      <c r="K13" s="124"/>
      <c r="L13" s="124"/>
      <c r="M13" s="124"/>
      <c r="N13" s="124"/>
      <c r="O13" s="124"/>
      <c r="P13" s="124"/>
      <c r="Q13" s="165">
        <f>SUM(E13*F13/1000)</f>
        <v>60000</v>
      </c>
    </row>
    <row r="14" spans="1:17" ht="15.75">
      <c r="A14" s="126"/>
      <c r="Q14" s="130"/>
    </row>
    <row r="15" spans="1:17" ht="15.75">
      <c r="A15" s="126"/>
    </row>
    <row r="16" spans="1:17" ht="15.75">
      <c r="A16" s="126"/>
    </row>
    <row r="17" spans="1:17" ht="15.75">
      <c r="A17" s="126"/>
    </row>
    <row r="18" spans="1:17" ht="15.75">
      <c r="A18" s="126"/>
    </row>
    <row r="19" spans="1:17" ht="15.75">
      <c r="A19" s="126"/>
    </row>
    <row r="20" spans="1:17" ht="15.75">
      <c r="A20" s="126"/>
    </row>
    <row r="21" spans="1:17" ht="15.75">
      <c r="A21" s="126"/>
    </row>
    <row r="22" spans="1:17" ht="15.75">
      <c r="A22" s="126"/>
    </row>
    <row r="23" spans="1:17" ht="15.75">
      <c r="A23" s="126"/>
    </row>
    <row r="24" spans="1:17" ht="15.75">
      <c r="A24" s="126"/>
    </row>
    <row r="25" spans="1:17" ht="15.75">
      <c r="A25" s="126"/>
    </row>
    <row r="26" spans="1:17" ht="15.75">
      <c r="A26" s="126"/>
    </row>
    <row r="27" spans="1:17" ht="15.75">
      <c r="A27" s="126"/>
    </row>
    <row r="28" spans="1:17" ht="15.75">
      <c r="A28" s="126"/>
    </row>
    <row r="29" spans="1:17" ht="15.75">
      <c r="A29" s="126"/>
    </row>
    <row r="30" spans="1:17" ht="15.75">
      <c r="A30" s="126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</row>
    <row r="31" spans="1:17" ht="15.75">
      <c r="A31" s="126"/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</row>
    <row r="32" spans="1:17" ht="15.75">
      <c r="A32" s="126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</row>
    <row r="33" spans="1:17" ht="15.75">
      <c r="A33" s="126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</row>
    <row r="34" spans="1:17" ht="15.75">
      <c r="A34" s="126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</row>
    <row r="35" spans="1:17" ht="15.75">
      <c r="A35" s="126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</row>
    <row r="36" spans="1:17" ht="15.75">
      <c r="A36" s="126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</row>
    <row r="37" spans="1:17" ht="15.75">
      <c r="A37" s="126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</row>
  </sheetData>
  <mergeCells count="10">
    <mergeCell ref="A8:H8"/>
    <mergeCell ref="D9:H9"/>
    <mergeCell ref="E1:Q1"/>
    <mergeCell ref="A3:Q3"/>
    <mergeCell ref="A5:A6"/>
    <mergeCell ref="B5:B6"/>
    <mergeCell ref="C5:C6"/>
    <mergeCell ref="D5:D6"/>
    <mergeCell ref="E5:E6"/>
    <mergeCell ref="F5:Q5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Հավելված 1</vt:lpstr>
      <vt:lpstr>Հավելված 2 </vt:lpstr>
      <vt:lpstr>Հավելված 3</vt:lpstr>
      <vt:lpstr>Հավելված 4</vt:lpstr>
      <vt:lpstr>Հավելված 5</vt:lpstr>
      <vt:lpstr>Հավելված 6</vt:lpstr>
      <vt:lpstr>Հավելված 7</vt:lpstr>
      <vt:lpstr>'Հավելված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Vahan</dc:creator>
  <cp:keywords>https://mul2.gov.am/tasks/139946/oneclick/havelvacner_anvtang.xlsx?token=8959d2645418ca3137d3ba1fda2b211e</cp:keywords>
  <cp:lastModifiedBy>Yelena Petrosyan</cp:lastModifiedBy>
  <cp:lastPrinted>2019-10-09T12:43:04Z</cp:lastPrinted>
  <dcterms:created xsi:type="dcterms:W3CDTF">2017-12-06T07:28:20Z</dcterms:created>
  <dcterms:modified xsi:type="dcterms:W3CDTF">2019-10-09T12:43:14Z</dcterms:modified>
</cp:coreProperties>
</file>