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naA\Desktop\Gorcer\2025\12December\ԱԳՆ\"/>
    </mc:Choice>
  </mc:AlternateContent>
  <bookViews>
    <workbookView xWindow="0" yWindow="0" windowWidth="28800" windowHeight="9210" activeTab="2"/>
  </bookViews>
  <sheets>
    <sheet name="1" sheetId="40" r:id="rId1"/>
    <sheet name="2" sheetId="22" r:id="rId2"/>
    <sheet name="3" sheetId="29" r:id="rId3"/>
    <sheet name="Sheet1" sheetId="4" state="hidden" r:id="rId4"/>
  </sheets>
  <definedNames>
    <definedName name="_tab10" localSheetId="0">#REF!</definedName>
    <definedName name="_tab10" localSheetId="1">#REF!</definedName>
    <definedName name="_tab10" localSheetId="2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'1'!$A$1:$G$15</definedName>
    <definedName name="_xlnm.Print_Area" localSheetId="1">'2'!$A$1:$H$44</definedName>
    <definedName name="_xlnm.Print_Area" localSheetId="2">'3'!$A$1:$K$22</definedName>
    <definedName name="_xlnm.Print_Titles" localSheetId="0">'1'!#REF!</definedName>
    <definedName name="_xlnm.Print_Titles" localSheetId="1">'2'!$8:$9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4" i="22" l="1"/>
  <c r="G43" i="22" s="1"/>
  <c r="G42" i="22" s="1"/>
  <c r="G30" i="22"/>
  <c r="J13" i="29" s="1"/>
  <c r="J12" i="29" s="1"/>
  <c r="G16" i="40"/>
  <c r="G15" i="40" s="1"/>
  <c r="G13" i="40"/>
  <c r="G12" i="40" s="1"/>
  <c r="G11" i="40" l="1"/>
  <c r="J19" i="29"/>
  <c r="J18" i="29" s="1"/>
  <c r="J11" i="29"/>
  <c r="G29" i="22" l="1"/>
  <c r="G28" i="22" s="1"/>
  <c r="G27" i="22" l="1"/>
  <c r="G26" i="22" s="1"/>
  <c r="G24" i="22" s="1"/>
  <c r="G22" i="22" s="1"/>
  <c r="G20" i="22" s="1"/>
  <c r="G16" i="22" l="1"/>
  <c r="G18" i="22"/>
  <c r="G41" i="22" l="1"/>
  <c r="G39" i="22" s="1"/>
  <c r="G37" i="22" s="1"/>
  <c r="G35" i="22" l="1"/>
  <c r="G33" i="22" s="1"/>
  <c r="J17" i="29"/>
  <c r="J10" i="29" s="1"/>
  <c r="G31" i="22" l="1"/>
  <c r="G14" i="22" s="1"/>
  <c r="G12" i="22" s="1"/>
  <c r="G10" i="22" s="1"/>
  <c r="G3" i="40" l="1"/>
  <c r="G2" i="40"/>
  <c r="J3" i="29" l="1"/>
  <c r="J2" i="29"/>
</calcChain>
</file>

<file path=xl/sharedStrings.xml><?xml version="1.0" encoding="utf-8"?>
<sst xmlns="http://schemas.openxmlformats.org/spreadsheetml/2006/main" count="125" uniqueCount="96">
  <si>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</si>
  <si>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</si>
  <si>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</si>
  <si>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այդ թվում`</t>
  </si>
  <si>
    <t xml:space="preserve"> 01</t>
  </si>
  <si>
    <t xml:space="preserve"> Ծրագրային դասիչը</t>
  </si>
  <si>
    <t xml:space="preserve"> Գործառական դասիչը</t>
  </si>
  <si>
    <t>ծրագիր</t>
  </si>
  <si>
    <t>բաժին</t>
  </si>
  <si>
    <t>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</si>
  <si>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</si>
  <si>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</si>
  <si>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______________ ի N ___ -Ն որոշման</t>
  </si>
  <si>
    <t xml:space="preserve"> ԸՆԹԱՑԻԿ ԾԱԽՍԵՐ</t>
  </si>
  <si>
    <t>Ծրագիր</t>
  </si>
  <si>
    <t>Միջոցառում</t>
  </si>
  <si>
    <t>ՀՀ կառավարության 2025 թվականի</t>
  </si>
  <si>
    <t xml:space="preserve"> տարի</t>
  </si>
  <si>
    <t xml:space="preserve">ՀԱՅԱՍՏԱՆԻ ՀԱՆՐԱՊԵՏՈՒԹՅԱՆ ԿԱՌԱՎԱՐՈՒԹՅԱՆ 2024 ԹՎԱԿԱՆԻ ԴԵԿՏԵՄԲԵՐԻ 27-Ի N 2060-Ն ՈՐՈՇՄԱՆ </t>
  </si>
  <si>
    <t xml:space="preserve">N 5 ՀԱՎԵԼՎԱԾԻ N 1 ԱՂՅՈՒՍԱԿՈՒՄ ԿԱՏԱՐՎՈՂ ՓՈՓՈԽՈՒԹՅՈՒՆՆԵՐԸ </t>
  </si>
  <si>
    <t xml:space="preserve"> ԲԳԿ/Ծրագրի /միջոցառման անվանումը</t>
  </si>
  <si>
    <t xml:space="preserve"> Վերջնական արդյունքի նկարագրությունը/ Միջոցառման տեսակը</t>
  </si>
  <si>
    <t xml:space="preserve"> Ծրագրի նպատակը/ Միջոցառման նկարագրությունը</t>
  </si>
  <si>
    <t>ԲԳԿ</t>
  </si>
  <si>
    <t>միջոցա-ռում</t>
  </si>
  <si>
    <t>ԸՆԴԱՄԵՆԸ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</si>
  <si>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</si>
  <si>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</si>
  <si>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</si>
  <si>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</si>
  <si>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</si>
  <si>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</si>
  <si>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</si>
  <si>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Նկարագրու-թյունը </t>
  </si>
  <si>
    <t xml:space="preserve"> ԸՆԴԱՄԵՆԸ </t>
  </si>
  <si>
    <t xml:space="preserve">Տեսակը </t>
  </si>
  <si>
    <t xml:space="preserve"> տարի </t>
  </si>
  <si>
    <t xml:space="preserve">ԿԱՏԱՐՎՈՂ ՎԵՐԱԲԱՇԽՈՒՄԸ ԵՎ ՀԱՅԱՍՏԱՆԻ ՀԱՆՐԱՊԵՏՈՒԹՅԱՆ ԿԱՌԱՎԱՐՈՒԹՅԱՆ 2024 ԹՎԱԿԱՆԻ ԴԵԿՏԵՄԲԵՐԻ 27-Ի N 2060-Ն ՈՐՈՇՄԱՆ </t>
  </si>
  <si>
    <t>Հավելված N 1</t>
  </si>
  <si>
    <t>Հավելված N 2</t>
  </si>
  <si>
    <t>Հավելված N 3</t>
  </si>
  <si>
    <t>հազար դրամ</t>
  </si>
  <si>
    <t xml:space="preserve"> ԸՆԴՀԱՆՈՒՐ ԲՆՈՒՅԹԻ ՀԱՆՐԱՅԻՆ ԾԱՌԱՅՈՒԹՅՈՒՆՆԵՐ</t>
  </si>
  <si>
    <t>Ցուցանիշների փոփոխությունը (ավելացումները նշված են դրական նշանով, իսկ նվազեցումները՝ փակագծերում)</t>
  </si>
  <si>
    <t>N 3 և N 4 ՀԱՎԵԼՎԱԾՆԵՐՈՒՄ ԿԱՏԱՐՎՈՂ ՓՈՓՈԽՈՒԹՅՈՒՆՆԵՐԸ</t>
  </si>
  <si>
    <t>Ծառայությունների մատուցում</t>
  </si>
  <si>
    <t xml:space="preserve"> ԱՅԼ  ԾԱԽՍԵՐ</t>
  </si>
  <si>
    <t xml:space="preserve"> Ծառայությունների մատուցում </t>
  </si>
  <si>
    <t xml:space="preserve"> 03</t>
  </si>
  <si>
    <t>ՀՀ վարչապետի աշխատակազմ</t>
  </si>
  <si>
    <t>1136</t>
  </si>
  <si>
    <t>ՀՀ Վարչապետի լիազորությունների իրականացման ապահովում</t>
  </si>
  <si>
    <t>Աջակցել կառավարության, վարչապետի և փոխվարչապետերի գործունեությանը</t>
  </si>
  <si>
    <t>ՀՀ կառավարության և վարչապետի որոշումների ու հանձնարարականների կատարման վերահսկողության ապահովում</t>
  </si>
  <si>
    <t>1136 - 11001</t>
  </si>
  <si>
    <t>Ծառայությունների, ծրագրերի համակարգում</t>
  </si>
  <si>
    <t>Աջակցություն ՀՀ կառավարությանը` քաղաքականության և ծրագրերի մշակման և իրականացման գործընթացում, վերահսկողության կատարման գործընթացում</t>
  </si>
  <si>
    <t>1128</t>
  </si>
  <si>
    <t>Օտարերկրյա պետություններում ՀՀ դիվանագիտական ծառայության մարմինների գործունեության կազմակերպում և իրականացում</t>
  </si>
  <si>
    <t>Միջազգային ասպարեզում ՀՀ շահերի պաշտպանություն և դիրքորոշումների առաջ մղում</t>
  </si>
  <si>
    <t>Երկկողմ և բազմակողմ միջազգային հարթակներում գործունեության ծավալում և օտարերկրյա պետություններում ՀՀ քաղաքացիների և իրավաբանական անձանց շահերի պաշտպանության ապահովում</t>
  </si>
  <si>
    <t>1128 - 11001</t>
  </si>
  <si>
    <t>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</si>
  <si>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>Օտարերկրյա պետություններում և միջազգային կազմակերպություններում դիվանագիտական գործունեության միջոցով արտաքին գործերի բնագավառում ՀՀ Կառավարության քաղաքականության իրականացում, հյուպատոսական ծառայության մատուցում</t>
  </si>
  <si>
    <t>ՀՀ արտաքին գործերի  նախարարություն</t>
  </si>
  <si>
    <t xml:space="preserve"> ՀՀ վարչապետի աշխատակազմ</t>
  </si>
  <si>
    <t xml:space="preserve"> 1136</t>
  </si>
  <si>
    <t xml:space="preserve"> ՀՀ Վարչապետի լիազորությունների իրականացման ապահովում</t>
  </si>
  <si>
    <t xml:space="preserve"> 11001</t>
  </si>
  <si>
    <t xml:space="preserve"> Ծառայությունների, ծրագրերի համակարգում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</si>
  <si>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</si>
  <si>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</si>
  <si>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</si>
  <si>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1128</t>
  </si>
  <si>
    <t xml:space="preserve"> Օտարերկրյա պետություններում ՀՀ դիվանագիտական ծառայության մարմինների գործունեության կազմակերպում և իրականացում</t>
  </si>
  <si>
    <t xml:space="preserve">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</si>
  <si>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 xml:space="preserve"> ՀՀ արտաքին գործերի  նախարարություն</t>
  </si>
  <si>
    <t xml:space="preserve"> Այլ ծախսեր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</si>
  <si>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</si>
  <si>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</si>
  <si>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Արտաքին հարաբերություններ</t>
  </si>
  <si>
    <t xml:space="preserve"> 1136 </t>
  </si>
  <si>
    <t xml:space="preserve"> ՀՀ Վարչապետի լիազորությունների իրականացման ապահովում </t>
  </si>
  <si>
    <t xml:space="preserve"> 1136 - 11001 </t>
  </si>
  <si>
    <t xml:space="preserve"> Աջակցություն ՀՀ կառավարությանը` քաղաքականության և ծրագրերի մշակման և իրականացման գործընթացում, վերահսկողության կատարման գործընթացում </t>
  </si>
  <si>
    <t xml:space="preserve"> Ծառայությունը մատուցողի անվանումը` ՀՀ վարչապետի աշխատակազմ </t>
  </si>
  <si>
    <t xml:space="preserve"> ՀՀ վարչապետի աշխատակազմ </t>
  </si>
  <si>
    <t xml:space="preserve"> 1128 </t>
  </si>
  <si>
    <t xml:space="preserve"> Օտարերկրյա պետություններում ՀՀ դիվանագիտական ծառայության մարմինների գործունեության կազմակերպում և իրականացում </t>
  </si>
  <si>
    <t xml:space="preserve"> 1128 - 11001 </t>
  </si>
  <si>
    <t xml:space="preserve"> Օտարերկրյա պետություններում և միջազգային կազմակերպություններում դիվանագիտական գործունեության միջոցով արտաքին գործերի բնագավառում ՀՀ Կառավարության քաղաքականության իրականացում, հյուպատոսական ծառայության մատուցում </t>
  </si>
  <si>
    <t xml:space="preserve"> Ծառայությունը մատուցողի անվանումը` Օտարերկրյա պետություններում ՀՀ դիվանագիտական ծառայության մարմիններ </t>
  </si>
  <si>
    <t xml:space="preserve">  ՀՀ արտաքին գործերի  նախարարություն</t>
  </si>
  <si>
    <t xml:space="preserve">ՀԱՅԱՍՏԱՆԻ ՀԱՆՐԱՊԵՏՈՒԹՅԱՆ ԿԱՌԱՎԱՐՈՒԹՅԱՆ 2024 ԹՎԱԿԱՆԻ ԴԵԿՏԵՄԲԵՐԻ 27-Ի N 2060-Ն ՈՐՈՇՄԱՆ NN 9 ԵՎ 9.1 ՀԱՎԵԼՎԱԾՆԵՐՈՒՄ ԿԱՏԱՐՎՈՂ ՓՈՓՈԽՈՒԹՅՈՒՆՆԵՐԸ </t>
  </si>
  <si>
    <t>«ՀԱՅԱՍՏԱՆԻ ՀԱՆՐԱՊԵՏՈՒԹՅԱՆ 2025 ԹՎԱԿԱՆԻ ՊԵՏԱԿԱՆ ԲՅՈՒՋԵԻ ՄԱՍԻՆ» ՀԱՅԱՍՏԱՆԻ ՀԱՆՐԱՊԵՏՈՒԹՅԱՆ ՕՐԵՆՔԻ N 1 ՀԱՎԵԼՎԱԾԻ N 2 ԱՂՅՈՒՍԱԿՈՒՄ</t>
  </si>
  <si>
    <t xml:space="preserve">ԲԳԿ/ԲՍԿ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</si>
</sst>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  <numFmt numFmtId="171" formatCode="_-* #,##0.00\ _₽_-;\-* #,##0.00\ _₽_-;_-* &quot;-&quot;??\ _₽_-;_-@_-"/>
  </numFmts>
  <fonts count="23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i/>
      <sz val="11"/>
      <name val="GHEA Grapalat"/>
      <family val="3"/>
    </font>
    <font>
      <sz val="10"/>
      <name val="Arial Armenian"/>
      <family val="2"/>
      <charset val="1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GHEA Grapalat"/>
      <family val="2"/>
    </font>
    <font>
      <sz val="11"/>
      <color rgb="FF9C0006"/>
      <name val="Calibri"/>
      <family val="2"/>
      <scheme val="minor"/>
    </font>
    <font>
      <b/>
      <sz val="11"/>
      <name val="GHEA Grapalat"/>
      <family val="2"/>
    </font>
    <font>
      <sz val="11"/>
      <name val="GHEA Grapalat"/>
      <family val="2"/>
    </font>
    <font>
      <sz val="11"/>
      <color theme="1"/>
      <name val="GHEA Grapalat"/>
      <family val="3"/>
    </font>
    <font>
      <sz val="11"/>
      <color rgb="FFFF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43" fontId="6" fillId="0" borderId="0" applyFont="0" applyFill="0" applyBorder="0" applyAlignment="0" applyProtection="0"/>
    <xf numFmtId="0" fontId="12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4" fillId="0" borderId="0" applyBorder="0" applyProtection="0"/>
    <xf numFmtId="0" fontId="14" fillId="0" borderId="0"/>
    <xf numFmtId="0" fontId="15" fillId="0" borderId="0"/>
    <xf numFmtId="0" fontId="5" fillId="0" borderId="0"/>
    <xf numFmtId="167" fontId="17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0" fontId="6" fillId="0" borderId="0"/>
    <xf numFmtId="0" fontId="8" fillId="0" borderId="0"/>
    <xf numFmtId="166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3" fillId="0" borderId="0"/>
    <xf numFmtId="0" fontId="18" fillId="3" borderId="0" applyNumberFormat="0" applyBorder="0" applyAlignment="0" applyProtection="0"/>
    <xf numFmtId="0" fontId="5" fillId="0" borderId="0"/>
    <xf numFmtId="0" fontId="5" fillId="0" borderId="0"/>
    <xf numFmtId="0" fontId="8" fillId="0" borderId="0"/>
    <xf numFmtId="171" fontId="6" fillId="0" borderId="0" applyFont="0" applyFill="0" applyBorder="0" applyAlignment="0" applyProtection="0"/>
  </cellStyleXfs>
  <cellXfs count="93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49" fontId="4" fillId="0" borderId="0" xfId="7" applyNumberFormat="1" applyFont="1" applyAlignment="1">
      <alignment horizontal="center" vertical="center" wrapText="1"/>
    </xf>
    <xf numFmtId="0" fontId="11" fillId="0" borderId="0" xfId="3" applyFont="1" applyAlignment="1">
      <alignment vertical="center"/>
    </xf>
    <xf numFmtId="164" fontId="4" fillId="0" borderId="0" xfId="7" applyNumberFormat="1" applyFont="1" applyAlignment="1">
      <alignment vertical="center" wrapText="1"/>
    </xf>
    <xf numFmtId="164" fontId="11" fillId="0" borderId="0" xfId="7" applyNumberFormat="1" applyFont="1" applyAlignment="1">
      <alignment vertical="center" wrapText="1"/>
    </xf>
    <xf numFmtId="164" fontId="11" fillId="0" borderId="0" xfId="7" applyNumberFormat="1" applyFont="1" applyAlignment="1">
      <alignment horizontal="right" vertical="center"/>
    </xf>
    <xf numFmtId="164" fontId="13" fillId="0" borderId="0" xfId="7" applyNumberFormat="1" applyFont="1" applyAlignment="1">
      <alignment horizontal="right" vertical="center"/>
    </xf>
    <xf numFmtId="0" fontId="11" fillId="0" borderId="0" xfId="7" applyFont="1" applyAlignment="1">
      <alignment horizontal="center" vertical="center" wrapText="1"/>
    </xf>
    <xf numFmtId="43" fontId="11" fillId="0" borderId="0" xfId="8" applyFont="1" applyFill="1" applyAlignment="1">
      <alignment vertical="center" wrapText="1"/>
    </xf>
    <xf numFmtId="0" fontId="11" fillId="0" borderId="0" xfId="7" applyFont="1" applyAlignment="1">
      <alignment vertical="center" wrapText="1"/>
    </xf>
    <xf numFmtId="43" fontId="4" fillId="0" borderId="0" xfId="8" applyFont="1" applyFill="1" applyAlignment="1">
      <alignment vertical="center" wrapText="1"/>
    </xf>
    <xf numFmtId="0" fontId="4" fillId="0" borderId="0" xfId="7" applyFont="1" applyAlignment="1">
      <alignment vertical="center" wrapText="1"/>
    </xf>
    <xf numFmtId="0" fontId="13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7" applyFont="1" applyAlignment="1">
      <alignment horizontal="center" vertical="center" wrapText="1"/>
    </xf>
    <xf numFmtId="167" fontId="19" fillId="0" borderId="1" xfId="34" applyNumberFormat="1" applyFont="1" applyBorder="1" applyAlignment="1">
      <alignment horizontal="right" vertical="top"/>
    </xf>
    <xf numFmtId="0" fontId="20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center" vertical="top" wrapText="1"/>
    </xf>
    <xf numFmtId="167" fontId="20" fillId="0" borderId="1" xfId="19" applyNumberFormat="1" applyFont="1" applyBorder="1" applyAlignment="1">
      <alignment horizontal="right" vertical="top"/>
    </xf>
    <xf numFmtId="0" fontId="11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3" applyFont="1" applyAlignment="1">
      <alignment horizontal="right" vertical="center"/>
    </xf>
    <xf numFmtId="0" fontId="11" fillId="0" borderId="0" xfId="3" applyFont="1" applyAlignment="1">
      <alignment horizontal="right" vertical="center"/>
    </xf>
    <xf numFmtId="0" fontId="4" fillId="0" borderId="0" xfId="0" applyFont="1" applyAlignment="1">
      <alignment vertical="center" wrapText="1"/>
    </xf>
    <xf numFmtId="167" fontId="4" fillId="0" borderId="1" xfId="34" applyFont="1" applyFill="1" applyBorder="1" applyAlignment="1">
      <alignment horizontal="right" vertical="center"/>
    </xf>
    <xf numFmtId="0" fontId="4" fillId="0" borderId="1" xfId="0" applyFont="1" applyBorder="1" applyAlignment="1">
      <alignment vertical="top"/>
    </xf>
    <xf numFmtId="0" fontId="4" fillId="0" borderId="1" xfId="0" applyFont="1" applyBorder="1"/>
    <xf numFmtId="167" fontId="4" fillId="0" borderId="1" xfId="0" applyNumberFormat="1" applyFont="1" applyBorder="1" applyAlignment="1">
      <alignment horizontal="right"/>
    </xf>
    <xf numFmtId="0" fontId="4" fillId="0" borderId="0" xfId="0" applyFont="1"/>
    <xf numFmtId="0" fontId="11" fillId="0" borderId="1" xfId="0" applyFont="1" applyBorder="1"/>
    <xf numFmtId="167" fontId="11" fillId="0" borderId="1" xfId="34" applyNumberFormat="1" applyFont="1" applyBorder="1" applyAlignment="1">
      <alignment horizontal="right" vertical="top"/>
    </xf>
    <xf numFmtId="170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left" vertical="top" wrapText="1"/>
    </xf>
    <xf numFmtId="165" fontId="4" fillId="0" borderId="1" xfId="8" applyNumberFormat="1" applyFont="1" applyFill="1" applyBorder="1" applyAlignment="1">
      <alignment vertical="center" wrapText="1"/>
    </xf>
    <xf numFmtId="0" fontId="11" fillId="0" borderId="0" xfId="0" applyFont="1"/>
    <xf numFmtId="0" fontId="21" fillId="0" borderId="0" xfId="0" applyFont="1" applyAlignment="1">
      <alignment horizontal="left" vertical="top" wrapText="1"/>
    </xf>
    <xf numFmtId="0" fontId="4" fillId="0" borderId="0" xfId="3" applyFont="1" applyAlignment="1">
      <alignment vertical="center"/>
    </xf>
    <xf numFmtId="0" fontId="11" fillId="0" borderId="0" xfId="3" applyFont="1" applyAlignment="1">
      <alignment horizontal="center" vertical="center"/>
    </xf>
    <xf numFmtId="0" fontId="11" fillId="0" borderId="0" xfId="17" applyFont="1" applyAlignment="1">
      <alignment horizontal="center" vertical="center" wrapText="1"/>
    </xf>
    <xf numFmtId="0" fontId="11" fillId="0" borderId="0" xfId="17" applyFont="1" applyAlignment="1">
      <alignment horizontal="left" vertical="center" wrapText="1"/>
    </xf>
    <xf numFmtId="0" fontId="13" fillId="0" borderId="0" xfId="17" applyFont="1" applyAlignment="1">
      <alignment horizontal="right" vertical="center"/>
    </xf>
    <xf numFmtId="168" fontId="11" fillId="0" borderId="1" xfId="0" applyNumberFormat="1" applyFont="1" applyBorder="1" applyAlignment="1">
      <alignment horizontal="center" vertical="center" wrapText="1"/>
    </xf>
    <xf numFmtId="0" fontId="11" fillId="0" borderId="1" xfId="17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 wrapText="1"/>
    </xf>
    <xf numFmtId="170" fontId="4" fillId="0" borderId="1" xfId="6" applyNumberFormat="1" applyFont="1" applyFill="1" applyBorder="1" applyAlignment="1">
      <alignment horizontal="right" vertical="center" wrapText="1"/>
    </xf>
    <xf numFmtId="0" fontId="13" fillId="0" borderId="1" xfId="3" applyFont="1" applyBorder="1" applyAlignment="1">
      <alignment vertical="center" wrapText="1"/>
    </xf>
    <xf numFmtId="167" fontId="4" fillId="2" borderId="1" xfId="34" applyFont="1" applyFill="1" applyBorder="1" applyAlignment="1">
      <alignment horizontal="right" vertical="center"/>
    </xf>
    <xf numFmtId="0" fontId="11" fillId="2" borderId="0" xfId="0" applyFont="1" applyFill="1" applyAlignment="1">
      <alignment horizontal="left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67" fontId="11" fillId="2" borderId="1" xfId="34" applyFont="1" applyFill="1" applyBorder="1" applyAlignment="1">
      <alignment horizontal="right" vertical="center"/>
    </xf>
    <xf numFmtId="164" fontId="11" fillId="0" borderId="1" xfId="6" applyNumberFormat="1" applyFont="1" applyFill="1" applyBorder="1" applyAlignment="1">
      <alignment horizontal="right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4" fillId="0" borderId="1" xfId="17" applyFont="1" applyBorder="1" applyAlignment="1">
      <alignment horizontal="center" vertical="center" wrapText="1"/>
    </xf>
    <xf numFmtId="165" fontId="4" fillId="0" borderId="1" xfId="6" applyNumberFormat="1" applyFont="1" applyFill="1" applyBorder="1" applyAlignment="1">
      <alignment horizontal="right" vertical="center" wrapText="1"/>
    </xf>
    <xf numFmtId="0" fontId="4" fillId="0" borderId="0" xfId="17" applyFont="1" applyAlignment="1">
      <alignment horizontal="left" vertical="center" wrapText="1"/>
    </xf>
    <xf numFmtId="0" fontId="4" fillId="0" borderId="0" xfId="17" applyFont="1" applyAlignment="1">
      <alignment horizontal="center" vertical="center" wrapText="1"/>
    </xf>
    <xf numFmtId="0" fontId="13" fillId="0" borderId="1" xfId="17" applyFont="1" applyBorder="1" applyAlignment="1">
      <alignment horizontal="center" vertical="center" wrapText="1"/>
    </xf>
    <xf numFmtId="0" fontId="13" fillId="0" borderId="1" xfId="17" applyFont="1" applyBorder="1" applyAlignment="1">
      <alignment horizontal="left" vertical="center" wrapText="1"/>
    </xf>
    <xf numFmtId="165" fontId="13" fillId="0" borderId="1" xfId="6" applyNumberFormat="1" applyFont="1" applyFill="1" applyBorder="1" applyAlignment="1">
      <alignment horizontal="right" vertical="center" wrapText="1"/>
    </xf>
    <xf numFmtId="0" fontId="13" fillId="0" borderId="0" xfId="17" applyFont="1" applyAlignment="1">
      <alignment horizontal="left" vertical="center" wrapText="1"/>
    </xf>
    <xf numFmtId="0" fontId="13" fillId="0" borderId="0" xfId="17" applyFont="1" applyAlignment="1">
      <alignment horizontal="center" vertical="center" wrapText="1"/>
    </xf>
    <xf numFmtId="0" fontId="4" fillId="0" borderId="1" xfId="17" applyFont="1" applyBorder="1" applyAlignment="1">
      <alignment horizontal="left" vertical="center" wrapText="1"/>
    </xf>
    <xf numFmtId="165" fontId="11" fillId="0" borderId="1" xfId="6" applyNumberFormat="1" applyFont="1" applyFill="1" applyBorder="1" applyAlignment="1">
      <alignment horizontal="right" vertical="center" wrapText="1"/>
    </xf>
    <xf numFmtId="170" fontId="11" fillId="0" borderId="1" xfId="6" applyNumberFormat="1" applyFont="1" applyFill="1" applyBorder="1" applyAlignment="1">
      <alignment horizontal="right" vertical="center" wrapText="1"/>
    </xf>
    <xf numFmtId="49" fontId="4" fillId="0" borderId="1" xfId="17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0" xfId="7" applyNumberFormat="1" applyFont="1" applyAlignment="1">
      <alignment horizontal="center" vertical="center" wrapText="1"/>
    </xf>
    <xf numFmtId="164" fontId="4" fillId="0" borderId="0" xfId="7" applyNumberFormat="1" applyFont="1" applyAlignment="1">
      <alignment horizontal="right" vertical="center" wrapText="1"/>
    </xf>
    <xf numFmtId="0" fontId="4" fillId="0" borderId="0" xfId="7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11" fillId="0" borderId="1" xfId="17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11" fillId="0" borderId="0" xfId="3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/>
    </xf>
  </cellXfs>
  <cellStyles count="46">
    <cellStyle name="_artabyuje" xfId="10"/>
    <cellStyle name="Bad 3" xfId="41"/>
    <cellStyle name="Comma" xfId="6" builtinId="3"/>
    <cellStyle name="Comma 11" xfId="28"/>
    <cellStyle name="Comma 15" xfId="23"/>
    <cellStyle name="Comma 2" xfId="8"/>
    <cellStyle name="Comma 2 2" xfId="11"/>
    <cellStyle name="Comma 2 8" xfId="39"/>
    <cellStyle name="Comma 21 3" xfId="38"/>
    <cellStyle name="Comma 3" xfId="9"/>
    <cellStyle name="Comma 4" xfId="12"/>
    <cellStyle name="Comma 5" xfId="13"/>
    <cellStyle name="Comma 6" xfId="14"/>
    <cellStyle name="Comma 7" xfId="5"/>
    <cellStyle name="Comma 8" xfId="21"/>
    <cellStyle name="Comma 9" xfId="30"/>
    <cellStyle name="Normal" xfId="0" builtinId="0"/>
    <cellStyle name="Normal 10" xfId="32"/>
    <cellStyle name="Normal 12" xfId="35"/>
    <cellStyle name="Normal 15 2 2" xfId="26"/>
    <cellStyle name="Normal 19 3" xfId="42"/>
    <cellStyle name="Normal 2" xfId="7"/>
    <cellStyle name="Normal 2 2" xfId="29"/>
    <cellStyle name="Normal 2 2 5" xfId="37"/>
    <cellStyle name="Normal 2 4" xfId="36"/>
    <cellStyle name="Normal 3" xfId="15"/>
    <cellStyle name="Normal 4" xfId="16"/>
    <cellStyle name="Normal 5" xfId="1"/>
    <cellStyle name="Normal 5 2" xfId="3"/>
    <cellStyle name="Normal 5 2 9" xfId="27"/>
    <cellStyle name="Normal 5 3" xfId="40"/>
    <cellStyle name="Normal 6" xfId="20"/>
    <cellStyle name="Normal 6 2" xfId="22"/>
    <cellStyle name="Normal 7" xfId="24"/>
    <cellStyle name="Normal 7 2" xfId="25"/>
    <cellStyle name="Normal 7 2 2" xfId="33"/>
    <cellStyle name="Normal 8" xfId="17"/>
    <cellStyle name="Normal 8 3" xfId="43"/>
    <cellStyle name="Normal 9" xfId="31"/>
    <cellStyle name="Normal 9 3_հավ1-3" xfId="4"/>
    <cellStyle name="Normal_2017 PLAN VERJNAKAN.23.12.16" xfId="2"/>
    <cellStyle name="Percent 2" xfId="18"/>
    <cellStyle name="SN_241" xfId="19"/>
    <cellStyle name="SN_b" xfId="34"/>
    <cellStyle name="Обычный 2 2 4" xfId="44"/>
    <cellStyle name="Финансовый 4" xfId="45"/>
  </cellStyles>
  <dxfs count="0"/>
  <tableStyles count="0" defaultTableStyle="TableStyleMedium2" defaultPivotStyle="PivotStyleLight16"/>
  <colors>
    <mruColors>
      <color rgb="FFC0E399"/>
      <color rgb="FF3F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zoomScaleSheetLayoutView="100" workbookViewId="0"/>
  </sheetViews>
  <sheetFormatPr defaultColWidth="9.140625" defaultRowHeight="16.5" x14ac:dyDescent="0.25"/>
  <cols>
    <col min="1" max="1" width="5.42578125" style="9" customWidth="1"/>
    <col min="2" max="2" width="9.140625" style="9" customWidth="1"/>
    <col min="3" max="3" width="14" style="11" customWidth="1"/>
    <col min="4" max="4" width="25.7109375" style="11" customWidth="1"/>
    <col min="5" max="5" width="51.5703125" style="11" customWidth="1"/>
    <col min="6" max="6" width="38.5703125" style="11" customWidth="1"/>
    <col min="7" max="7" width="33.5703125" style="10" customWidth="1"/>
    <col min="8" max="8" width="18.5703125" style="10" bestFit="1" customWidth="1"/>
    <col min="9" max="9" width="16.42578125" style="11" customWidth="1"/>
    <col min="10" max="16384" width="9.140625" style="11"/>
  </cols>
  <sheetData>
    <row r="1" spans="1:11" x14ac:dyDescent="0.25">
      <c r="B1" s="5"/>
      <c r="C1" s="5"/>
      <c r="D1" s="5"/>
      <c r="E1" s="5"/>
      <c r="F1" s="5"/>
      <c r="G1" s="7" t="s">
        <v>38</v>
      </c>
    </row>
    <row r="2" spans="1:11" x14ac:dyDescent="0.25">
      <c r="B2" s="6"/>
      <c r="C2" s="6"/>
      <c r="D2" s="6"/>
      <c r="E2" s="6"/>
      <c r="F2" s="6"/>
      <c r="G2" s="7" t="str">
        <f>'2'!G2</f>
        <v>ՀՀ կառավարության 2025 թվականի</v>
      </c>
    </row>
    <row r="3" spans="1:11" x14ac:dyDescent="0.25">
      <c r="B3" s="6"/>
      <c r="C3" s="6"/>
      <c r="D3" s="6"/>
      <c r="E3" s="6"/>
      <c r="F3" s="6"/>
      <c r="G3" s="7" t="str">
        <f>'2'!G3</f>
        <v>______________ ի N ___ -Ն որոշման</v>
      </c>
    </row>
    <row r="4" spans="1:11" x14ac:dyDescent="0.25">
      <c r="A4" s="83"/>
      <c r="B4" s="83"/>
      <c r="C4" s="83"/>
      <c r="D4" s="83"/>
      <c r="E4" s="83"/>
      <c r="F4" s="83"/>
    </row>
    <row r="5" spans="1:11" x14ac:dyDescent="0.25">
      <c r="A5" s="82" t="s">
        <v>94</v>
      </c>
      <c r="B5" s="82"/>
      <c r="C5" s="82"/>
      <c r="D5" s="82"/>
      <c r="E5" s="82"/>
      <c r="F5" s="82"/>
      <c r="G5" s="82"/>
    </row>
    <row r="6" spans="1:11" x14ac:dyDescent="0.25">
      <c r="A6" s="84" t="s">
        <v>37</v>
      </c>
      <c r="B6" s="84"/>
      <c r="C6" s="84"/>
      <c r="D6" s="84"/>
      <c r="E6" s="84"/>
      <c r="F6" s="84"/>
      <c r="G6" s="84"/>
    </row>
    <row r="7" spans="1:11" x14ac:dyDescent="0.25">
      <c r="A7" s="84" t="s">
        <v>19</v>
      </c>
      <c r="B7" s="84"/>
      <c r="C7" s="84"/>
      <c r="D7" s="84"/>
      <c r="E7" s="84"/>
      <c r="F7" s="84"/>
      <c r="G7" s="84"/>
    </row>
    <row r="8" spans="1:11" x14ac:dyDescent="0.25">
      <c r="A8" s="3"/>
      <c r="B8" s="3"/>
      <c r="C8" s="18"/>
      <c r="D8" s="18"/>
      <c r="E8" s="18"/>
      <c r="F8" s="18"/>
      <c r="G8" s="8" t="s">
        <v>41</v>
      </c>
    </row>
    <row r="9" spans="1:11" ht="69" customHeight="1" x14ac:dyDescent="0.25">
      <c r="A9" s="85" t="s">
        <v>23</v>
      </c>
      <c r="B9" s="85" t="s">
        <v>5</v>
      </c>
      <c r="C9" s="85"/>
      <c r="D9" s="85" t="s">
        <v>20</v>
      </c>
      <c r="E9" s="85" t="s">
        <v>22</v>
      </c>
      <c r="F9" s="85" t="s">
        <v>21</v>
      </c>
      <c r="G9" s="27" t="s">
        <v>43</v>
      </c>
    </row>
    <row r="10" spans="1:11" ht="29.25" customHeight="1" x14ac:dyDescent="0.25">
      <c r="A10" s="85"/>
      <c r="B10" s="27" t="s">
        <v>14</v>
      </c>
      <c r="C10" s="27" t="s">
        <v>15</v>
      </c>
      <c r="D10" s="85"/>
      <c r="E10" s="85"/>
      <c r="F10" s="85"/>
      <c r="G10" s="27" t="s">
        <v>17</v>
      </c>
    </row>
    <row r="11" spans="1:11" s="13" customFormat="1" x14ac:dyDescent="0.25">
      <c r="A11" s="79" t="s">
        <v>25</v>
      </c>
      <c r="B11" s="80"/>
      <c r="C11" s="80"/>
      <c r="D11" s="80"/>
      <c r="E11" s="80"/>
      <c r="F11" s="81"/>
      <c r="G11" s="39">
        <f>+G12+G15</f>
        <v>0</v>
      </c>
      <c r="H11" s="12"/>
    </row>
    <row r="12" spans="1:11" x14ac:dyDescent="0.25">
      <c r="A12" s="78" t="s">
        <v>49</v>
      </c>
      <c r="B12" s="78"/>
      <c r="C12" s="78"/>
      <c r="D12" s="78"/>
      <c r="E12" s="78"/>
      <c r="F12" s="78"/>
      <c r="G12" s="41">
        <f>+G13</f>
        <v>-7634.2</v>
      </c>
      <c r="H12" s="11"/>
    </row>
    <row r="13" spans="1:11" s="40" customFormat="1" ht="82.5" x14ac:dyDescent="0.25">
      <c r="A13" s="20"/>
      <c r="B13" s="21" t="s">
        <v>50</v>
      </c>
      <c r="C13" s="20"/>
      <c r="D13" s="22" t="s">
        <v>51</v>
      </c>
      <c r="E13" s="22" t="s">
        <v>52</v>
      </c>
      <c r="F13" s="22" t="s">
        <v>53</v>
      </c>
      <c r="G13" s="19">
        <f>+G14</f>
        <v>-7634.2</v>
      </c>
      <c r="H13" s="11"/>
      <c r="I13" s="11"/>
      <c r="J13" s="11"/>
      <c r="K13" s="11"/>
    </row>
    <row r="14" spans="1:11" s="40" customFormat="1" ht="66" x14ac:dyDescent="0.25">
      <c r="A14" s="20"/>
      <c r="B14" s="20"/>
      <c r="C14" s="23" t="s">
        <v>54</v>
      </c>
      <c r="D14" s="20" t="s">
        <v>55</v>
      </c>
      <c r="E14" s="20" t="s">
        <v>56</v>
      </c>
      <c r="F14" s="20" t="s">
        <v>45</v>
      </c>
      <c r="G14" s="24">
        <v>-7634.2</v>
      </c>
      <c r="H14" s="11"/>
      <c r="I14" s="11"/>
      <c r="J14" s="11"/>
      <c r="K14" s="11"/>
    </row>
    <row r="15" spans="1:11" x14ac:dyDescent="0.3">
      <c r="A15" s="78" t="s">
        <v>64</v>
      </c>
      <c r="B15" s="78"/>
      <c r="C15" s="78"/>
      <c r="D15" s="78"/>
      <c r="E15" s="78"/>
      <c r="F15" s="78"/>
      <c r="G15" s="41">
        <f>+G16</f>
        <v>7634.2</v>
      </c>
      <c r="H15" s="42"/>
    </row>
    <row r="16" spans="1:11" s="40" customFormat="1" ht="132" x14ac:dyDescent="0.25">
      <c r="A16" s="20"/>
      <c r="B16" s="21" t="s">
        <v>57</v>
      </c>
      <c r="C16" s="20"/>
      <c r="D16" s="22" t="s">
        <v>58</v>
      </c>
      <c r="E16" s="22" t="s">
        <v>59</v>
      </c>
      <c r="F16" s="22" t="s">
        <v>60</v>
      </c>
      <c r="G16" s="19">
        <f>+G17</f>
        <v>7634.2</v>
      </c>
      <c r="H16" s="43"/>
      <c r="I16" s="43"/>
      <c r="J16" s="43"/>
    </row>
    <row r="17" spans="1:10" s="40" customFormat="1" ht="165" x14ac:dyDescent="0.25">
      <c r="A17" s="20"/>
      <c r="B17" s="20"/>
      <c r="C17" s="23" t="s">
        <v>61</v>
      </c>
      <c r="D17" s="20" t="s">
        <v>62</v>
      </c>
      <c r="E17" s="20" t="s">
        <v>63</v>
      </c>
      <c r="F17" s="20" t="s">
        <v>45</v>
      </c>
      <c r="G17" s="24">
        <v>7634.2</v>
      </c>
      <c r="H17" s="43"/>
      <c r="I17" s="43"/>
      <c r="J17" s="43"/>
    </row>
    <row r="18" spans="1:10" x14ac:dyDescent="0.25">
      <c r="H18" s="43"/>
      <c r="I18" s="43"/>
      <c r="J18" s="43"/>
    </row>
  </sheetData>
  <mergeCells count="12">
    <mergeCell ref="A15:F15"/>
    <mergeCell ref="A12:F12"/>
    <mergeCell ref="A11:F11"/>
    <mergeCell ref="A5:G5"/>
    <mergeCell ref="A4:F4"/>
    <mergeCell ref="A6:G6"/>
    <mergeCell ref="A7:G7"/>
    <mergeCell ref="A9:A10"/>
    <mergeCell ref="B9:C9"/>
    <mergeCell ref="D9:D10"/>
    <mergeCell ref="E9:E10"/>
    <mergeCell ref="F9:F10"/>
  </mergeCells>
  <printOptions horizontalCentered="1"/>
  <pageMargins left="0.25" right="0.25" top="0.75" bottom="0.25" header="0.25" footer="0.25"/>
  <pageSetup paperSize="9" scale="77" firstPageNumber="1047" orientation="landscape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zoomScaleNormal="100" zoomScaleSheetLayoutView="100" workbookViewId="0"/>
  </sheetViews>
  <sheetFormatPr defaultColWidth="9.140625" defaultRowHeight="16.5" x14ac:dyDescent="0.25"/>
  <cols>
    <col min="1" max="3" width="6.7109375" style="46" customWidth="1"/>
    <col min="4" max="5" width="9.140625" style="46" customWidth="1"/>
    <col min="6" max="6" width="65.85546875" style="47" customWidth="1"/>
    <col min="7" max="7" width="33.5703125" style="47" customWidth="1"/>
    <col min="8" max="8" width="29.28515625" style="47" customWidth="1"/>
    <col min="9" max="9" width="8.140625" style="46" customWidth="1"/>
    <col min="10" max="10" width="5.85546875" style="47" customWidth="1"/>
    <col min="11" max="16384" width="9.140625" style="47"/>
  </cols>
  <sheetData>
    <row r="1" spans="1:9" s="4" customFormat="1" x14ac:dyDescent="0.25">
      <c r="B1" s="44"/>
      <c r="C1" s="44"/>
      <c r="D1" s="44"/>
      <c r="E1" s="44"/>
      <c r="F1" s="44"/>
      <c r="G1" s="30" t="s">
        <v>39</v>
      </c>
      <c r="I1" s="45"/>
    </row>
    <row r="2" spans="1:9" s="4" customFormat="1" x14ac:dyDescent="0.25">
      <c r="G2" s="30" t="s">
        <v>16</v>
      </c>
      <c r="I2" s="45"/>
    </row>
    <row r="3" spans="1:9" s="4" customFormat="1" x14ac:dyDescent="0.25">
      <c r="G3" s="30" t="s">
        <v>12</v>
      </c>
      <c r="I3" s="45"/>
    </row>
    <row r="4" spans="1:9" s="4" customFormat="1" x14ac:dyDescent="0.25">
      <c r="A4" s="45"/>
      <c r="B4" s="45"/>
      <c r="C4" s="45"/>
      <c r="D4" s="86"/>
      <c r="E4" s="86"/>
      <c r="F4" s="86"/>
      <c r="G4" s="86"/>
      <c r="I4" s="45"/>
    </row>
    <row r="5" spans="1:9" s="4" customFormat="1" x14ac:dyDescent="0.25">
      <c r="A5" s="88" t="s">
        <v>18</v>
      </c>
      <c r="B5" s="88"/>
      <c r="C5" s="88"/>
      <c r="D5" s="88"/>
      <c r="E5" s="88"/>
      <c r="F5" s="88"/>
      <c r="G5" s="88"/>
      <c r="I5" s="45"/>
    </row>
    <row r="6" spans="1:9" s="4" customFormat="1" x14ac:dyDescent="0.25">
      <c r="A6" s="88" t="s">
        <v>44</v>
      </c>
      <c r="B6" s="88"/>
      <c r="C6" s="88"/>
      <c r="D6" s="88"/>
      <c r="E6" s="88"/>
      <c r="F6" s="88"/>
      <c r="G6" s="88"/>
      <c r="I6" s="45"/>
    </row>
    <row r="7" spans="1:9" x14ac:dyDescent="0.25">
      <c r="G7" s="48" t="s">
        <v>41</v>
      </c>
    </row>
    <row r="8" spans="1:9" ht="66" x14ac:dyDescent="0.25">
      <c r="A8" s="87" t="s">
        <v>6</v>
      </c>
      <c r="B8" s="87"/>
      <c r="C8" s="87"/>
      <c r="D8" s="87" t="s">
        <v>5</v>
      </c>
      <c r="E8" s="87"/>
      <c r="F8" s="87" t="s">
        <v>11</v>
      </c>
      <c r="G8" s="49" t="s">
        <v>43</v>
      </c>
    </row>
    <row r="9" spans="1:9" ht="33" x14ac:dyDescent="0.25">
      <c r="A9" s="50" t="s">
        <v>8</v>
      </c>
      <c r="B9" s="50" t="s">
        <v>9</v>
      </c>
      <c r="C9" s="50" t="s">
        <v>10</v>
      </c>
      <c r="D9" s="50" t="s">
        <v>7</v>
      </c>
      <c r="E9" s="50" t="s">
        <v>24</v>
      </c>
      <c r="F9" s="87"/>
      <c r="G9" s="27" t="s">
        <v>17</v>
      </c>
    </row>
    <row r="10" spans="1:9" x14ac:dyDescent="0.25">
      <c r="A10" s="50"/>
      <c r="B10" s="50"/>
      <c r="C10" s="50"/>
      <c r="D10" s="50"/>
      <c r="E10" s="50"/>
      <c r="F10" s="51" t="s">
        <v>2</v>
      </c>
      <c r="G10" s="52">
        <f>+G12</f>
        <v>0</v>
      </c>
    </row>
    <row r="11" spans="1:9" x14ac:dyDescent="0.25">
      <c r="A11" s="50"/>
      <c r="B11" s="50"/>
      <c r="C11" s="50"/>
      <c r="D11" s="50"/>
      <c r="E11" s="50"/>
      <c r="F11" s="53" t="s">
        <v>3</v>
      </c>
      <c r="G11" s="52"/>
    </row>
    <row r="12" spans="1:9" s="55" customFormat="1" ht="21" customHeight="1" x14ac:dyDescent="0.25">
      <c r="A12" s="17" t="s">
        <v>4</v>
      </c>
      <c r="B12" s="27"/>
      <c r="C12" s="27"/>
      <c r="D12" s="27"/>
      <c r="E12" s="27"/>
      <c r="F12" s="60" t="s">
        <v>42</v>
      </c>
      <c r="G12" s="54">
        <f>+G14</f>
        <v>0</v>
      </c>
    </row>
    <row r="13" spans="1:9" s="55" customFormat="1" x14ac:dyDescent="0.25">
      <c r="A13" s="27"/>
      <c r="B13" s="27"/>
      <c r="C13" s="27"/>
      <c r="D13" s="27"/>
      <c r="E13" s="27"/>
      <c r="F13" s="25" t="s">
        <v>3</v>
      </c>
      <c r="G13" s="54"/>
    </row>
    <row r="14" spans="1:9" s="55" customFormat="1" ht="49.5" x14ac:dyDescent="0.25">
      <c r="A14" s="27"/>
      <c r="B14" s="17" t="s">
        <v>4</v>
      </c>
      <c r="C14" s="27"/>
      <c r="D14" s="27"/>
      <c r="E14" s="27"/>
      <c r="F14" s="28" t="s">
        <v>78</v>
      </c>
      <c r="G14" s="54">
        <f>+G16+G31</f>
        <v>0</v>
      </c>
    </row>
    <row r="15" spans="1:9" s="55" customFormat="1" x14ac:dyDescent="0.25">
      <c r="A15" s="27"/>
      <c r="B15" s="27"/>
      <c r="C15" s="27"/>
      <c r="D15" s="27"/>
      <c r="E15" s="27"/>
      <c r="F15" s="25" t="s">
        <v>3</v>
      </c>
      <c r="G15" s="54"/>
    </row>
    <row r="16" spans="1:9" s="55" customFormat="1" ht="33" x14ac:dyDescent="0.25">
      <c r="A16" s="27"/>
      <c r="B16" s="27"/>
      <c r="C16" s="17" t="s">
        <v>4</v>
      </c>
      <c r="D16" s="27"/>
      <c r="E16" s="27"/>
      <c r="F16" s="28" t="s">
        <v>79</v>
      </c>
      <c r="G16" s="54">
        <f t="shared" ref="G16" si="0">G20</f>
        <v>-7634.2</v>
      </c>
    </row>
    <row r="17" spans="1:9" s="55" customFormat="1" x14ac:dyDescent="0.25">
      <c r="A17" s="56"/>
      <c r="B17" s="27"/>
      <c r="C17" s="27"/>
      <c r="D17" s="27"/>
      <c r="E17" s="27"/>
      <c r="F17" s="57" t="s">
        <v>3</v>
      </c>
      <c r="G17" s="58"/>
    </row>
    <row r="18" spans="1:9" s="55" customFormat="1" x14ac:dyDescent="0.25">
      <c r="A18" s="56"/>
      <c r="B18" s="56"/>
      <c r="C18" s="56"/>
      <c r="D18" s="56"/>
      <c r="E18" s="56"/>
      <c r="F18" s="59" t="s">
        <v>65</v>
      </c>
      <c r="G18" s="54">
        <f>+G20</f>
        <v>-7634.2</v>
      </c>
    </row>
    <row r="19" spans="1:9" s="55" customFormat="1" x14ac:dyDescent="0.25">
      <c r="A19" s="56"/>
      <c r="B19" s="56"/>
      <c r="C19" s="56"/>
      <c r="D19" s="56"/>
      <c r="E19" s="56"/>
      <c r="F19" s="53" t="s">
        <v>3</v>
      </c>
      <c r="G19" s="54"/>
    </row>
    <row r="20" spans="1:9" s="55" customFormat="1" ht="33" x14ac:dyDescent="0.25">
      <c r="A20" s="56"/>
      <c r="B20" s="27"/>
      <c r="C20" s="27"/>
      <c r="D20" s="16" t="s">
        <v>66</v>
      </c>
      <c r="E20" s="27"/>
      <c r="F20" s="60" t="s">
        <v>67</v>
      </c>
      <c r="G20" s="54">
        <f t="shared" ref="G20" si="1">G22</f>
        <v>-7634.2</v>
      </c>
    </row>
    <row r="21" spans="1:9" s="55" customFormat="1" x14ac:dyDescent="0.25">
      <c r="A21" s="56"/>
      <c r="B21" s="27"/>
      <c r="C21" s="27"/>
      <c r="D21" s="27"/>
      <c r="E21" s="27"/>
      <c r="F21" s="57" t="s">
        <v>3</v>
      </c>
      <c r="G21" s="58"/>
    </row>
    <row r="22" spans="1:9" s="55" customFormat="1" x14ac:dyDescent="0.25">
      <c r="A22" s="56"/>
      <c r="B22" s="27"/>
      <c r="C22" s="27"/>
      <c r="D22" s="27"/>
      <c r="E22" s="17" t="s">
        <v>68</v>
      </c>
      <c r="F22" s="25" t="s">
        <v>69</v>
      </c>
      <c r="G22" s="61">
        <f t="shared" ref="G22" si="2">G24</f>
        <v>-7634.2</v>
      </c>
    </row>
    <row r="23" spans="1:9" s="55" customFormat="1" x14ac:dyDescent="0.25">
      <c r="A23" s="56"/>
      <c r="B23" s="27"/>
      <c r="C23" s="27"/>
      <c r="D23" s="27"/>
      <c r="E23" s="27"/>
      <c r="F23" s="25" t="s">
        <v>1</v>
      </c>
      <c r="G23" s="62"/>
    </row>
    <row r="24" spans="1:9" s="55" customFormat="1" x14ac:dyDescent="0.25">
      <c r="A24" s="56"/>
      <c r="B24" s="27"/>
      <c r="C24" s="27"/>
      <c r="D24" s="27"/>
      <c r="E24" s="27"/>
      <c r="F24" s="26" t="s">
        <v>65</v>
      </c>
      <c r="G24" s="61">
        <f t="shared" ref="G24" si="3">G26</f>
        <v>-7634.2</v>
      </c>
    </row>
    <row r="25" spans="1:9" s="55" customFormat="1" ht="33" x14ac:dyDescent="0.25">
      <c r="A25" s="56"/>
      <c r="B25" s="27"/>
      <c r="C25" s="27"/>
      <c r="D25" s="27"/>
      <c r="E25" s="27"/>
      <c r="F25" s="25" t="s">
        <v>0</v>
      </c>
      <c r="G25" s="61"/>
    </row>
    <row r="26" spans="1:9" s="55" customFormat="1" x14ac:dyDescent="0.25">
      <c r="A26" s="56"/>
      <c r="B26" s="27"/>
      <c r="C26" s="27"/>
      <c r="D26" s="27"/>
      <c r="E26" s="27"/>
      <c r="F26" s="25" t="s">
        <v>2</v>
      </c>
      <c r="G26" s="61">
        <f t="shared" ref="G26:G27" si="4">G27</f>
        <v>-7634.2</v>
      </c>
    </row>
    <row r="27" spans="1:9" s="55" customFormat="1" x14ac:dyDescent="0.25">
      <c r="A27" s="56"/>
      <c r="B27" s="27"/>
      <c r="C27" s="27"/>
      <c r="D27" s="27"/>
      <c r="E27" s="27"/>
      <c r="F27" s="25" t="s">
        <v>13</v>
      </c>
      <c r="G27" s="61">
        <f t="shared" si="4"/>
        <v>-7634.2</v>
      </c>
    </row>
    <row r="28" spans="1:9" s="55" customFormat="1" x14ac:dyDescent="0.25">
      <c r="A28" s="56"/>
      <c r="B28" s="27"/>
      <c r="C28" s="27"/>
      <c r="D28" s="27"/>
      <c r="E28" s="27"/>
      <c r="F28" s="25" t="s">
        <v>70</v>
      </c>
      <c r="G28" s="61">
        <f>+G29</f>
        <v>-7634.2</v>
      </c>
    </row>
    <row r="29" spans="1:9" s="55" customFormat="1" x14ac:dyDescent="0.25">
      <c r="A29" s="63"/>
      <c r="B29" s="64"/>
      <c r="C29" s="64"/>
      <c r="D29" s="64"/>
      <c r="E29" s="64"/>
      <c r="F29" s="25" t="s">
        <v>71</v>
      </c>
      <c r="G29" s="61">
        <f>G30</f>
        <v>-7634.2</v>
      </c>
    </row>
    <row r="30" spans="1:9" s="55" customFormat="1" x14ac:dyDescent="0.25">
      <c r="A30" s="63"/>
      <c r="B30" s="64"/>
      <c r="C30" s="64"/>
      <c r="D30" s="64"/>
      <c r="E30" s="64"/>
      <c r="F30" s="25" t="s">
        <v>72</v>
      </c>
      <c r="G30" s="61">
        <f>+'1'!G14</f>
        <v>-7634.2</v>
      </c>
    </row>
    <row r="31" spans="1:9" x14ac:dyDescent="0.25">
      <c r="A31" s="65"/>
      <c r="B31" s="65"/>
      <c r="C31" s="17" t="s">
        <v>48</v>
      </c>
      <c r="D31" s="27"/>
      <c r="E31" s="27"/>
      <c r="F31" s="28" t="s">
        <v>80</v>
      </c>
      <c r="G31" s="66">
        <f t="shared" ref="G31" si="5">G35</f>
        <v>7634.2</v>
      </c>
      <c r="H31" s="67"/>
      <c r="I31" s="68"/>
    </row>
    <row r="32" spans="1:9" x14ac:dyDescent="0.25">
      <c r="A32" s="69"/>
      <c r="B32" s="69"/>
      <c r="C32" s="69"/>
      <c r="D32" s="69"/>
      <c r="E32" s="69"/>
      <c r="F32" s="70" t="s">
        <v>3</v>
      </c>
      <c r="G32" s="71"/>
      <c r="H32" s="72"/>
      <c r="I32" s="73"/>
    </row>
    <row r="33" spans="1:9" x14ac:dyDescent="0.25">
      <c r="A33" s="65"/>
      <c r="B33" s="65"/>
      <c r="C33" s="65"/>
      <c r="D33" s="65"/>
      <c r="E33" s="65"/>
      <c r="F33" s="74" t="s">
        <v>76</v>
      </c>
      <c r="G33" s="66">
        <f>+G35</f>
        <v>7634.2</v>
      </c>
      <c r="H33" s="67"/>
      <c r="I33" s="68"/>
    </row>
    <row r="34" spans="1:9" x14ac:dyDescent="0.25">
      <c r="A34" s="50"/>
      <c r="B34" s="50"/>
      <c r="C34" s="50"/>
      <c r="D34" s="50"/>
      <c r="E34" s="50"/>
      <c r="F34" s="70" t="s">
        <v>3</v>
      </c>
      <c r="G34" s="75"/>
      <c r="I34" s="68"/>
    </row>
    <row r="35" spans="1:9" ht="49.5" x14ac:dyDescent="0.25">
      <c r="A35" s="65"/>
      <c r="B35" s="65"/>
      <c r="C35" s="65"/>
      <c r="D35" s="25" t="s">
        <v>73</v>
      </c>
      <c r="E35" s="25"/>
      <c r="F35" s="25" t="s">
        <v>74</v>
      </c>
      <c r="G35" s="75">
        <f t="shared" ref="G35" si="6">G37</f>
        <v>7634.2</v>
      </c>
      <c r="H35" s="67"/>
      <c r="I35" s="68"/>
    </row>
    <row r="36" spans="1:9" x14ac:dyDescent="0.25">
      <c r="A36" s="69"/>
      <c r="B36" s="69"/>
      <c r="C36" s="69"/>
      <c r="D36" s="25"/>
      <c r="E36" s="25"/>
      <c r="F36" s="25" t="s">
        <v>3</v>
      </c>
      <c r="G36" s="71"/>
      <c r="H36" s="72"/>
      <c r="I36" s="73"/>
    </row>
    <row r="37" spans="1:9" ht="66" x14ac:dyDescent="0.25">
      <c r="A37" s="65"/>
      <c r="B37" s="65"/>
      <c r="C37" s="65"/>
      <c r="D37" s="25"/>
      <c r="E37" s="25" t="s">
        <v>68</v>
      </c>
      <c r="F37" s="25" t="s">
        <v>75</v>
      </c>
      <c r="G37" s="75">
        <f t="shared" ref="G37" si="7">G39</f>
        <v>7634.2</v>
      </c>
      <c r="H37" s="67"/>
      <c r="I37" s="68"/>
    </row>
    <row r="38" spans="1:9" x14ac:dyDescent="0.25">
      <c r="A38" s="69"/>
      <c r="B38" s="69"/>
      <c r="C38" s="69"/>
      <c r="D38" s="25"/>
      <c r="E38" s="25"/>
      <c r="F38" s="25" t="s">
        <v>1</v>
      </c>
      <c r="G38" s="71"/>
      <c r="H38" s="72"/>
      <c r="I38" s="73"/>
    </row>
    <row r="39" spans="1:9" x14ac:dyDescent="0.25">
      <c r="A39" s="65"/>
      <c r="B39" s="65"/>
      <c r="C39" s="65"/>
      <c r="D39" s="25"/>
      <c r="E39" s="25"/>
      <c r="F39" s="26" t="s">
        <v>76</v>
      </c>
      <c r="G39" s="75">
        <f t="shared" ref="G39" si="8">G41</f>
        <v>7634.2</v>
      </c>
      <c r="H39" s="67"/>
      <c r="I39" s="68"/>
    </row>
    <row r="40" spans="1:9" ht="33" x14ac:dyDescent="0.25">
      <c r="A40" s="69"/>
      <c r="B40" s="69"/>
      <c r="C40" s="69"/>
      <c r="D40" s="25"/>
      <c r="E40" s="25"/>
      <c r="F40" s="25" t="s">
        <v>0</v>
      </c>
      <c r="G40" s="71"/>
      <c r="H40" s="72"/>
      <c r="I40" s="73"/>
    </row>
    <row r="41" spans="1:9" x14ac:dyDescent="0.25">
      <c r="A41" s="65"/>
      <c r="B41" s="65"/>
      <c r="C41" s="65"/>
      <c r="D41" s="25"/>
      <c r="E41" s="25"/>
      <c r="F41" s="25" t="s">
        <v>2</v>
      </c>
      <c r="G41" s="75">
        <f>G42</f>
        <v>7634.2</v>
      </c>
      <c r="H41" s="67"/>
      <c r="I41" s="68"/>
    </row>
    <row r="42" spans="1:9" x14ac:dyDescent="0.25">
      <c r="A42" s="50"/>
      <c r="B42" s="50"/>
      <c r="C42" s="50"/>
      <c r="D42" s="25"/>
      <c r="E42" s="25"/>
      <c r="F42" s="25" t="s">
        <v>13</v>
      </c>
      <c r="G42" s="75">
        <f>+G43</f>
        <v>7634.2</v>
      </c>
    </row>
    <row r="43" spans="1:9" x14ac:dyDescent="0.25">
      <c r="A43" s="50"/>
      <c r="B43" s="50"/>
      <c r="C43" s="50"/>
      <c r="D43" s="25"/>
      <c r="E43" s="25"/>
      <c r="F43" s="25" t="s">
        <v>46</v>
      </c>
      <c r="G43" s="76">
        <f>+G44</f>
        <v>7634.2</v>
      </c>
    </row>
    <row r="44" spans="1:9" x14ac:dyDescent="0.25">
      <c r="A44" s="77"/>
      <c r="B44" s="65"/>
      <c r="C44" s="65"/>
      <c r="D44" s="25"/>
      <c r="E44" s="25"/>
      <c r="F44" s="25" t="s">
        <v>77</v>
      </c>
      <c r="G44" s="76">
        <f>+'1'!G17</f>
        <v>7634.2</v>
      </c>
    </row>
  </sheetData>
  <mergeCells count="6">
    <mergeCell ref="D4:G4"/>
    <mergeCell ref="A8:C8"/>
    <mergeCell ref="D8:E8"/>
    <mergeCell ref="F8:F9"/>
    <mergeCell ref="A5:G5"/>
    <mergeCell ref="A6:G6"/>
  </mergeCells>
  <phoneticPr fontId="16" type="noConversion"/>
  <printOptions horizontalCentered="1"/>
  <pageMargins left="0.25" right="0.25" top="0.25" bottom="0.25" header="0.25" footer="0.25"/>
  <pageSetup paperSize="9" scale="70" fitToHeight="2" orientation="landscape" r:id="rId1"/>
  <ignoredErrors>
    <ignoredError sqref="B3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zoomScaleNormal="100" zoomScaleSheetLayoutView="100" workbookViewId="0">
      <selection activeCell="A8" sqref="A8:A9"/>
    </sheetView>
  </sheetViews>
  <sheetFormatPr defaultColWidth="9.140625" defaultRowHeight="16.5" x14ac:dyDescent="0.25"/>
  <cols>
    <col min="1" max="1" width="6.42578125" style="4" customWidth="1"/>
    <col min="2" max="2" width="9.28515625" style="4" customWidth="1"/>
    <col min="3" max="3" width="9.140625" style="4" customWidth="1"/>
    <col min="4" max="4" width="14.7109375" style="4" customWidth="1"/>
    <col min="5" max="5" width="8.5703125" style="4" customWidth="1"/>
    <col min="6" max="6" width="13.42578125" style="4" customWidth="1"/>
    <col min="7" max="7" width="9.28515625" style="4" customWidth="1"/>
    <col min="8" max="8" width="22.42578125" style="4" customWidth="1"/>
    <col min="9" max="9" width="45.28515625" style="4" customWidth="1"/>
    <col min="10" max="10" width="50.7109375" style="4" customWidth="1"/>
    <col min="11" max="11" width="36.7109375" style="4" customWidth="1"/>
    <col min="12" max="16384" width="9.140625" style="4"/>
  </cols>
  <sheetData>
    <row r="1" spans="1:11" x14ac:dyDescent="0.25">
      <c r="B1" s="29"/>
      <c r="C1" s="29"/>
      <c r="D1" s="29"/>
      <c r="E1" s="29"/>
      <c r="F1" s="29"/>
      <c r="J1" s="29" t="s">
        <v>40</v>
      </c>
    </row>
    <row r="2" spans="1:11" x14ac:dyDescent="0.25">
      <c r="B2" s="30"/>
      <c r="C2" s="30"/>
      <c r="D2" s="30"/>
      <c r="E2" s="30"/>
      <c r="F2" s="30"/>
      <c r="J2" s="30" t="str">
        <f>'2'!G2</f>
        <v>ՀՀ կառավարության 2025 թվականի</v>
      </c>
    </row>
    <row r="3" spans="1:11" x14ac:dyDescent="0.25">
      <c r="B3" s="30"/>
      <c r="C3" s="30"/>
      <c r="D3" s="30"/>
      <c r="E3" s="30"/>
      <c r="F3" s="30"/>
      <c r="J3" s="30" t="str">
        <f>'2'!G3</f>
        <v>______________ ի N ___ -Ն որոշման</v>
      </c>
    </row>
    <row r="4" spans="1:11" x14ac:dyDescent="0.25">
      <c r="B4" s="89"/>
      <c r="C4" s="89"/>
      <c r="D4" s="89"/>
      <c r="E4" s="89"/>
      <c r="F4" s="89"/>
    </row>
    <row r="5" spans="1:11" x14ac:dyDescent="0.25">
      <c r="A5" s="88"/>
      <c r="B5" s="88"/>
      <c r="C5" s="88"/>
      <c r="D5" s="88"/>
      <c r="E5" s="88"/>
      <c r="F5" s="88"/>
      <c r="G5" s="88"/>
      <c r="H5" s="88"/>
      <c r="I5" s="88"/>
      <c r="J5" s="88"/>
    </row>
    <row r="6" spans="1:11" ht="44.25" customHeight="1" x14ac:dyDescent="0.25">
      <c r="A6" s="90" t="s">
        <v>93</v>
      </c>
      <c r="B6" s="90"/>
      <c r="C6" s="90"/>
      <c r="D6" s="90"/>
      <c r="E6" s="90"/>
      <c r="F6" s="90"/>
      <c r="G6" s="90"/>
      <c r="H6" s="90"/>
      <c r="I6" s="90"/>
      <c r="J6" s="90"/>
      <c r="K6" s="31"/>
    </row>
    <row r="7" spans="1:11" x14ac:dyDescent="0.25">
      <c r="J7" s="14" t="s">
        <v>41</v>
      </c>
    </row>
    <row r="8" spans="1:11" ht="49.5" x14ac:dyDescent="0.25">
      <c r="A8" s="85" t="s">
        <v>95</v>
      </c>
      <c r="B8" s="85" t="s">
        <v>26</v>
      </c>
      <c r="C8" s="85"/>
      <c r="D8" s="85" t="s">
        <v>27</v>
      </c>
      <c r="E8" s="85"/>
      <c r="F8" s="85"/>
      <c r="G8" s="85"/>
      <c r="H8" s="85" t="s">
        <v>28</v>
      </c>
      <c r="I8" s="85" t="s">
        <v>29</v>
      </c>
      <c r="J8" s="27" t="s">
        <v>43</v>
      </c>
    </row>
    <row r="9" spans="1:11" ht="33" x14ac:dyDescent="0.25">
      <c r="A9" s="85"/>
      <c r="B9" s="27" t="s">
        <v>30</v>
      </c>
      <c r="C9" s="27" t="s">
        <v>31</v>
      </c>
      <c r="D9" s="27" t="s">
        <v>32</v>
      </c>
      <c r="E9" s="27" t="s">
        <v>31</v>
      </c>
      <c r="F9" s="27" t="s">
        <v>33</v>
      </c>
      <c r="G9" s="27" t="s">
        <v>35</v>
      </c>
      <c r="H9" s="85"/>
      <c r="I9" s="85"/>
      <c r="J9" s="27" t="s">
        <v>36</v>
      </c>
    </row>
    <row r="10" spans="1:11" x14ac:dyDescent="0.25">
      <c r="A10" s="92" t="s">
        <v>34</v>
      </c>
      <c r="B10" s="92"/>
      <c r="C10" s="92"/>
      <c r="D10" s="92"/>
      <c r="E10" s="92"/>
      <c r="F10" s="92"/>
      <c r="G10" s="92"/>
      <c r="H10" s="92"/>
      <c r="I10" s="92"/>
      <c r="J10" s="32">
        <f>+J11+J17</f>
        <v>0</v>
      </c>
    </row>
    <row r="11" spans="1:11" s="36" customFormat="1" x14ac:dyDescent="0.3">
      <c r="A11" s="33" t="s">
        <v>86</v>
      </c>
      <c r="B11" s="33"/>
      <c r="C11" s="33"/>
      <c r="D11" s="33"/>
      <c r="E11" s="34"/>
      <c r="F11" s="34"/>
      <c r="G11" s="34"/>
      <c r="H11" s="34"/>
      <c r="I11" s="34"/>
      <c r="J11" s="35">
        <f>J12</f>
        <v>-7634.2</v>
      </c>
    </row>
    <row r="12" spans="1:11" s="36" customFormat="1" x14ac:dyDescent="0.3">
      <c r="A12" s="37"/>
      <c r="B12" s="25" t="s">
        <v>81</v>
      </c>
      <c r="C12" s="91" t="s">
        <v>82</v>
      </c>
      <c r="D12" s="91"/>
      <c r="E12" s="91"/>
      <c r="F12" s="91"/>
      <c r="G12" s="91"/>
      <c r="H12" s="91"/>
      <c r="I12" s="91"/>
      <c r="J12" s="38">
        <f>+J13</f>
        <v>-7634.2</v>
      </c>
    </row>
    <row r="13" spans="1:11" s="36" customFormat="1" x14ac:dyDescent="0.3">
      <c r="A13" s="37"/>
      <c r="B13" s="25"/>
      <c r="C13" s="25"/>
      <c r="D13" s="25" t="s">
        <v>83</v>
      </c>
      <c r="E13" s="91" t="s">
        <v>55</v>
      </c>
      <c r="F13" s="91"/>
      <c r="G13" s="91"/>
      <c r="H13" s="91"/>
      <c r="I13" s="91"/>
      <c r="J13" s="38">
        <f>+'2'!G30</f>
        <v>-7634.2</v>
      </c>
    </row>
    <row r="14" spans="1:11" s="36" customFormat="1" x14ac:dyDescent="0.3">
      <c r="A14" s="37"/>
      <c r="B14" s="25"/>
      <c r="C14" s="25"/>
      <c r="D14" s="25"/>
      <c r="E14" s="25"/>
      <c r="F14" s="91" t="s">
        <v>84</v>
      </c>
      <c r="G14" s="91"/>
      <c r="H14" s="91"/>
      <c r="I14" s="91"/>
      <c r="J14" s="91"/>
    </row>
    <row r="15" spans="1:11" s="36" customFormat="1" x14ac:dyDescent="0.3">
      <c r="A15" s="37"/>
      <c r="B15" s="25"/>
      <c r="C15" s="25"/>
      <c r="D15" s="25"/>
      <c r="E15" s="25"/>
      <c r="F15" s="25"/>
      <c r="G15" s="91" t="s">
        <v>47</v>
      </c>
      <c r="H15" s="91"/>
      <c r="I15" s="91"/>
      <c r="J15" s="91"/>
    </row>
    <row r="16" spans="1:11" s="36" customFormat="1" x14ac:dyDescent="0.3">
      <c r="A16" s="37"/>
      <c r="B16" s="25"/>
      <c r="C16" s="25"/>
      <c r="D16" s="25"/>
      <c r="E16" s="25"/>
      <c r="F16" s="25"/>
      <c r="G16" s="25"/>
      <c r="H16" s="91" t="s">
        <v>85</v>
      </c>
      <c r="I16" s="91"/>
      <c r="J16" s="91"/>
    </row>
    <row r="17" spans="1:13" s="36" customFormat="1" x14ac:dyDescent="0.3">
      <c r="A17" s="33" t="s">
        <v>92</v>
      </c>
      <c r="B17" s="33"/>
      <c r="C17" s="33"/>
      <c r="D17" s="33"/>
      <c r="E17" s="34"/>
      <c r="F17" s="34"/>
      <c r="G17" s="34"/>
      <c r="H17" s="34"/>
      <c r="I17" s="34"/>
      <c r="J17" s="35">
        <f>J18</f>
        <v>7634.2</v>
      </c>
    </row>
    <row r="18" spans="1:13" s="36" customFormat="1" x14ac:dyDescent="0.3">
      <c r="A18" s="37"/>
      <c r="B18" s="25" t="s">
        <v>87</v>
      </c>
      <c r="C18" s="91" t="s">
        <v>88</v>
      </c>
      <c r="D18" s="91"/>
      <c r="E18" s="91"/>
      <c r="F18" s="91"/>
      <c r="G18" s="91"/>
      <c r="H18" s="91"/>
      <c r="I18" s="91"/>
      <c r="J18" s="38">
        <f>+J19</f>
        <v>7634.2</v>
      </c>
      <c r="M18" s="15"/>
    </row>
    <row r="19" spans="1:13" s="36" customFormat="1" x14ac:dyDescent="0.3">
      <c r="A19" s="37"/>
      <c r="B19" s="25"/>
      <c r="C19" s="25"/>
      <c r="D19" s="25" t="s">
        <v>89</v>
      </c>
      <c r="E19" s="91" t="s">
        <v>62</v>
      </c>
      <c r="F19" s="91"/>
      <c r="G19" s="91"/>
      <c r="H19" s="91"/>
      <c r="I19" s="91"/>
      <c r="J19" s="38">
        <f>+'2'!G44</f>
        <v>7634.2</v>
      </c>
      <c r="M19" s="15"/>
    </row>
    <row r="20" spans="1:13" s="36" customFormat="1" x14ac:dyDescent="0.3">
      <c r="A20" s="37"/>
      <c r="B20" s="25"/>
      <c r="C20" s="25"/>
      <c r="D20" s="25"/>
      <c r="E20" s="25"/>
      <c r="F20" s="91" t="s">
        <v>90</v>
      </c>
      <c r="G20" s="91"/>
      <c r="H20" s="91"/>
      <c r="I20" s="91"/>
      <c r="J20" s="91"/>
      <c r="M20" s="15"/>
    </row>
    <row r="21" spans="1:13" s="36" customFormat="1" x14ac:dyDescent="0.3">
      <c r="A21" s="37"/>
      <c r="B21" s="25"/>
      <c r="C21" s="25"/>
      <c r="D21" s="25"/>
      <c r="E21" s="25"/>
      <c r="F21" s="25"/>
      <c r="G21" s="91" t="s">
        <v>47</v>
      </c>
      <c r="H21" s="91"/>
      <c r="I21" s="91"/>
      <c r="J21" s="91"/>
      <c r="M21" s="15"/>
    </row>
    <row r="22" spans="1:13" s="36" customFormat="1" x14ac:dyDescent="0.3">
      <c r="A22" s="37"/>
      <c r="B22" s="25"/>
      <c r="C22" s="25"/>
      <c r="D22" s="25"/>
      <c r="E22" s="25"/>
      <c r="F22" s="25"/>
      <c r="G22" s="25"/>
      <c r="H22" s="91" t="s">
        <v>91</v>
      </c>
      <c r="I22" s="91"/>
      <c r="J22" s="91"/>
    </row>
  </sheetData>
  <mergeCells count="19">
    <mergeCell ref="A10:I10"/>
    <mergeCell ref="C12:I12"/>
    <mergeCell ref="E13:I13"/>
    <mergeCell ref="F14:J14"/>
    <mergeCell ref="G15:J15"/>
    <mergeCell ref="H16:J16"/>
    <mergeCell ref="H22:J22"/>
    <mergeCell ref="E19:I19"/>
    <mergeCell ref="C18:I18"/>
    <mergeCell ref="F20:J20"/>
    <mergeCell ref="G21:J21"/>
    <mergeCell ref="B4:F4"/>
    <mergeCell ref="A8:A9"/>
    <mergeCell ref="B8:C8"/>
    <mergeCell ref="D8:G8"/>
    <mergeCell ref="H8:H9"/>
    <mergeCell ref="A5:J5"/>
    <mergeCell ref="A6:J6"/>
    <mergeCell ref="I8:I9"/>
  </mergeCells>
  <printOptions horizontalCentered="1"/>
  <pageMargins left="0.25" right="0.25" top="0.75" bottom="0.25" header="0.25" footer="0.25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Sheet1</vt:lpstr>
      <vt:lpstr>'1'!Print_Area</vt:lpstr>
      <vt:lpstr>'2'!Print_Area</vt:lpstr>
      <vt:lpstr>'3'!Print_Area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Susanna Arzumanyan</cp:lastModifiedBy>
  <cp:lastPrinted>2025-11-04T09:46:27Z</cp:lastPrinted>
  <dcterms:created xsi:type="dcterms:W3CDTF">2019-11-26T09:27:58Z</dcterms:created>
  <dcterms:modified xsi:type="dcterms:W3CDTF">2025-12-25T13:28:27Z</dcterms:modified>
</cp:coreProperties>
</file>