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Hradzgutyun\"/>
    </mc:Choice>
  </mc:AlternateContent>
  <bookViews>
    <workbookView xWindow="-108" yWindow="-108" windowWidth="23256" windowHeight="12576" tabRatio="847" activeTab="2"/>
  </bookViews>
  <sheets>
    <sheet name="Հավելված N 1" sheetId="65" r:id="rId1"/>
    <sheet name="Հավելված N 2" sheetId="32" r:id="rId2"/>
    <sheet name="Հավելված N 3" sheetId="79" r:id="rId3"/>
    <sheet name="Հավելված N 4" sheetId="73" r:id="rId4"/>
    <sheet name="Հավելված N 5" sheetId="78" r:id="rId5"/>
  </sheets>
  <externalReferences>
    <externalReference r:id="rId6"/>
  </externalReferences>
  <definedNames>
    <definedName name="a" localSheetId="0">#REF!</definedName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4">#REF!</definedName>
    <definedName name="AgencyName">#REF!</definedName>
    <definedName name="åû" localSheetId="2">#REF!</definedName>
    <definedName name="åû" localSheetId="4">#REF!</definedName>
    <definedName name="åû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avit" localSheetId="2">#REF!</definedName>
    <definedName name="davit" localSheetId="4">#REF!</definedName>
    <definedName name="davit">#REF!</definedName>
    <definedName name="DebtCG" localSheetId="4">#REF!</definedName>
    <definedName name="DebtCG">#REF!</definedName>
    <definedName name="DebtGG" localSheetId="4">#REF!</definedName>
    <definedName name="DebtGG">#REF!</definedName>
    <definedName name="Functional1" localSheetId="1">#REF!</definedName>
    <definedName name="Functional1" localSheetId="2">#REF!</definedName>
    <definedName name="Functional1" localSheetId="4">#REF!</definedName>
    <definedName name="Functional1">#REF!</definedName>
    <definedName name="ggg" localSheetId="2">#REF!</definedName>
    <definedName name="ggg" localSheetId="4">#REF!</definedName>
    <definedName name="ggg">#REF!</definedName>
    <definedName name="hav" localSheetId="4">#REF!</definedName>
    <definedName name="hav">#REF!</definedName>
    <definedName name="mas" localSheetId="2">#REF!</definedName>
    <definedName name="mas" localSheetId="4">#REF!</definedName>
    <definedName name="mas">#REF!</definedName>
    <definedName name="mass" localSheetId="2">#REF!</definedName>
    <definedName name="mass" localSheetId="4">#REF!</definedName>
    <definedName name="mass">#REF!</definedName>
    <definedName name="MonExo" localSheetId="4">#REF!</definedName>
    <definedName name="MonExo">#REF!</definedName>
    <definedName name="MonGrow" localSheetId="4">#REF!</definedName>
    <definedName name="MonGrow">#REF!</definedName>
    <definedName name="PANature" localSheetId="1">#REF!</definedName>
    <definedName name="PANature" localSheetId="2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4">#REF!</definedName>
    <definedName name="PerformanceType">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vlom" localSheetId="4">#REF!</definedName>
    <definedName name="vlom">#REF!</definedName>
    <definedName name="x" localSheetId="2">#REF!</definedName>
    <definedName name="x" localSheetId="4">#REF!</definedName>
    <definedName name="x">#REF!</definedName>
    <definedName name="Z_248BE2BA_E445_11D3_BFE0_00003960F508_.wvu.Cols" localSheetId="4">#REF!</definedName>
    <definedName name="Z_248BE2BA_E445_11D3_BFE0_00003960F508_.wvu.Cols">#REF!</definedName>
    <definedName name="Հավելված" localSheetId="2">#REF!</definedName>
    <definedName name="Հավելված" localSheetId="4">#REF!</definedName>
    <definedName name="Հավելված">#REF!</definedName>
    <definedName name="Հավելված10" localSheetId="2">#REF!</definedName>
    <definedName name="Հավելված10" localSheetId="4">#REF!</definedName>
    <definedName name="Հավելված10">#REF!</definedName>
    <definedName name="Հավելված11" localSheetId="2">#REF!</definedName>
    <definedName name="Հավելված11" localSheetId="4">#REF!</definedName>
    <definedName name="Հավելված11">#REF!</definedName>
    <definedName name="Հավելված20" localSheetId="2">#REF!</definedName>
    <definedName name="Հավելված20" localSheetId="4">#REF!</definedName>
    <definedName name="Հավելված20">#REF!</definedName>
    <definedName name="Հավելված9" localSheetId="2">#REF!</definedName>
    <definedName name="Հավելված9" localSheetId="4">#REF!</definedName>
    <definedName name="Հավելված9">#REF!</definedName>
    <definedName name="Մաս" localSheetId="2">#REF!</definedName>
    <definedName name="Մաս" localSheetId="4">#REF!</definedName>
    <definedName name="Մաս">#REF!</definedName>
    <definedName name="շախմատիստ" localSheetId="2">#REF!</definedName>
    <definedName name="շախմատիստ" localSheetId="4">#REF!</definedName>
    <definedName name="շախմատիստ">#REF!</definedName>
    <definedName name="վֆյգյգ" localSheetId="4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K11" i="78" l="1"/>
  <c r="L11" i="78"/>
  <c r="M11" i="78"/>
  <c r="J11" i="78"/>
  <c r="K13" i="78"/>
  <c r="L13" i="78"/>
  <c r="M13" i="78"/>
  <c r="J13" i="78"/>
  <c r="K20" i="78"/>
  <c r="L20" i="78"/>
  <c r="M20" i="78"/>
  <c r="J20" i="78"/>
  <c r="K13" i="73"/>
  <c r="K11" i="73" s="1"/>
  <c r="L13" i="73"/>
  <c r="L11" i="73" s="1"/>
  <c r="M13" i="73"/>
  <c r="M11" i="73" s="1"/>
  <c r="J11" i="73"/>
  <c r="J13" i="73"/>
  <c r="H13" i="32"/>
  <c r="I13" i="32"/>
  <c r="J13" i="32"/>
  <c r="G13" i="32"/>
  <c r="H35" i="32"/>
  <c r="I35" i="32"/>
  <c r="J35" i="32"/>
  <c r="G35" i="32"/>
  <c r="H53" i="32" l="1"/>
  <c r="I53" i="32"/>
  <c r="I52" i="32" s="1"/>
  <c r="I51" i="32" s="1"/>
  <c r="I50" i="32" s="1"/>
  <c r="I49" i="32" s="1"/>
  <c r="I47" i="32" s="1"/>
  <c r="J53" i="32"/>
  <c r="J52" i="32" s="1"/>
  <c r="J51" i="32" s="1"/>
  <c r="J50" i="32" s="1"/>
  <c r="J49" i="32" s="1"/>
  <c r="J47" i="32" s="1"/>
  <c r="G53" i="32"/>
  <c r="H34" i="32"/>
  <c r="H33" i="32" s="1"/>
  <c r="H32" i="32" s="1"/>
  <c r="H31" i="32" s="1"/>
  <c r="H30" i="32" s="1"/>
  <c r="H28" i="32" s="1"/>
  <c r="I34" i="32"/>
  <c r="I33" i="32" s="1"/>
  <c r="I32" i="32" s="1"/>
  <c r="I31" i="32" s="1"/>
  <c r="I30" i="32" s="1"/>
  <c r="I28" i="32" s="1"/>
  <c r="J34" i="32"/>
  <c r="J33" i="32" s="1"/>
  <c r="J32" i="32" s="1"/>
  <c r="J31" i="32" s="1"/>
  <c r="J30" i="32" s="1"/>
  <c r="J28" i="32" s="1"/>
  <c r="G34" i="32"/>
  <c r="F11" i="79"/>
  <c r="G11" i="79"/>
  <c r="H11" i="79"/>
  <c r="H15" i="79"/>
  <c r="G15" i="79"/>
  <c r="F15" i="79"/>
  <c r="H13" i="79"/>
  <c r="G13" i="79"/>
  <c r="F13" i="79"/>
  <c r="E13" i="79"/>
  <c r="H20" i="79"/>
  <c r="H18" i="79" s="1"/>
  <c r="H16" i="79" s="1"/>
  <c r="D21" i="79"/>
  <c r="G20" i="79"/>
  <c r="G18" i="79" s="1"/>
  <c r="G16" i="79" s="1"/>
  <c r="F20" i="79"/>
  <c r="F18" i="79" s="1"/>
  <c r="F16" i="79" s="1"/>
  <c r="E20" i="79"/>
  <c r="E18" i="79"/>
  <c r="E16" i="79" s="1"/>
  <c r="E11" i="79" s="1"/>
  <c r="J26" i="32" l="1"/>
  <c r="M15" i="78"/>
  <c r="M14" i="78" s="1"/>
  <c r="I45" i="32"/>
  <c r="L22" i="78"/>
  <c r="L21" i="78" s="1"/>
  <c r="J45" i="32"/>
  <c r="M22" i="78"/>
  <c r="M21" i="78" s="1"/>
  <c r="H26" i="32"/>
  <c r="K15" i="78"/>
  <c r="K14" i="78" s="1"/>
  <c r="I26" i="32"/>
  <c r="L15" i="78"/>
  <c r="L14" i="78" s="1"/>
  <c r="G52" i="32"/>
  <c r="G51" i="32" s="1"/>
  <c r="G50" i="32" s="1"/>
  <c r="G49" i="32" s="1"/>
  <c r="G47" i="32" s="1"/>
  <c r="H52" i="32"/>
  <c r="H51" i="32" s="1"/>
  <c r="H50" i="32" s="1"/>
  <c r="H49" i="32" s="1"/>
  <c r="H47" i="32" s="1"/>
  <c r="G33" i="32"/>
  <c r="G32" i="32" s="1"/>
  <c r="G31" i="32" s="1"/>
  <c r="G30" i="32" s="1"/>
  <c r="G28" i="32" s="1"/>
  <c r="G26" i="32" l="1"/>
  <c r="J15" i="78"/>
  <c r="J14" i="78" s="1"/>
  <c r="I24" i="32"/>
  <c r="I22" i="32" s="1"/>
  <c r="I20" i="32" s="1"/>
  <c r="I18" i="32" s="1"/>
  <c r="I16" i="32" s="1"/>
  <c r="I17" i="65"/>
  <c r="G45" i="32"/>
  <c r="J22" i="78"/>
  <c r="J21" i="78" s="1"/>
  <c r="J43" i="32"/>
  <c r="J41" i="32" s="1"/>
  <c r="J39" i="32" s="1"/>
  <c r="J37" i="32" s="1"/>
  <c r="J19" i="65"/>
  <c r="H45" i="32"/>
  <c r="K22" i="78"/>
  <c r="K21" i="78" s="1"/>
  <c r="H24" i="32"/>
  <c r="H22" i="32" s="1"/>
  <c r="H20" i="32" s="1"/>
  <c r="H18" i="32" s="1"/>
  <c r="H16" i="32" s="1"/>
  <c r="H17" i="65"/>
  <c r="I43" i="32"/>
  <c r="I41" i="32" s="1"/>
  <c r="I39" i="32" s="1"/>
  <c r="I37" i="32" s="1"/>
  <c r="I19" i="65"/>
  <c r="J24" i="32"/>
  <c r="J22" i="32" s="1"/>
  <c r="J20" i="32" s="1"/>
  <c r="J18" i="32" s="1"/>
  <c r="J16" i="32" s="1"/>
  <c r="J17" i="65"/>
  <c r="I15" i="32" l="1"/>
  <c r="M21" i="73"/>
  <c r="M20" i="73" s="1"/>
  <c r="J18" i="65"/>
  <c r="M15" i="73"/>
  <c r="M14" i="73" s="1"/>
  <c r="J16" i="65"/>
  <c r="J15" i="65" s="1"/>
  <c r="J13" i="65" s="1"/>
  <c r="J15" i="32"/>
  <c r="L21" i="73"/>
  <c r="L20" i="73" s="1"/>
  <c r="I18" i="65"/>
  <c r="K15" i="73"/>
  <c r="K14" i="73" s="1"/>
  <c r="H16" i="65"/>
  <c r="H43" i="32"/>
  <c r="H41" i="32" s="1"/>
  <c r="H39" i="32" s="1"/>
  <c r="H37" i="32" s="1"/>
  <c r="H15" i="32" s="1"/>
  <c r="H19" i="65"/>
  <c r="G43" i="32"/>
  <c r="G41" i="32" s="1"/>
  <c r="G39" i="32" s="1"/>
  <c r="G37" i="32" s="1"/>
  <c r="G19" i="65"/>
  <c r="L15" i="73"/>
  <c r="L14" i="73" s="1"/>
  <c r="I16" i="65"/>
  <c r="G24" i="32"/>
  <c r="G22" i="32" s="1"/>
  <c r="G20" i="32" s="1"/>
  <c r="G18" i="32" s="1"/>
  <c r="G16" i="32" s="1"/>
  <c r="G15" i="32" s="1"/>
  <c r="G17" i="65"/>
  <c r="H18" i="65" l="1"/>
  <c r="K21" i="73"/>
  <c r="K20" i="73" s="1"/>
  <c r="I15" i="65"/>
  <c r="I13" i="65" s="1"/>
  <c r="H15" i="65"/>
  <c r="H13" i="65" s="1"/>
  <c r="J15" i="73"/>
  <c r="J14" i="73" s="1"/>
  <c r="G16" i="65"/>
  <c r="G18" i="65"/>
  <c r="J21" i="73"/>
  <c r="J20" i="73" s="1"/>
  <c r="G15" i="65" l="1"/>
  <c r="G13" i="65" s="1"/>
</calcChain>
</file>

<file path=xl/sharedStrings.xml><?xml version="1.0" encoding="utf-8"?>
<sst xmlns="http://schemas.openxmlformats.org/spreadsheetml/2006/main" count="200" uniqueCount="120">
  <si>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</si>
  <si>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</si>
  <si>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</si>
  <si>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</si>
  <si>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</si>
  <si>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</si>
  <si>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</si>
  <si>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</si>
  <si>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</si>
  <si>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</si>
  <si>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</si>
  <si>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</si>
  <si>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</si>
  <si>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</si>
  <si>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</si>
  <si>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</si>
  <si>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</si>
  <si>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</si>
  <si>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</si>
  <si>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</si>
  <si>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</si>
  <si>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</si>
  <si>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</si>
  <si>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</si>
  <si>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</si>
  <si>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</si>
  <si>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>Առաջին եռամսյակ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</si>
  <si>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</si>
  <si>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</si>
  <si>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</si>
  <si>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</si>
  <si>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</si>
  <si>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</si>
  <si>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</si>
  <si>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</si>
  <si>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</si>
  <si>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</si>
  <si>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</si>
  <si>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</si>
  <si>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</si>
  <si>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</si>
  <si>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</si>
  <si>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</si>
  <si>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</si>
  <si>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</si>
  <si>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</si>
  <si>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</si>
  <si>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</si>
  <si>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</si>
  <si>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</si>
  <si>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</si>
  <si>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</si>
  <si>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</si>
  <si>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</si>
  <si>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</si>
  <si>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</si>
  <si>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</si>
  <si>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</si>
  <si>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08</t>
  </si>
  <si>
    <t>ՀՀ կրթության գիտության մշակույթի և սպորտի նախարարություն</t>
  </si>
  <si>
    <t>ԸՆԹԱՑԻԿ ԾԱԽՍԵՐ</t>
  </si>
  <si>
    <t>ՀՀ կառավարության  2026 թվականի</t>
  </si>
  <si>
    <t>հազար դրամներոով</t>
  </si>
  <si>
    <t xml:space="preserve"> ԲՍԿ 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</si>
  <si>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</si>
  <si>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</si>
  <si>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</si>
  <si>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>Աջակցություն համայնքներին մարզական հաստատությունների շենքային պայմանների բարելավման համար</t>
  </si>
  <si>
    <t>ՀՀ քաղաքաշինության կոմիտե</t>
  </si>
  <si>
    <t xml:space="preserve"> այդ թվում՝ ըստ ուղղությունների</t>
  </si>
  <si>
    <t>ՀՀ Շիրակի մարզ</t>
  </si>
  <si>
    <t>Հավելված N 5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</si>
  <si>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ԼՐԱՑՈՒՄԸ</t>
  </si>
  <si>
    <t>Մանկապատանեկան մարզադպրոցներին, մարզաձևերի ազգային ֆեդերացիաներին այլ մարզական կազմակերպություններին գույքով ապահովում</t>
  </si>
  <si>
    <t>այդ թվում` ըստ կատարողների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</si>
  <si>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</si>
  <si>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</si>
  <si>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</si>
  <si>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 Մանկապատանեկան մարզադպրոցներին, մարզաձևերի ազգային ֆեդերացիաներին և այլ մարզական ազմակերպություններին գույքով ապահովում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</si>
  <si>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</si>
  <si>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</si>
  <si>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</si>
  <si>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</si>
  <si>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>06</t>
  </si>
  <si>
    <t xml:space="preserve"> Մասսայական սպորտ</t>
  </si>
  <si>
    <t xml:space="preserve"> Աջակցություն համայնքներին մարզական հաստատությունների շենքային պայմանների բարելավման համար</t>
  </si>
  <si>
    <t xml:space="preserve"> ՀՀ քաղաքաշինության կոմիտե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</si>
  <si>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</si>
  <si>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</si>
  <si>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 xml:space="preserve"> - Շենքերի և շինությունների շինարարություն</t>
  </si>
  <si>
    <t xml:space="preserve"> Կրթությանը տրամադրվող օժանդակ ծառայություններ</t>
  </si>
  <si>
    <t>1163</t>
  </si>
  <si>
    <t>Մասսայական սպորտ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</si>
  <si>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</si>
  <si>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</si>
  <si>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</si>
  <si>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</si>
  <si>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</si>
  <si>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1041 - 32001</t>
  </si>
  <si>
    <t>Մանկապատանեկան մարզադպրոցներին, մարզաձևերի ազգային ֆեդերացիաներին և այլ մարզական կազմակերպություններին գույքով ապահովում</t>
  </si>
  <si>
    <t xml:space="preserve"> Սպորտի զարգացման նպատակով մարզադպրոցներին, ազգային ֆեդերացիաներին և այլ մարզական կազմակերպություններին մարզական և այլ անհրաժեշտ գույքի տրամադրում</t>
  </si>
  <si>
    <t>Այլ պետական կազմակերպությունների կողմից օգտագործվող ոչ ֆինանսական ակտիվների հետ գործառնություններ</t>
  </si>
  <si>
    <t>1041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</si>
  <si>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</si>
  <si>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</si>
  <si>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</si>
  <si>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 xml:space="preserve">  Սպորտի զարգացման նպատակով մարզադպրոցներին, ազգային ֆեդերացիաներին և այլ մարզական կազմակերպություններին մարզական և այլ անհրաժեշտ գույքի տրամադրում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</si>
  <si>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</si>
  <si>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 Մարզական կազմակերպություններ </t>
  </si>
  <si>
    <t xml:space="preserve"> 1163 </t>
  </si>
  <si>
    <t xml:space="preserve"> Մասսայական սպորտ </t>
  </si>
  <si>
    <t xml:space="preserve">1163 - 12001 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</si>
  <si>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</si>
  <si>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</si>
  <si>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</si>
  <si>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>ՀՀ ՔԱՂԱՔԱՇԻՆՈՒԹՅԱՆ ԿՈՄԻՏԵ</t>
  </si>
  <si>
    <t>ՀԱՅԱՍՏԱՆԻ ՀԱՆՐԱՊԵՏՈՒԹՅԱՆ ԿԱՌԱՎԱՐՈՒԹՅԱՆ 2025 ԹՎԱԿԱՆԻ ԴԵԿՏԵՄԲԵՐԻ 25-Ի N 1910-Ն ՈՐՈՇՄԱՆ N 3 ԵՎ N 4 ՀԱՎԵԼՎԱԾՆԵՐՈՒՄ ԿԱՏԱՐՎՈՂ  ՓՈՓՈԽՈՒԹՅՈՒՆԸ ԵՎ ԼՐԱՑՈՒՄԸ</t>
  </si>
  <si>
    <t>ՀԱՅԱՍՏԱՆԻ ՀԱՆՐԱՊԵՏՈՒԹՅԱՆ ԿԱՌԱՎԱՐՈՒԹՅԱՆ 2025 ԹՎԱԿԱՆԻ ԴԵԿՏԵՄԲԵՐԻ 25-Ի N 1910-Ն ՈՐՈՇՄԱՆ N 9 ՀԱՎԵԼՎԱԾՈՒՄ ԿԱՏԱՐՎՈՂ ՓՈՓՈԽՈՒԹՅՈՒՆԸ ԵՎ ԼՐԱՑՈՒՄԸ</t>
  </si>
  <si>
    <t>ՀԱՅԱՍՏԱՆԻ ՀԱՆՐԱՊԵՏՈՒԹՅԱՆ ԿԱՌԱՎԱՐՈՒԹՅԱՆ 2025 ԹՎԱԿԱՆԻ ԴԵԿՏԵՄԲԵՐԻ 25-Ի N 1910-Ն ՈՐՈՇՄԱՆ N 9.1 ՀԱՎԵԼՎԱԾՈՒՄ ԿԱՏԱՐՎՈՂ ՓՈՓՈԽՈՒԹՅՈՒՆԸ ԵՎ ԼՐԱՑՈՒՄԸ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</si>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</sst>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11"/>
      <name val="GHEA Grapalat"/>
      <family val="2"/>
    </font>
    <font>
      <b/>
      <sz val="9"/>
      <name val="GHEA Grapalat"/>
      <family val="2"/>
    </font>
    <font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11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5">
      <protection locked="0"/>
    </xf>
    <xf numFmtId="170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4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1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6" fillId="0" borderId="0" applyFill="0" applyBorder="0" applyProtection="0">
      <alignment horizontal="right" vertical="top"/>
    </xf>
  </cellStyleXfs>
  <cellXfs count="159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17" fillId="2" borderId="1" xfId="0" applyFont="1" applyFill="1" applyBorder="1" applyAlignment="1">
      <alignment vertical="top" wrapText="1"/>
    </xf>
    <xf numFmtId="0" fontId="85" fillId="2" borderId="32" xfId="165" applyFont="1" applyFill="1" applyBorder="1">
      <alignment horizontal="left" vertical="top" wrapText="1"/>
    </xf>
    <xf numFmtId="168" fontId="17" fillId="2" borderId="32" xfId="96" applyNumberFormat="1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73" fillId="2" borderId="3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43" fontId="73" fillId="2" borderId="32" xfId="7" applyFont="1" applyFill="1" applyBorder="1" applyAlignment="1">
      <alignment vertical="center" wrapText="1"/>
    </xf>
    <xf numFmtId="43" fontId="17" fillId="2" borderId="32" xfId="7" applyFont="1" applyFill="1" applyBorder="1" applyAlignment="1">
      <alignment vertical="center" wrapText="1"/>
    </xf>
    <xf numFmtId="0" fontId="87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43" fontId="14" fillId="2" borderId="32" xfId="7" applyFont="1" applyFill="1" applyBorder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6" fontId="74" fillId="2" borderId="0" xfId="253" applyNumberFormat="1" applyFont="1" applyFill="1" applyAlignment="1">
      <alignment vertical="top" wrapText="1"/>
    </xf>
    <xf numFmtId="168" fontId="17" fillId="57" borderId="26" xfId="96" applyNumberFormat="1" applyFont="1" applyFill="1" applyBorder="1" applyAlignment="1">
      <alignment horizontal="center" vertical="center" wrapText="1"/>
    </xf>
    <xf numFmtId="168" fontId="17" fillId="58" borderId="26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32" xfId="0" applyFont="1" applyFill="1" applyBorder="1" applyAlignment="1">
      <alignment horizontal="center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center" wrapText="1"/>
    </xf>
    <xf numFmtId="0" fontId="73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 wrapText="1"/>
    </xf>
    <xf numFmtId="49" fontId="73" fillId="2" borderId="32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32" xfId="96" applyNumberFormat="1" applyFont="1" applyFill="1" applyBorder="1" applyAlignment="1">
      <alignment horizontal="center" vertical="center" textRotation="90" wrapText="1"/>
    </xf>
    <xf numFmtId="166" fontId="14" fillId="2" borderId="32" xfId="165" applyNumberFormat="1" applyFont="1" applyFill="1" applyBorder="1" applyAlignment="1">
      <alignment horizontal="center" vertical="center" wrapText="1"/>
    </xf>
    <xf numFmtId="0" fontId="92" fillId="2" borderId="32" xfId="253" applyFont="1" applyFill="1" applyBorder="1" applyAlignment="1">
      <alignment horizontal="center" vertical="center" wrapText="1"/>
    </xf>
    <xf numFmtId="0" fontId="85" fillId="2" borderId="32" xfId="253" applyFont="1" applyFill="1" applyBorder="1" applyAlignment="1">
      <alignment horizontal="center" vertical="center" wrapText="1"/>
    </xf>
    <xf numFmtId="166" fontId="93" fillId="0" borderId="32" xfId="96" applyNumberFormat="1" applyFont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0" fontId="17" fillId="0" borderId="32" xfId="96" applyFont="1" applyBorder="1" applyAlignment="1">
      <alignment horizontal="left" vertical="center" wrapText="1"/>
    </xf>
    <xf numFmtId="166" fontId="17" fillId="2" borderId="32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32" xfId="299" applyFont="1" applyFill="1" applyBorder="1" applyAlignment="1">
      <alignment horizontal="center"/>
    </xf>
    <xf numFmtId="166" fontId="73" fillId="2" borderId="32" xfId="96" applyNumberFormat="1" applyFont="1" applyFill="1" applyBorder="1" applyAlignment="1">
      <alignment vertical="center" wrapText="1"/>
    </xf>
    <xf numFmtId="0" fontId="87" fillId="2" borderId="32" xfId="0" applyFont="1" applyFill="1" applyBorder="1"/>
    <xf numFmtId="0" fontId="94" fillId="2" borderId="29" xfId="96" applyFont="1" applyFill="1" applyBorder="1" applyAlignment="1">
      <alignment horizontal="center" vertical="center" wrapText="1"/>
    </xf>
    <xf numFmtId="166" fontId="94" fillId="2" borderId="32" xfId="6" applyNumberFormat="1" applyFont="1" applyFill="1" applyBorder="1" applyAlignment="1">
      <alignment horizontal="center" vertical="center"/>
    </xf>
    <xf numFmtId="0" fontId="73" fillId="2" borderId="32" xfId="0" applyFont="1" applyFill="1" applyBorder="1" applyAlignment="1">
      <alignment horizontal="center"/>
    </xf>
    <xf numFmtId="166" fontId="73" fillId="2" borderId="32" xfId="253" applyNumberFormat="1" applyFont="1" applyFill="1" applyBorder="1"/>
    <xf numFmtId="0" fontId="94" fillId="2" borderId="29" xfId="96" applyFont="1" applyFill="1" applyBorder="1" applyAlignment="1">
      <alignment horizontal="left" vertical="center" wrapText="1"/>
    </xf>
    <xf numFmtId="166" fontId="17" fillId="2" borderId="32" xfId="253" applyNumberFormat="1" applyFont="1" applyFill="1" applyBorder="1" applyAlignment="1">
      <alignment vertical="center"/>
    </xf>
    <xf numFmtId="0" fontId="85" fillId="2" borderId="32" xfId="0" applyFont="1" applyFill="1" applyBorder="1" applyAlignment="1">
      <alignment vertical="center" wrapText="1"/>
    </xf>
    <xf numFmtId="166" fontId="73" fillId="2" borderId="32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165" fontId="95" fillId="0" borderId="32" xfId="3116" applyNumberFormat="1" applyFont="1" applyBorder="1" applyAlignment="1">
      <alignment horizontal="right" vertical="top"/>
    </xf>
    <xf numFmtId="0" fontId="97" fillId="0" borderId="32" xfId="0" applyFont="1" applyBorder="1" applyAlignment="1">
      <alignment horizontal="left" vertical="top" wrapText="1"/>
    </xf>
    <xf numFmtId="0" fontId="14" fillId="2" borderId="29" xfId="0" applyFont="1" applyFill="1" applyBorder="1" applyAlignment="1">
      <alignment vertical="center" wrapText="1"/>
    </xf>
    <xf numFmtId="0" fontId="14" fillId="2" borderId="32" xfId="0" applyFont="1" applyFill="1" applyBorder="1" applyAlignment="1">
      <alignment vertical="center" wrapText="1"/>
    </xf>
    <xf numFmtId="0" fontId="74" fillId="2" borderId="36" xfId="0" applyFont="1" applyFill="1" applyBorder="1" applyAlignment="1">
      <alignment vertical="center" wrapText="1"/>
    </xf>
    <xf numFmtId="0" fontId="74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0" borderId="32" xfId="0" applyFont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left" vertical="center" wrapText="1"/>
    </xf>
    <xf numFmtId="0" fontId="17" fillId="2" borderId="32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7" fillId="2" borderId="33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49" fontId="17" fillId="2" borderId="32" xfId="0" applyNumberFormat="1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49" fontId="17" fillId="2" borderId="31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6" fontId="91" fillId="2" borderId="31" xfId="96" applyNumberFormat="1" applyFont="1" applyFill="1" applyBorder="1" applyAlignment="1">
      <alignment horizontal="center" vertical="center" wrapText="1"/>
    </xf>
    <xf numFmtId="166" fontId="91" fillId="2" borderId="36" xfId="96" applyNumberFormat="1" applyFont="1" applyFill="1" applyBorder="1" applyAlignment="1">
      <alignment horizontal="center" vertical="center" wrapText="1"/>
    </xf>
    <xf numFmtId="166" fontId="91" fillId="2" borderId="29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left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14" fillId="2" borderId="36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95" fillId="0" borderId="32" xfId="0" applyFont="1" applyBorder="1" applyAlignment="1">
      <alignment horizontal="left" vertical="top" wrapText="1"/>
    </xf>
    <xf numFmtId="0" fontId="97" fillId="0" borderId="22" xfId="0" applyFont="1" applyBorder="1" applyAlignment="1">
      <alignment horizontal="center" vertical="top" wrapText="1"/>
    </xf>
    <xf numFmtId="0" fontId="97" fillId="0" borderId="2" xfId="0" applyFont="1" applyBorder="1" applyAlignment="1">
      <alignment horizontal="center" vertical="top" wrapText="1"/>
    </xf>
    <xf numFmtId="0" fontId="73" fillId="0" borderId="32" xfId="0" applyFont="1" applyBorder="1" applyAlignment="1">
      <alignment horizontal="center" vertical="center" wrapText="1"/>
    </xf>
    <xf numFmtId="0" fontId="17" fillId="58" borderId="32" xfId="0" applyFont="1" applyFill="1" applyBorder="1" applyAlignment="1">
      <alignment horizontal="center" vertical="top" wrapText="1"/>
    </xf>
    <xf numFmtId="0" fontId="87" fillId="0" borderId="32" xfId="0" applyFont="1" applyBorder="1" applyAlignment="1">
      <alignment horizontal="left" vertical="top" wrapText="1"/>
    </xf>
    <xf numFmtId="0" fontId="17" fillId="57" borderId="32" xfId="0" applyFont="1" applyFill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97" fillId="0" borderId="1" xfId="0" applyFont="1" applyBorder="1" applyAlignment="1">
      <alignment horizontal="center" vertical="top" wrapText="1"/>
    </xf>
    <xf numFmtId="0" fontId="17" fillId="0" borderId="32" xfId="0" applyFont="1" applyFill="1" applyBorder="1" applyAlignment="1">
      <alignment horizontal="center" vertical="top" wrapText="1"/>
    </xf>
  </cellXfs>
  <cellStyles count="311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Desktop/CAPITAL/2025/GOV%20DECREES/252-&#1350;,%2006.03.2025&#1385;&#8228;/havelvatsner%202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</sheetNames>
    <sheetDataSet>
      <sheetData sheetId="0"/>
      <sheetData sheetId="1"/>
      <sheetData sheetId="2">
        <row r="18">
          <cell r="C18" t="str">
            <v xml:space="preserve">Արթուր Ալեքսանյանի անվան նոր սպորտային համալիր 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Y19"/>
  <sheetViews>
    <sheetView topLeftCell="A10" zoomScale="70" zoomScaleNormal="70" zoomScaleSheetLayoutView="100" workbookViewId="0">
      <selection activeCell="H13" sqref="H13"/>
    </sheetView>
  </sheetViews>
  <sheetFormatPr defaultColWidth="9.109375" defaultRowHeight="17.399999999999999"/>
  <cols>
    <col min="1" max="1" width="6.77734375" style="15" customWidth="1"/>
    <col min="2" max="2" width="10.44140625" style="15" customWidth="1"/>
    <col min="3" max="3" width="15.21875" style="15" customWidth="1"/>
    <col min="4" max="6" width="46.33203125" style="15" customWidth="1"/>
    <col min="7" max="10" width="16.44140625" style="15" customWidth="1"/>
    <col min="11" max="12" width="12.21875" style="15" customWidth="1"/>
    <col min="13" max="16384" width="9.109375" style="15"/>
  </cols>
  <sheetData>
    <row r="1" spans="1:51" ht="37.35" customHeight="1">
      <c r="F1" s="97" t="s">
        <v>18</v>
      </c>
      <c r="G1" s="97"/>
      <c r="H1" s="97"/>
      <c r="I1" s="97"/>
      <c r="J1" s="97"/>
    </row>
    <row r="2" spans="1:51" ht="17.55" customHeight="1">
      <c r="F2" s="97" t="s">
        <v>57</v>
      </c>
      <c r="G2" s="97"/>
      <c r="H2" s="97"/>
      <c r="I2" s="97"/>
      <c r="J2" s="97"/>
    </row>
    <row r="3" spans="1:51" ht="17.55" customHeight="1">
      <c r="F3" s="97" t="s">
        <v>0</v>
      </c>
      <c r="G3" s="97"/>
      <c r="H3" s="97"/>
      <c r="I3" s="97"/>
      <c r="J3" s="97"/>
    </row>
    <row r="6" spans="1:51" ht="75.900000000000006" customHeight="1">
      <c r="A6" s="99" t="s">
        <v>119</v>
      </c>
      <c r="B6" s="99"/>
      <c r="C6" s="99"/>
      <c r="D6" s="99"/>
      <c r="E6" s="99"/>
      <c r="F6" s="99"/>
      <c r="G6" s="99"/>
      <c r="H6" s="99"/>
      <c r="I6" s="99"/>
      <c r="J6" s="99"/>
    </row>
    <row r="7" spans="1:51" ht="18">
      <c r="A7" s="39"/>
      <c r="B7" s="39"/>
      <c r="C7" s="39"/>
      <c r="D7" s="39"/>
      <c r="E7" s="39"/>
      <c r="F7" s="39"/>
      <c r="G7" s="39"/>
    </row>
    <row r="9" spans="1:51">
      <c r="D9" s="38"/>
      <c r="E9" s="38"/>
      <c r="F9" s="38"/>
      <c r="G9" s="38"/>
      <c r="J9" s="38" t="s">
        <v>9</v>
      </c>
    </row>
    <row r="10" spans="1:51" ht="45.15" customHeight="1">
      <c r="A10" s="103" t="s">
        <v>34</v>
      </c>
      <c r="B10" s="103" t="s">
        <v>1</v>
      </c>
      <c r="C10" s="103"/>
      <c r="D10" s="103" t="s">
        <v>35</v>
      </c>
      <c r="E10" s="103" t="s">
        <v>36</v>
      </c>
      <c r="F10" s="103" t="s">
        <v>37</v>
      </c>
      <c r="G10" s="100" t="s">
        <v>24</v>
      </c>
      <c r="H10" s="101"/>
      <c r="I10" s="101"/>
      <c r="J10" s="102"/>
    </row>
    <row r="11" spans="1:51" ht="17.7" customHeight="1">
      <c r="A11" s="103"/>
      <c r="B11" s="103"/>
      <c r="C11" s="103"/>
      <c r="D11" s="103"/>
      <c r="E11" s="103"/>
      <c r="F11" s="103"/>
      <c r="G11" s="104" t="s">
        <v>38</v>
      </c>
      <c r="H11" s="103" t="s">
        <v>39</v>
      </c>
      <c r="I11" s="103" t="s">
        <v>2</v>
      </c>
      <c r="J11" s="103" t="s">
        <v>3</v>
      </c>
    </row>
    <row r="12" spans="1:51" ht="18">
      <c r="A12" s="103"/>
      <c r="B12" s="34" t="s">
        <v>14</v>
      </c>
      <c r="C12" s="34" t="s">
        <v>15</v>
      </c>
      <c r="D12" s="103"/>
      <c r="E12" s="103"/>
      <c r="F12" s="103"/>
      <c r="G12" s="104"/>
      <c r="H12" s="103"/>
      <c r="I12" s="103"/>
      <c r="J12" s="103"/>
    </row>
    <row r="13" spans="1:51" s="40" customFormat="1" ht="25.05" customHeight="1">
      <c r="A13" s="98" t="s">
        <v>40</v>
      </c>
      <c r="B13" s="98"/>
      <c r="C13" s="98"/>
      <c r="D13" s="98"/>
      <c r="E13" s="98"/>
      <c r="F13" s="98"/>
      <c r="G13" s="1">
        <f>+G15</f>
        <v>0</v>
      </c>
      <c r="H13" s="1">
        <f t="shared" ref="H13:J13" si="0">+H15</f>
        <v>0</v>
      </c>
      <c r="I13" s="1">
        <f t="shared" si="0"/>
        <v>0</v>
      </c>
      <c r="J13" s="1">
        <f t="shared" si="0"/>
        <v>0</v>
      </c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</row>
    <row r="14" spans="1:51" s="40" customFormat="1" ht="18">
      <c r="A14" s="105" t="s">
        <v>33</v>
      </c>
      <c r="B14" s="105"/>
      <c r="C14" s="105"/>
      <c r="D14" s="105"/>
      <c r="E14" s="105"/>
      <c r="F14" s="105"/>
      <c r="G14" s="1"/>
      <c r="H14" s="1"/>
      <c r="I14" s="1"/>
      <c r="J14" s="1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</row>
    <row r="15" spans="1:51" s="40" customFormat="1" ht="18">
      <c r="A15" s="98" t="s">
        <v>17</v>
      </c>
      <c r="B15" s="98"/>
      <c r="C15" s="98"/>
      <c r="D15" s="98"/>
      <c r="E15" s="98"/>
      <c r="F15" s="98"/>
      <c r="G15" s="1">
        <f>+G16+G18</f>
        <v>0</v>
      </c>
      <c r="H15" s="1">
        <f t="shared" ref="H15:J15" si="1">+H16+H18</f>
        <v>0</v>
      </c>
      <c r="I15" s="1">
        <f t="shared" si="1"/>
        <v>0</v>
      </c>
      <c r="J15" s="1">
        <f t="shared" si="1"/>
        <v>0</v>
      </c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</row>
    <row r="16" spans="1:51" ht="72">
      <c r="A16" s="35"/>
      <c r="B16" s="55" t="s">
        <v>102</v>
      </c>
      <c r="C16" s="55"/>
      <c r="D16" s="37" t="s">
        <v>103</v>
      </c>
      <c r="E16" s="37" t="s">
        <v>104</v>
      </c>
      <c r="F16" s="37" t="s">
        <v>105</v>
      </c>
      <c r="G16" s="42">
        <f>+G17</f>
        <v>100000</v>
      </c>
      <c r="H16" s="42">
        <f t="shared" ref="H16:J18" si="2">+H17</f>
        <v>0</v>
      </c>
      <c r="I16" s="42">
        <f t="shared" si="2"/>
        <v>0</v>
      </c>
      <c r="J16" s="42">
        <f t="shared" si="2"/>
        <v>0</v>
      </c>
    </row>
    <row r="17" spans="1:10" ht="87">
      <c r="A17" s="35"/>
      <c r="B17" s="33"/>
      <c r="C17" s="33" t="s">
        <v>98</v>
      </c>
      <c r="D17" s="35" t="s">
        <v>99</v>
      </c>
      <c r="E17" s="35" t="s">
        <v>100</v>
      </c>
      <c r="F17" s="35" t="s">
        <v>101</v>
      </c>
      <c r="G17" s="41">
        <f>+'Հավելված N 2'!G26</f>
        <v>100000</v>
      </c>
      <c r="H17" s="41">
        <f>+'Հավելված N 2'!H26</f>
        <v>0</v>
      </c>
      <c r="I17" s="41">
        <f>+'Հավելված N 2'!I26</f>
        <v>0</v>
      </c>
      <c r="J17" s="41">
        <f>+'Հավելված N 2'!J26</f>
        <v>0</v>
      </c>
    </row>
    <row r="18" spans="1:10" ht="108">
      <c r="A18" s="35"/>
      <c r="B18" s="55" t="s">
        <v>91</v>
      </c>
      <c r="C18" s="37"/>
      <c r="D18" s="37" t="s">
        <v>92</v>
      </c>
      <c r="E18" s="37" t="s">
        <v>93</v>
      </c>
      <c r="F18" s="37" t="s">
        <v>94</v>
      </c>
      <c r="G18" s="42">
        <f>+G19</f>
        <v>-100000</v>
      </c>
      <c r="H18" s="42">
        <f t="shared" si="2"/>
        <v>0</v>
      </c>
      <c r="I18" s="42">
        <f t="shared" si="2"/>
        <v>0</v>
      </c>
      <c r="J18" s="42">
        <f t="shared" si="2"/>
        <v>0</v>
      </c>
    </row>
    <row r="19" spans="1:10" ht="52.2">
      <c r="A19" s="35"/>
      <c r="B19" s="35"/>
      <c r="C19" s="35" t="s">
        <v>95</v>
      </c>
      <c r="D19" s="35" t="s">
        <v>67</v>
      </c>
      <c r="E19" s="35" t="s">
        <v>96</v>
      </c>
      <c r="F19" s="35" t="s">
        <v>97</v>
      </c>
      <c r="G19" s="41">
        <f>+'Հավելված N 2'!G45</f>
        <v>-100000</v>
      </c>
      <c r="H19" s="41">
        <f>+'Հավելված N 2'!H45</f>
        <v>0</v>
      </c>
      <c r="I19" s="41">
        <f>+'Հավելված N 2'!I45</f>
        <v>0</v>
      </c>
      <c r="J19" s="41">
        <f>+'Հավելված N 2'!J45</f>
        <v>0</v>
      </c>
    </row>
  </sheetData>
  <mergeCells count="17">
    <mergeCell ref="A15:F15"/>
    <mergeCell ref="A14:F14"/>
    <mergeCell ref="F1:J1"/>
    <mergeCell ref="F3:J3"/>
    <mergeCell ref="F2:J2"/>
    <mergeCell ref="A13:F13"/>
    <mergeCell ref="A6:J6"/>
    <mergeCell ref="G10:J10"/>
    <mergeCell ref="D10:D12"/>
    <mergeCell ref="E10:E12"/>
    <mergeCell ref="F10:F12"/>
    <mergeCell ref="B10:C11"/>
    <mergeCell ref="A10:A12"/>
    <mergeCell ref="H11:H12"/>
    <mergeCell ref="I11:I12"/>
    <mergeCell ref="J11:J12"/>
    <mergeCell ref="G11:G1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53"/>
  <sheetViews>
    <sheetView zoomScale="70" zoomScaleNormal="70" zoomScaleSheetLayoutView="100" workbookViewId="0">
      <selection activeCell="G13" sqref="G13:J13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10" width="19.6640625" style="2" customWidth="1"/>
    <col min="11" max="13" width="15" style="2" customWidth="1"/>
    <col min="14" max="16384" width="9.109375" style="2"/>
  </cols>
  <sheetData>
    <row r="1" spans="1:10" s="60" customFormat="1" ht="37.5" customHeight="1">
      <c r="F1" s="121" t="s">
        <v>19</v>
      </c>
      <c r="G1" s="121"/>
      <c r="H1" s="121"/>
      <c r="I1" s="121"/>
      <c r="J1" s="121"/>
    </row>
    <row r="2" spans="1:10" s="61" customFormat="1" ht="17.55" customHeight="1">
      <c r="F2" s="122" t="s">
        <v>57</v>
      </c>
      <c r="G2" s="122"/>
      <c r="H2" s="122"/>
      <c r="I2" s="122"/>
      <c r="J2" s="122"/>
    </row>
    <row r="3" spans="1:10" s="61" customFormat="1" ht="17.55" customHeight="1">
      <c r="F3" s="122" t="s">
        <v>0</v>
      </c>
      <c r="G3" s="122"/>
      <c r="H3" s="122"/>
      <c r="I3" s="122"/>
      <c r="J3" s="122"/>
    </row>
    <row r="4" spans="1:10" ht="13.65" customHeight="1"/>
    <row r="5" spans="1:10" ht="13.65" customHeight="1"/>
    <row r="6" spans="1:10" ht="13.65" customHeight="1"/>
    <row r="7" spans="1:10" ht="52.5" customHeight="1">
      <c r="A7" s="123" t="s">
        <v>116</v>
      </c>
      <c r="B7" s="123"/>
      <c r="C7" s="123"/>
      <c r="D7" s="123"/>
      <c r="E7" s="123"/>
      <c r="F7" s="123"/>
      <c r="G7" s="123"/>
      <c r="H7" s="123"/>
      <c r="I7" s="123"/>
      <c r="J7" s="123"/>
    </row>
    <row r="8" spans="1:10" ht="18">
      <c r="A8" s="62"/>
      <c r="B8" s="62"/>
      <c r="C8" s="62"/>
      <c r="D8" s="62"/>
      <c r="E8" s="62"/>
      <c r="F8" s="62"/>
      <c r="G8" s="62"/>
      <c r="H8" s="62"/>
      <c r="I8" s="62"/>
      <c r="J8" s="62"/>
    </row>
    <row r="10" spans="1:10">
      <c r="H10" s="61"/>
      <c r="J10" s="61" t="s">
        <v>9</v>
      </c>
    </row>
    <row r="11" spans="1:10" s="9" customFormat="1" ht="36.6" customHeight="1">
      <c r="A11" s="124" t="s">
        <v>10</v>
      </c>
      <c r="B11" s="124"/>
      <c r="C11" s="124"/>
      <c r="D11" s="124" t="s">
        <v>1</v>
      </c>
      <c r="E11" s="124"/>
      <c r="F11" s="124" t="s">
        <v>5</v>
      </c>
      <c r="G11" s="100" t="s">
        <v>24</v>
      </c>
      <c r="H11" s="101"/>
      <c r="I11" s="101"/>
      <c r="J11" s="102"/>
    </row>
    <row r="12" spans="1:10" s="9" customFormat="1" ht="34.799999999999997">
      <c r="A12" s="63" t="s">
        <v>22</v>
      </c>
      <c r="B12" s="63" t="s">
        <v>23</v>
      </c>
      <c r="C12" s="63" t="s">
        <v>11</v>
      </c>
      <c r="D12" s="63" t="s">
        <v>4</v>
      </c>
      <c r="E12" s="63" t="s">
        <v>15</v>
      </c>
      <c r="F12" s="124"/>
      <c r="G12" s="63" t="s">
        <v>26</v>
      </c>
      <c r="H12" s="63" t="s">
        <v>25</v>
      </c>
      <c r="I12" s="63" t="s">
        <v>2</v>
      </c>
      <c r="J12" s="63" t="s">
        <v>3</v>
      </c>
    </row>
    <row r="13" spans="1:10" s="9" customFormat="1" ht="34.950000000000003" customHeight="1">
      <c r="A13" s="8"/>
      <c r="B13" s="8"/>
      <c r="C13" s="8"/>
      <c r="D13" s="63"/>
      <c r="E13" s="63"/>
      <c r="F13" s="14" t="s">
        <v>8</v>
      </c>
      <c r="G13" s="7">
        <f>+G15</f>
        <v>0</v>
      </c>
      <c r="H13" s="7">
        <f t="shared" ref="H13:J13" si="0">+H15</f>
        <v>0</v>
      </c>
      <c r="I13" s="7">
        <f t="shared" si="0"/>
        <v>0</v>
      </c>
      <c r="J13" s="7">
        <f t="shared" si="0"/>
        <v>0</v>
      </c>
    </row>
    <row r="14" spans="1:10" s="9" customFormat="1" ht="18">
      <c r="A14" s="8"/>
      <c r="B14" s="8"/>
      <c r="C14" s="8"/>
      <c r="D14" s="63"/>
      <c r="E14" s="63"/>
      <c r="F14" s="8" t="s">
        <v>28</v>
      </c>
      <c r="G14" s="1"/>
      <c r="H14" s="1"/>
      <c r="I14" s="1"/>
      <c r="J14" s="1"/>
    </row>
    <row r="15" spans="1:10" s="9" customFormat="1" ht="36">
      <c r="A15" s="8"/>
      <c r="B15" s="8"/>
      <c r="C15" s="8"/>
      <c r="D15" s="63"/>
      <c r="E15" s="63"/>
      <c r="F15" s="3" t="s">
        <v>17</v>
      </c>
      <c r="G15" s="1">
        <f>+G16+G35</f>
        <v>0</v>
      </c>
      <c r="H15" s="1">
        <f t="shared" ref="H15:J15" si="1">+H16+H35</f>
        <v>0</v>
      </c>
      <c r="I15" s="1">
        <f t="shared" si="1"/>
        <v>0</v>
      </c>
      <c r="J15" s="1">
        <f t="shared" si="1"/>
        <v>0</v>
      </c>
    </row>
    <row r="16" spans="1:10" s="9" customFormat="1" ht="17.55" customHeight="1">
      <c r="A16" s="114" t="s">
        <v>58</v>
      </c>
      <c r="B16" s="117"/>
      <c r="C16" s="118"/>
      <c r="D16" s="23"/>
      <c r="E16" s="20"/>
      <c r="F16" s="64" t="s">
        <v>75</v>
      </c>
      <c r="G16" s="1">
        <f>+G18</f>
        <v>100000</v>
      </c>
      <c r="H16" s="1">
        <f t="shared" ref="H16:J16" si="2">+H18</f>
        <v>0</v>
      </c>
      <c r="I16" s="1">
        <f t="shared" si="2"/>
        <v>0</v>
      </c>
      <c r="J16" s="1">
        <f t="shared" si="2"/>
        <v>0</v>
      </c>
    </row>
    <row r="17" spans="1:10" s="9" customFormat="1" ht="16.95" customHeight="1">
      <c r="A17" s="115"/>
      <c r="B17" s="117"/>
      <c r="C17" s="119"/>
      <c r="D17" s="24"/>
      <c r="E17" s="21"/>
      <c r="F17" s="57" t="s">
        <v>6</v>
      </c>
      <c r="G17" s="4"/>
      <c r="H17" s="4"/>
      <c r="I17" s="5"/>
      <c r="J17" s="4"/>
    </row>
    <row r="18" spans="1:10" s="9" customFormat="1" ht="18">
      <c r="A18" s="115"/>
      <c r="B18" s="110" t="s">
        <v>30</v>
      </c>
      <c r="C18" s="119"/>
      <c r="D18" s="24"/>
      <c r="E18" s="21"/>
      <c r="F18" s="64" t="s">
        <v>76</v>
      </c>
      <c r="G18" s="5">
        <f>+G20</f>
        <v>100000</v>
      </c>
      <c r="H18" s="5">
        <f t="shared" ref="H18:J18" si="3">+H20</f>
        <v>0</v>
      </c>
      <c r="I18" s="5">
        <f t="shared" si="3"/>
        <v>0</v>
      </c>
      <c r="J18" s="5">
        <f t="shared" si="3"/>
        <v>0</v>
      </c>
    </row>
    <row r="19" spans="1:10" s="9" customFormat="1" ht="16.95" customHeight="1">
      <c r="A19" s="115"/>
      <c r="B19" s="111"/>
      <c r="C19" s="120"/>
      <c r="D19" s="24"/>
      <c r="E19" s="21"/>
      <c r="F19" s="57" t="s">
        <v>6</v>
      </c>
      <c r="G19" s="5"/>
      <c r="H19" s="4"/>
      <c r="I19" s="5"/>
      <c r="J19" s="4"/>
    </row>
    <row r="20" spans="1:10" s="9" customFormat="1" ht="18">
      <c r="A20" s="115"/>
      <c r="B20" s="111"/>
      <c r="C20" s="114" t="s">
        <v>30</v>
      </c>
      <c r="D20" s="24"/>
      <c r="E20" s="21"/>
      <c r="F20" s="64" t="s">
        <v>76</v>
      </c>
      <c r="G20" s="5">
        <f t="shared" ref="G20:J20" si="4">+G22</f>
        <v>100000</v>
      </c>
      <c r="H20" s="5">
        <f t="shared" si="4"/>
        <v>0</v>
      </c>
      <c r="I20" s="5">
        <f t="shared" si="4"/>
        <v>0</v>
      </c>
      <c r="J20" s="5">
        <f t="shared" si="4"/>
        <v>0</v>
      </c>
    </row>
    <row r="21" spans="1:10" s="9" customFormat="1" ht="16.95" customHeight="1">
      <c r="A21" s="115"/>
      <c r="B21" s="111"/>
      <c r="C21" s="115"/>
      <c r="D21" s="24"/>
      <c r="E21" s="21"/>
      <c r="F21" s="57" t="s">
        <v>6</v>
      </c>
      <c r="G21" s="5"/>
      <c r="H21" s="10"/>
      <c r="I21" s="5"/>
      <c r="J21" s="10"/>
    </row>
    <row r="22" spans="1:10" s="9" customFormat="1" ht="34.799999999999997">
      <c r="A22" s="115"/>
      <c r="B22" s="111"/>
      <c r="C22" s="115"/>
      <c r="D22" s="24"/>
      <c r="E22" s="21"/>
      <c r="F22" s="58" t="s">
        <v>12</v>
      </c>
      <c r="G22" s="5">
        <f>+G24</f>
        <v>100000</v>
      </c>
      <c r="H22" s="5">
        <f t="shared" ref="H22:J22" si="5">+H24</f>
        <v>0</v>
      </c>
      <c r="I22" s="5">
        <f t="shared" si="5"/>
        <v>0</v>
      </c>
      <c r="J22" s="5">
        <f t="shared" si="5"/>
        <v>0</v>
      </c>
    </row>
    <row r="23" spans="1:10" s="9" customFormat="1" ht="16.95" customHeight="1">
      <c r="A23" s="115"/>
      <c r="B23" s="111"/>
      <c r="C23" s="115"/>
      <c r="D23" s="25"/>
      <c r="E23" s="26"/>
      <c r="F23" s="57" t="s">
        <v>6</v>
      </c>
      <c r="G23" s="5"/>
      <c r="H23" s="5"/>
      <c r="I23" s="5"/>
      <c r="J23" s="5"/>
    </row>
    <row r="24" spans="1:10" s="9" customFormat="1" ht="18">
      <c r="A24" s="115"/>
      <c r="B24" s="111"/>
      <c r="C24" s="115"/>
      <c r="D24" s="55">
        <v>1041</v>
      </c>
      <c r="E24" s="106" t="s">
        <v>77</v>
      </c>
      <c r="F24" s="106"/>
      <c r="G24" s="1">
        <f>+G26</f>
        <v>100000</v>
      </c>
      <c r="H24" s="1">
        <f t="shared" ref="H24:J24" si="6">+H26</f>
        <v>0</v>
      </c>
      <c r="I24" s="1">
        <f t="shared" si="6"/>
        <v>0</v>
      </c>
      <c r="J24" s="1">
        <f t="shared" si="6"/>
        <v>0</v>
      </c>
    </row>
    <row r="25" spans="1:10" s="9" customFormat="1" ht="16.95" customHeight="1">
      <c r="A25" s="115"/>
      <c r="B25" s="111"/>
      <c r="C25" s="115"/>
      <c r="D25" s="30"/>
      <c r="E25" s="54"/>
      <c r="F25" s="57" t="s">
        <v>6</v>
      </c>
      <c r="G25" s="1"/>
      <c r="H25" s="1"/>
      <c r="I25" s="1"/>
      <c r="J25" s="1"/>
    </row>
    <row r="26" spans="1:10" s="9" customFormat="1" ht="72">
      <c r="A26" s="115"/>
      <c r="B26" s="111"/>
      <c r="C26" s="115"/>
      <c r="D26" s="30"/>
      <c r="E26" s="55">
        <v>32001</v>
      </c>
      <c r="F26" s="56" t="s">
        <v>78</v>
      </c>
      <c r="G26" s="11">
        <f>+G28</f>
        <v>100000</v>
      </c>
      <c r="H26" s="11">
        <f t="shared" ref="H26:J26" si="7">+H28</f>
        <v>0</v>
      </c>
      <c r="I26" s="11">
        <f t="shared" si="7"/>
        <v>0</v>
      </c>
      <c r="J26" s="11">
        <f t="shared" si="7"/>
        <v>0</v>
      </c>
    </row>
    <row r="27" spans="1:10" s="9" customFormat="1" ht="16.2" customHeight="1">
      <c r="A27" s="115"/>
      <c r="B27" s="111"/>
      <c r="C27" s="115"/>
      <c r="D27" s="30"/>
      <c r="E27" s="107"/>
      <c r="F27" s="57" t="s">
        <v>16</v>
      </c>
      <c r="G27" s="5"/>
      <c r="H27" s="4"/>
      <c r="I27" s="5"/>
      <c r="J27" s="4"/>
    </row>
    <row r="28" spans="1:10" s="12" customFormat="1" ht="36.6" customHeight="1">
      <c r="A28" s="115"/>
      <c r="B28" s="111"/>
      <c r="C28" s="115"/>
      <c r="D28" s="30"/>
      <c r="E28" s="108"/>
      <c r="F28" s="31" t="s">
        <v>59</v>
      </c>
      <c r="G28" s="27">
        <f t="shared" ref="G28:J28" si="8">+G30</f>
        <v>100000</v>
      </c>
      <c r="H28" s="27">
        <f t="shared" si="8"/>
        <v>0</v>
      </c>
      <c r="I28" s="27">
        <f t="shared" si="8"/>
        <v>0</v>
      </c>
      <c r="J28" s="27">
        <f t="shared" si="8"/>
        <v>0</v>
      </c>
    </row>
    <row r="29" spans="1:10" s="9" customFormat="1" ht="52.2">
      <c r="A29" s="115"/>
      <c r="B29" s="111"/>
      <c r="C29" s="115"/>
      <c r="D29" s="30"/>
      <c r="E29" s="108"/>
      <c r="F29" s="57" t="s">
        <v>13</v>
      </c>
      <c r="G29" s="6"/>
      <c r="H29" s="4"/>
      <c r="I29" s="28"/>
      <c r="J29" s="4"/>
    </row>
    <row r="30" spans="1:10" s="9" customFormat="1" ht="16.95" customHeight="1">
      <c r="A30" s="115"/>
      <c r="B30" s="111"/>
      <c r="C30" s="115"/>
      <c r="D30" s="30"/>
      <c r="E30" s="108"/>
      <c r="F30" s="65" t="s">
        <v>60</v>
      </c>
      <c r="G30" s="5">
        <f>G31</f>
        <v>100000</v>
      </c>
      <c r="H30" s="5">
        <f t="shared" ref="H30:J30" si="9">H31</f>
        <v>0</v>
      </c>
      <c r="I30" s="5">
        <f t="shared" si="9"/>
        <v>0</v>
      </c>
      <c r="J30" s="5">
        <f t="shared" si="9"/>
        <v>0</v>
      </c>
    </row>
    <row r="31" spans="1:10" s="9" customFormat="1" ht="16.95" customHeight="1">
      <c r="A31" s="115"/>
      <c r="B31" s="111"/>
      <c r="C31" s="115"/>
      <c r="D31" s="30"/>
      <c r="E31" s="108"/>
      <c r="F31" s="57" t="s">
        <v>79</v>
      </c>
      <c r="G31" s="6">
        <f>+G32</f>
        <v>100000</v>
      </c>
      <c r="H31" s="6">
        <f t="shared" ref="H31:J33" si="10">+H32</f>
        <v>0</v>
      </c>
      <c r="I31" s="6">
        <f t="shared" si="10"/>
        <v>0</v>
      </c>
      <c r="J31" s="6">
        <f t="shared" si="10"/>
        <v>0</v>
      </c>
    </row>
    <row r="32" spans="1:10" s="9" customFormat="1" ht="16.2" customHeight="1">
      <c r="A32" s="115"/>
      <c r="B32" s="111"/>
      <c r="C32" s="115"/>
      <c r="D32" s="30"/>
      <c r="E32" s="108"/>
      <c r="F32" s="57" t="s">
        <v>80</v>
      </c>
      <c r="G32" s="6">
        <f>+G33</f>
        <v>100000</v>
      </c>
      <c r="H32" s="6">
        <f t="shared" si="10"/>
        <v>0</v>
      </c>
      <c r="I32" s="6">
        <f t="shared" si="10"/>
        <v>0</v>
      </c>
      <c r="J32" s="6">
        <f t="shared" si="10"/>
        <v>0</v>
      </c>
    </row>
    <row r="33" spans="1:11" s="9" customFormat="1" ht="16.2" customHeight="1">
      <c r="A33" s="115"/>
      <c r="B33" s="111"/>
      <c r="C33" s="115"/>
      <c r="D33" s="30"/>
      <c r="E33" s="108"/>
      <c r="F33" s="57" t="s">
        <v>81</v>
      </c>
      <c r="G33" s="22">
        <f>+G34</f>
        <v>100000</v>
      </c>
      <c r="H33" s="22">
        <f t="shared" si="10"/>
        <v>0</v>
      </c>
      <c r="I33" s="22">
        <f t="shared" si="10"/>
        <v>0</v>
      </c>
      <c r="J33" s="22">
        <f t="shared" si="10"/>
        <v>0</v>
      </c>
      <c r="K33" s="13"/>
    </row>
    <row r="34" spans="1:11" s="9" customFormat="1" ht="18">
      <c r="A34" s="116"/>
      <c r="B34" s="112"/>
      <c r="C34" s="116"/>
      <c r="D34" s="36"/>
      <c r="E34" s="109"/>
      <c r="F34" s="59" t="s">
        <v>82</v>
      </c>
      <c r="G34" s="22">
        <f>+'Հավելված N 3'!E15</f>
        <v>100000</v>
      </c>
      <c r="H34" s="22">
        <f>+'Հավելված N 3'!F15</f>
        <v>0</v>
      </c>
      <c r="I34" s="22">
        <f>+'Հավելված N 3'!G15</f>
        <v>0</v>
      </c>
      <c r="J34" s="22">
        <f>+'Հավելված N 3'!H15</f>
        <v>0</v>
      </c>
      <c r="K34" s="13"/>
    </row>
    <row r="35" spans="1:11" s="9" customFormat="1" ht="17.55" customHeight="1">
      <c r="A35" s="114" t="s">
        <v>29</v>
      </c>
      <c r="B35" s="117"/>
      <c r="C35" s="20"/>
      <c r="D35" s="23"/>
      <c r="E35" s="20"/>
      <c r="F35" s="64" t="s">
        <v>31</v>
      </c>
      <c r="G35" s="1">
        <f>+G37</f>
        <v>-100000</v>
      </c>
      <c r="H35" s="1">
        <f t="shared" ref="H35:J35" si="11">+H37</f>
        <v>0</v>
      </c>
      <c r="I35" s="1">
        <f t="shared" si="11"/>
        <v>0</v>
      </c>
      <c r="J35" s="1">
        <f t="shared" si="11"/>
        <v>0</v>
      </c>
    </row>
    <row r="36" spans="1:11" s="9" customFormat="1" ht="16.95" customHeight="1">
      <c r="A36" s="115"/>
      <c r="B36" s="117"/>
      <c r="C36" s="21"/>
      <c r="D36" s="24"/>
      <c r="E36" s="21"/>
      <c r="F36" s="57" t="s">
        <v>6</v>
      </c>
      <c r="G36" s="4"/>
      <c r="H36" s="4"/>
      <c r="I36" s="5"/>
      <c r="J36" s="4"/>
    </row>
    <row r="37" spans="1:11" s="9" customFormat="1" ht="36">
      <c r="A37" s="115"/>
      <c r="B37" s="110" t="s">
        <v>83</v>
      </c>
      <c r="C37" s="21"/>
      <c r="D37" s="24"/>
      <c r="E37" s="21"/>
      <c r="F37" s="64" t="s">
        <v>90</v>
      </c>
      <c r="G37" s="5">
        <f>+G39</f>
        <v>-100000</v>
      </c>
      <c r="H37" s="5">
        <f t="shared" ref="H37:J37" si="12">+H39</f>
        <v>0</v>
      </c>
      <c r="I37" s="5">
        <f t="shared" si="12"/>
        <v>0</v>
      </c>
      <c r="J37" s="5">
        <f t="shared" si="12"/>
        <v>0</v>
      </c>
    </row>
    <row r="38" spans="1:11" s="9" customFormat="1" ht="18">
      <c r="A38" s="115"/>
      <c r="B38" s="111"/>
      <c r="C38" s="21"/>
      <c r="D38" s="24"/>
      <c r="E38" s="21"/>
      <c r="F38" s="57" t="s">
        <v>6</v>
      </c>
      <c r="G38" s="5"/>
      <c r="H38" s="4"/>
      <c r="I38" s="5"/>
      <c r="J38" s="4"/>
    </row>
    <row r="39" spans="1:11" s="9" customFormat="1" ht="36">
      <c r="A39" s="115"/>
      <c r="B39" s="111"/>
      <c r="C39" s="113" t="s">
        <v>30</v>
      </c>
      <c r="D39" s="24"/>
      <c r="E39" s="21"/>
      <c r="F39" s="64" t="s">
        <v>90</v>
      </c>
      <c r="G39" s="5">
        <f t="shared" ref="G39:J39" si="13">+G41</f>
        <v>-100000</v>
      </c>
      <c r="H39" s="5">
        <f t="shared" si="13"/>
        <v>0</v>
      </c>
      <c r="I39" s="5">
        <f t="shared" si="13"/>
        <v>0</v>
      </c>
      <c r="J39" s="5">
        <f t="shared" si="13"/>
        <v>0</v>
      </c>
    </row>
    <row r="40" spans="1:11" s="9" customFormat="1" ht="16.95" customHeight="1">
      <c r="A40" s="115"/>
      <c r="B40" s="111"/>
      <c r="C40" s="113"/>
      <c r="D40" s="24"/>
      <c r="E40" s="21"/>
      <c r="F40" s="57" t="s">
        <v>6</v>
      </c>
      <c r="G40" s="5"/>
      <c r="H40" s="10"/>
      <c r="I40" s="5"/>
      <c r="J40" s="10"/>
    </row>
    <row r="41" spans="1:11" s="9" customFormat="1" ht="34.799999999999997">
      <c r="A41" s="115"/>
      <c r="B41" s="111"/>
      <c r="C41" s="113"/>
      <c r="D41" s="24"/>
      <c r="E41" s="21"/>
      <c r="F41" s="58" t="s">
        <v>12</v>
      </c>
      <c r="G41" s="5">
        <f>+G43</f>
        <v>-100000</v>
      </c>
      <c r="H41" s="5">
        <f t="shared" ref="H41:J41" si="14">+H43</f>
        <v>0</v>
      </c>
      <c r="I41" s="5">
        <f t="shared" si="14"/>
        <v>0</v>
      </c>
      <c r="J41" s="5">
        <f t="shared" si="14"/>
        <v>0</v>
      </c>
    </row>
    <row r="42" spans="1:11" s="9" customFormat="1" ht="16.95" customHeight="1">
      <c r="A42" s="115"/>
      <c r="B42" s="111"/>
      <c r="C42" s="113"/>
      <c r="D42" s="25"/>
      <c r="E42" s="26"/>
      <c r="F42" s="57" t="s">
        <v>6</v>
      </c>
      <c r="G42" s="5"/>
      <c r="H42" s="5"/>
      <c r="I42" s="5"/>
      <c r="J42" s="5"/>
    </row>
    <row r="43" spans="1:11" s="9" customFormat="1" ht="18">
      <c r="A43" s="115"/>
      <c r="B43" s="111"/>
      <c r="C43" s="113"/>
      <c r="D43" s="55">
        <v>1163</v>
      </c>
      <c r="E43" s="106" t="s">
        <v>84</v>
      </c>
      <c r="F43" s="106"/>
      <c r="G43" s="1">
        <f>+G45</f>
        <v>-100000</v>
      </c>
      <c r="H43" s="1">
        <f t="shared" ref="H43:J43" si="15">+H45</f>
        <v>0</v>
      </c>
      <c r="I43" s="1">
        <f t="shared" si="15"/>
        <v>0</v>
      </c>
      <c r="J43" s="1">
        <f t="shared" si="15"/>
        <v>0</v>
      </c>
    </row>
    <row r="44" spans="1:11" s="9" customFormat="1" ht="16.95" customHeight="1">
      <c r="A44" s="115"/>
      <c r="B44" s="111"/>
      <c r="C44" s="113"/>
      <c r="D44" s="30"/>
      <c r="E44" s="54"/>
      <c r="F44" s="57" t="s">
        <v>6</v>
      </c>
      <c r="G44" s="1"/>
      <c r="H44" s="1"/>
      <c r="I44" s="1"/>
      <c r="J44" s="1"/>
    </row>
    <row r="45" spans="1:11" s="9" customFormat="1" ht="54">
      <c r="A45" s="115"/>
      <c r="B45" s="111"/>
      <c r="C45" s="113"/>
      <c r="D45" s="30"/>
      <c r="E45" s="55">
        <v>12001</v>
      </c>
      <c r="F45" s="56" t="s">
        <v>85</v>
      </c>
      <c r="G45" s="11">
        <f>+G47</f>
        <v>-100000</v>
      </c>
      <c r="H45" s="11">
        <f t="shared" ref="H45:J45" si="16">+H47</f>
        <v>0</v>
      </c>
      <c r="I45" s="11">
        <f t="shared" si="16"/>
        <v>0</v>
      </c>
      <c r="J45" s="11">
        <f t="shared" si="16"/>
        <v>0</v>
      </c>
    </row>
    <row r="46" spans="1:11" s="9" customFormat="1" ht="16.2" customHeight="1">
      <c r="A46" s="115"/>
      <c r="B46" s="111"/>
      <c r="C46" s="113"/>
      <c r="D46" s="30"/>
      <c r="E46" s="107"/>
      <c r="F46" s="57" t="s">
        <v>16</v>
      </c>
      <c r="G46" s="5"/>
      <c r="H46" s="4"/>
      <c r="I46" s="5"/>
      <c r="J46" s="4"/>
    </row>
    <row r="47" spans="1:11" s="12" customFormat="1" ht="36.6" customHeight="1">
      <c r="A47" s="115"/>
      <c r="B47" s="111"/>
      <c r="C47" s="113"/>
      <c r="D47" s="30"/>
      <c r="E47" s="108"/>
      <c r="F47" s="31" t="s">
        <v>86</v>
      </c>
      <c r="G47" s="27">
        <f t="shared" ref="G47:J47" si="17">+G49</f>
        <v>-100000</v>
      </c>
      <c r="H47" s="27">
        <f t="shared" si="17"/>
        <v>0</v>
      </c>
      <c r="I47" s="27">
        <f t="shared" si="17"/>
        <v>0</v>
      </c>
      <c r="J47" s="27">
        <f t="shared" si="17"/>
        <v>0</v>
      </c>
    </row>
    <row r="48" spans="1:11" s="9" customFormat="1" ht="34.799999999999997">
      <c r="A48" s="115"/>
      <c r="B48" s="111"/>
      <c r="C48" s="113"/>
      <c r="D48" s="30"/>
      <c r="E48" s="108"/>
      <c r="F48" s="57" t="s">
        <v>87</v>
      </c>
      <c r="G48" s="6"/>
      <c r="H48" s="4"/>
      <c r="I48" s="28"/>
      <c r="J48" s="4"/>
    </row>
    <row r="49" spans="1:11" s="9" customFormat="1" ht="16.95" customHeight="1">
      <c r="A49" s="115"/>
      <c r="B49" s="111"/>
      <c r="C49" s="113"/>
      <c r="D49" s="30"/>
      <c r="E49" s="108"/>
      <c r="F49" s="65" t="s">
        <v>7</v>
      </c>
      <c r="G49" s="5">
        <f>G50</f>
        <v>-100000</v>
      </c>
      <c r="H49" s="5">
        <f t="shared" ref="H49:J49" si="18">H50</f>
        <v>0</v>
      </c>
      <c r="I49" s="5">
        <f t="shared" si="18"/>
        <v>0</v>
      </c>
      <c r="J49" s="5">
        <f t="shared" si="18"/>
        <v>0</v>
      </c>
    </row>
    <row r="50" spans="1:11" s="9" customFormat="1" ht="16.95" customHeight="1">
      <c r="A50" s="115"/>
      <c r="B50" s="111"/>
      <c r="C50" s="113"/>
      <c r="D50" s="30"/>
      <c r="E50" s="108"/>
      <c r="F50" s="57" t="s">
        <v>79</v>
      </c>
      <c r="G50" s="6">
        <f>+G51</f>
        <v>-100000</v>
      </c>
      <c r="H50" s="6">
        <f t="shared" ref="H50:J52" si="19">+H51</f>
        <v>0</v>
      </c>
      <c r="I50" s="6">
        <f t="shared" si="19"/>
        <v>0</v>
      </c>
      <c r="J50" s="6">
        <f t="shared" si="19"/>
        <v>0</v>
      </c>
    </row>
    <row r="51" spans="1:11" s="9" customFormat="1" ht="16.2" customHeight="1">
      <c r="A51" s="115"/>
      <c r="B51" s="111"/>
      <c r="C51" s="113"/>
      <c r="D51" s="30"/>
      <c r="E51" s="108"/>
      <c r="F51" s="57" t="s">
        <v>80</v>
      </c>
      <c r="G51" s="6">
        <f>+G52</f>
        <v>-100000</v>
      </c>
      <c r="H51" s="6">
        <f t="shared" si="19"/>
        <v>0</v>
      </c>
      <c r="I51" s="6">
        <f t="shared" si="19"/>
        <v>0</v>
      </c>
      <c r="J51" s="6">
        <f t="shared" si="19"/>
        <v>0</v>
      </c>
    </row>
    <row r="52" spans="1:11" s="9" customFormat="1" ht="16.2" customHeight="1">
      <c r="A52" s="115"/>
      <c r="B52" s="111"/>
      <c r="C52" s="113"/>
      <c r="D52" s="30"/>
      <c r="E52" s="108"/>
      <c r="F52" s="57" t="s">
        <v>88</v>
      </c>
      <c r="G52" s="22">
        <f>+G53</f>
        <v>-100000</v>
      </c>
      <c r="H52" s="22">
        <f t="shared" si="19"/>
        <v>0</v>
      </c>
      <c r="I52" s="22">
        <f t="shared" si="19"/>
        <v>0</v>
      </c>
      <c r="J52" s="22">
        <f t="shared" si="19"/>
        <v>0</v>
      </c>
      <c r="K52" s="13"/>
    </row>
    <row r="53" spans="1:11" s="9" customFormat="1" ht="18">
      <c r="A53" s="116"/>
      <c r="B53" s="112"/>
      <c r="C53" s="113"/>
      <c r="D53" s="36"/>
      <c r="E53" s="109"/>
      <c r="F53" s="59" t="s">
        <v>89</v>
      </c>
      <c r="G53" s="22">
        <f>+'Հավելված N 3'!E18</f>
        <v>-100000</v>
      </c>
      <c r="H53" s="22">
        <f>+'Հավելված N 3'!F18</f>
        <v>0</v>
      </c>
      <c r="I53" s="22">
        <f>+'Հավելված N 3'!G18</f>
        <v>0</v>
      </c>
      <c r="J53" s="22">
        <f>+'Հավելված N 3'!H18</f>
        <v>0</v>
      </c>
      <c r="K53" s="13"/>
    </row>
  </sheetData>
  <mergeCells count="21">
    <mergeCell ref="A35:A53"/>
    <mergeCell ref="B35:B36"/>
    <mergeCell ref="F1:J1"/>
    <mergeCell ref="F3:J3"/>
    <mergeCell ref="A7:J7"/>
    <mergeCell ref="A11:C11"/>
    <mergeCell ref="D11:E11"/>
    <mergeCell ref="F2:J2"/>
    <mergeCell ref="G11:J11"/>
    <mergeCell ref="F11:F12"/>
    <mergeCell ref="A16:A34"/>
    <mergeCell ref="B16:B17"/>
    <mergeCell ref="C16:C19"/>
    <mergeCell ref="B18:B34"/>
    <mergeCell ref="C20:C34"/>
    <mergeCell ref="E24:F24"/>
    <mergeCell ref="E27:E34"/>
    <mergeCell ref="B37:B53"/>
    <mergeCell ref="E43:F43"/>
    <mergeCell ref="E46:E53"/>
    <mergeCell ref="C39:C5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H21"/>
  <sheetViews>
    <sheetView tabSelected="1" topLeftCell="A13" zoomScale="84" zoomScaleNormal="84" workbookViewId="0">
      <selection activeCell="E24" sqref="E24"/>
    </sheetView>
  </sheetViews>
  <sheetFormatPr defaultColWidth="9.109375" defaultRowHeight="17.399999999999999"/>
  <cols>
    <col min="1" max="3" width="9.109375" style="18"/>
    <col min="4" max="4" width="54.21875" style="18" customWidth="1"/>
    <col min="5" max="5" width="22.88671875" style="90" customWidth="1"/>
    <col min="6" max="6" width="22.88671875" style="90" bestFit="1" customWidth="1"/>
    <col min="7" max="7" width="22.88671875" style="90" customWidth="1"/>
    <col min="8" max="8" width="22.88671875" style="90" bestFit="1" customWidth="1"/>
    <col min="9" max="9" width="20.6640625" style="18" customWidth="1"/>
    <col min="10" max="10" width="19.33203125" style="18" customWidth="1"/>
    <col min="11" max="11" width="20" style="18" customWidth="1"/>
    <col min="12" max="16384" width="9.109375" style="18"/>
  </cols>
  <sheetData>
    <row r="1" spans="2:8" s="17" customFormat="1" ht="25.5" customHeight="1">
      <c r="E1" s="132"/>
      <c r="F1" s="132"/>
      <c r="G1" s="132" t="s">
        <v>21</v>
      </c>
      <c r="H1" s="132"/>
    </row>
    <row r="2" spans="2:8" ht="17.850000000000001" customHeight="1">
      <c r="D2" s="19"/>
      <c r="E2" s="133" t="s">
        <v>61</v>
      </c>
      <c r="F2" s="133"/>
      <c r="G2" s="133"/>
      <c r="H2" s="133"/>
    </row>
    <row r="3" spans="2:8">
      <c r="D3" s="19"/>
      <c r="E3" s="133"/>
      <c r="F3" s="133"/>
      <c r="G3" s="133" t="s">
        <v>20</v>
      </c>
      <c r="H3" s="133"/>
    </row>
    <row r="4" spans="2:8" ht="13.65" customHeight="1">
      <c r="D4" s="19"/>
      <c r="E4" s="29"/>
      <c r="F4" s="29"/>
      <c r="G4" s="29"/>
      <c r="H4" s="29"/>
    </row>
    <row r="5" spans="2:8" ht="13.65" customHeight="1">
      <c r="D5" s="19"/>
      <c r="E5" s="29"/>
      <c r="F5" s="29"/>
      <c r="G5" s="29"/>
      <c r="H5" s="29"/>
    </row>
    <row r="6" spans="2:8" ht="85.65" customHeight="1">
      <c r="B6" s="134" t="s">
        <v>72</v>
      </c>
      <c r="C6" s="134"/>
      <c r="D6" s="134"/>
      <c r="E6" s="134"/>
      <c r="F6" s="134"/>
      <c r="G6" s="134"/>
      <c r="H6" s="134"/>
    </row>
    <row r="8" spans="2:8">
      <c r="E8" s="68"/>
      <c r="F8" s="68"/>
      <c r="G8" s="68"/>
      <c r="H8" s="68" t="s">
        <v>9</v>
      </c>
    </row>
    <row r="9" spans="2:8" ht="41.7" customHeight="1">
      <c r="B9" s="125" t="s">
        <v>64</v>
      </c>
      <c r="C9" s="126"/>
      <c r="D9" s="127" t="s">
        <v>65</v>
      </c>
      <c r="E9" s="129" t="s">
        <v>27</v>
      </c>
      <c r="F9" s="130"/>
      <c r="G9" s="130"/>
      <c r="H9" s="131"/>
    </row>
    <row r="10" spans="2:8" ht="88.5" customHeight="1">
      <c r="B10" s="69" t="s">
        <v>14</v>
      </c>
      <c r="C10" s="69" t="s">
        <v>15</v>
      </c>
      <c r="D10" s="128"/>
      <c r="E10" s="70" t="s">
        <v>26</v>
      </c>
      <c r="F10" s="70" t="s">
        <v>25</v>
      </c>
      <c r="G10" s="70" t="s">
        <v>2</v>
      </c>
      <c r="H10" s="70" t="s">
        <v>3</v>
      </c>
    </row>
    <row r="11" spans="2:8" ht="54">
      <c r="B11" s="69"/>
      <c r="C11" s="69"/>
      <c r="D11" s="71" t="s">
        <v>17</v>
      </c>
      <c r="E11" s="32">
        <f>+E13+E16</f>
        <v>0</v>
      </c>
      <c r="F11" s="32">
        <f t="shared" ref="F11:H11" si="0">+F13+F16</f>
        <v>0</v>
      </c>
      <c r="G11" s="32">
        <f t="shared" si="0"/>
        <v>0</v>
      </c>
      <c r="H11" s="32">
        <f t="shared" si="0"/>
        <v>0</v>
      </c>
    </row>
    <row r="12" spans="2:8" ht="18">
      <c r="B12" s="69"/>
      <c r="C12" s="69"/>
      <c r="D12" s="72" t="s">
        <v>66</v>
      </c>
      <c r="E12" s="73"/>
      <c r="F12" s="73"/>
      <c r="G12" s="73"/>
      <c r="H12" s="73"/>
    </row>
    <row r="13" spans="2:8" s="77" customFormat="1" ht="72">
      <c r="B13" s="74">
        <v>1041</v>
      </c>
      <c r="C13" s="74">
        <v>32001</v>
      </c>
      <c r="D13" s="75" t="s">
        <v>73</v>
      </c>
      <c r="E13" s="76">
        <f>+E15</f>
        <v>100000</v>
      </c>
      <c r="F13" s="76">
        <f t="shared" ref="F13:H13" si="1">+F15</f>
        <v>0</v>
      </c>
      <c r="G13" s="76">
        <f t="shared" si="1"/>
        <v>0</v>
      </c>
      <c r="H13" s="76">
        <f t="shared" si="1"/>
        <v>0</v>
      </c>
    </row>
    <row r="14" spans="2:8" s="77" customFormat="1">
      <c r="B14" s="78"/>
      <c r="C14" s="78"/>
      <c r="D14" s="79" t="s">
        <v>74</v>
      </c>
      <c r="E14" s="80"/>
      <c r="F14" s="80"/>
      <c r="G14" s="80"/>
      <c r="H14" s="80"/>
    </row>
    <row r="15" spans="2:8" s="77" customFormat="1" ht="36">
      <c r="B15" s="81"/>
      <c r="C15" s="81"/>
      <c r="D15" s="82" t="s">
        <v>12</v>
      </c>
      <c r="E15" s="83">
        <v>100000</v>
      </c>
      <c r="F15" s="83">
        <f t="shared" ref="F15:H15" si="2">+F17</f>
        <v>0</v>
      </c>
      <c r="G15" s="83">
        <f t="shared" si="2"/>
        <v>0</v>
      </c>
      <c r="H15" s="83">
        <f t="shared" si="2"/>
        <v>0</v>
      </c>
    </row>
    <row r="16" spans="2:8" s="77" customFormat="1" ht="54">
      <c r="B16" s="74">
        <v>1163</v>
      </c>
      <c r="C16" s="74">
        <v>12001</v>
      </c>
      <c r="D16" s="75" t="s">
        <v>67</v>
      </c>
      <c r="E16" s="76">
        <f>+E18</f>
        <v>-100000</v>
      </c>
      <c r="F16" s="76">
        <f t="shared" ref="F16:H16" si="3">+F18</f>
        <v>0</v>
      </c>
      <c r="G16" s="76">
        <f t="shared" si="3"/>
        <v>0</v>
      </c>
      <c r="H16" s="76">
        <f t="shared" si="3"/>
        <v>0</v>
      </c>
    </row>
    <row r="17" spans="2:8" s="77" customFormat="1">
      <c r="B17" s="78"/>
      <c r="C17" s="78"/>
      <c r="D17" s="79" t="s">
        <v>16</v>
      </c>
      <c r="E17" s="80"/>
      <c r="F17" s="80"/>
      <c r="G17" s="80"/>
      <c r="H17" s="80"/>
    </row>
    <row r="18" spans="2:8" s="77" customFormat="1" ht="18">
      <c r="B18" s="81"/>
      <c r="C18" s="81"/>
      <c r="D18" s="82" t="s">
        <v>68</v>
      </c>
      <c r="E18" s="83">
        <f>+E20</f>
        <v>-100000</v>
      </c>
      <c r="F18" s="83">
        <f t="shared" ref="F18:H18" si="4">+F20</f>
        <v>0</v>
      </c>
      <c r="G18" s="83">
        <f t="shared" si="4"/>
        <v>0</v>
      </c>
      <c r="H18" s="83">
        <f t="shared" si="4"/>
        <v>0</v>
      </c>
    </row>
    <row r="19" spans="2:8" s="77" customFormat="1">
      <c r="B19" s="81"/>
      <c r="C19" s="81"/>
      <c r="D19" s="84" t="s">
        <v>69</v>
      </c>
      <c r="E19" s="85"/>
      <c r="F19" s="85"/>
      <c r="G19" s="85"/>
      <c r="H19" s="85"/>
    </row>
    <row r="20" spans="2:8" s="77" customFormat="1" ht="18">
      <c r="B20" s="81"/>
      <c r="C20" s="81"/>
      <c r="D20" s="86" t="s">
        <v>70</v>
      </c>
      <c r="E20" s="87">
        <f>+E21</f>
        <v>-100000</v>
      </c>
      <c r="F20" s="87">
        <f t="shared" ref="F20:H20" si="5">+F21</f>
        <v>0</v>
      </c>
      <c r="G20" s="87">
        <f t="shared" si="5"/>
        <v>0</v>
      </c>
      <c r="H20" s="87">
        <f t="shared" si="5"/>
        <v>0</v>
      </c>
    </row>
    <row r="21" spans="2:8" s="77" customFormat="1" ht="34.799999999999997">
      <c r="B21" s="69"/>
      <c r="C21" s="69"/>
      <c r="D21" s="88" t="str">
        <f>+'[1]Հավելված N 3'!C18</f>
        <v xml:space="preserve">Արթուր Ալեքսանյանի անվան նոր սպորտային համալիր </v>
      </c>
      <c r="E21" s="89">
        <v>-100000</v>
      </c>
      <c r="F21" s="89">
        <v>0</v>
      </c>
      <c r="G21" s="89">
        <v>0</v>
      </c>
      <c r="H21" s="89">
        <v>0</v>
      </c>
    </row>
  </sheetData>
  <mergeCells count="9">
    <mergeCell ref="B9:C9"/>
    <mergeCell ref="D9:D10"/>
    <mergeCell ref="E9:H9"/>
    <mergeCell ref="E1:F1"/>
    <mergeCell ref="G1:H1"/>
    <mergeCell ref="E2:H2"/>
    <mergeCell ref="E3:F3"/>
    <mergeCell ref="G3:H3"/>
    <mergeCell ref="B6:H6"/>
  </mergeCells>
  <pageMargins left="0.25" right="0.25" top="0.75" bottom="0.75" header="0.3" footer="0.3"/>
  <pageSetup paperSize="9" scale="4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4"/>
  <sheetViews>
    <sheetView zoomScale="70" zoomScaleNormal="70" workbookViewId="0">
      <selection activeCell="M15" sqref="M15"/>
    </sheetView>
  </sheetViews>
  <sheetFormatPr defaultColWidth="8.77734375" defaultRowHeight="17.399999999999999"/>
  <cols>
    <col min="1" max="1" width="6.44140625" style="44" bestFit="1" customWidth="1"/>
    <col min="2" max="2" width="9.6640625" style="44" customWidth="1"/>
    <col min="3" max="3" width="13.109375" style="44" customWidth="1"/>
    <col min="4" max="4" width="16.6640625" style="47" customWidth="1"/>
    <col min="5" max="5" width="13.109375" style="44" customWidth="1"/>
    <col min="6" max="6" width="15.44140625" style="44" customWidth="1"/>
    <col min="7" max="7" width="10.44140625" style="44" customWidth="1"/>
    <col min="8" max="8" width="22.5546875" style="44" customWidth="1"/>
    <col min="9" max="9" width="46.33203125" style="44" customWidth="1"/>
    <col min="10" max="13" width="19.44140625" style="44" customWidth="1"/>
    <col min="14" max="16384" width="8.77734375" style="44"/>
  </cols>
  <sheetData>
    <row r="1" spans="1:13" ht="28.5" customHeight="1">
      <c r="D1" s="17"/>
      <c r="E1" s="17"/>
      <c r="F1" s="17"/>
      <c r="G1" s="132"/>
      <c r="H1" s="132"/>
      <c r="J1" s="49"/>
      <c r="K1" s="132" t="s">
        <v>32</v>
      </c>
      <c r="L1" s="132"/>
      <c r="M1" s="132"/>
    </row>
    <row r="2" spans="1:13" ht="17.7" customHeight="1">
      <c r="D2" s="18"/>
      <c r="E2" s="18"/>
      <c r="F2" s="19"/>
      <c r="H2" s="29"/>
      <c r="I2" s="29"/>
      <c r="J2" s="29"/>
      <c r="K2" s="133" t="s">
        <v>61</v>
      </c>
      <c r="L2" s="133"/>
      <c r="M2" s="133"/>
    </row>
    <row r="3" spans="1:13">
      <c r="D3" s="18"/>
      <c r="E3" s="18"/>
      <c r="F3" s="19"/>
      <c r="G3" s="133"/>
      <c r="H3" s="133"/>
      <c r="J3" s="29"/>
      <c r="K3" s="133" t="s">
        <v>20</v>
      </c>
      <c r="L3" s="133"/>
      <c r="M3" s="133"/>
    </row>
    <row r="4" spans="1:13">
      <c r="D4" s="18"/>
      <c r="E4" s="18"/>
      <c r="F4" s="19"/>
      <c r="G4" s="29"/>
      <c r="H4" s="29"/>
      <c r="I4" s="29"/>
      <c r="J4" s="29"/>
    </row>
    <row r="5" spans="1:13">
      <c r="D5" s="18"/>
      <c r="E5" s="18"/>
      <c r="F5" s="19"/>
      <c r="G5" s="29"/>
      <c r="H5" s="29"/>
      <c r="I5" s="29"/>
      <c r="J5" s="29"/>
    </row>
    <row r="6" spans="1:13" ht="18">
      <c r="A6" s="134" t="s">
        <v>117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</row>
    <row r="8" spans="1:13">
      <c r="L8" s="156" t="s">
        <v>62</v>
      </c>
      <c r="M8" s="156"/>
    </row>
    <row r="9" spans="1:13" ht="51" customHeight="1">
      <c r="A9" s="103" t="s">
        <v>41</v>
      </c>
      <c r="B9" s="103" t="s">
        <v>42</v>
      </c>
      <c r="C9" s="103"/>
      <c r="D9" s="103" t="s">
        <v>43</v>
      </c>
      <c r="E9" s="103"/>
      <c r="F9" s="103"/>
      <c r="G9" s="103"/>
      <c r="H9" s="103" t="s">
        <v>44</v>
      </c>
      <c r="I9" s="103" t="s">
        <v>45</v>
      </c>
      <c r="J9" s="150" t="s">
        <v>27</v>
      </c>
      <c r="K9" s="150"/>
      <c r="L9" s="150"/>
      <c r="M9" s="150"/>
    </row>
    <row r="10" spans="1:13" ht="51" customHeight="1">
      <c r="A10" s="103"/>
      <c r="B10" s="34" t="s">
        <v>53</v>
      </c>
      <c r="C10" s="34" t="s">
        <v>52</v>
      </c>
      <c r="D10" s="34" t="s">
        <v>46</v>
      </c>
      <c r="E10" s="34" t="s">
        <v>52</v>
      </c>
      <c r="F10" s="34" t="s">
        <v>54</v>
      </c>
      <c r="G10" s="34" t="s">
        <v>47</v>
      </c>
      <c r="H10" s="103"/>
      <c r="I10" s="103"/>
      <c r="J10" s="34" t="s">
        <v>48</v>
      </c>
      <c r="K10" s="34" t="s">
        <v>49</v>
      </c>
      <c r="L10" s="34" t="s">
        <v>50</v>
      </c>
      <c r="M10" s="34" t="s">
        <v>51</v>
      </c>
    </row>
    <row r="11" spans="1:13" s="52" customFormat="1" ht="48.45" customHeight="1">
      <c r="A11" s="151" t="s">
        <v>55</v>
      </c>
      <c r="B11" s="151"/>
      <c r="C11" s="151"/>
      <c r="D11" s="151"/>
      <c r="E11" s="151"/>
      <c r="F11" s="151"/>
      <c r="G11" s="151"/>
      <c r="H11" s="151"/>
      <c r="I11" s="151"/>
      <c r="J11" s="51">
        <f>+J13</f>
        <v>0</v>
      </c>
      <c r="K11" s="51">
        <f t="shared" ref="K11:M11" si="0">+K13</f>
        <v>0</v>
      </c>
      <c r="L11" s="51">
        <f t="shared" si="0"/>
        <v>0</v>
      </c>
      <c r="M11" s="51">
        <f t="shared" si="0"/>
        <v>0</v>
      </c>
    </row>
    <row r="12" spans="1:13" s="43" customFormat="1" ht="18">
      <c r="A12" s="152" t="s">
        <v>33</v>
      </c>
      <c r="B12" s="152"/>
      <c r="C12" s="152"/>
      <c r="D12" s="152"/>
      <c r="E12" s="152"/>
      <c r="F12" s="152"/>
      <c r="G12" s="152"/>
      <c r="H12" s="152"/>
      <c r="I12" s="152"/>
      <c r="J12" s="16"/>
      <c r="K12" s="16"/>
      <c r="L12" s="16"/>
      <c r="M12" s="16"/>
    </row>
    <row r="13" spans="1:13" s="48" customFormat="1" ht="30" customHeight="1">
      <c r="A13" s="153" t="s">
        <v>56</v>
      </c>
      <c r="B13" s="153"/>
      <c r="C13" s="153"/>
      <c r="D13" s="153"/>
      <c r="E13" s="153"/>
      <c r="F13" s="153"/>
      <c r="G13" s="153"/>
      <c r="H13" s="153"/>
      <c r="I13" s="153"/>
      <c r="J13" s="50">
        <f>+J14+J20</f>
        <v>0</v>
      </c>
      <c r="K13" s="50">
        <f t="shared" ref="K13:M13" si="1">+K14+K20</f>
        <v>0</v>
      </c>
      <c r="L13" s="50">
        <f t="shared" si="1"/>
        <v>0</v>
      </c>
      <c r="M13" s="50">
        <f t="shared" si="1"/>
        <v>0</v>
      </c>
    </row>
    <row r="14" spans="1:13" ht="18" customHeight="1">
      <c r="A14" s="135"/>
      <c r="B14" s="66">
        <v>1041</v>
      </c>
      <c r="C14" s="154" t="s">
        <v>77</v>
      </c>
      <c r="D14" s="154"/>
      <c r="E14" s="154"/>
      <c r="F14" s="154"/>
      <c r="G14" s="154"/>
      <c r="H14" s="154"/>
      <c r="I14" s="154"/>
      <c r="J14" s="32">
        <f>+J15</f>
        <v>100000</v>
      </c>
      <c r="K14" s="32">
        <f t="shared" ref="K14:M14" si="2">+K15</f>
        <v>0</v>
      </c>
      <c r="L14" s="32">
        <f t="shared" si="2"/>
        <v>0</v>
      </c>
      <c r="M14" s="32">
        <f t="shared" si="2"/>
        <v>0</v>
      </c>
    </row>
    <row r="15" spans="1:13" s="45" customFormat="1" ht="33" customHeight="1">
      <c r="A15" s="135"/>
      <c r="B15" s="155"/>
      <c r="C15" s="137"/>
      <c r="D15" s="67" t="s">
        <v>98</v>
      </c>
      <c r="E15" s="147" t="s">
        <v>99</v>
      </c>
      <c r="F15" s="147"/>
      <c r="G15" s="147"/>
      <c r="H15" s="147"/>
      <c r="I15" s="147"/>
      <c r="J15" s="91">
        <f>+'Հավելված N 1'!G17</f>
        <v>100000</v>
      </c>
      <c r="K15" s="91">
        <f>+'Հավելված N 1'!H17</f>
        <v>0</v>
      </c>
      <c r="L15" s="91">
        <f>+'Հավելված N 1'!I17</f>
        <v>0</v>
      </c>
      <c r="M15" s="91">
        <f>+'Հավելված N 1'!J17</f>
        <v>0</v>
      </c>
    </row>
    <row r="16" spans="1:13" ht="33.299999999999997" customHeight="1">
      <c r="A16" s="135"/>
      <c r="B16" s="155"/>
      <c r="C16" s="137"/>
      <c r="D16" s="137"/>
      <c r="E16" s="148"/>
      <c r="F16" s="147" t="s">
        <v>106</v>
      </c>
      <c r="G16" s="147"/>
      <c r="H16" s="147"/>
      <c r="I16" s="147"/>
      <c r="J16" s="147"/>
      <c r="K16" s="147"/>
      <c r="L16" s="147"/>
      <c r="M16" s="147"/>
    </row>
    <row r="17" spans="1:13" ht="17.7" customHeight="1">
      <c r="A17" s="135"/>
      <c r="B17" s="155"/>
      <c r="C17" s="137"/>
      <c r="D17" s="137"/>
      <c r="E17" s="157"/>
      <c r="F17" s="148"/>
      <c r="G17" s="147" t="s">
        <v>107</v>
      </c>
      <c r="H17" s="147"/>
      <c r="I17" s="147"/>
      <c r="J17" s="147"/>
      <c r="K17" s="147"/>
      <c r="L17" s="147"/>
      <c r="M17" s="147"/>
    </row>
    <row r="18" spans="1:13" ht="18" customHeight="1">
      <c r="A18" s="135"/>
      <c r="B18" s="155"/>
      <c r="C18" s="137"/>
      <c r="D18" s="137"/>
      <c r="E18" s="149"/>
      <c r="F18" s="149"/>
      <c r="G18" s="92"/>
      <c r="H18" s="147" t="s">
        <v>108</v>
      </c>
      <c r="I18" s="147"/>
      <c r="J18" s="147"/>
      <c r="K18" s="147"/>
      <c r="L18" s="147"/>
      <c r="M18" s="147"/>
    </row>
    <row r="19" spans="1:13" ht="8.5500000000000007" customHeight="1">
      <c r="A19" s="135"/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6"/>
    </row>
    <row r="20" spans="1:13" ht="18">
      <c r="A20" s="135"/>
      <c r="B20" s="93" t="s">
        <v>109</v>
      </c>
      <c r="C20" s="136" t="s">
        <v>110</v>
      </c>
      <c r="D20" s="136"/>
      <c r="E20" s="136"/>
      <c r="F20" s="136"/>
      <c r="G20" s="136"/>
      <c r="H20" s="136"/>
      <c r="I20" s="136"/>
      <c r="J20" s="32">
        <f>+J21</f>
        <v>-100000</v>
      </c>
      <c r="K20" s="32">
        <f t="shared" ref="K20:M20" si="3">+K21</f>
        <v>0</v>
      </c>
      <c r="L20" s="32">
        <f t="shared" si="3"/>
        <v>0</v>
      </c>
      <c r="M20" s="32">
        <f t="shared" si="3"/>
        <v>0</v>
      </c>
    </row>
    <row r="21" spans="1:13" s="45" customFormat="1" ht="33" customHeight="1">
      <c r="A21" s="135"/>
      <c r="B21" s="137"/>
      <c r="C21" s="137"/>
      <c r="D21" s="67" t="s">
        <v>111</v>
      </c>
      <c r="E21" s="136" t="s">
        <v>67</v>
      </c>
      <c r="F21" s="136"/>
      <c r="G21" s="136"/>
      <c r="H21" s="136"/>
      <c r="I21" s="136"/>
      <c r="J21" s="46">
        <f>+'Հավելված N 1'!G19</f>
        <v>-100000</v>
      </c>
      <c r="K21" s="46">
        <f>+'Հավելված N 1'!H19</f>
        <v>0</v>
      </c>
      <c r="L21" s="46">
        <f>+'Հավելված N 1'!I19</f>
        <v>0</v>
      </c>
      <c r="M21" s="46">
        <f>+'Հավելված N 1'!J19</f>
        <v>0</v>
      </c>
    </row>
    <row r="22" spans="1:13" ht="18">
      <c r="A22" s="135"/>
      <c r="B22" s="137"/>
      <c r="C22" s="137"/>
      <c r="D22" s="138"/>
      <c r="E22" s="141"/>
      <c r="F22" s="144" t="s">
        <v>112</v>
      </c>
      <c r="G22" s="145"/>
      <c r="H22" s="145"/>
      <c r="I22" s="145"/>
      <c r="J22" s="145"/>
      <c r="K22" s="145"/>
      <c r="L22" s="145"/>
      <c r="M22" s="146"/>
    </row>
    <row r="23" spans="1:13" ht="17.7" customHeight="1">
      <c r="A23" s="135"/>
      <c r="B23" s="137"/>
      <c r="C23" s="137"/>
      <c r="D23" s="139"/>
      <c r="E23" s="142"/>
      <c r="F23" s="141"/>
      <c r="G23" s="144" t="s">
        <v>113</v>
      </c>
      <c r="H23" s="145"/>
      <c r="I23" s="145"/>
      <c r="J23" s="145"/>
      <c r="K23" s="145"/>
      <c r="L23" s="145"/>
      <c r="M23" s="146"/>
    </row>
    <row r="24" spans="1:13" ht="18">
      <c r="A24" s="135"/>
      <c r="B24" s="137"/>
      <c r="C24" s="137"/>
      <c r="D24" s="140"/>
      <c r="E24" s="143"/>
      <c r="F24" s="143"/>
      <c r="G24" s="94"/>
      <c r="H24" s="144" t="s">
        <v>114</v>
      </c>
      <c r="I24" s="145"/>
      <c r="J24" s="145"/>
      <c r="K24" s="145"/>
      <c r="L24" s="145"/>
      <c r="M24" s="146"/>
    </row>
  </sheetData>
  <mergeCells count="37">
    <mergeCell ref="C14:I14"/>
    <mergeCell ref="B15:B18"/>
    <mergeCell ref="C15:C18"/>
    <mergeCell ref="E15:I15"/>
    <mergeCell ref="D16:D18"/>
    <mergeCell ref="E16:E18"/>
    <mergeCell ref="L8:M8"/>
    <mergeCell ref="K3:M3"/>
    <mergeCell ref="K2:M2"/>
    <mergeCell ref="K1:M1"/>
    <mergeCell ref="A6:M6"/>
    <mergeCell ref="G1:H1"/>
    <mergeCell ref="G3:H3"/>
    <mergeCell ref="I9:I10"/>
    <mergeCell ref="J9:M9"/>
    <mergeCell ref="A11:I11"/>
    <mergeCell ref="A12:I12"/>
    <mergeCell ref="A13:I13"/>
    <mergeCell ref="A9:A10"/>
    <mergeCell ref="B9:C9"/>
    <mergeCell ref="D9:G9"/>
    <mergeCell ref="H9:H10"/>
    <mergeCell ref="A14:A24"/>
    <mergeCell ref="C20:I20"/>
    <mergeCell ref="B21:B24"/>
    <mergeCell ref="C21:C24"/>
    <mergeCell ref="E21:I21"/>
    <mergeCell ref="D22:D24"/>
    <mergeCell ref="E22:E24"/>
    <mergeCell ref="F22:M22"/>
    <mergeCell ref="F23:F24"/>
    <mergeCell ref="G23:M23"/>
    <mergeCell ref="H24:M24"/>
    <mergeCell ref="F16:M16"/>
    <mergeCell ref="F17:F18"/>
    <mergeCell ref="G17:M17"/>
    <mergeCell ref="H18:M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5"/>
  <sheetViews>
    <sheetView topLeftCell="A10" zoomScale="70" zoomScaleNormal="70" workbookViewId="0">
      <selection activeCell="L15" sqref="L15"/>
    </sheetView>
  </sheetViews>
  <sheetFormatPr defaultColWidth="8.77734375" defaultRowHeight="17.399999999999999"/>
  <cols>
    <col min="1" max="1" width="6.44140625" style="44" bestFit="1" customWidth="1"/>
    <col min="2" max="2" width="9.6640625" style="44" customWidth="1"/>
    <col min="3" max="3" width="13.109375" style="44" customWidth="1"/>
    <col min="4" max="4" width="16.6640625" style="47" customWidth="1"/>
    <col min="5" max="5" width="13.109375" style="44" customWidth="1"/>
    <col min="6" max="6" width="15.44140625" style="44" customWidth="1"/>
    <col min="7" max="7" width="10.44140625" style="44" customWidth="1"/>
    <col min="8" max="8" width="22.5546875" style="44" customWidth="1"/>
    <col min="9" max="9" width="46.33203125" style="44" customWidth="1"/>
    <col min="10" max="13" width="19.44140625" style="44" customWidth="1"/>
    <col min="14" max="16384" width="8.77734375" style="44"/>
  </cols>
  <sheetData>
    <row r="1" spans="1:13" ht="28.5" customHeight="1">
      <c r="D1" s="17"/>
      <c r="E1" s="17"/>
      <c r="F1" s="17"/>
      <c r="G1" s="132"/>
      <c r="H1" s="132"/>
      <c r="J1" s="49"/>
      <c r="K1" s="132" t="s">
        <v>71</v>
      </c>
      <c r="L1" s="132"/>
      <c r="M1" s="132"/>
    </row>
    <row r="2" spans="1:13" ht="17.7" customHeight="1">
      <c r="D2" s="18"/>
      <c r="E2" s="18"/>
      <c r="F2" s="19"/>
      <c r="H2" s="29"/>
      <c r="I2" s="29"/>
      <c r="J2" s="29"/>
      <c r="K2" s="133" t="s">
        <v>61</v>
      </c>
      <c r="L2" s="133"/>
      <c r="M2" s="133"/>
    </row>
    <row r="3" spans="1:13">
      <c r="D3" s="18"/>
      <c r="E3" s="18"/>
      <c r="F3" s="19"/>
      <c r="G3" s="133"/>
      <c r="H3" s="133"/>
      <c r="J3" s="29"/>
      <c r="K3" s="133" t="s">
        <v>20</v>
      </c>
      <c r="L3" s="133"/>
      <c r="M3" s="133"/>
    </row>
    <row r="4" spans="1:13">
      <c r="D4" s="18"/>
      <c r="E4" s="18"/>
      <c r="F4" s="19"/>
      <c r="G4" s="29"/>
      <c r="H4" s="29"/>
      <c r="I4" s="29"/>
      <c r="J4" s="29"/>
    </row>
    <row r="5" spans="1:13">
      <c r="D5" s="18"/>
      <c r="E5" s="18"/>
      <c r="F5" s="19"/>
      <c r="G5" s="29"/>
      <c r="H5" s="29"/>
      <c r="I5" s="29"/>
      <c r="J5" s="29"/>
    </row>
    <row r="6" spans="1:13" ht="18">
      <c r="A6" s="134" t="s">
        <v>118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</row>
    <row r="8" spans="1:13">
      <c r="L8" s="156" t="s">
        <v>62</v>
      </c>
      <c r="M8" s="156"/>
    </row>
    <row r="9" spans="1:13" ht="51" customHeight="1">
      <c r="A9" s="103" t="s">
        <v>63</v>
      </c>
      <c r="B9" s="103" t="s">
        <v>42</v>
      </c>
      <c r="C9" s="103"/>
      <c r="D9" s="103" t="s">
        <v>43</v>
      </c>
      <c r="E9" s="103"/>
      <c r="F9" s="103"/>
      <c r="G9" s="103"/>
      <c r="H9" s="103" t="s">
        <v>44</v>
      </c>
      <c r="I9" s="103" t="s">
        <v>45</v>
      </c>
      <c r="J9" s="150" t="s">
        <v>27</v>
      </c>
      <c r="K9" s="150"/>
      <c r="L9" s="150"/>
      <c r="M9" s="150"/>
    </row>
    <row r="10" spans="1:13" ht="51" customHeight="1">
      <c r="A10" s="103"/>
      <c r="B10" s="34" t="s">
        <v>53</v>
      </c>
      <c r="C10" s="34" t="s">
        <v>52</v>
      </c>
      <c r="D10" s="34" t="s">
        <v>46</v>
      </c>
      <c r="E10" s="34" t="s">
        <v>52</v>
      </c>
      <c r="F10" s="34" t="s">
        <v>54</v>
      </c>
      <c r="G10" s="34" t="s">
        <v>47</v>
      </c>
      <c r="H10" s="103"/>
      <c r="I10" s="103"/>
      <c r="J10" s="34" t="s">
        <v>48</v>
      </c>
      <c r="K10" s="34" t="s">
        <v>49</v>
      </c>
      <c r="L10" s="34" t="s">
        <v>50</v>
      </c>
      <c r="M10" s="34" t="s">
        <v>51</v>
      </c>
    </row>
    <row r="11" spans="1:13" s="52" customFormat="1" ht="48.45" customHeight="1">
      <c r="A11" s="151" t="s">
        <v>55</v>
      </c>
      <c r="B11" s="151"/>
      <c r="C11" s="151"/>
      <c r="D11" s="151"/>
      <c r="E11" s="151"/>
      <c r="F11" s="151"/>
      <c r="G11" s="151"/>
      <c r="H11" s="151"/>
      <c r="I11" s="151"/>
      <c r="J11" s="51">
        <f>+J13+J20</f>
        <v>0</v>
      </c>
      <c r="K11" s="51">
        <f t="shared" ref="K11:M11" si="0">+K13+K20</f>
        <v>0</v>
      </c>
      <c r="L11" s="51">
        <f t="shared" si="0"/>
        <v>0</v>
      </c>
      <c r="M11" s="51">
        <f t="shared" si="0"/>
        <v>0</v>
      </c>
    </row>
    <row r="12" spans="1:13" s="43" customFormat="1" ht="18">
      <c r="A12" s="152" t="s">
        <v>33</v>
      </c>
      <c r="B12" s="152"/>
      <c r="C12" s="152"/>
      <c r="D12" s="152"/>
      <c r="E12" s="152"/>
      <c r="F12" s="152"/>
      <c r="G12" s="152"/>
      <c r="H12" s="152"/>
      <c r="I12" s="152"/>
      <c r="J12" s="16"/>
      <c r="K12" s="16"/>
      <c r="L12" s="16"/>
      <c r="M12" s="16"/>
    </row>
    <row r="13" spans="1:13" s="48" customFormat="1" ht="30" customHeight="1">
      <c r="A13" s="153" t="s">
        <v>56</v>
      </c>
      <c r="B13" s="153"/>
      <c r="C13" s="153"/>
      <c r="D13" s="153"/>
      <c r="E13" s="153"/>
      <c r="F13" s="153"/>
      <c r="G13" s="153"/>
      <c r="H13" s="153"/>
      <c r="I13" s="153"/>
      <c r="J13" s="50">
        <f>+J14</f>
        <v>100000</v>
      </c>
      <c r="K13" s="50">
        <f t="shared" ref="K13:M13" si="1">+K14</f>
        <v>0</v>
      </c>
      <c r="L13" s="50">
        <f t="shared" si="1"/>
        <v>0</v>
      </c>
      <c r="M13" s="50">
        <f t="shared" si="1"/>
        <v>0</v>
      </c>
    </row>
    <row r="14" spans="1:13" ht="18" customHeight="1">
      <c r="A14" s="158"/>
      <c r="B14" s="66">
        <v>1041</v>
      </c>
      <c r="C14" s="154" t="s">
        <v>77</v>
      </c>
      <c r="D14" s="154"/>
      <c r="E14" s="154"/>
      <c r="F14" s="154"/>
      <c r="G14" s="154"/>
      <c r="H14" s="154"/>
      <c r="I14" s="154"/>
      <c r="J14" s="32">
        <f>+J15</f>
        <v>100000</v>
      </c>
      <c r="K14" s="32">
        <f t="shared" ref="K14:M14" si="2">+K15</f>
        <v>0</v>
      </c>
      <c r="L14" s="32">
        <f t="shared" si="2"/>
        <v>0</v>
      </c>
      <c r="M14" s="32">
        <f t="shared" si="2"/>
        <v>0</v>
      </c>
    </row>
    <row r="15" spans="1:13" s="45" customFormat="1" ht="33" customHeight="1">
      <c r="A15" s="158"/>
      <c r="B15" s="155"/>
      <c r="C15" s="137"/>
      <c r="D15" s="67" t="s">
        <v>98</v>
      </c>
      <c r="E15" s="147" t="s">
        <v>99</v>
      </c>
      <c r="F15" s="147"/>
      <c r="G15" s="147"/>
      <c r="H15" s="147"/>
      <c r="I15" s="147"/>
      <c r="J15" s="91">
        <f>+'Հավելված N 2'!G28</f>
        <v>100000</v>
      </c>
      <c r="K15" s="91">
        <f>+'Հավելված N 2'!H28</f>
        <v>0</v>
      </c>
      <c r="L15" s="91">
        <f>+'Հավելված N 2'!I28</f>
        <v>0</v>
      </c>
      <c r="M15" s="91">
        <f>+'Հավելված N 2'!J28</f>
        <v>0</v>
      </c>
    </row>
    <row r="16" spans="1:13" ht="33.299999999999997" customHeight="1">
      <c r="A16" s="158"/>
      <c r="B16" s="155"/>
      <c r="C16" s="137"/>
      <c r="D16" s="137"/>
      <c r="E16" s="148"/>
      <c r="F16" s="147" t="s">
        <v>106</v>
      </c>
      <c r="G16" s="147"/>
      <c r="H16" s="147"/>
      <c r="I16" s="147"/>
      <c r="J16" s="147"/>
      <c r="K16" s="147"/>
      <c r="L16" s="147"/>
      <c r="M16" s="147"/>
    </row>
    <row r="17" spans="1:13" ht="17.7" customHeight="1">
      <c r="A17" s="158"/>
      <c r="B17" s="155"/>
      <c r="C17" s="137"/>
      <c r="D17" s="137"/>
      <c r="E17" s="157"/>
      <c r="F17" s="148"/>
      <c r="G17" s="147" t="s">
        <v>107</v>
      </c>
      <c r="H17" s="147"/>
      <c r="I17" s="147"/>
      <c r="J17" s="147"/>
      <c r="K17" s="147"/>
      <c r="L17" s="147"/>
      <c r="M17" s="147"/>
    </row>
    <row r="18" spans="1:13" ht="18" customHeight="1">
      <c r="A18" s="158"/>
      <c r="B18" s="155"/>
      <c r="C18" s="137"/>
      <c r="D18" s="137"/>
      <c r="E18" s="149"/>
      <c r="F18" s="149"/>
      <c r="G18" s="92"/>
      <c r="H18" s="147" t="s">
        <v>108</v>
      </c>
      <c r="I18" s="147"/>
      <c r="J18" s="147"/>
      <c r="K18" s="147"/>
      <c r="L18" s="147"/>
      <c r="M18" s="147"/>
    </row>
    <row r="20" spans="1:13" s="48" customFormat="1" ht="30" customHeight="1">
      <c r="A20" s="153" t="s">
        <v>115</v>
      </c>
      <c r="B20" s="153"/>
      <c r="C20" s="153"/>
      <c r="D20" s="153"/>
      <c r="E20" s="153"/>
      <c r="F20" s="153"/>
      <c r="G20" s="153"/>
      <c r="H20" s="153"/>
      <c r="I20" s="153"/>
      <c r="J20" s="50">
        <f>+J21</f>
        <v>-100000</v>
      </c>
      <c r="K20" s="50">
        <f t="shared" ref="K20:M20" si="3">+K21</f>
        <v>0</v>
      </c>
      <c r="L20" s="50">
        <f t="shared" si="3"/>
        <v>0</v>
      </c>
      <c r="M20" s="50">
        <f t="shared" si="3"/>
        <v>0</v>
      </c>
    </row>
    <row r="21" spans="1:13" ht="18" customHeight="1">
      <c r="A21" s="135"/>
      <c r="B21" s="93" t="s">
        <v>109</v>
      </c>
      <c r="C21" s="136" t="s">
        <v>110</v>
      </c>
      <c r="D21" s="136"/>
      <c r="E21" s="136"/>
      <c r="F21" s="136"/>
      <c r="G21" s="136"/>
      <c r="H21" s="136"/>
      <c r="I21" s="136"/>
      <c r="J21" s="32">
        <f>+J22</f>
        <v>-100000</v>
      </c>
      <c r="K21" s="32">
        <f t="shared" ref="K21:M21" si="4">+K22</f>
        <v>0</v>
      </c>
      <c r="L21" s="32">
        <f t="shared" si="4"/>
        <v>0</v>
      </c>
      <c r="M21" s="32">
        <f t="shared" si="4"/>
        <v>0</v>
      </c>
    </row>
    <row r="22" spans="1:13" s="45" customFormat="1" ht="33" customHeight="1">
      <c r="A22" s="135"/>
      <c r="B22" s="155"/>
      <c r="C22" s="137"/>
      <c r="D22" s="67" t="s">
        <v>111</v>
      </c>
      <c r="E22" s="136" t="s">
        <v>67</v>
      </c>
      <c r="F22" s="136"/>
      <c r="G22" s="136"/>
      <c r="H22" s="136"/>
      <c r="I22" s="136"/>
      <c r="J22" s="46">
        <f>+'Հավելված N 2'!G47</f>
        <v>-100000</v>
      </c>
      <c r="K22" s="46">
        <f>+'Հավելված N 2'!H47</f>
        <v>0</v>
      </c>
      <c r="L22" s="46">
        <f>+'Հավելված N 2'!I47</f>
        <v>0</v>
      </c>
      <c r="M22" s="46">
        <f>+'Հավելված N 2'!J47</f>
        <v>0</v>
      </c>
    </row>
    <row r="23" spans="1:13" ht="18">
      <c r="A23" s="135"/>
      <c r="B23" s="155"/>
      <c r="C23" s="137"/>
      <c r="D23" s="138"/>
      <c r="E23" s="141"/>
      <c r="F23" s="144" t="s">
        <v>112</v>
      </c>
      <c r="G23" s="145"/>
      <c r="H23" s="145"/>
      <c r="I23" s="145"/>
      <c r="J23" s="145"/>
      <c r="K23" s="145"/>
      <c r="L23" s="145"/>
      <c r="M23" s="146"/>
    </row>
    <row r="24" spans="1:13" ht="17.7" customHeight="1">
      <c r="A24" s="135"/>
      <c r="B24" s="155"/>
      <c r="C24" s="137"/>
      <c r="D24" s="139"/>
      <c r="E24" s="142"/>
      <c r="F24" s="141"/>
      <c r="G24" s="144" t="s">
        <v>113</v>
      </c>
      <c r="H24" s="145"/>
      <c r="I24" s="145"/>
      <c r="J24" s="145"/>
      <c r="K24" s="145"/>
      <c r="L24" s="145"/>
      <c r="M24" s="146"/>
    </row>
    <row r="25" spans="1:13" ht="18" customHeight="1">
      <c r="A25" s="135"/>
      <c r="B25" s="155"/>
      <c r="C25" s="137"/>
      <c r="D25" s="140"/>
      <c r="E25" s="143"/>
      <c r="F25" s="143"/>
      <c r="G25" s="94"/>
      <c r="H25" s="144" t="s">
        <v>114</v>
      </c>
      <c r="I25" s="145"/>
      <c r="J25" s="145"/>
      <c r="K25" s="145"/>
      <c r="L25" s="145"/>
      <c r="M25" s="146"/>
    </row>
  </sheetData>
  <mergeCells count="39">
    <mergeCell ref="A11:I11"/>
    <mergeCell ref="A12:I12"/>
    <mergeCell ref="A13:I13"/>
    <mergeCell ref="L8:M8"/>
    <mergeCell ref="A9:A10"/>
    <mergeCell ref="B9:C9"/>
    <mergeCell ref="D9:G9"/>
    <mergeCell ref="H9:H10"/>
    <mergeCell ref="I9:I10"/>
    <mergeCell ref="J9:M9"/>
    <mergeCell ref="A6:M6"/>
    <mergeCell ref="G1:H1"/>
    <mergeCell ref="K1:M1"/>
    <mergeCell ref="K2:M2"/>
    <mergeCell ref="G3:H3"/>
    <mergeCell ref="K3:M3"/>
    <mergeCell ref="F17:F18"/>
    <mergeCell ref="G17:M17"/>
    <mergeCell ref="H18:M18"/>
    <mergeCell ref="A14:A18"/>
    <mergeCell ref="A20:I20"/>
    <mergeCell ref="C14:I14"/>
    <mergeCell ref="B15:B18"/>
    <mergeCell ref="C15:C18"/>
    <mergeCell ref="E15:I15"/>
    <mergeCell ref="D16:D18"/>
    <mergeCell ref="E16:E18"/>
    <mergeCell ref="F16:M16"/>
    <mergeCell ref="A21:A25"/>
    <mergeCell ref="C21:I21"/>
    <mergeCell ref="B22:B25"/>
    <mergeCell ref="C22:C25"/>
    <mergeCell ref="E22:I22"/>
    <mergeCell ref="D23:D25"/>
    <mergeCell ref="E23:E25"/>
    <mergeCell ref="F23:M23"/>
    <mergeCell ref="F24:F25"/>
    <mergeCell ref="G24:M24"/>
    <mergeCell ref="H25:M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https://mul2-edu.gov.am/tasks/1979536/oneclick?token=e9742bf8b312a1528d45bcd93ad1d9c1</cp:keywords>
  <cp:lastModifiedBy>Սոֆյա Սարգսյան</cp:lastModifiedBy>
  <cp:lastPrinted>2024-02-19T11:31:34Z</cp:lastPrinted>
  <dcterms:created xsi:type="dcterms:W3CDTF">2022-01-04T07:12:58Z</dcterms:created>
  <dcterms:modified xsi:type="dcterms:W3CDTF">2026-02-12T15:27:05Z</dcterms:modified>
</cp:coreProperties>
</file>