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1929"/>
  <workbookPr filterPrivacy="1"/>
  <xr:revisionPtr revIDLastSave="0" documentId="13_ncr:1_{E8A5A757-9827-4A8E-8844-EB61EEA852DF}" xr6:coauthVersionLast="44" xr6:coauthVersionMax="44" xr10:uidLastSave="{00000000-0000-0000-0000-000000000000}"/>
  <bookViews>
    <workbookView xWindow="-120" yWindow="-120" windowWidth="29040" windowHeight="15840" activeTab="4" xr2:uid="{00000000-000D-0000-FFFF-FFFF00000000}"/>
  </bookViews>
  <sheets>
    <sheet name="Sheet1" sheetId="1" r:id="rId1"/>
    <sheet name="Sheet2" sheetId="2" r:id="rId2"/>
    <sheet name="Sheet3" sheetId="4" r:id="rId3"/>
    <sheet name="Sheet4" sheetId="5" r:id="rId4"/>
    <sheet name="Sheet5" sheetId="3" r:id="rId5"/>
  </sheets>
  <definedNames>
    <definedName name="_xlnm._FilterDatabase" localSheetId="0" hidden="1">Sheet1!$B$197:$G$221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F13" i="5" l="1"/>
  <c r="G13" i="5" l="1"/>
  <c r="F12" i="4" l="1"/>
  <c r="G12" i="4" l="1"/>
  <c r="G82" i="1" l="1"/>
  <c r="F82" i="1"/>
  <c r="G260" i="1"/>
  <c r="A151" i="1"/>
  <c r="G13" i="2" l="1"/>
  <c r="F13" i="2"/>
  <c r="F32" i="3" l="1"/>
  <c r="G298" i="1" l="1"/>
  <c r="F284" i="1"/>
  <c r="F273" i="1"/>
  <c r="F279" i="1"/>
  <c r="F294" i="1"/>
  <c r="F285" i="1"/>
  <c r="F280" i="1"/>
  <c r="F282" i="1"/>
  <c r="F276" i="1"/>
  <c r="F277" i="1"/>
  <c r="F297" i="1"/>
  <c r="F296" i="1"/>
  <c r="F292" i="1"/>
  <c r="F289" i="1"/>
  <c r="F275" i="1"/>
  <c r="F295" i="1"/>
  <c r="F288" i="1"/>
  <c r="F274" i="1"/>
  <c r="F290" i="1"/>
  <c r="F283" i="1"/>
  <c r="F278" i="1"/>
  <c r="F291" i="1"/>
  <c r="F281" i="1"/>
  <c r="F286" i="1"/>
  <c r="F287" i="1"/>
  <c r="F293" i="1"/>
  <c r="F237" i="1"/>
  <c r="F254" i="1"/>
  <c r="F250" i="1"/>
  <c r="F256" i="1"/>
  <c r="F255" i="1"/>
  <c r="F258" i="1"/>
  <c r="F249" i="1"/>
  <c r="F247" i="1"/>
  <c r="F248" i="1"/>
  <c r="F265" i="1"/>
  <c r="F257" i="1"/>
  <c r="F240" i="1"/>
  <c r="F253" i="1"/>
  <c r="F241" i="1"/>
  <c r="F242" i="1"/>
  <c r="F236" i="1"/>
  <c r="F271" i="1"/>
  <c r="F230" i="1"/>
  <c r="F266" i="1"/>
  <c r="F268" i="1"/>
  <c r="F267" i="1"/>
  <c r="F262" i="1"/>
  <c r="F270" i="1"/>
  <c r="F229" i="1"/>
  <c r="F226" i="1"/>
  <c r="F224" i="1"/>
  <c r="F227" i="1"/>
  <c r="F228" i="1"/>
  <c r="F225" i="1"/>
  <c r="F263" i="1"/>
  <c r="F264" i="1"/>
  <c r="F269" i="1"/>
  <c r="F251" i="1"/>
  <c r="F239" i="1"/>
  <c r="F231" i="1"/>
  <c r="F246" i="1"/>
  <c r="F252" i="1"/>
  <c r="F235" i="1"/>
  <c r="F233" i="1"/>
  <c r="F234" i="1"/>
  <c r="F232" i="1"/>
  <c r="F244" i="1"/>
  <c r="F238" i="1"/>
  <c r="F260" i="1"/>
  <c r="F259" i="1"/>
  <c r="F261" i="1"/>
  <c r="F245" i="1"/>
  <c r="F243" i="1"/>
  <c r="F207" i="1"/>
  <c r="F219" i="1"/>
  <c r="F213" i="1"/>
  <c r="F199" i="1"/>
  <c r="F200" i="1"/>
  <c r="F198" i="1"/>
  <c r="F215" i="1"/>
  <c r="F216" i="1"/>
  <c r="F220" i="1"/>
  <c r="F212" i="1"/>
  <c r="F221" i="1"/>
  <c r="F197" i="1"/>
  <c r="F210" i="1"/>
  <c r="F214" i="1"/>
  <c r="F206" i="1"/>
  <c r="F205" i="1"/>
  <c r="F211" i="1"/>
  <c r="F218" i="1"/>
  <c r="F209" i="1"/>
  <c r="F204" i="1"/>
  <c r="F203" i="1"/>
  <c r="F202" i="1"/>
  <c r="F208" i="1"/>
  <c r="F217" i="1"/>
  <c r="F201" i="1"/>
  <c r="F192" i="1"/>
  <c r="F189" i="1"/>
  <c r="F191" i="1"/>
  <c r="F194" i="1"/>
  <c r="F190" i="1"/>
  <c r="F188" i="1"/>
  <c r="F195" i="1"/>
  <c r="F193" i="1"/>
  <c r="F187" i="1"/>
  <c r="F185" i="1"/>
  <c r="F184" i="1"/>
  <c r="F183" i="1"/>
  <c r="F179" i="1"/>
  <c r="F175" i="1"/>
  <c r="F176" i="1"/>
  <c r="F180" i="1"/>
  <c r="F181" i="1"/>
  <c r="F177" i="1"/>
  <c r="F178" i="1"/>
  <c r="F173" i="1"/>
  <c r="F170" i="1"/>
  <c r="F171" i="1"/>
  <c r="F166" i="1"/>
  <c r="F168" i="1"/>
  <c r="F169" i="1"/>
  <c r="F167" i="1"/>
  <c r="F172" i="1"/>
  <c r="F161" i="1"/>
  <c r="F155" i="1"/>
  <c r="F162" i="1"/>
  <c r="F159" i="1"/>
  <c r="F164" i="1"/>
  <c r="F156" i="1"/>
  <c r="F158" i="1"/>
  <c r="F160" i="1"/>
  <c r="F163" i="1"/>
  <c r="F157" i="1"/>
  <c r="F154" i="1"/>
  <c r="F152" i="1"/>
  <c r="F149" i="1"/>
  <c r="F150" i="1"/>
  <c r="F151" i="1"/>
  <c r="F148" i="1"/>
  <c r="F143" i="1"/>
  <c r="F144" i="1"/>
  <c r="F146" i="1"/>
  <c r="F140" i="1"/>
  <c r="F142" i="1"/>
  <c r="F141" i="1"/>
  <c r="F139" i="1"/>
  <c r="F145" i="1"/>
  <c r="F136" i="1"/>
  <c r="F129" i="1"/>
  <c r="F134" i="1"/>
  <c r="F130" i="1"/>
  <c r="F128" i="1"/>
  <c r="F137" i="1"/>
  <c r="F135" i="1"/>
  <c r="F131" i="1"/>
  <c r="F132" i="1"/>
  <c r="F127" i="1"/>
  <c r="F133" i="1"/>
  <c r="F77" i="1"/>
  <c r="F89" i="1"/>
  <c r="F90" i="1"/>
  <c r="F98" i="1"/>
  <c r="F64" i="1"/>
  <c r="F73" i="1"/>
  <c r="F74" i="1"/>
  <c r="F20" i="1"/>
  <c r="F87" i="1"/>
  <c r="F86" i="1"/>
  <c r="F66" i="1"/>
  <c r="F28" i="1"/>
  <c r="F106" i="1"/>
  <c r="F95" i="1"/>
  <c r="F102" i="1"/>
  <c r="F97" i="1"/>
  <c r="F75" i="1"/>
  <c r="F91" i="1"/>
  <c r="F108" i="1"/>
  <c r="F29" i="1"/>
  <c r="F56" i="1"/>
  <c r="F25" i="1"/>
  <c r="F57" i="1"/>
  <c r="F78" i="1"/>
  <c r="F79" i="1"/>
  <c r="F80" i="1"/>
  <c r="F48" i="1"/>
  <c r="F117" i="1"/>
  <c r="F39" i="1"/>
  <c r="F31" i="1"/>
  <c r="F30" i="1"/>
  <c r="F32" i="1"/>
  <c r="F33" i="1"/>
  <c r="F34" i="1"/>
  <c r="F61" i="1"/>
  <c r="F54" i="1"/>
  <c r="F22" i="1"/>
  <c r="F110" i="1"/>
  <c r="F44" i="1"/>
  <c r="F40" i="1"/>
  <c r="F41" i="1"/>
  <c r="F67" i="1"/>
  <c r="F109" i="1"/>
  <c r="F111" i="1"/>
  <c r="F112" i="1"/>
  <c r="F63" i="1"/>
  <c r="F107" i="1"/>
  <c r="F113" i="1"/>
  <c r="F42" i="1"/>
  <c r="F92" i="1"/>
  <c r="F94" i="1"/>
  <c r="F93" i="1"/>
  <c r="F116" i="1"/>
  <c r="F23" i="1"/>
  <c r="F49" i="1"/>
  <c r="F114" i="1"/>
  <c r="F14" i="1"/>
  <c r="F13" i="1"/>
  <c r="F15" i="1"/>
  <c r="F43" i="1"/>
  <c r="F84" i="1"/>
  <c r="F38" i="1"/>
  <c r="F122" i="1"/>
  <c r="F72" i="1"/>
  <c r="F36" i="1"/>
  <c r="F55" i="1"/>
  <c r="F53" i="1"/>
  <c r="F65" i="1"/>
  <c r="F26" i="1"/>
  <c r="F27" i="1"/>
  <c r="F100" i="1"/>
  <c r="F101" i="1"/>
  <c r="F68" i="1"/>
  <c r="F50" i="1"/>
  <c r="F81" i="1"/>
  <c r="F51" i="1"/>
  <c r="F70" i="1"/>
  <c r="F12" i="1"/>
  <c r="F47" i="1"/>
  <c r="F123" i="1"/>
  <c r="F121" i="1"/>
  <c r="F104" i="1"/>
  <c r="F103" i="1"/>
  <c r="F105" i="1"/>
  <c r="F99" i="1"/>
  <c r="F37" i="1"/>
  <c r="F35" i="1"/>
  <c r="F85" i="1"/>
  <c r="F45" i="1"/>
  <c r="F19" i="1"/>
  <c r="F88" i="1"/>
  <c r="F21" i="1"/>
  <c r="F60" i="1"/>
  <c r="F59" i="1"/>
  <c r="F115" i="1"/>
  <c r="F124" i="1"/>
  <c r="F125" i="1"/>
  <c r="F96" i="1"/>
  <c r="F46" i="1"/>
  <c r="F62" i="1"/>
  <c r="F24" i="1"/>
  <c r="F58" i="1"/>
  <c r="F83" i="1"/>
  <c r="F18" i="1"/>
  <c r="F17" i="1"/>
  <c r="F16" i="1"/>
  <c r="F52" i="1"/>
  <c r="F119" i="1"/>
  <c r="F118" i="1"/>
  <c r="F69" i="1"/>
  <c r="F71" i="1"/>
  <c r="F120" i="1"/>
  <c r="F76" i="1"/>
  <c r="A274" i="1" l="1"/>
  <c r="A275" i="1" s="1"/>
  <c r="A276" i="1" s="1"/>
  <c r="A277" i="1" s="1"/>
  <c r="A278" i="1" s="1"/>
  <c r="A279" i="1" s="1"/>
  <c r="A280" i="1" s="1"/>
  <c r="A281" i="1" s="1"/>
  <c r="A282" i="1" s="1"/>
  <c r="A283" i="1" s="1"/>
  <c r="A284" i="1" s="1"/>
  <c r="A285" i="1" s="1"/>
  <c r="A286" i="1" s="1"/>
  <c r="A287" i="1" s="1"/>
  <c r="A288" i="1" s="1"/>
  <c r="A289" i="1" s="1"/>
  <c r="A290" i="1" s="1"/>
  <c r="A291" i="1" s="1"/>
  <c r="A292" i="1" s="1"/>
  <c r="A293" i="1" s="1"/>
  <c r="A294" i="1" s="1"/>
  <c r="A295" i="1" s="1"/>
  <c r="A296" i="1" s="1"/>
  <c r="A297" i="1" s="1"/>
  <c r="A225" i="1"/>
  <c r="A226" i="1" s="1"/>
  <c r="A227" i="1" s="1"/>
  <c r="A228" i="1" s="1"/>
  <c r="A229" i="1" s="1"/>
  <c r="A230" i="1" s="1"/>
  <c r="A231" i="1" s="1"/>
  <c r="A232" i="1" s="1"/>
  <c r="A233" i="1" s="1"/>
  <c r="A234" i="1" s="1"/>
  <c r="A235" i="1" s="1"/>
  <c r="A236" i="1" s="1"/>
  <c r="A237" i="1" s="1"/>
  <c r="A238" i="1" s="1"/>
  <c r="A239" i="1" s="1"/>
  <c r="A240" i="1" s="1"/>
  <c r="A241" i="1" s="1"/>
  <c r="A242" i="1" s="1"/>
  <c r="A243" i="1" s="1"/>
  <c r="A244" i="1" s="1"/>
  <c r="A245" i="1" s="1"/>
  <c r="A246" i="1" s="1"/>
  <c r="A247" i="1" s="1"/>
  <c r="A248" i="1" s="1"/>
  <c r="A249" i="1" s="1"/>
  <c r="A250" i="1" s="1"/>
  <c r="A251" i="1" s="1"/>
  <c r="A252" i="1" s="1"/>
  <c r="A253" i="1" s="1"/>
  <c r="A254" i="1" s="1"/>
  <c r="A255" i="1" s="1"/>
  <c r="A256" i="1" s="1"/>
  <c r="A257" i="1" s="1"/>
  <c r="A258" i="1" s="1"/>
  <c r="A259" i="1" s="1"/>
  <c r="A260" i="1" s="1"/>
  <c r="A261" i="1" s="1"/>
  <c r="A262" i="1" s="1"/>
  <c r="A263" i="1" s="1"/>
  <c r="A264" i="1" s="1"/>
  <c r="A265" i="1" s="1"/>
  <c r="A266" i="1" s="1"/>
  <c r="A267" i="1" s="1"/>
  <c r="A268" i="1" s="1"/>
  <c r="A269" i="1" s="1"/>
  <c r="A270" i="1" s="1"/>
  <c r="A271" i="1" s="1"/>
  <c r="A198" i="1"/>
  <c r="A199" i="1" s="1"/>
  <c r="A200" i="1" s="1"/>
  <c r="A201" i="1" s="1"/>
  <c r="A202" i="1" s="1"/>
  <c r="A203" i="1" s="1"/>
  <c r="A204" i="1" s="1"/>
  <c r="A205" i="1" s="1"/>
  <c r="A206" i="1" s="1"/>
  <c r="A207" i="1" s="1"/>
  <c r="A208" i="1" s="1"/>
  <c r="A209" i="1" s="1"/>
  <c r="A210" i="1" s="1"/>
  <c r="A211" i="1" s="1"/>
  <c r="A212" i="1" s="1"/>
  <c r="A213" i="1" s="1"/>
  <c r="A214" i="1" s="1"/>
  <c r="A215" i="1" s="1"/>
  <c r="A216" i="1" s="1"/>
  <c r="A217" i="1" s="1"/>
  <c r="A218" i="1" s="1"/>
  <c r="A219" i="1" s="1"/>
  <c r="A220" i="1" s="1"/>
  <c r="A221" i="1" s="1"/>
  <c r="A188" i="1"/>
  <c r="A189" i="1" s="1"/>
  <c r="A190" i="1" s="1"/>
  <c r="A191" i="1" s="1"/>
  <c r="A192" i="1" s="1"/>
  <c r="A193" i="1" s="1"/>
  <c r="A194" i="1" s="1"/>
  <c r="A195" i="1" s="1"/>
  <c r="A184" i="1"/>
  <c r="A185" i="1" s="1"/>
  <c r="A176" i="1"/>
  <c r="A177" i="1" s="1"/>
  <c r="A178" i="1" s="1"/>
  <c r="A179" i="1" s="1"/>
  <c r="A180" i="1" s="1"/>
  <c r="A181" i="1" s="1"/>
  <c r="A167" i="1"/>
  <c r="A168" i="1" s="1"/>
  <c r="A169" i="1" s="1"/>
  <c r="A170" i="1" s="1"/>
  <c r="A171" i="1" s="1"/>
  <c r="A172" i="1" s="1"/>
  <c r="A173" i="1" s="1"/>
  <c r="A155" i="1"/>
  <c r="A156" i="1" s="1"/>
  <c r="A157" i="1" s="1"/>
  <c r="A158" i="1" s="1"/>
  <c r="A159" i="1" s="1"/>
  <c r="A160" i="1" s="1"/>
  <c r="A161" i="1" s="1"/>
  <c r="A162" i="1" s="1"/>
  <c r="A163" i="1" s="1"/>
  <c r="A164" i="1" s="1"/>
  <c r="A149" i="1"/>
  <c r="A140" i="1"/>
  <c r="A141" i="1" s="1"/>
  <c r="A142" i="1" s="1"/>
  <c r="A143" i="1" s="1"/>
  <c r="A144" i="1" s="1"/>
  <c r="A145" i="1" s="1"/>
  <c r="A146" i="1" s="1"/>
  <c r="A128" i="1"/>
  <c r="A129" i="1" s="1"/>
  <c r="A130" i="1" s="1"/>
  <c r="A131" i="1" s="1"/>
  <c r="A132" i="1" s="1"/>
  <c r="A133" i="1" s="1"/>
  <c r="A134" i="1" s="1"/>
  <c r="A135" i="1" s="1"/>
  <c r="A136" i="1" s="1"/>
  <c r="A137" i="1" s="1"/>
  <c r="A13" i="1"/>
  <c r="A14" i="1" s="1"/>
  <c r="A15" i="1" s="1"/>
  <c r="A16" i="1" s="1"/>
  <c r="A17" i="1" s="1"/>
  <c r="A18" i="1" s="1"/>
  <c r="A19" i="1" s="1"/>
  <c r="A20" i="1" s="1"/>
  <c r="A21" i="1" s="1"/>
  <c r="A22" i="1" s="1"/>
  <c r="A23" i="1" s="1"/>
  <c r="A24" i="1" s="1"/>
  <c r="A25" i="1" s="1"/>
  <c r="A26" i="1" s="1"/>
  <c r="A27" i="1" s="1"/>
  <c r="A28" i="1" s="1"/>
  <c r="A29" i="1" s="1"/>
  <c r="A30" i="1" s="1"/>
  <c r="A31" i="1" s="1"/>
  <c r="A32" i="1" s="1"/>
  <c r="A33" i="1" s="1"/>
  <c r="A34" i="1" s="1"/>
  <c r="A35" i="1" s="1"/>
  <c r="A36" i="1" s="1"/>
  <c r="A37" i="1" s="1"/>
  <c r="A38" i="1" s="1"/>
  <c r="A39" i="1" s="1"/>
  <c r="A40" i="1" s="1"/>
  <c r="A41" i="1" s="1"/>
  <c r="A42" i="1" s="1"/>
  <c r="A43" i="1" s="1"/>
  <c r="A44" i="1" s="1"/>
  <c r="A45" i="1" s="1"/>
  <c r="A46" i="1" s="1"/>
  <c r="A47" i="1" s="1"/>
  <c r="A48" i="1" s="1"/>
  <c r="A49" i="1" s="1"/>
  <c r="A50" i="1" s="1"/>
  <c r="A51" i="1" s="1"/>
  <c r="A52" i="1" s="1"/>
  <c r="A53" i="1" s="1"/>
  <c r="A54" i="1" s="1"/>
  <c r="A55" i="1" s="1"/>
  <c r="A56" i="1" s="1"/>
  <c r="A57" i="1" s="1"/>
  <c r="A58" i="1" s="1"/>
  <c r="A59" i="1" s="1"/>
  <c r="A60" i="1" s="1"/>
  <c r="A61" i="1" s="1"/>
  <c r="A62" i="1" s="1"/>
  <c r="A63" i="1" s="1"/>
  <c r="A64" i="1" s="1"/>
  <c r="A65" i="1" s="1"/>
  <c r="A66" i="1" s="1"/>
  <c r="A67" i="1" s="1"/>
  <c r="A68" i="1" s="1"/>
  <c r="A69" i="1" s="1"/>
  <c r="A70" i="1" s="1"/>
  <c r="A71" i="1" s="1"/>
  <c r="A72" i="1" s="1"/>
  <c r="A73" i="1" s="1"/>
  <c r="A74" i="1" s="1"/>
  <c r="A75" i="1" s="1"/>
  <c r="A76" i="1" s="1"/>
  <c r="A77" i="1" s="1"/>
  <c r="A78" i="1" s="1"/>
  <c r="A79" i="1" s="1"/>
  <c r="A80" i="1" s="1"/>
  <c r="A81" i="1" s="1"/>
  <c r="A82" i="1" s="1"/>
  <c r="A83" i="1" s="1"/>
  <c r="A84" i="1" s="1"/>
  <c r="A85" i="1" s="1"/>
  <c r="A86" i="1" s="1"/>
  <c r="A87" i="1" s="1"/>
  <c r="A88" i="1" s="1"/>
  <c r="A89" i="1" s="1"/>
  <c r="A90" i="1" s="1"/>
  <c r="A91" i="1" s="1"/>
  <c r="A92" i="1" s="1"/>
  <c r="A93" i="1" s="1"/>
  <c r="A94" i="1" s="1"/>
  <c r="A95" i="1" s="1"/>
  <c r="A96" i="1" s="1"/>
  <c r="A97" i="1" s="1"/>
  <c r="A98" i="1" s="1"/>
  <c r="A99" i="1" s="1"/>
  <c r="A100" i="1" s="1"/>
  <c r="A101" i="1" s="1"/>
  <c r="A102" i="1" s="1"/>
  <c r="A103" i="1" s="1"/>
  <c r="A104" i="1" s="1"/>
  <c r="A105" i="1" s="1"/>
  <c r="A106" i="1" s="1"/>
  <c r="A107" i="1" s="1"/>
  <c r="A108" i="1" s="1"/>
  <c r="A109" i="1" s="1"/>
  <c r="A110" i="1" s="1"/>
  <c r="A111" i="1" s="1"/>
  <c r="A112" i="1" s="1"/>
  <c r="A113" i="1" s="1"/>
  <c r="A114" i="1" s="1"/>
  <c r="A115" i="1" s="1"/>
  <c r="A116" i="1" s="1"/>
  <c r="A117" i="1" s="1"/>
  <c r="A118" i="1" s="1"/>
  <c r="A119" i="1" s="1"/>
  <c r="A120" i="1" s="1"/>
  <c r="A121" i="1" s="1"/>
  <c r="A122" i="1" s="1"/>
  <c r="A123" i="1" s="1"/>
  <c r="A124" i="1" s="1"/>
  <c r="A125" i="1" s="1"/>
  <c r="F23" i="3" l="1"/>
  <c r="H22" i="3"/>
  <c r="H21" i="3"/>
  <c r="H20" i="3"/>
  <c r="H19" i="3"/>
  <c r="H18" i="3"/>
  <c r="H17" i="3"/>
  <c r="F64" i="3" l="1"/>
  <c r="H63" i="3"/>
  <c r="H62" i="3"/>
  <c r="H61" i="3"/>
  <c r="H60" i="3"/>
  <c r="H59" i="3"/>
  <c r="H58" i="3"/>
  <c r="H57" i="3"/>
  <c r="H56" i="3"/>
  <c r="H55" i="3"/>
  <c r="H54" i="3"/>
  <c r="H53" i="3"/>
  <c r="H52" i="3"/>
  <c r="H51" i="3"/>
  <c r="H50" i="3"/>
  <c r="H49" i="3"/>
  <c r="H48" i="3"/>
  <c r="H47" i="3"/>
  <c r="H46" i="3"/>
  <c r="F44" i="3"/>
  <c r="H43" i="3"/>
  <c r="H44" i="3" s="1"/>
  <c r="F41" i="3"/>
  <c r="H40" i="3"/>
  <c r="H41" i="3" s="1"/>
  <c r="F38" i="3"/>
  <c r="H37" i="3"/>
  <c r="H36" i="3"/>
  <c r="H35" i="3"/>
  <c r="H34" i="3"/>
  <c r="H38" i="3" s="1"/>
  <c r="H31" i="3"/>
  <c r="H30" i="3"/>
  <c r="H29" i="3"/>
  <c r="H28" i="3"/>
  <c r="H27" i="3"/>
  <c r="H26" i="3"/>
  <c r="H25" i="3"/>
  <c r="H16" i="3"/>
  <c r="H23" i="3" s="1"/>
  <c r="H13" i="3"/>
  <c r="H14" i="3" s="1"/>
  <c r="F11" i="3"/>
  <c r="H10" i="3"/>
  <c r="H11" i="3" s="1"/>
  <c r="F65" i="3" l="1"/>
  <c r="H32" i="3"/>
  <c r="H64" i="3"/>
  <c r="H65" i="3" l="1"/>
</calcChain>
</file>

<file path=xl/sharedStrings.xml><?xml version="1.0" encoding="utf-8"?>
<sst xmlns="http://schemas.openxmlformats.org/spreadsheetml/2006/main" count="782" uniqueCount="329">
  <si>
    <t>NN ը/կ</t>
  </si>
  <si>
    <t>Չափի միավորը</t>
  </si>
  <si>
    <t>Քանակը</t>
  </si>
  <si>
    <t>Միավորի գինը</t>
  </si>
  <si>
    <t>Հաշվեկշռային (մնացորդային արժեքը)</t>
  </si>
  <si>
    <t xml:space="preserve"> -ի      - Ա որոշման</t>
  </si>
  <si>
    <t>հատ</t>
  </si>
  <si>
    <t>Մահճակալ մեծ</t>
  </si>
  <si>
    <t>Սեղան երկ. 6 աթոռներով</t>
  </si>
  <si>
    <t>Գրապահարան</t>
  </si>
  <si>
    <t>Շարժական դարակաշար</t>
  </si>
  <si>
    <t>Զգեստապահարան 1</t>
  </si>
  <si>
    <t>Բազմոց</t>
  </si>
  <si>
    <t>Խոհանոցի պլիտա</t>
  </si>
  <si>
    <t>Սառնարան ZEG</t>
  </si>
  <si>
    <t xml:space="preserve">Համակարգչի կոմպլեկտ  </t>
  </si>
  <si>
    <t>Պահարան ապակյա դռներով</t>
  </si>
  <si>
    <t>Աթոռ /միջին/</t>
  </si>
  <si>
    <t xml:space="preserve">Գրասեղան </t>
  </si>
  <si>
    <t>Բազկաթոռ</t>
  </si>
  <si>
    <t>Պրայեկտոր</t>
  </si>
  <si>
    <t>Էլեկտրոնային գրատախտակ</t>
  </si>
  <si>
    <t>Գրասենյակային բազկաթոռ</t>
  </si>
  <si>
    <t>Դինամիկ երաժշտական</t>
  </si>
  <si>
    <t xml:space="preserve">Համակարգիչ  </t>
  </si>
  <si>
    <t>Համակարգիչ All-in One Computer</t>
  </si>
  <si>
    <t xml:space="preserve">Աթոռ </t>
  </si>
  <si>
    <t>Կոշիկի պահարան</t>
  </si>
  <si>
    <t>Սառնարան ,,ՀԻՍԵՆՍԻ,,</t>
  </si>
  <si>
    <t>Խոհանոցի ունիվերսալ /մսաղաց/</t>
  </si>
  <si>
    <t>Ձեռքի չորացման էլ.սարք</t>
  </si>
  <si>
    <t xml:space="preserve">Համակարգչային սեղան </t>
  </si>
  <si>
    <t>Համակարգչային կոմպլեկտ</t>
  </si>
  <si>
    <t>Տպիչ HP LaserJet MFP M28</t>
  </si>
  <si>
    <t>Շարժական բոթնոց</t>
  </si>
  <si>
    <t>Կշեռք էլետրոնային</t>
  </si>
  <si>
    <t>Խոհանոցի աշխատանքային սեղան դարակներով</t>
  </si>
  <si>
    <t>Շարժական էլ.կայան</t>
  </si>
  <si>
    <t>Սառցարան  BERG</t>
  </si>
  <si>
    <t>Սալօջախ</t>
  </si>
  <si>
    <t>Չորանոց մեքենա /Elektrolux/</t>
  </si>
  <si>
    <t>Հեռուստացույց</t>
  </si>
  <si>
    <t>Խոտ հնձիչ /այգու/</t>
  </si>
  <si>
    <t>Ասեղնագործող մեքենա</t>
  </si>
  <si>
    <t>Կարի մեքենա ,,Janome,,</t>
  </si>
  <si>
    <t>Ձյուն մաքրող մեքենա</t>
  </si>
  <si>
    <t>Անկյուն կտրող սղոց</t>
  </si>
  <si>
    <t>Էլեկտրական մսաղաց</t>
  </si>
  <si>
    <t>Հեռախոս ,,Panasonic,,</t>
  </si>
  <si>
    <t xml:space="preserve">Ժուռնալի սեղան </t>
  </si>
  <si>
    <t>Աթոռ / մեծ/</t>
  </si>
  <si>
    <t>Սառցարան  HISENSE  TT12DC</t>
  </si>
  <si>
    <t>Սառցարան ,,MIDEA,,</t>
  </si>
  <si>
    <t>Ժող.գործիքների հավաքածու /կտոր/</t>
  </si>
  <si>
    <t>Վարագույրի քիվ /կառնիզ/փայտյա/</t>
  </si>
  <si>
    <t>Սառնարան</t>
  </si>
  <si>
    <t>Սառնարան SIMENS</t>
  </si>
  <si>
    <t xml:space="preserve">Սառնարան շկաֆ </t>
  </si>
  <si>
    <t>Սառնարան HITACHI</t>
  </si>
  <si>
    <t>Գորգի դազգահ</t>
  </si>
  <si>
    <t>Ռեսմուս փայտամշակման</t>
  </si>
  <si>
    <t>Ֆրեզ փայտամշակման</t>
  </si>
  <si>
    <t>Դեսպե  /լիստ/</t>
  </si>
  <si>
    <t>Հաստոց ծակիչ փայտամշակման</t>
  </si>
  <si>
    <t>Ֆուգան փայտամշակման</t>
  </si>
  <si>
    <t>Հաստոց սղոց փայտամշակման</t>
  </si>
  <si>
    <t>Հաստոց խառատի</t>
  </si>
  <si>
    <t>Հաստոց տաչիլո</t>
  </si>
  <si>
    <t>Շուռուբավոտ</t>
  </si>
  <si>
    <t>Էլեկտրական դռել</t>
  </si>
  <si>
    <t>Չարխ</t>
  </si>
  <si>
    <t>Մետաղյա պահարան</t>
  </si>
  <si>
    <t>Զգեստապահարանների կոմպլ.</t>
  </si>
  <si>
    <t>Գրապահարան /ստենկա/</t>
  </si>
  <si>
    <t xml:space="preserve">Խոլ </t>
  </si>
  <si>
    <t>Նախասրահի կահույք /4 կտորից/</t>
  </si>
  <si>
    <t>Ծալվող քայլակներ</t>
  </si>
  <si>
    <t>Գրասենյակային սեղան /երկտումբ/</t>
  </si>
  <si>
    <t>Գրասենյակային սեղան /մեկ տումբ/</t>
  </si>
  <si>
    <t>Կախովի պահարան</t>
  </si>
  <si>
    <t>Աթոռ</t>
  </si>
  <si>
    <t>Յուղային էլ. Պլիտա</t>
  </si>
  <si>
    <t>Արդուկ էլ. /պրես/</t>
  </si>
  <si>
    <t>Արդուկ ձեռքի</t>
  </si>
  <si>
    <t>Արդուկ էլեկտրական</t>
  </si>
  <si>
    <t>Տեսախցիկ դրսի</t>
  </si>
  <si>
    <t>Տեսախցիկ</t>
  </si>
  <si>
    <t>Աղղբարկղ  բակի</t>
  </si>
  <si>
    <t>Թենիսի սեղան</t>
  </si>
  <si>
    <t>Չհրկիզվող սեյֆ</t>
  </si>
  <si>
    <t>Հեռուստադարակ դահլիճի</t>
  </si>
  <si>
    <t>Նախասրահի կահույք</t>
  </si>
  <si>
    <t>Բժշկական թախտ</t>
  </si>
  <si>
    <t>Բժշկական պահարան</t>
  </si>
  <si>
    <t>Բժշկական կշեռք</t>
  </si>
  <si>
    <t>Բիգս</t>
  </si>
  <si>
    <t>Հասակաչափ</t>
  </si>
  <si>
    <t>Բժշկական գործիքների սեղան</t>
  </si>
  <si>
    <t>Գրքի պահարան</t>
  </si>
  <si>
    <t>Հայելու կոմպլեկտ</t>
  </si>
  <si>
    <t>Կահույքի կոմպլ./2բազկ.,1բազմ.</t>
  </si>
  <si>
    <t>Սեղան գրասենյակ. մեծ</t>
  </si>
  <si>
    <t>Վարսավիրի սեղան</t>
  </si>
  <si>
    <t xml:space="preserve">Պահարան երկու փեղկանի </t>
  </si>
  <si>
    <t xml:space="preserve">Պահարան առանց փեղկի </t>
  </si>
  <si>
    <t>Բազմոց երկտեղանոց</t>
  </si>
  <si>
    <t>Աթոռ /փափուկ/</t>
  </si>
  <si>
    <t>Աթոռ պլաստմասայից /փոքր խոհան./</t>
  </si>
  <si>
    <t>Աթոռ մանկական պլաստմասայից</t>
  </si>
  <si>
    <t xml:space="preserve">Աթոռ դահլիճի </t>
  </si>
  <si>
    <t>Աթոռակներ</t>
  </si>
  <si>
    <t>Տաբուրետկա</t>
  </si>
  <si>
    <t xml:space="preserve">Սառնարան  </t>
  </si>
  <si>
    <t>Աման լվացող մեքենա</t>
  </si>
  <si>
    <t>Տակդիր գազօջախի մետաղակ EHP-6S</t>
  </si>
  <si>
    <t>Գազօջախ 6 տեղ.(IDEA0)  EHP-6S</t>
  </si>
  <si>
    <t>Էլ.պլիտա փոքր խոհանոցի</t>
  </si>
  <si>
    <t>Էլ.պլիտա 1.5 KVM</t>
  </si>
  <si>
    <t>Հարիչ-մսաղաց բազմաֆունկց.ПУ-0.6</t>
  </si>
  <si>
    <t>Երշիկ կտրելու էլ.մեքենա</t>
  </si>
  <si>
    <t>Ջրատաքացուցիչ ,,Ariston,,</t>
  </si>
  <si>
    <t>Կալորիֆեր եռաֆազ</t>
  </si>
  <si>
    <t>Կարի մեքենա  ,,ուվերլոկ,,</t>
  </si>
  <si>
    <t>Կարի մեքենա</t>
  </si>
  <si>
    <t>Ձևավոր կարող կարի մեքենա</t>
  </si>
  <si>
    <t>Կարի մեքենա ,,Necci,,</t>
  </si>
  <si>
    <t>Համակարգչի կոմպլեկտ</t>
  </si>
  <si>
    <t>Հեռուստացույց LG</t>
  </si>
  <si>
    <t>Մարզասարք հեծանիվ</t>
  </si>
  <si>
    <t>,,Կարաոկե,, երաժշտական կոմպլ.</t>
  </si>
  <si>
    <t>Ջրամղիչ պոմպ</t>
  </si>
  <si>
    <t xml:space="preserve">Երաժշտական կենտրոն </t>
  </si>
  <si>
    <t>Բլենդեր</t>
  </si>
  <si>
    <t>Վարգույրի քիվ /կառնիզ/</t>
  </si>
  <si>
    <t>Գրադարանային գրքեր</t>
  </si>
  <si>
    <t>Ց Ա Ն Կ</t>
  </si>
  <si>
    <t xml:space="preserve">Notebook ,,Asous laptops,, </t>
  </si>
  <si>
    <t xml:space="preserve">Գույքի անվանումը </t>
  </si>
  <si>
    <t>Թողարկման տարեթիվը</t>
  </si>
  <si>
    <t>Մակնիշը</t>
  </si>
  <si>
    <t>Ավտ.լվացքի մեքենա ,,LG,,</t>
  </si>
  <si>
    <t>ՀՀ դրամ</t>
  </si>
  <si>
    <t>Հ/հ</t>
  </si>
  <si>
    <t>Ապրանքի անվանումը</t>
  </si>
  <si>
    <t>Ապրանքի նկարագիրը</t>
  </si>
  <si>
    <t>Չափման միավորը</t>
  </si>
  <si>
    <t>Միավորի գինը          ՀՀ դրամ</t>
  </si>
  <si>
    <r>
      <t>Ընդհանուր գինը 
ՀՀ դրամ</t>
    </r>
    <r>
      <rPr>
        <b/>
        <vertAlign val="superscript"/>
        <sz val="12"/>
        <color rgb="FF000000"/>
        <rFont val="GHEA Grapalat"/>
        <family val="3"/>
      </rPr>
      <t xml:space="preserve"> </t>
    </r>
  </si>
  <si>
    <t>Պրոյեկտոր</t>
  </si>
  <si>
    <t>Նոր 2023-ի համար Touyinger Q10W Pro Plus պրոյեկտորը հանրաճանաչ Q10W մոդելի բարելավված տարբերակն է: Այս փոփոխության մեջ պայծառությունն ավելացել է մինչև 9800 լյումեն, պրոցեսորը փոխարինվել է Huawei-ից ավելի հզոր HiSilicon His 352-ով Wi-Fi 6- ով: Աջակցություն 4K բովանդակության համար, իսկ հիշողությունը հասցվեց մինչև 2/32 ԳԲ, այս փոփոխությունների շնորհիվ պրոյեկտորը սկսեց բավարարել ժամանակակից պահանջները. LED տեխնոլոգիա՝ հիանալի ֆիլմերի համար, Bluetooth-ի միջոցով արտաքին բարձրախոսներ միացնելու ունակությամբ և HDMI-CEC-ի աջակցությամբ: Ներկառուցված Android-ը թույլ է տալիս անվճար տեղադրել ցանկացած հավելված՝ Ֆիլմեր/Սերիաներ/IP, TV/Սպորտային, հեռուստաալիքներ/Խաղեր (Sony PlayStation 1, Super Nintendo, SEGA, Nintendo 64, Dendy, Game Boy Advance և այլն): TouYinGer Պրոցեսոր՝ HiSilicon His 352 (Huawei): Օպերացիոն համակարգ Android 9.0 (2/32 ԳԲ), Տնային կինոյի նպատակը: Անլար Wi-Fi էկրան Android/iOS (Airplay/Miracast), Bluetooth 5.0, HDMI-CEC: Միակցիչներ՝ 2xUSB, HDMI, VGA, LAN, AV, 3,5 մմ աուդիո ելք: Բարձրախոսի, Smart TV-ի առանձնահատկությունները Տեսակը ստացիոնար LCD տեխնոլոգիա: Պրոյեկտորի լուծաչափը 1920x1080 (Full HD): Պատկերի հարաբերակցությունը 16:9: Նկարի առանձնահատկությունները և ընտրանքները 3D, հիմնաքարի ուղղում Լամպի տեսակը LED Լամպի կյանքը 30000 ժամ Լամպերի քանակը 1 Min. նախագծման հեռավորությունը 1.55 մ Մաքս. Նախագծման հեռավորությունը 7.2 մ: Min. անկյունագծային չափը 0,81 մ, մաքս. անկյունագծային չափը 5,26 մ, Մաքս. կադրերի հաճախականությունը 60 Հց, Կոնտրաստ հարաբերակցությունը 10000:1, Լուսավոր հոսք 9800 լմ Keystone ուղղման տեսակը` ուղղահայաց/հորիզոնական Wi-Fi ստանդարտ 802.11ac, Ներկառուցված բարձրախոսների քանակը 2
Յուրաքանչյուր բարձրախոսի հզորությունը 5 Վտ է: Սարքավորումներ: Պրոյեկտոր, հեռակառավարման վահանակ, հրահանգներ: Երաշխիք՝ առնվազն 1 տարի</t>
  </si>
  <si>
    <t>Ընդամենը</t>
  </si>
  <si>
    <t>KAYMAN ПЭ-4-11-МХ. Պրոֆեսիոնալ սալօջախ՝ 4 տեղ, չափերը, լարում՝ 380 վ, 1 օջախի չափը` 295*417մմ: Երաշխիք՝ առնվազն 1 տարի</t>
  </si>
  <si>
    <t>Բլենդեր (БЛЕНДЕР) HURAKAN HKN-BLW2 СЕРЫЙ. Ստացիոնար, տարրայի ծավալը՝ առնվազն  2 լիտր, Լարում 220-240V, 50/60Hz, Հզորությունը՝ 1200 ՎՏ: Еրաշխիք՝ առնվազն 1 տարի</t>
  </si>
  <si>
    <t>էլեկտրական մսաղաց</t>
  </si>
  <si>
    <t>HURAKAN HKN-12SC. Լարում՝ 220-240V,  50/60Hz, Արտադրողականություն՝ 160 կգ/ժ, ներքին կառուցվածքը՝ ամբողջությամբ մետաղական կառուցվածքով, Հզորությունը՝ առվազն  550 Վտ: երաշխիք՝ առնվազն 1 տարի</t>
  </si>
  <si>
    <t>Կարտոֆիլ մաքրող սարք</t>
  </si>
  <si>
    <t>HURAKAN HKN-PPF10M. Լարում 220-240V 50/60Hz, Նախատեսված է կարտոֆիլ, ճակնդեղ և այլ նմանատիպ բանջերեղեն մաքրելու և լվանալու համար: Արտադրողականությունը՝ առնվազն 10 կգ 5 րոպեում/240 – 480կգ/ժ, նյութ` չժանգոտվող պողպատ: Երաշխիք՝ առնվազն 1 տարի</t>
  </si>
  <si>
    <t>Բանջարեղեն կտրատող սարք</t>
  </si>
  <si>
    <t>HURAKAN HKN-FNT.Լարում 220V, 50Hz,Հզորությունը 600 Վտ, Չափսեր, առնվազն՝  600x240x590 մմ, հատակը՝ չժանգոտվող պողպատից, իրանը և տարան՝ ալյումին, կտրատման հաստությունն ըստ ցանկության կարգավորելու հնարավորությամբ: Երաշխիք՝ առնվազն 1 տարի</t>
  </si>
  <si>
    <t>Մսի սղոց</t>
  </si>
  <si>
    <t>HURAKAN HKN-SE/1650M2. Լարում 220V, 3, 50Hz, Հզորությունը 850 ՎՏ, ոսկոր և սառը միս, երիզի երկարությունն առնվազն՝ 1650 մմ, նյութը` չժանգոտվող պողպատից: Երաշխիք՝ առնվազն 1 տարի</t>
  </si>
  <si>
    <t>TATRA TW.F50+DR+DD. Մոդուլյար, պրոֆեսիոնալ, 1 ցիկլի տևողությունը՝ 1-180 վայրկյան, մաքուր և փայլուն սպասք կարճ -ժամանակահատվածում: Նյութը՝ չժանգոտվող մետաղ, ջրի և մաքրող հեղուկի նվազագույն քանակով օգտագործում, էլեկտրաէներգիայի և ժամանակի խնայողություն: Երաշխիք՝ 1 տարի</t>
  </si>
  <si>
    <t xml:space="preserve">Արդուկ </t>
  </si>
  <si>
    <t>RAFR.1252R. Աշխատանքային մակերեսը` չկպչող,   Ավտոմատ անջատումով, գոլորշու առկայությամբ՝ 25 գ/ր,   գոլորշու հարված՝ 70-90 գր, հակակաթիլային համակարգով,                                                                            Հզորությունը՝ առնվազն 2400 ՎՏ</t>
  </si>
  <si>
    <t>Միջին սառնարան 1</t>
  </si>
  <si>
    <t>Hoffman HR28DT2, WHITE.Դռների քանակը 2, Սառցախցիկի դիրք վերին , Սառեցման համակարգ Defrost, Ընդհանուր օգտակար ծավալ (լ) 206, Սառնախցիկի ծավալ  (Լ) 165, Սառցախցիկի  ծավալ (լ) 41,  Էներգախնայողության դաս A+, սառեցման առավել․աստիճան -18, չափերը - 55x55x 145: Երաշխիք՝ 2 տարի:</t>
  </si>
  <si>
    <t>Միջին սառնարան 2</t>
  </si>
  <si>
    <t>HOFFMAN HR44ND2-BG. Ընդհանուր օգտակար ծավալը՝ 336 լիտր, դռների քանակը երկու, սառցախցիկը տեղակայված ներքևում, սառեցման համակարգը՝ No frost, սառնախցիկի ծավալը՝ 238 լ, սառցախցիկի ծավալն 98 լ, էներգախնայողության դասը A+, սառեցման առավելագույն աստիճանը -24, լուսավորման համակարգով,  չափսերը՝ (ԲxԼxԽ) սմ 59 x 59 x 201:  Դարակաշարը՝ ապակուց։ Երաշխիք՝ 2 տարի</t>
  </si>
  <si>
    <t>Միկրոալիքային վառարան</t>
  </si>
  <si>
    <t xml:space="preserve">KUMTEL HMDG01/MA002 BLACK.Դաս՝ Ստանդարտ, Կառավարման վահանակ՝ Էլեկտրական, Միկրոալիքների հզորություն 1100 ՎՏ, Ներքին ծածկույթ՝ Էմալ, Չափերն (ԲxԼxԽ) սմ 22.3x36x44.6 /  60x36x40 Օգտակար Ծավալ առնվազն 20 լ, երաշխիք՝ 1 տարի  </t>
  </si>
  <si>
    <t>Վարսահարդարիչ/ֆեն</t>
  </si>
  <si>
    <t>Raf R.402B. Հզորություն՝ 2400 վտ Հոսանքի լարի երկ․ 2մ, Սառը օդի ռեժիմ՝ այո, Օդի հոսքի կարգավորում՝ առնվազն  2 ռեժիմ, Ջերմաստիճանի ռեժիմների քանակ 2, Գլխիկ 2 հատ</t>
  </si>
  <si>
    <t>Փոշեկուլ</t>
  </si>
  <si>
    <t>Raf R.8755. Չոր և խոնավ մաքրման, հզորությունը` 2800 վտ,  Լարի երկարություն, (մ) 5  , Փոշու տարայի տիպը՝ պարկ,  4,5 կգ խողովակները՝ չժանգոտվող մետաղ, Քաշող ուժի հզոր. (Վտ) 550 Ֆիլտրով,</t>
  </si>
  <si>
    <t>Զգեստապահարան` լամինատե, երկդռնանի` բարձրությունը, մի կողմը կախիչով, մյուս կողմը՝ դարակներ, լայնքը և խորությունը համապատասխանաբար 210x80x60սմ ±1սմ, հագուստի կախիչների համար նախատեսված ձողով, վերին և ստորին հատվածներում առնվազն  24 սմ բարձրությամբ դարակատեղերով, գույնը շականակագույն:</t>
  </si>
  <si>
    <t>Խոհանոցի բանջարեղենի լվացարան</t>
  </si>
  <si>
    <t>Սեղանն լամինատից, չափերը՝ 120x70x60, +- 1 սմ, թասերի չափերը ՝ 43x49 +- 1 սմ, H 250 - 300, սեղանածածկով, չժանգոտվող պողպատից լվացարանով, ծորակով և սիֆոնով:</t>
  </si>
  <si>
    <t>Գրասենյակային աթոռ</t>
  </si>
  <si>
    <t>Աթոռ՝ շարժական ոտքերով, նստատեղը կտորից, լայությունը մինչև 55 սմ, նստատեղի գույնը՝ սև, նստատեղից մինչև թիկունք բարձրությունտ՝ առնվազն 70 սմ,  հենակը նույն նստատեղի կտորից , հենակի գույնը՝ սև առավելագույն ծանրությունը՝ 150 կգ, բարձրությունը փոխելու հանարավորությամբ</t>
  </si>
  <si>
    <t>Բազմաֆունկցիոնալ մահճակալ</t>
  </si>
  <si>
    <t>Մահճակալի չափսերը՝ առնվազն 2160х960х500 մմ.
Սեկցիաների քանակը՝ առնվազն 4, բռնակների միջոցով գլխային և ազդրա-ոտքային հատվածների բարձրության (անկյան թեքության) կարգավորում. 
Գլխային հատվածի անկյան թեքության կարգավորում` 0-80° ± 5°
Ազդրա-ոտքային հատվածի անկյան թեքության կարգավորում` 0-40° ± 5°.
Գլխային և ոտքերի հատվածների պարիսպները պատրաստված են հարվածադիմացկուն պլաստիկից, հեշտ դուրս եկող
Ալյումինե, ծալվող կողային բազրիքներ
Կողային բազրիքների չափսերը՝ առնվազն 1430x35x350 մմ
Շտատիվ ներարկումների համար կարգավորվող բարձրությամբ և 4 կախիչներով
Հարմարանք (ցանց) իրեր դնելու համար 
Ունիվերսալ անիվներ արգելակներով, քանդվող և հեշտ դուրս եկող
Անիվների տրամագիծը` առնվազն 125 մմ
Առավելագույն ծանրաբեռնվածությունը` 280 կգ
Մահճակալի քաշը` առնվազն 58,3 կգ
Ներառյալ ներքնակ՝ 2000х850х80 մմ (80 մմ սպունգ, խտությունը՝ 20 կգ/մ³), որը բաղկացած է 4 մասից, որոնք միանում են իրար շղթաներով</t>
  </si>
  <si>
    <t>Լամինատե,  բարձրությունը, լայնքը և խորությունը համապատասխանաբար 210x80 x35 սմ ±1 , վերին հատվածը` լամինատե շրջանակով ապակե դռներով` նախատեսված գրասենյակային թղթապանակների համար, 4 հարկանի,  ամեն հարկը 33 սմ ոչ պակաս բարձրությամբ; պահարանի ներքևի հատվածը` լամինատե դռներով և երկու հարկանի դարակներով: Գույնը` բաց շագանակագույն</t>
  </si>
  <si>
    <t>Գրասենյակային պահարան</t>
  </si>
  <si>
    <t>Չափսերը' 45x120x180 սմ ±1 սմ, երեք դռնանի, աջ կողմում  մեկ երկար  լամինատե դռնով պահարան, հագուստի կախիչների համար նախատեսված ձողով:  Ձախ կողմում լամինատե շրջանակով ապակե 2 դռներով (ոչ պակաս, քան 125 սմ բարձրությամբ), որը բաժանված է հորիզոնական 3 հավասար դարակների, 2 միջադիրներով: Ներքևում լամինատե շրջանակով 2 լամինատե դռներով,  դարակ՝ առանց միջադիրի: Գույնը մուգ շագանակագույն:</t>
  </si>
  <si>
    <t>զգեստապահարան 1</t>
  </si>
  <si>
    <t>Խոհանոցի աշխատանքային սեղան` դարակներով</t>
  </si>
  <si>
    <t>սեղանն ամբողջովին չժանգոտվող պողպատից, չափերը` 1900x700x850 ±1 սմ</t>
  </si>
  <si>
    <t>ճաշարանի սեղան</t>
  </si>
  <si>
    <t>Մետաղական հիմքով, հաստությունը՝ առանց երեսի լամինատի 73 սմ +0,5 սմ, սեղանի երեսը՝ սպիտակ անփայլ լամինատ՝ 18մմ  ±0.5 սմ բարձրության, երկարությունը 180±0.5 սմ, լայնությունը 80սմ ±0.5 սմ։ Ոտքերը՝ փայտից կամ լամինատից</t>
  </si>
  <si>
    <t>Օդորակիչ</t>
  </si>
  <si>
    <t>TCL TAC-09CHSA/XA21OF-AM.Օդորակիչ, Արտաքին բլոկի նվազագույն չափերը ԲxԼxԽ (սմ)  68.5 x 25.5 x 19 cm , Հզորություն (BTU) 9000 ,  Հզորություն (հովացում/տաքացում) կՎտ 1,  Հիմնական ռեժիմները Տաքացում/Սառեցում , Մին. ջերմ. ջեռուցման ռեժիմում (-7°C-+45°C), Միջին մակերես(մ2) մոտ 30, Ներքին բլոկի նվազագույն չափսերը ԲxԼxԽ (սմ) 19x70x25,  Ներքին/Արտաքին աղմուկը (դԲ) 38,  Ջերմային հզորություն (կՎտ) 2.5, Սառեցման հզորություն (կՎտ) 2.5,  Դաս՝ Սպլիտ, երաշխիք՝ 1 տարի: Տեղադրումը՝ Մատակարարի կողմից</t>
  </si>
  <si>
    <t xml:space="preserve">JANOME RE1312. Կարի մեքենա թեթև և միջին գործվածքների համար գործողությունների քանակը՝ 14, թաթիկների քանակը՝ 2, թաթիկի բարձրանալու հնարավորությունը 6/13 մմ, թել կտրելու հարմարանքով, մաքոքի տեսակը՝  ուղղահայաց, Կառավարման տեսակը՝ էլեկտրամեխանիկական, Կարի խտություն ՝ 5  մմ հնարավորությամբ, Կարի նվազագույն արագությունը 5500 կար/ր. Լարում՝ 220 Վ, երաշխիք՝ 2 տարի   </t>
  </si>
  <si>
    <t xml:space="preserve">KUMTEL HMDG01/MA002 BLACK. Դաս՝ Ստանդարտ, Կառավարման վահանակ՝ Էլեկտրական, Միկրոալիքների հզորություն 1100 ՎՏ, Ներքին ծածկույթ՝ Էմալ, Չափերն (ԲxԼxԽ) սմ 22.3x36x44.6 / 60x36x40: Օգտակար Ծավալը՝ առնվազն 20 լ, երաշխիք՝ 1 տարի:  </t>
  </si>
  <si>
    <t>Ճարպաջեռոց</t>
  </si>
  <si>
    <t>HURAKAN HKN-FD1111N. նյութ` չժանգոտվող պողպատ, բաժանված երկու մասի՝ միջնորմով, օգտակար ծավալ 11լ+11լ, սարքի հետ միասին պետք է լինի երկու ցանցաձև թաս, ոտքերով: Երաշխիք՝ առնվազն 1 տարի:</t>
  </si>
  <si>
    <t>Ջրեփ 20 լ</t>
  </si>
  <si>
    <t>HURAKAN HKN- HVN/30M. Լարում՝ 220-240V 50/60Hz. Տարայի տարողունակություն՝ 23.4լ, Նյութը՝ չժանգոտվող մետաղից, Հզորությունը՝ 3000 Վտ: Երաշխիք՝ առնվազն 1 տարի</t>
  </si>
  <si>
    <t>Ընդհանուրը</t>
  </si>
  <si>
    <t>Ուղեգորգ   /գծ/մ/</t>
  </si>
  <si>
    <t>/գծ/մ/</t>
  </si>
  <si>
    <t>Հեռուստացույցի տակդիր</t>
  </si>
  <si>
    <t>Գորգեր /տարբեր չափսերի/</t>
  </si>
  <si>
    <t>Ջրի տարողություն 75 խմ</t>
  </si>
  <si>
    <t>Պահեստ.վառ.տարող. 50 խմ</t>
  </si>
  <si>
    <t>Ջրի երկաթյա տարողություն 2 տ</t>
  </si>
  <si>
    <t>Պլաստմ. ջրի տարողութ. 500լ</t>
  </si>
  <si>
    <t>Մանկատան ցուցանակ</t>
  </si>
  <si>
    <t>Պահարան /խոհանոցի/</t>
  </si>
  <si>
    <t>Սեղան աթոռներով /ճաշարան/</t>
  </si>
  <si>
    <t>Գույք տնօրենի կաբինետի</t>
  </si>
  <si>
    <t>Կիսակլոր սեղան  /մեծ/</t>
  </si>
  <si>
    <t>Բանալիների պահարան</t>
  </si>
  <si>
    <t>Մթերքի սեղան</t>
  </si>
  <si>
    <t>Մթերքի ստելաժ մեծ</t>
  </si>
  <si>
    <t>Մթերքի ստելաժ փոքր</t>
  </si>
  <si>
    <t>Զգեստապահարան</t>
  </si>
  <si>
    <t>Դաշնամուր</t>
  </si>
  <si>
    <t>Սեղան ընդդիմադիր</t>
  </si>
  <si>
    <t>Հեռախոսի և գրասեն. գույքի սեղան</t>
  </si>
  <si>
    <t>Խոհանոցի կահույքի լվացարան</t>
  </si>
  <si>
    <t>Սեղան պլաստմասայից /փոքր խոհան.</t>
  </si>
  <si>
    <t>Գազայրիչ ԻԳԿ-25</t>
  </si>
  <si>
    <t>Գազայրիչ ԻԳԿ-26</t>
  </si>
  <si>
    <t>Ջրաչափ</t>
  </si>
  <si>
    <t>Ջրաչափ  էլեկտրոնային</t>
  </si>
  <si>
    <t>Հրշեջ փակ լրակազմ վահանակի</t>
  </si>
  <si>
    <t>Խորքային պոմպ ԷՑՎ-6/10</t>
  </si>
  <si>
    <t>LCD Beng FP 72C</t>
  </si>
  <si>
    <t>Լուսատու գունդ</t>
  </si>
  <si>
    <t>Ջրի պոմպ  2K-6</t>
  </si>
  <si>
    <t>Ջրի պոմպ  1.5 KM-6</t>
  </si>
  <si>
    <t>Ջրի պոմպ ,,Մարկոս,,</t>
  </si>
  <si>
    <t>Արևային ջրատաքացուցիչ սարքեր 300լ տարողությամբ</t>
  </si>
  <si>
    <t>Սկաներ ,,CANON,,</t>
  </si>
  <si>
    <t>Տպիչ</t>
  </si>
  <si>
    <t>Պատճենահանող սարք Canon</t>
  </si>
  <si>
    <t>Թվային սարք</t>
  </si>
  <si>
    <t>Բակի խաղեր 5 տեսակի</t>
  </si>
  <si>
    <t>Կրակմարիչներ</t>
  </si>
  <si>
    <t>Աղբաման ներժից</t>
  </si>
  <si>
    <t>Ակվարիում</t>
  </si>
  <si>
    <t>Ծտի բույն</t>
  </si>
  <si>
    <t xml:space="preserve">Ընդամենը </t>
  </si>
  <si>
    <t>Գրքերի ստելաժ</t>
  </si>
  <si>
    <t>Պտտվող ստենդ</t>
  </si>
  <si>
    <t>Կշեռք մեծ</t>
  </si>
  <si>
    <t>Խաղալիքների ստելաժ</t>
  </si>
  <si>
    <t>Լաբորատորիայի սեղան /մեծ/</t>
  </si>
  <si>
    <t>Սպորտային աստիճան /շվեդ.պատ/</t>
  </si>
  <si>
    <t>Գրասենյակային սեղան</t>
  </si>
  <si>
    <t>Գրադարակ պատի</t>
  </si>
  <si>
    <t>Արկղ դիտող և առաջ.</t>
  </si>
  <si>
    <t>Զգեստապահարան մեկ դռնանի</t>
  </si>
  <si>
    <t>Հոսքագծի սեղան  /4գմ/</t>
  </si>
  <si>
    <t>Սեղան արդուկի</t>
  </si>
  <si>
    <t xml:space="preserve">Սեղան հեռախոսի </t>
  </si>
  <si>
    <t>Սեղան</t>
  </si>
  <si>
    <t>Պահարան 3 դարակով</t>
  </si>
  <si>
    <t>Պահարանիկ ննջարանային</t>
  </si>
  <si>
    <t>Պահարանիկ</t>
  </si>
  <si>
    <t>Սպիտակ պահարան</t>
  </si>
  <si>
    <t>Սինթեզատոր ՅԱՄԱՀԱ</t>
  </si>
  <si>
    <t>Երաժշտական կոմպլեկտ</t>
  </si>
  <si>
    <t>Տեսախցիկ SONI</t>
  </si>
  <si>
    <t>Մագնիտոֆոն մեքենայի PIONER</t>
  </si>
  <si>
    <t>Դռան ամորտիզատոր</t>
  </si>
  <si>
    <t>Կանալային օդափոխիչ</t>
  </si>
  <si>
    <t>Միքսեր ,,ZEPAS,,</t>
  </si>
  <si>
    <t>Մարզասարք</t>
  </si>
  <si>
    <t>Ֆոտոապարատ թվային</t>
  </si>
  <si>
    <t>Պլանշետ ,,Samsung Galaxy Tab 2,,</t>
  </si>
  <si>
    <t>Պլանշետ ,,Samsung Galaxy Tab S2,,</t>
  </si>
  <si>
    <t>Հեռախոսի ապարատ</t>
  </si>
  <si>
    <t>Պլանշետ Lenovo</t>
  </si>
  <si>
    <t>Շախմատ պատի</t>
  </si>
  <si>
    <t>Ձգման պարան</t>
  </si>
  <si>
    <t>Մագլցման պարան</t>
  </si>
  <si>
    <t>Վրան մեծ</t>
  </si>
  <si>
    <t>Գլոբուս</t>
  </si>
  <si>
    <t>Նախասրահի կահույք 3 կտորից</t>
  </si>
  <si>
    <t>Մահճակալ փոքր</t>
  </si>
  <si>
    <t>Աշակերտական գրասեղան</t>
  </si>
  <si>
    <t>Ուսուցչական գրասեղան</t>
  </si>
  <si>
    <t>Գումարը</t>
  </si>
  <si>
    <t xml:space="preserve">Հավելված 1 </t>
  </si>
  <si>
    <t>«Օթևան» ՊՈԱԿ-ին հանձնվող</t>
  </si>
  <si>
    <t>«Գյումրու երեխաների տուն» ՊՈԱԿ-ին հանձնվող</t>
  </si>
  <si>
    <t>«Լոռու մարզի երեխայի և ընտանիքի աջակցության կենտրոն» ՊՈԱԿ-ին հանձնվող</t>
  </si>
  <si>
    <t>«Աջափնյակ վարչական շրջանի երեխաների սոցիալակն հոգածության կենտրոն» ՊՈԱԿ-ին հանձնվող</t>
  </si>
  <si>
    <t>«Մարի Իզմիրլյանի անվան մանկատուն» ՊՈԱԿ-ին հանձնվող</t>
  </si>
  <si>
    <t>«Երևանի երեխայի և ընտանիքի աջակցության կենտրոն» ՊՈԱԿ-ին հանձնվող</t>
  </si>
  <si>
    <t>«Հաղթանակ» շուրջօրյա խնամքի կենտրոն» ՊՈԱԿ-ին հանձնվող</t>
  </si>
  <si>
    <t>«Նորք» շուրջօրյա խնամքի կենտրոն» ՊՈԱԿ-ին հանձնվող</t>
  </si>
  <si>
    <t>«Խարբերդի մասնագիտացված մանկատուն» ՊՈԱԿ-ին հանձնվող</t>
  </si>
  <si>
    <t>«Երեւանի «Զատիկ» մանկատուն» ՊՈԱԿ-ին հանձնվող</t>
  </si>
  <si>
    <t>«Վարդենիսի շուրջօրյա մասնագիտացված խնամքի կենտրոն» ՊՈԱԿ-ին հանձնվող</t>
  </si>
  <si>
    <t>Երևանի «Մանկան տուն»   ՊՈԱԿ-ին հանձնվող</t>
  </si>
  <si>
    <t>«Սյունիքի մարզի երեխայի և ընտանքի աջակցության կենտրոն» ՊՈԱԿ-ին հանձնվող</t>
  </si>
  <si>
    <t>2004թ.</t>
  </si>
  <si>
    <t>2010թ.</t>
  </si>
  <si>
    <t>1990թ.</t>
  </si>
  <si>
    <t xml:space="preserve">Հավելված 2 </t>
  </si>
  <si>
    <t xml:space="preserve">Հավելված 3 </t>
  </si>
  <si>
    <t>Հաշվառման համարանիշը</t>
  </si>
  <si>
    <t>111UL02</t>
  </si>
  <si>
    <t>458CL61</t>
  </si>
  <si>
    <t>X96A65R33N0939729</t>
  </si>
  <si>
    <t>X96322132A0665368</t>
  </si>
  <si>
    <t>XTA21214041759928</t>
  </si>
  <si>
    <t xml:space="preserve">408US34 </t>
  </si>
  <si>
    <t>Նույնացման համարանիշը (VIN)</t>
  </si>
  <si>
    <t xml:space="preserve">Սկզբնական արժեքը </t>
  </si>
  <si>
    <t xml:space="preserve">Հաշվեկշռային արժեքը </t>
  </si>
  <si>
    <t>Դասագրքեր</t>
  </si>
  <si>
    <t>«Գյումրու երեխաների տուն» ՊՈԱԿ-ին ամրացվող</t>
  </si>
  <si>
    <t xml:space="preserve">Հավելված 4 </t>
  </si>
  <si>
    <t>ՀՀ կառավարության 2026   թվականի</t>
  </si>
  <si>
    <t>«ԳԱՎԱՌԻ ՄԱՆԿԱՏՈՒՆ» ՊԵՏԱԿԱՆ ՈՉ ԱՌԵՎՏՐԱՅԻՆ ԿԱԶՄԱԿԵՐՊՈՒԹՅԱՆ ԼՈԻԾԱՐՄԱՆ ԱՐԴՅՈՒՆՔՈՒՄ                      ՀՀ ԱՍՀՆ ԱՄՐԱՑՎԱԾ  ՀԵՏ ՎԵՐՑՎՈՂ ԵՎ ՊԵՏԱԿԱՆ ՈՉ ԱՌԵՎՏՐԱՅԻՆ ԿԱԶՄԱԿԵՐՊՈՒԹՅՈՒՆՆԵՐԻՆ ՍԵՓԱԿԱՆՈՒԹՅԱՆ ԻՐԱՎՈՒՆՔՈՎ ՀԱՆՁՆՎՈՂ ՇԱՐԺԱԿԱՆ ԳՈՒՅՔԻ</t>
  </si>
  <si>
    <t>ՀՀ ԱՍՀ ՆԱԽԱՐԱՐՈՒԹՅԱՆ ՀԱՄԱՐ ՀՀ 2024 ԹՎԱԿԱՆԻ ՊԵՏԱԿԱՆ ԲՅՈՒՋԵՈՎ ՀԱՍՏԱՏՎԱԾ՝ 1206 ԾՐԱԳՐԻ («ՍՈՑԻԱԼԱԿԱՆ ՊԱՇՏՊԱՆՈՒԹՅԱՆ ՀԱՄԱԿԱՐԳԻ ԲԱՐԵՓՈԽՈՒՄՆԵՐ») 32002 ՄԻՋՈՑԱՌՄԱՄԲ («ՀԱՄԱՇԽԱՐՀԱՅԻՆ ԲԱՆԿԻ ԱՋԱԿՑՈՒԹՅԱՄԲ ԻՐԱԿԱՆԱՑՎՈՂ ՍՈՑԻԱԼԱԿԱՆ ՊԱՇՏՊԱՆՈՒԹՅԱՆ ՎԱՐՉԱՐԱՐՈՒԹՅԱՆ ԵՐԿՐՈՐԴ ԾՐԱԳՐԻ ՇՐՋԱՆԱԿՆԵՐՈՒՄ ՍԱՐՔԱՎՈՐՈՒՄՆԵՐԻ, ԾՐԱԳՐԱՅԻՆ ԱՊԱՀՈՎՄԱՆ ԵՎ ԱՇԽԱՏԱՆՔԱՅԻՆ ՄԻՋԱՎԱՅՐԻ ԱՐԴԻԱԿԱՆԱՑՈՒՄ») ՀԱՏԿԱՑՎԱԾ ՄԻՋՈՑՆԵՐԻ ՀԱՇՎԻՆ ՍԱՀՄԱՆՎԱԾ ԸՆԹԱՑԱԿԱՐԳԵՐՈՎ ԵՎ ՄԱՏԱԿԱՐԱՐՆԵՐԻ ՀԵՏ ԿՆՔՎԱԾ ՊԱՅՄԱՆԱԳՐԵՐԻ ՀԱՄԱՁԱՅՆ ՁԵՌՔ ԲԵՐՎԱԾ, ՄԱՏԱԿԱՐԱՐՎԱԾ ԵՎ ՊԵՏԱԿԱՆ ՈՉ ԱՌԵՎՏՐԱՅԻՆ ԿԱԶՄԱԿԵՐՊՈՒԹՅՈՒՆՆԵՐԻՆ ՍԵՓԱԿԱՆՈՒԹՅԱՆ ԻՐԱՎՈՒՆՔՈՎ ՀԱՆՁՆՎՈՂ ԳՈՒՅՔԻ</t>
  </si>
  <si>
    <t>«ԳԱՎԱՌԻ ՄԱՆԿԱՏՈՒՆ» ՊԵՏԱԿԱՆ ՈՉ ԱՌԵՎՏՐԱՅԻՆ ԿԱԶՄԱԿԵՐՊՈՒԹՅԱՆ ԼՈԻԾԱՐՄԱՆ ԱՐԴՅՈՒՆՔՈՒՄ ՀՀ ԱՍՀՆ ԱՄՐԱՑՎԱԾ, ՀԵՏ ՎԵՐՑՎՈՂ ԵՎ «ԳՅՈՒՄՐՈՒ ԵՐԵԽԱՆԵՐԻ ՏՈՒՆ» ՊԵՏԱԿԱՆ ՈՉ ԱՌԵՎՏՐԱՅԻՆ ԿԱԶՄԱԿԵՐՊՈՒԹՅԱՆՆ ԱՆՀԱՏՈՒՅՑ ՕԳՏԱԳՈՐԾԱՄԱՆ ԻՐԱՎՈՒՆՔՈՎ ԱՄՐԱՑՎՈՂ ՏՐԱՆՍՊՈՐՏԱՅԻՆ ՄԻՋՈՑԻ</t>
  </si>
  <si>
    <t>Հավելված 5</t>
  </si>
  <si>
    <r>
      <t xml:space="preserve">«ԳԱՎԱՌԻ ՄԱՆԿԱՏՈՒՆ» ՊԵՏԱԿԱՆ ՈՉ ԱՌԵՎՏՐԱՅԻՆ ԿԱԶՄԱԿԵՐՊՈՒԹՅԱՆ ԼՈԻԾԱՐՄԱՆ ԱՐԴՅՈՒՆՔՈՒՄ ՀՀ ԱՍՀՆ ԱՄՐԱՑՎԱԾ, ՀԵՏ ՎԵՐՑՎՈՂ ԵՎ </t>
    </r>
    <r>
      <rPr>
        <b/>
        <sz val="11"/>
        <color theme="1"/>
        <rFont val="Calibri"/>
        <family val="2"/>
      </rPr>
      <t>«</t>
    </r>
    <r>
      <rPr>
        <b/>
        <sz val="11"/>
        <color theme="1"/>
        <rFont val="GHEA Grapalat"/>
        <family val="3"/>
      </rPr>
      <t>ՕԹԵՎԱՆ</t>
    </r>
    <r>
      <rPr>
        <b/>
        <sz val="11"/>
        <color theme="1"/>
        <rFont val="Calibri"/>
        <family val="2"/>
      </rPr>
      <t>»</t>
    </r>
    <r>
      <rPr>
        <b/>
        <sz val="11"/>
        <color theme="1"/>
        <rFont val="GHEA Grapalat"/>
        <family val="3"/>
      </rPr>
      <t xml:space="preserve"> ՊԵՏԱԿԱՆ ՈՉ ԱՌԵՎՏՐԱՅԻՆ ԿԱԶՄԱԿԵՐՊՈՒԹՅԱՆԸ ՍԵՓԱԿԱՆՈՒԹՅԱՆ ԻՐԱՎՈՒՆՔՈՎ ՀԱՆՁՆՎՈՂ ՏՐԱՆՍՊՈՐՏԱՅԻՆ ՄԻՋՈՑԻ</t>
    </r>
  </si>
  <si>
    <t>«ԳԱՎԱՌԻ ՄԱՆԿԱՏՈՒՆ» ՊԵՏԱԿԱՆ ՈՉ ԱՌԵՎՏՐԱՅԻՆ ԿԱԶՄԱԿԵՐՊՈՒԹՅԱՆ ԼՈԻԾԱՐՄԱՆ ԱՐԴՅՈՒՆՔՈՒՄ ՀՀ ԱՍՀՆ ԱՄՐԱՑՎԱԾ, ՀԵՏ ՎԵՐՑՎՈՂ ԵՎ ՀԱՅԱՍՏԱՆԻ ՀԱՆՐԱՊԵՏՈՒԹՅԱՆ ՏԱՐԱԾՔԱՅԻՆ ԿԱՌԱՎԱՐՄԱՆ ԵՎ ԵՆԹԱԿԱՌՈՒՑՎԱԾՔՆԵՐԻ ՆԱԽԱՐԱՐՈՒԹՅԱՆ ՊԵՏԱԿԱՆ ԳՈՒՅՔԻ ԿԱՌԱՎԱՐՄԱՆ ԿՈՄԻՏԵԻՆ ԱՄՐԱՑՎՈՂ ՏՐԱՆՍՊՈՐՏԱՅԻՆ ՄԻՋՈՑՆԵՐԻ</t>
  </si>
  <si>
    <t>241LU32</t>
  </si>
  <si>
    <t xml:space="preserve">213771
(Թափքի համարը) </t>
  </si>
  <si>
    <t>Տրանսպորտային միջոց ԳԱԶ A65R33-60VIN (ԳԱԶԵԼ միկրոավտոբուս)</t>
  </si>
  <si>
    <t>Տրանսպորտային միջոց ՎԱԶ-21214</t>
  </si>
  <si>
    <t xml:space="preserve">Տրանսպորտային միջոց ՌԱՖ 220301 </t>
  </si>
  <si>
    <t>Տրանսպորտային միջոց  ԳԱԶ 322 132-218 (ավտոբուս ԳԱԶԵԼ)</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</si>
</sst>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_(* #,##0.0_);_(* \(#,##0.0\);_(* &quot;-&quot;?_);_(@_)"/>
  </numFmts>
  <fonts count="16" x14ac:knownFonts="1">
    <font>
      <sz val="11"/>
      <color theme="1"/>
      <name val="Calibri"/>
      <family val="2"/>
      <scheme val="minor"/>
    </font>
    <font>
      <sz val="11"/>
      <color theme="1"/>
      <name val="GHEA Grapalat"/>
      <family val="3"/>
    </font>
    <font>
      <b/>
      <sz val="11"/>
      <color theme="1"/>
      <name val="GHEA Grapalat"/>
      <family val="3"/>
    </font>
    <font>
      <sz val="11"/>
      <name val="GHEA Grapalat"/>
      <family val="3"/>
    </font>
    <font>
      <b/>
      <sz val="12"/>
      <color theme="1"/>
      <name val="GHEA Grapalat"/>
      <family val="3"/>
    </font>
    <font>
      <i/>
      <sz val="11"/>
      <color theme="1"/>
      <name val="GHEA Grapalat"/>
      <family val="3"/>
    </font>
    <font>
      <b/>
      <sz val="12"/>
      <color rgb="FF000000"/>
      <name val="GHEA Grapalat"/>
      <family val="3"/>
    </font>
    <font>
      <b/>
      <vertAlign val="superscript"/>
      <sz val="12"/>
      <color rgb="FF000000"/>
      <name val="GHEA Grapalat"/>
      <family val="3"/>
    </font>
    <font>
      <sz val="12"/>
      <color rgb="FF000000"/>
      <name val="GHEA Grapalat"/>
      <family val="3"/>
    </font>
    <font>
      <sz val="10"/>
      <color rgb="FF000000"/>
      <name val="GHEA Grapalat"/>
      <family val="3"/>
    </font>
    <font>
      <sz val="12"/>
      <name val="GHEA Grapalat"/>
      <family val="3"/>
    </font>
    <font>
      <sz val="12"/>
      <color theme="1"/>
      <name val="GHEA Grapalat"/>
      <family val="3"/>
    </font>
    <font>
      <sz val="10"/>
      <color theme="1"/>
      <name val="GHEA Grapalat"/>
      <family val="3"/>
    </font>
    <font>
      <b/>
      <sz val="11"/>
      <name val="GHEA Grapalat"/>
      <family val="3"/>
    </font>
    <font>
      <b/>
      <sz val="11"/>
      <color theme="1"/>
      <name val="Calibri"/>
      <family val="2"/>
      <scheme val="minor"/>
    </font>
    <font>
      <b/>
      <sz val="11"/>
      <color theme="1"/>
      <name val="Calibri"/>
      <family val="2"/>
    </font>
  </fonts>
  <fills count="3">
    <fill>
      <patternFill patternType="none"/>
    </fill>
    <fill>
      <patternFill patternType="gray125"/>
    </fill>
    <fill>
      <patternFill patternType="solid">
        <fgColor theme="0"/>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123">
    <xf numFmtId="0" fontId="0" fillId="0" borderId="0" xfId="0"/>
    <xf numFmtId="0" fontId="2" fillId="0" borderId="0" xfId="0" applyFont="1" applyFill="1" applyAlignment="1">
      <alignment horizontal="right" vertical="center" wrapText="1"/>
    </xf>
    <xf numFmtId="0" fontId="2" fillId="0" borderId="0" xfId="0" applyFont="1" applyFill="1" applyAlignment="1">
      <alignment horizontal="right" vertical="center"/>
    </xf>
    <xf numFmtId="0" fontId="1" fillId="0" borderId="0" xfId="0" applyFont="1" applyAlignment="1">
      <alignment horizontal="center" vertical="center"/>
    </xf>
    <xf numFmtId="0" fontId="1" fillId="0" borderId="1" xfId="0" applyFont="1" applyBorder="1" applyAlignment="1">
      <alignment horizontal="center" vertical="center" wrapText="1"/>
    </xf>
    <xf numFmtId="0" fontId="1" fillId="0" borderId="2" xfId="0" applyFont="1" applyBorder="1" applyAlignment="1">
      <alignment horizontal="center" vertical="center" wrapText="1"/>
    </xf>
    <xf numFmtId="0" fontId="1" fillId="0" borderId="1" xfId="0" applyFont="1" applyFill="1" applyBorder="1" applyAlignment="1">
      <alignment horizontal="right" vertical="center"/>
    </xf>
    <xf numFmtId="49" fontId="1" fillId="0" borderId="1" xfId="0" applyNumberFormat="1" applyFont="1" applyFill="1" applyBorder="1" applyAlignment="1">
      <alignment horizontal="center" vertical="center" wrapText="1"/>
    </xf>
    <xf numFmtId="0" fontId="1" fillId="0" borderId="0" xfId="0" applyFont="1" applyFill="1"/>
    <xf numFmtId="1" fontId="1" fillId="0" borderId="0" xfId="0" applyNumberFormat="1" applyFont="1" applyFill="1"/>
    <xf numFmtId="0" fontId="1" fillId="0" borderId="0" xfId="0" applyFont="1"/>
    <xf numFmtId="0" fontId="5" fillId="0" borderId="0" xfId="0" applyFont="1" applyFill="1" applyAlignment="1">
      <alignment horizontal="right" vertical="center"/>
    </xf>
    <xf numFmtId="0" fontId="4" fillId="0" borderId="1" xfId="0" applyFont="1" applyFill="1" applyBorder="1" applyAlignment="1">
      <alignment horizontal="center" vertical="center"/>
    </xf>
    <xf numFmtId="0" fontId="4" fillId="0" borderId="1" xfId="0" applyFont="1" applyFill="1" applyBorder="1" applyAlignment="1">
      <alignment vertical="center" wrapText="1"/>
    </xf>
    <xf numFmtId="1" fontId="4" fillId="0" borderId="1" xfId="0" applyNumberFormat="1" applyFont="1" applyFill="1" applyBorder="1" applyAlignment="1">
      <alignment vertical="center" wrapText="1"/>
    </xf>
    <xf numFmtId="0" fontId="6" fillId="0" borderId="1" xfId="0" applyFont="1" applyFill="1" applyBorder="1" applyAlignment="1">
      <alignment vertical="center" wrapText="1"/>
    </xf>
    <xf numFmtId="0" fontId="4" fillId="0" borderId="0" xfId="0" applyFont="1" applyFill="1" applyAlignment="1">
      <alignment horizontal="left" vertical="center"/>
    </xf>
    <xf numFmtId="0" fontId="4" fillId="0" borderId="1" xfId="0" applyFont="1" applyFill="1" applyBorder="1" applyAlignment="1">
      <alignment vertical="center"/>
    </xf>
    <xf numFmtId="1" fontId="4" fillId="0" borderId="1" xfId="0" applyNumberFormat="1" applyFont="1" applyFill="1" applyBorder="1" applyAlignment="1">
      <alignment vertical="center"/>
    </xf>
    <xf numFmtId="0" fontId="4" fillId="2" borderId="1" xfId="0" applyFont="1" applyFill="1" applyBorder="1" applyAlignment="1">
      <alignment horizontal="center" vertical="center"/>
    </xf>
    <xf numFmtId="0" fontId="8" fillId="2" borderId="1" xfId="0" applyFont="1" applyFill="1" applyBorder="1" applyAlignment="1">
      <alignment vertical="center" wrapText="1"/>
    </xf>
    <xf numFmtId="0" fontId="9" fillId="2" borderId="1" xfId="0" applyFont="1" applyFill="1" applyBorder="1" applyAlignment="1">
      <alignment vertical="center" wrapText="1"/>
    </xf>
    <xf numFmtId="0" fontId="8" fillId="2" borderId="1" xfId="0" applyFont="1" applyFill="1" applyBorder="1" applyAlignment="1">
      <alignment horizontal="center" vertical="center" wrapText="1"/>
    </xf>
    <xf numFmtId="1" fontId="8" fillId="2" borderId="1" xfId="0" applyNumberFormat="1" applyFont="1" applyFill="1" applyBorder="1" applyAlignment="1">
      <alignment horizontal="center" vertical="center" wrapText="1"/>
    </xf>
    <xf numFmtId="164" fontId="8" fillId="2" borderId="1" xfId="0" applyNumberFormat="1" applyFont="1" applyFill="1" applyBorder="1" applyAlignment="1">
      <alignment horizontal="center" vertical="center" wrapText="1"/>
    </xf>
    <xf numFmtId="0" fontId="1" fillId="2" borderId="0" xfId="0" applyFont="1" applyFill="1"/>
    <xf numFmtId="0" fontId="8" fillId="0" borderId="1" xfId="0" applyFont="1" applyFill="1" applyBorder="1" applyAlignment="1">
      <alignment vertical="center"/>
    </xf>
    <xf numFmtId="0" fontId="6" fillId="0" borderId="1" xfId="0" applyFont="1" applyFill="1" applyBorder="1" applyAlignment="1">
      <alignment horizontal="right" vertical="center" wrapText="1"/>
    </xf>
    <xf numFmtId="0" fontId="8" fillId="0" borderId="1" xfId="0" applyFont="1" applyFill="1" applyBorder="1" applyAlignment="1">
      <alignment vertical="center" wrapText="1"/>
    </xf>
    <xf numFmtId="1" fontId="6" fillId="0" borderId="1" xfId="0" applyNumberFormat="1" applyFont="1" applyFill="1" applyBorder="1" applyAlignment="1">
      <alignment horizontal="center" vertical="center"/>
    </xf>
    <xf numFmtId="164" fontId="6" fillId="0" borderId="1" xfId="0" applyNumberFormat="1" applyFont="1" applyFill="1" applyBorder="1" applyAlignment="1">
      <alignment vertical="center"/>
    </xf>
    <xf numFmtId="0" fontId="8" fillId="0" borderId="0" xfId="0" applyFont="1" applyFill="1" applyBorder="1" applyAlignment="1">
      <alignment vertical="center"/>
    </xf>
    <xf numFmtId="1" fontId="6" fillId="0" borderId="0" xfId="0" applyNumberFormat="1" applyFont="1" applyFill="1" applyBorder="1" applyAlignment="1">
      <alignment horizontal="center" vertical="center"/>
    </xf>
    <xf numFmtId="0" fontId="8" fillId="0" borderId="0" xfId="0" applyFont="1" applyFill="1" applyBorder="1" applyAlignment="1">
      <alignment vertical="center" wrapText="1"/>
    </xf>
    <xf numFmtId="164" fontId="6" fillId="0" borderId="0" xfId="0" applyNumberFormat="1" applyFont="1" applyFill="1" applyBorder="1" applyAlignment="1">
      <alignment vertical="center"/>
    </xf>
    <xf numFmtId="0" fontId="6" fillId="0" borderId="1" xfId="0" applyFont="1" applyFill="1" applyBorder="1" applyAlignment="1">
      <alignment horizontal="center" vertical="center"/>
    </xf>
    <xf numFmtId="0" fontId="9" fillId="0" borderId="1" xfId="0" applyFont="1" applyFill="1" applyBorder="1" applyAlignment="1">
      <alignment vertical="top" wrapText="1"/>
    </xf>
    <xf numFmtId="0" fontId="10" fillId="2" borderId="2" xfId="0" applyFont="1" applyFill="1" applyBorder="1" applyAlignment="1">
      <alignment horizontal="center" vertical="center" wrapText="1"/>
    </xf>
    <xf numFmtId="0" fontId="9" fillId="2" borderId="2" xfId="0" applyFont="1" applyFill="1" applyBorder="1" applyAlignment="1">
      <alignment vertical="center" wrapText="1"/>
    </xf>
    <xf numFmtId="0" fontId="8" fillId="2" borderId="2" xfId="0" applyFont="1" applyFill="1" applyBorder="1" applyAlignment="1">
      <alignment horizontal="center" vertical="center" wrapText="1"/>
    </xf>
    <xf numFmtId="1" fontId="8" fillId="2" borderId="2" xfId="0" applyNumberFormat="1" applyFont="1" applyFill="1" applyBorder="1" applyAlignment="1">
      <alignment horizontal="center" vertical="center" wrapText="1"/>
    </xf>
    <xf numFmtId="164" fontId="8" fillId="2" borderId="2" xfId="0" applyNumberFormat="1" applyFont="1" applyFill="1" applyBorder="1" applyAlignment="1">
      <alignment horizontal="center" vertical="center" wrapText="1"/>
    </xf>
    <xf numFmtId="0" fontId="8" fillId="0" borderId="1" xfId="0" applyFont="1" applyFill="1" applyBorder="1" applyAlignment="1">
      <alignment horizontal="center" vertical="center"/>
    </xf>
    <xf numFmtId="0" fontId="9" fillId="0" borderId="1" xfId="0" applyFont="1" applyFill="1" applyBorder="1" applyAlignment="1">
      <alignment vertical="center" wrapText="1"/>
    </xf>
    <xf numFmtId="0" fontId="8" fillId="0" borderId="1" xfId="0" applyFont="1" applyFill="1" applyBorder="1" applyAlignment="1">
      <alignment horizontal="center" vertical="center" wrapText="1"/>
    </xf>
    <xf numFmtId="1" fontId="8" fillId="0" borderId="2" xfId="0" applyNumberFormat="1" applyFont="1" applyFill="1" applyBorder="1" applyAlignment="1">
      <alignment horizontal="center" vertical="center" wrapText="1"/>
    </xf>
    <xf numFmtId="164" fontId="8" fillId="0" borderId="1" xfId="0" applyNumberFormat="1" applyFont="1" applyFill="1" applyBorder="1" applyAlignment="1">
      <alignment horizontal="center" vertical="center" wrapText="1"/>
    </xf>
    <xf numFmtId="0" fontId="11" fillId="2" borderId="1" xfId="0" applyFont="1" applyFill="1" applyBorder="1" applyAlignment="1">
      <alignment vertical="center" wrapText="1"/>
    </xf>
    <xf numFmtId="0" fontId="12" fillId="0" borderId="1" xfId="0" applyFont="1" applyFill="1" applyBorder="1" applyAlignment="1">
      <alignment vertical="center" wrapText="1"/>
    </xf>
    <xf numFmtId="1" fontId="8" fillId="0" borderId="1" xfId="0" applyNumberFormat="1" applyFont="1" applyFill="1" applyBorder="1" applyAlignment="1">
      <alignment horizontal="center" vertical="center" wrapText="1"/>
    </xf>
    <xf numFmtId="0" fontId="8" fillId="0" borderId="2" xfId="0" applyFont="1" applyFill="1" applyBorder="1" applyAlignment="1">
      <alignment horizontal="center" vertical="center" wrapText="1"/>
    </xf>
    <xf numFmtId="164" fontId="8" fillId="0" borderId="2" xfId="0" applyNumberFormat="1" applyFont="1" applyFill="1" applyBorder="1" applyAlignment="1">
      <alignment horizontal="center" vertical="center" wrapText="1"/>
    </xf>
    <xf numFmtId="0" fontId="12" fillId="0" borderId="2" xfId="0" applyFont="1" applyFill="1" applyBorder="1" applyAlignment="1">
      <alignment vertical="center" wrapText="1"/>
    </xf>
    <xf numFmtId="0" fontId="9" fillId="0" borderId="2" xfId="0" applyFont="1" applyFill="1" applyBorder="1" applyAlignment="1">
      <alignment vertical="center" wrapText="1"/>
    </xf>
    <xf numFmtId="0" fontId="11" fillId="0" borderId="1" xfId="0" applyFont="1" applyFill="1" applyBorder="1" applyAlignment="1">
      <alignment vertical="center" wrapText="1"/>
    </xf>
    <xf numFmtId="165" fontId="6" fillId="0" borderId="1" xfId="0" applyNumberFormat="1" applyFont="1" applyFill="1" applyBorder="1" applyAlignment="1"/>
    <xf numFmtId="1" fontId="1" fillId="0" borderId="1" xfId="0" applyNumberFormat="1" applyFont="1" applyFill="1" applyBorder="1" applyAlignment="1">
      <alignment horizontal="right" vertical="center"/>
    </xf>
    <xf numFmtId="0" fontId="1" fillId="0" borderId="1" xfId="0" applyFont="1" applyBorder="1" applyAlignment="1">
      <alignment horizontal="center" vertical="center"/>
    </xf>
    <xf numFmtId="49" fontId="1" fillId="0" borderId="1" xfId="0" applyNumberFormat="1" applyFont="1" applyFill="1" applyBorder="1" applyAlignment="1">
      <alignment vertical="center" wrapText="1"/>
    </xf>
    <xf numFmtId="0" fontId="1" fillId="2" borderId="1" xfId="0" applyFont="1" applyFill="1" applyBorder="1" applyAlignment="1">
      <alignment vertical="center"/>
    </xf>
    <xf numFmtId="0" fontId="1" fillId="2" borderId="5" xfId="0" applyFont="1" applyFill="1" applyBorder="1" applyAlignment="1">
      <alignment vertical="center"/>
    </xf>
    <xf numFmtId="0" fontId="3" fillId="2" borderId="1" xfId="0" applyFont="1" applyFill="1" applyBorder="1" applyAlignment="1">
      <alignment vertical="center"/>
    </xf>
    <xf numFmtId="0" fontId="1" fillId="2" borderId="1" xfId="0" applyFont="1" applyFill="1" applyBorder="1" applyAlignment="1">
      <alignment vertical="center" wrapText="1"/>
    </xf>
    <xf numFmtId="0" fontId="1" fillId="2" borderId="5" xfId="0" applyFont="1" applyFill="1" applyBorder="1" applyAlignment="1">
      <alignment vertical="center" wrapText="1"/>
    </xf>
    <xf numFmtId="0" fontId="2" fillId="2" borderId="1"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0" xfId="0" applyFont="1" applyFill="1" applyBorder="1" applyAlignment="1">
      <alignment horizontal="center" vertical="center"/>
    </xf>
    <xf numFmtId="0" fontId="1" fillId="2" borderId="1" xfId="0" applyFont="1" applyFill="1" applyBorder="1" applyAlignment="1">
      <alignment horizontal="right" vertical="center"/>
    </xf>
    <xf numFmtId="0" fontId="3" fillId="2" borderId="5" xfId="0" applyFont="1" applyFill="1" applyBorder="1" applyAlignment="1">
      <alignment vertical="center"/>
    </xf>
    <xf numFmtId="0" fontId="3" fillId="2" borderId="1" xfId="0" applyFont="1" applyFill="1" applyBorder="1" applyAlignment="1">
      <alignment horizontal="center" vertical="center"/>
    </xf>
    <xf numFmtId="0" fontId="1" fillId="2" borderId="5" xfId="0" applyFont="1" applyFill="1" applyBorder="1" applyAlignment="1">
      <alignment horizontal="right" vertical="center"/>
    </xf>
    <xf numFmtId="0" fontId="3" fillId="2" borderId="0" xfId="0" applyFont="1" applyFill="1" applyAlignment="1">
      <alignment horizontal="center" vertical="center"/>
    </xf>
    <xf numFmtId="0" fontId="1" fillId="2" borderId="0" xfId="0" applyFont="1" applyFill="1" applyAlignment="1">
      <alignment horizontal="right" vertical="center"/>
    </xf>
    <xf numFmtId="0" fontId="3" fillId="2" borderId="1" xfId="0" applyFont="1" applyFill="1" applyBorder="1" applyAlignment="1">
      <alignment horizontal="right" vertical="center"/>
    </xf>
    <xf numFmtId="1" fontId="1" fillId="2" borderId="1" xfId="0" applyNumberFormat="1" applyFont="1" applyFill="1" applyBorder="1" applyAlignment="1">
      <alignment horizontal="center" vertical="center"/>
    </xf>
    <xf numFmtId="164" fontId="1" fillId="2" borderId="5" xfId="0" applyNumberFormat="1" applyFont="1" applyFill="1" applyBorder="1" applyAlignment="1">
      <alignment vertical="center"/>
    </xf>
    <xf numFmtId="164" fontId="1" fillId="2" borderId="1" xfId="0" applyNumberFormat="1" applyFont="1" applyFill="1" applyBorder="1" applyAlignment="1">
      <alignment horizontal="center" vertical="center"/>
    </xf>
    <xf numFmtId="164" fontId="1" fillId="2" borderId="1" xfId="0" applyNumberFormat="1" applyFont="1" applyFill="1" applyBorder="1" applyAlignment="1">
      <alignment vertical="center"/>
    </xf>
    <xf numFmtId="164" fontId="1" fillId="2" borderId="0" xfId="0" applyNumberFormat="1" applyFont="1" applyFill="1" applyAlignment="1">
      <alignment horizontal="center" vertical="center"/>
    </xf>
    <xf numFmtId="0" fontId="1" fillId="2" borderId="1" xfId="0" applyFont="1" applyFill="1" applyBorder="1" applyAlignment="1">
      <alignment horizontal="center" vertical="center"/>
    </xf>
    <xf numFmtId="0" fontId="1" fillId="2" borderId="1" xfId="0" applyFont="1" applyFill="1" applyBorder="1" applyAlignment="1">
      <alignment horizontal="center" vertical="center"/>
    </xf>
    <xf numFmtId="0" fontId="1" fillId="2" borderId="5" xfId="0" applyFont="1" applyFill="1" applyBorder="1" applyAlignment="1">
      <alignment horizontal="left" vertical="center"/>
    </xf>
    <xf numFmtId="1" fontId="1" fillId="2" borderId="1" xfId="0" applyNumberFormat="1" applyFont="1" applyFill="1" applyBorder="1" applyAlignment="1">
      <alignment horizontal="right" vertical="center"/>
    </xf>
    <xf numFmtId="0" fontId="1" fillId="2" borderId="0" xfId="0" applyFont="1" applyFill="1"/>
    <xf numFmtId="0" fontId="1" fillId="2" borderId="0" xfId="0" applyFont="1" applyFill="1" applyAlignment="1">
      <alignment horizontal="center" vertical="center"/>
    </xf>
    <xf numFmtId="0" fontId="1" fillId="2" borderId="0" xfId="0" applyFont="1" applyFill="1" applyAlignment="1">
      <alignment horizontal="left" vertical="center"/>
    </xf>
    <xf numFmtId="0" fontId="4" fillId="2" borderId="0" xfId="0" applyFont="1" applyFill="1" applyAlignment="1">
      <alignment horizontal="left" vertical="center"/>
    </xf>
    <xf numFmtId="1" fontId="1" fillId="2" borderId="0" xfId="0" applyNumberFormat="1" applyFont="1" applyFill="1"/>
    <xf numFmtId="0" fontId="1" fillId="2" borderId="1" xfId="0" applyFont="1" applyFill="1" applyBorder="1" applyAlignment="1">
      <alignment horizontal="center" vertical="center"/>
    </xf>
    <xf numFmtId="49" fontId="1" fillId="2" borderId="0" xfId="0" applyNumberFormat="1" applyFont="1" applyFill="1" applyAlignment="1">
      <alignment horizontal="center" vertical="center" wrapText="1"/>
    </xf>
    <xf numFmtId="49" fontId="5" fillId="2" borderId="0" xfId="0" applyNumberFormat="1" applyFont="1" applyFill="1" applyAlignment="1">
      <alignment horizontal="right" vertical="center" wrapText="1"/>
    </xf>
    <xf numFmtId="0" fontId="2" fillId="2" borderId="1" xfId="0" applyFont="1" applyFill="1" applyBorder="1" applyAlignment="1">
      <alignment vertical="center"/>
    </xf>
    <xf numFmtId="0" fontId="13" fillId="2" borderId="1" xfId="0" applyFont="1" applyFill="1" applyBorder="1" applyAlignment="1">
      <alignment horizontal="center" vertical="center"/>
    </xf>
    <xf numFmtId="0" fontId="2" fillId="2" borderId="1" xfId="0" applyFont="1" applyFill="1" applyBorder="1" applyAlignment="1">
      <alignment horizontal="right" vertical="center"/>
    </xf>
    <xf numFmtId="0" fontId="1" fillId="0" borderId="1" xfId="0" applyFont="1" applyBorder="1"/>
    <xf numFmtId="165" fontId="2" fillId="0" borderId="1" xfId="0" applyNumberFormat="1" applyFont="1" applyBorder="1"/>
    <xf numFmtId="0" fontId="1" fillId="2" borderId="0" xfId="0" applyFont="1" applyFill="1" applyBorder="1" applyAlignment="1">
      <alignment vertical="center"/>
    </xf>
    <xf numFmtId="49" fontId="1" fillId="2" borderId="0" xfId="0" applyNumberFormat="1" applyFont="1" applyFill="1" applyAlignment="1">
      <alignment horizontal="center" vertical="center" wrapText="1"/>
    </xf>
    <xf numFmtId="0" fontId="2" fillId="2" borderId="0" xfId="0" applyFont="1" applyFill="1" applyAlignment="1">
      <alignment horizontal="right" vertical="center" wrapText="1"/>
    </xf>
    <xf numFmtId="0" fontId="2" fillId="2" borderId="0" xfId="0" applyFont="1" applyFill="1" applyAlignment="1">
      <alignment horizontal="right" vertical="center"/>
    </xf>
    <xf numFmtId="0" fontId="2" fillId="2" borderId="1" xfId="0" applyFont="1" applyFill="1" applyBorder="1" applyAlignment="1">
      <alignment horizontal="center" vertical="center" wrapText="1"/>
    </xf>
    <xf numFmtId="0" fontId="2" fillId="0" borderId="1" xfId="0" applyFont="1" applyBorder="1" applyAlignment="1">
      <alignment horizontal="center" vertical="center" wrapText="1"/>
    </xf>
    <xf numFmtId="0" fontId="2" fillId="0" borderId="1" xfId="0" applyFont="1" applyBorder="1" applyAlignment="1">
      <alignment horizontal="center" vertical="center"/>
    </xf>
    <xf numFmtId="0" fontId="2" fillId="0" borderId="2" xfId="0" applyFont="1" applyBorder="1" applyAlignment="1">
      <alignment horizontal="center" vertical="center" wrapText="1"/>
    </xf>
    <xf numFmtId="49" fontId="1" fillId="2" borderId="1" xfId="0" applyNumberFormat="1" applyFont="1" applyFill="1" applyBorder="1" applyAlignment="1">
      <alignment vertical="center" wrapText="1"/>
    </xf>
    <xf numFmtId="49" fontId="1" fillId="2" borderId="1" xfId="0" applyNumberFormat="1" applyFont="1" applyFill="1" applyBorder="1" applyAlignment="1">
      <alignment horizontal="center" vertical="center" wrapText="1"/>
    </xf>
    <xf numFmtId="0" fontId="2" fillId="2" borderId="3" xfId="0" applyFont="1" applyFill="1" applyBorder="1" applyAlignment="1">
      <alignment horizontal="center" vertical="center"/>
    </xf>
    <xf numFmtId="0" fontId="2" fillId="2" borderId="4" xfId="0" applyFont="1" applyFill="1" applyBorder="1" applyAlignment="1">
      <alignment horizontal="center" vertical="center"/>
    </xf>
    <xf numFmtId="0" fontId="2" fillId="2" borderId="5" xfId="0" applyFont="1" applyFill="1" applyBorder="1" applyAlignment="1">
      <alignment horizontal="center" vertical="center"/>
    </xf>
    <xf numFmtId="0" fontId="2" fillId="2" borderId="0" xfId="0" applyFont="1" applyFill="1" applyBorder="1" applyAlignment="1">
      <alignment horizontal="center" vertical="center"/>
    </xf>
    <xf numFmtId="0" fontId="2" fillId="2" borderId="0" xfId="0" applyFont="1" applyFill="1" applyAlignment="1">
      <alignment horizontal="center" vertical="center"/>
    </xf>
    <xf numFmtId="0" fontId="2" fillId="2" borderId="6" xfId="0" applyFont="1" applyFill="1" applyBorder="1" applyAlignment="1">
      <alignment horizontal="center" vertical="center"/>
    </xf>
    <xf numFmtId="0" fontId="2" fillId="2" borderId="3" xfId="0" applyFont="1" applyFill="1" applyBorder="1" applyAlignment="1">
      <alignment horizontal="center" vertical="center" wrapText="1"/>
    </xf>
    <xf numFmtId="49" fontId="2" fillId="2" borderId="0" xfId="0" applyNumberFormat="1" applyFont="1" applyFill="1" applyAlignment="1">
      <alignment horizontal="center" vertical="center" wrapText="1"/>
    </xf>
    <xf numFmtId="0" fontId="2" fillId="0" borderId="0" xfId="0" applyFont="1" applyAlignment="1">
      <alignment horizontal="center" vertical="center"/>
    </xf>
    <xf numFmtId="0" fontId="2" fillId="0" borderId="3" xfId="0" applyFont="1" applyBorder="1" applyAlignment="1">
      <alignment horizontal="center" vertical="center"/>
    </xf>
    <xf numFmtId="0" fontId="1" fillId="0" borderId="4" xfId="0" applyFont="1" applyBorder="1" applyAlignment="1">
      <alignment horizontal="center" vertical="center"/>
    </xf>
    <xf numFmtId="0" fontId="1" fillId="0" borderId="5" xfId="0" applyFont="1" applyBorder="1" applyAlignment="1">
      <alignment horizontal="center" vertical="center"/>
    </xf>
    <xf numFmtId="49" fontId="2" fillId="0" borderId="3" xfId="0" applyNumberFormat="1" applyFont="1" applyFill="1" applyBorder="1" applyAlignment="1">
      <alignment horizontal="center" vertical="center" wrapText="1"/>
    </xf>
    <xf numFmtId="49" fontId="2" fillId="0" borderId="5" xfId="0" applyNumberFormat="1" applyFont="1" applyFill="1" applyBorder="1" applyAlignment="1">
      <alignment horizontal="center" vertical="center" wrapText="1"/>
    </xf>
    <xf numFmtId="0" fontId="6" fillId="0" borderId="6" xfId="0" applyFont="1" applyFill="1" applyBorder="1" applyAlignment="1">
      <alignment horizontal="left" vertical="center"/>
    </xf>
    <xf numFmtId="0" fontId="4" fillId="0" borderId="0" xfId="0" applyFont="1" applyFill="1" applyBorder="1" applyAlignment="1">
      <alignment vertical="center" wrapText="1"/>
    </xf>
    <xf numFmtId="0" fontId="14" fillId="0" borderId="0" xfId="0" applyFont="1" applyAlignment="1">
      <alignment wrapText="1"/>
    </xf>
  </cellXfs>
  <cellStyles count="1">
    <cellStyle name="Normal" xfId="0" builtinId="0"/>
  </cellStyles>
  <dxfs count="2">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298"/>
  <sheetViews>
    <sheetView zoomScale="98" zoomScaleNormal="98" workbookViewId="0">
      <selection activeCell="A5" sqref="A5:G5"/>
    </sheetView>
  </sheetViews>
  <sheetFormatPr defaultColWidth="9.140625" defaultRowHeight="16.5" x14ac:dyDescent="0.25"/>
  <cols>
    <col min="1" max="1" width="6.5703125" style="84" customWidth="1"/>
    <col min="2" max="2" width="39.7109375" style="84" customWidth="1"/>
    <col min="3" max="3" width="13.85546875" style="84" customWidth="1"/>
    <col min="4" max="4" width="11.140625" style="84" customWidth="1"/>
    <col min="5" max="5" width="12.5703125" style="84" customWidth="1"/>
    <col min="6" max="6" width="14" style="84" customWidth="1"/>
    <col min="7" max="7" width="18" style="84" customWidth="1"/>
    <col min="8" max="16384" width="9.140625" style="84"/>
  </cols>
  <sheetData>
    <row r="1" spans="1:7" x14ac:dyDescent="0.25">
      <c r="G1" s="98" t="s">
        <v>284</v>
      </c>
    </row>
    <row r="2" spans="1:7" x14ac:dyDescent="0.25">
      <c r="G2" s="99" t="s">
        <v>316</v>
      </c>
    </row>
    <row r="3" spans="1:7" x14ac:dyDescent="0.25">
      <c r="G3" s="99" t="s">
        <v>5</v>
      </c>
    </row>
    <row r="4" spans="1:7" x14ac:dyDescent="0.25">
      <c r="G4" s="72"/>
    </row>
    <row r="5" spans="1:7" x14ac:dyDescent="0.25">
      <c r="A5" s="110" t="s">
        <v>135</v>
      </c>
      <c r="B5" s="110"/>
      <c r="C5" s="110"/>
      <c r="D5" s="110"/>
      <c r="E5" s="110"/>
      <c r="F5" s="110"/>
      <c r="G5" s="110"/>
    </row>
    <row r="7" spans="1:7" ht="53.25" customHeight="1" x14ac:dyDescent="0.25">
      <c r="A7" s="113" t="s">
        <v>317</v>
      </c>
      <c r="B7" s="113"/>
      <c r="C7" s="113"/>
      <c r="D7" s="113"/>
      <c r="E7" s="113"/>
      <c r="F7" s="113"/>
      <c r="G7" s="113"/>
    </row>
    <row r="8" spans="1:7" ht="26.25" customHeight="1" x14ac:dyDescent="0.25">
      <c r="A8" s="89"/>
      <c r="B8" s="89"/>
      <c r="C8" s="89"/>
      <c r="D8" s="89"/>
      <c r="E8" s="89"/>
      <c r="F8" s="89"/>
      <c r="G8" s="90" t="s">
        <v>141</v>
      </c>
    </row>
    <row r="9" spans="1:7" ht="54" customHeight="1" x14ac:dyDescent="0.25">
      <c r="A9" s="100" t="s">
        <v>0</v>
      </c>
      <c r="B9" s="64" t="s">
        <v>137</v>
      </c>
      <c r="C9" s="100" t="s">
        <v>1</v>
      </c>
      <c r="D9" s="64" t="s">
        <v>2</v>
      </c>
      <c r="E9" s="100" t="s">
        <v>3</v>
      </c>
      <c r="F9" s="100" t="s">
        <v>283</v>
      </c>
      <c r="G9" s="100" t="s">
        <v>4</v>
      </c>
    </row>
    <row r="10" spans="1:7" x14ac:dyDescent="0.25">
      <c r="A10" s="79">
        <v>1</v>
      </c>
      <c r="B10" s="79">
        <v>2</v>
      </c>
      <c r="C10" s="79">
        <v>3</v>
      </c>
      <c r="D10" s="79">
        <v>4</v>
      </c>
      <c r="E10" s="79">
        <v>5</v>
      </c>
      <c r="F10" s="79">
        <v>6</v>
      </c>
      <c r="G10" s="79">
        <v>7</v>
      </c>
    </row>
    <row r="11" spans="1:7" x14ac:dyDescent="0.25">
      <c r="A11" s="106" t="s">
        <v>285</v>
      </c>
      <c r="B11" s="107"/>
      <c r="C11" s="107"/>
      <c r="D11" s="107"/>
      <c r="E11" s="107"/>
      <c r="F11" s="107"/>
      <c r="G11" s="108"/>
    </row>
    <row r="12" spans="1:7" x14ac:dyDescent="0.25">
      <c r="A12" s="79">
        <v>1</v>
      </c>
      <c r="B12" s="60" t="s">
        <v>227</v>
      </c>
      <c r="C12" s="79" t="s">
        <v>6</v>
      </c>
      <c r="D12" s="79">
        <v>1</v>
      </c>
      <c r="E12" s="59">
        <v>100000</v>
      </c>
      <c r="F12" s="59">
        <f t="shared" ref="F12:F43" si="0">D12*E12</f>
        <v>100000</v>
      </c>
      <c r="G12" s="70">
        <v>0</v>
      </c>
    </row>
    <row r="13" spans="1:7" x14ac:dyDescent="0.25">
      <c r="A13" s="79">
        <f>A12+1</f>
        <v>2</v>
      </c>
      <c r="B13" s="60" t="s">
        <v>80</v>
      </c>
      <c r="C13" s="79" t="s">
        <v>6</v>
      </c>
      <c r="D13" s="79">
        <v>10</v>
      </c>
      <c r="E13" s="59">
        <v>10000</v>
      </c>
      <c r="F13" s="59">
        <f t="shared" si="0"/>
        <v>100000</v>
      </c>
      <c r="G13" s="70">
        <v>0</v>
      </c>
    </row>
    <row r="14" spans="1:7" x14ac:dyDescent="0.25">
      <c r="A14" s="80">
        <f t="shared" ref="A14:A77" si="1">A13+1</f>
        <v>3</v>
      </c>
      <c r="B14" s="60" t="s">
        <v>26</v>
      </c>
      <c r="C14" s="79" t="s">
        <v>6</v>
      </c>
      <c r="D14" s="79">
        <v>36</v>
      </c>
      <c r="E14" s="59">
        <v>5535</v>
      </c>
      <c r="F14" s="59">
        <f t="shared" si="0"/>
        <v>199260</v>
      </c>
      <c r="G14" s="70">
        <v>0</v>
      </c>
    </row>
    <row r="15" spans="1:7" x14ac:dyDescent="0.25">
      <c r="A15" s="80">
        <f t="shared" si="1"/>
        <v>4</v>
      </c>
      <c r="B15" s="60" t="s">
        <v>26</v>
      </c>
      <c r="C15" s="79" t="s">
        <v>6</v>
      </c>
      <c r="D15" s="79">
        <v>12</v>
      </c>
      <c r="E15" s="59">
        <v>7400</v>
      </c>
      <c r="F15" s="59">
        <f t="shared" si="0"/>
        <v>88800</v>
      </c>
      <c r="G15" s="67"/>
    </row>
    <row r="16" spans="1:7" x14ac:dyDescent="0.25">
      <c r="A16" s="80">
        <f t="shared" si="1"/>
        <v>5</v>
      </c>
      <c r="B16" s="60" t="s">
        <v>240</v>
      </c>
      <c r="C16" s="79" t="s">
        <v>6</v>
      </c>
      <c r="D16" s="79">
        <v>1</v>
      </c>
      <c r="E16" s="59">
        <v>250000</v>
      </c>
      <c r="F16" s="59">
        <f t="shared" si="0"/>
        <v>250000</v>
      </c>
      <c r="G16" s="59">
        <v>0</v>
      </c>
    </row>
    <row r="17" spans="1:7" x14ac:dyDescent="0.25">
      <c r="A17" s="80">
        <f t="shared" si="1"/>
        <v>6</v>
      </c>
      <c r="B17" s="60" t="s">
        <v>239</v>
      </c>
      <c r="C17" s="79" t="s">
        <v>6</v>
      </c>
      <c r="D17" s="79">
        <v>4</v>
      </c>
      <c r="E17" s="59">
        <v>18500</v>
      </c>
      <c r="F17" s="59">
        <f t="shared" si="0"/>
        <v>74000</v>
      </c>
      <c r="G17" s="59">
        <v>0</v>
      </c>
    </row>
    <row r="18" spans="1:7" x14ac:dyDescent="0.25">
      <c r="A18" s="80">
        <f t="shared" si="1"/>
        <v>7</v>
      </c>
      <c r="B18" s="60" t="s">
        <v>87</v>
      </c>
      <c r="C18" s="79" t="s">
        <v>6</v>
      </c>
      <c r="D18" s="79">
        <v>2</v>
      </c>
      <c r="E18" s="59">
        <v>15000</v>
      </c>
      <c r="F18" s="59">
        <f t="shared" si="0"/>
        <v>30000</v>
      </c>
      <c r="G18" s="59">
        <v>0</v>
      </c>
    </row>
    <row r="19" spans="1:7" x14ac:dyDescent="0.25">
      <c r="A19" s="80">
        <f t="shared" si="1"/>
        <v>8</v>
      </c>
      <c r="B19" s="60" t="s">
        <v>46</v>
      </c>
      <c r="C19" s="79" t="s">
        <v>6</v>
      </c>
      <c r="D19" s="79">
        <v>1</v>
      </c>
      <c r="E19" s="59">
        <v>0</v>
      </c>
      <c r="F19" s="59">
        <f t="shared" si="0"/>
        <v>0</v>
      </c>
      <c r="G19" s="67">
        <v>0</v>
      </c>
    </row>
    <row r="20" spans="1:7" x14ac:dyDescent="0.25">
      <c r="A20" s="80">
        <f t="shared" si="1"/>
        <v>9</v>
      </c>
      <c r="B20" s="60" t="s">
        <v>281</v>
      </c>
      <c r="C20" s="79" t="s">
        <v>6</v>
      </c>
      <c r="D20" s="79">
        <v>43</v>
      </c>
      <c r="E20" s="59">
        <v>29871</v>
      </c>
      <c r="F20" s="59">
        <f t="shared" si="0"/>
        <v>1284453</v>
      </c>
      <c r="G20" s="67">
        <v>0</v>
      </c>
    </row>
    <row r="21" spans="1:7" ht="33" x14ac:dyDescent="0.25">
      <c r="A21" s="80">
        <f t="shared" si="1"/>
        <v>10</v>
      </c>
      <c r="B21" s="63" t="s">
        <v>232</v>
      </c>
      <c r="C21" s="79" t="s">
        <v>6</v>
      </c>
      <c r="D21" s="79">
        <v>8</v>
      </c>
      <c r="E21" s="59">
        <v>0</v>
      </c>
      <c r="F21" s="59">
        <f t="shared" si="0"/>
        <v>0</v>
      </c>
      <c r="G21" s="67">
        <v>0</v>
      </c>
    </row>
    <row r="22" spans="1:7" x14ac:dyDescent="0.25">
      <c r="A22" s="80">
        <f t="shared" si="1"/>
        <v>11</v>
      </c>
      <c r="B22" s="60" t="s">
        <v>251</v>
      </c>
      <c r="C22" s="79" t="s">
        <v>6</v>
      </c>
      <c r="D22" s="79">
        <v>1</v>
      </c>
      <c r="E22" s="59">
        <v>34000</v>
      </c>
      <c r="F22" s="59">
        <f t="shared" si="0"/>
        <v>34000</v>
      </c>
      <c r="G22" s="67">
        <v>0</v>
      </c>
    </row>
    <row r="23" spans="1:7" x14ac:dyDescent="0.25">
      <c r="A23" s="80">
        <f t="shared" si="1"/>
        <v>12</v>
      </c>
      <c r="B23" s="60" t="s">
        <v>105</v>
      </c>
      <c r="C23" s="79" t="s">
        <v>6</v>
      </c>
      <c r="D23" s="79">
        <v>6</v>
      </c>
      <c r="E23" s="59">
        <v>40000</v>
      </c>
      <c r="F23" s="59">
        <f t="shared" si="0"/>
        <v>240000</v>
      </c>
      <c r="G23" s="59">
        <v>150090</v>
      </c>
    </row>
    <row r="24" spans="1:7" x14ac:dyDescent="0.25">
      <c r="A24" s="80">
        <f t="shared" si="1"/>
        <v>13</v>
      </c>
      <c r="B24" s="60" t="s">
        <v>237</v>
      </c>
      <c r="C24" s="79" t="s">
        <v>6</v>
      </c>
      <c r="D24" s="79">
        <v>1</v>
      </c>
      <c r="E24" s="59">
        <v>200000</v>
      </c>
      <c r="F24" s="59">
        <f t="shared" si="0"/>
        <v>200000</v>
      </c>
      <c r="G24" s="59">
        <v>0</v>
      </c>
    </row>
    <row r="25" spans="1:7" x14ac:dyDescent="0.25">
      <c r="A25" s="80">
        <f t="shared" si="1"/>
        <v>14</v>
      </c>
      <c r="B25" s="60" t="s">
        <v>211</v>
      </c>
      <c r="C25" s="79" t="s">
        <v>6</v>
      </c>
      <c r="D25" s="79">
        <v>1</v>
      </c>
      <c r="E25" s="59">
        <v>5000</v>
      </c>
      <c r="F25" s="59">
        <f t="shared" si="0"/>
        <v>5000</v>
      </c>
      <c r="G25" s="67">
        <v>0</v>
      </c>
    </row>
    <row r="26" spans="1:7" x14ac:dyDescent="0.25">
      <c r="A26" s="80">
        <f t="shared" si="1"/>
        <v>15</v>
      </c>
      <c r="B26" s="60" t="s">
        <v>221</v>
      </c>
      <c r="C26" s="79" t="s">
        <v>6</v>
      </c>
      <c r="D26" s="79">
        <v>1</v>
      </c>
      <c r="E26" s="59">
        <v>33600</v>
      </c>
      <c r="F26" s="59">
        <f t="shared" si="0"/>
        <v>33600</v>
      </c>
      <c r="G26" s="67">
        <v>0</v>
      </c>
    </row>
    <row r="27" spans="1:7" x14ac:dyDescent="0.25">
      <c r="A27" s="80">
        <f t="shared" si="1"/>
        <v>16</v>
      </c>
      <c r="B27" s="60" t="s">
        <v>222</v>
      </c>
      <c r="C27" s="79" t="s">
        <v>6</v>
      </c>
      <c r="D27" s="79">
        <v>1</v>
      </c>
      <c r="E27" s="59">
        <v>33600</v>
      </c>
      <c r="F27" s="59">
        <f t="shared" si="0"/>
        <v>33600</v>
      </c>
      <c r="G27" s="67">
        <v>0</v>
      </c>
    </row>
    <row r="28" spans="1:7" x14ac:dyDescent="0.25">
      <c r="A28" s="80">
        <f t="shared" si="1"/>
        <v>17</v>
      </c>
      <c r="B28" s="60" t="s">
        <v>201</v>
      </c>
      <c r="C28" s="79" t="s">
        <v>6</v>
      </c>
      <c r="D28" s="79">
        <v>16</v>
      </c>
      <c r="E28" s="59">
        <v>50526</v>
      </c>
      <c r="F28" s="59">
        <f t="shared" si="0"/>
        <v>808416</v>
      </c>
      <c r="G28" s="67">
        <v>0</v>
      </c>
    </row>
    <row r="29" spans="1:7" x14ac:dyDescent="0.25">
      <c r="A29" s="80">
        <f t="shared" si="1"/>
        <v>18</v>
      </c>
      <c r="B29" s="60" t="s">
        <v>209</v>
      </c>
      <c r="C29" s="79" t="s">
        <v>6</v>
      </c>
      <c r="D29" s="79">
        <v>1</v>
      </c>
      <c r="E29" s="59">
        <v>150000</v>
      </c>
      <c r="F29" s="59">
        <f t="shared" si="0"/>
        <v>150000</v>
      </c>
      <c r="G29" s="67">
        <v>0</v>
      </c>
    </row>
    <row r="30" spans="1:7" x14ac:dyDescent="0.25">
      <c r="A30" s="80">
        <f t="shared" si="1"/>
        <v>19</v>
      </c>
      <c r="B30" s="60" t="s">
        <v>250</v>
      </c>
      <c r="C30" s="79" t="s">
        <v>6</v>
      </c>
      <c r="D30" s="79">
        <v>1</v>
      </c>
      <c r="E30" s="59">
        <v>9000</v>
      </c>
      <c r="F30" s="59">
        <f t="shared" si="0"/>
        <v>9000</v>
      </c>
      <c r="G30" s="67">
        <v>0</v>
      </c>
    </row>
    <row r="31" spans="1:7" x14ac:dyDescent="0.25">
      <c r="A31" s="80">
        <f t="shared" si="1"/>
        <v>20</v>
      </c>
      <c r="B31" s="60" t="s">
        <v>249</v>
      </c>
      <c r="C31" s="79" t="s">
        <v>6</v>
      </c>
      <c r="D31" s="79">
        <v>6</v>
      </c>
      <c r="E31" s="59">
        <v>93000</v>
      </c>
      <c r="F31" s="59">
        <f t="shared" si="0"/>
        <v>558000</v>
      </c>
      <c r="G31" s="67">
        <v>0</v>
      </c>
    </row>
    <row r="32" spans="1:7" x14ac:dyDescent="0.25">
      <c r="A32" s="80">
        <f t="shared" si="1"/>
        <v>21</v>
      </c>
      <c r="B32" s="60" t="s">
        <v>77</v>
      </c>
      <c r="C32" s="79" t="s">
        <v>6</v>
      </c>
      <c r="D32" s="79">
        <v>2</v>
      </c>
      <c r="E32" s="59">
        <v>52500</v>
      </c>
      <c r="F32" s="59">
        <f t="shared" si="0"/>
        <v>105000</v>
      </c>
      <c r="G32" s="67">
        <v>0</v>
      </c>
    </row>
    <row r="33" spans="1:7" x14ac:dyDescent="0.25">
      <c r="A33" s="80">
        <f t="shared" si="1"/>
        <v>22</v>
      </c>
      <c r="B33" s="60" t="s">
        <v>78</v>
      </c>
      <c r="C33" s="79" t="s">
        <v>6</v>
      </c>
      <c r="D33" s="79">
        <v>2</v>
      </c>
      <c r="E33" s="59">
        <v>32500</v>
      </c>
      <c r="F33" s="59">
        <f t="shared" si="0"/>
        <v>65000</v>
      </c>
      <c r="G33" s="67">
        <v>0</v>
      </c>
    </row>
    <row r="34" spans="1:7" x14ac:dyDescent="0.25">
      <c r="A34" s="80">
        <f t="shared" si="1"/>
        <v>23</v>
      </c>
      <c r="B34" s="60" t="s">
        <v>216</v>
      </c>
      <c r="C34" s="79" t="s">
        <v>6</v>
      </c>
      <c r="D34" s="79">
        <v>1</v>
      </c>
      <c r="E34" s="59">
        <v>20000</v>
      </c>
      <c r="F34" s="59">
        <f t="shared" si="0"/>
        <v>20000</v>
      </c>
      <c r="G34" s="67">
        <v>0</v>
      </c>
    </row>
    <row r="35" spans="1:7" x14ac:dyDescent="0.25">
      <c r="A35" s="80">
        <f t="shared" si="1"/>
        <v>24</v>
      </c>
      <c r="B35" s="60" t="s">
        <v>23</v>
      </c>
      <c r="C35" s="79" t="s">
        <v>6</v>
      </c>
      <c r="D35" s="79">
        <v>1</v>
      </c>
      <c r="E35" s="59">
        <v>50000</v>
      </c>
      <c r="F35" s="59">
        <f t="shared" si="0"/>
        <v>50000</v>
      </c>
      <c r="G35" s="59">
        <v>26600</v>
      </c>
    </row>
    <row r="36" spans="1:7" x14ac:dyDescent="0.25">
      <c r="A36" s="80">
        <f t="shared" si="1"/>
        <v>25</v>
      </c>
      <c r="B36" s="60" t="s">
        <v>265</v>
      </c>
      <c r="C36" s="79" t="s">
        <v>6</v>
      </c>
      <c r="D36" s="79">
        <v>1</v>
      </c>
      <c r="E36" s="59">
        <v>20000</v>
      </c>
      <c r="F36" s="59">
        <f t="shared" si="0"/>
        <v>20000</v>
      </c>
      <c r="G36" s="67">
        <v>0</v>
      </c>
    </row>
    <row r="37" spans="1:7" x14ac:dyDescent="0.25">
      <c r="A37" s="80">
        <f t="shared" si="1"/>
        <v>26</v>
      </c>
      <c r="B37" s="60" t="s">
        <v>131</v>
      </c>
      <c r="C37" s="79" t="s">
        <v>6</v>
      </c>
      <c r="D37" s="79">
        <v>1</v>
      </c>
      <c r="E37" s="59">
        <v>65000</v>
      </c>
      <c r="F37" s="59">
        <f t="shared" si="0"/>
        <v>65000</v>
      </c>
      <c r="G37" s="67">
        <v>0</v>
      </c>
    </row>
    <row r="38" spans="1:7" x14ac:dyDescent="0.25">
      <c r="A38" s="80">
        <f t="shared" si="1"/>
        <v>27</v>
      </c>
      <c r="B38" s="60" t="s">
        <v>262</v>
      </c>
      <c r="C38" s="79" t="s">
        <v>6</v>
      </c>
      <c r="D38" s="79">
        <v>1</v>
      </c>
      <c r="E38" s="59">
        <v>80000</v>
      </c>
      <c r="F38" s="59">
        <f t="shared" si="0"/>
        <v>80000</v>
      </c>
      <c r="G38" s="67">
        <v>0</v>
      </c>
    </row>
    <row r="39" spans="1:7" x14ac:dyDescent="0.25">
      <c r="A39" s="80">
        <f t="shared" si="1"/>
        <v>28</v>
      </c>
      <c r="B39" s="60" t="s">
        <v>215</v>
      </c>
      <c r="C39" s="79" t="s">
        <v>6</v>
      </c>
      <c r="D39" s="79">
        <v>1</v>
      </c>
      <c r="E39" s="59">
        <v>60000</v>
      </c>
      <c r="F39" s="59">
        <f t="shared" si="0"/>
        <v>60000</v>
      </c>
      <c r="G39" s="67">
        <v>0</v>
      </c>
    </row>
    <row r="40" spans="1:7" x14ac:dyDescent="0.25">
      <c r="A40" s="80">
        <f t="shared" si="1"/>
        <v>29</v>
      </c>
      <c r="B40" s="60" t="s">
        <v>215</v>
      </c>
      <c r="C40" s="79" t="s">
        <v>6</v>
      </c>
      <c r="D40" s="79">
        <v>1</v>
      </c>
      <c r="E40" s="59">
        <v>115000</v>
      </c>
      <c r="F40" s="59">
        <f t="shared" si="0"/>
        <v>115000</v>
      </c>
      <c r="G40" s="67">
        <v>0</v>
      </c>
    </row>
    <row r="41" spans="1:7" x14ac:dyDescent="0.25">
      <c r="A41" s="80">
        <f t="shared" si="1"/>
        <v>30</v>
      </c>
      <c r="B41" s="60" t="s">
        <v>215</v>
      </c>
      <c r="C41" s="79" t="s">
        <v>6</v>
      </c>
      <c r="D41" s="79">
        <v>1</v>
      </c>
      <c r="E41" s="59">
        <v>158000</v>
      </c>
      <c r="F41" s="59">
        <f t="shared" si="0"/>
        <v>158000</v>
      </c>
      <c r="G41" s="67">
        <v>0</v>
      </c>
    </row>
    <row r="42" spans="1:7" x14ac:dyDescent="0.25">
      <c r="A42" s="80">
        <f t="shared" si="1"/>
        <v>31</v>
      </c>
      <c r="B42" s="60" t="s">
        <v>215</v>
      </c>
      <c r="C42" s="79" t="s">
        <v>6</v>
      </c>
      <c r="D42" s="79">
        <v>1</v>
      </c>
      <c r="E42" s="59">
        <v>44000</v>
      </c>
      <c r="F42" s="59">
        <f t="shared" si="0"/>
        <v>44000</v>
      </c>
      <c r="G42" s="67">
        <v>0</v>
      </c>
    </row>
    <row r="43" spans="1:7" x14ac:dyDescent="0.25">
      <c r="A43" s="80">
        <f t="shared" si="1"/>
        <v>32</v>
      </c>
      <c r="B43" s="60" t="s">
        <v>11</v>
      </c>
      <c r="C43" s="79" t="s">
        <v>6</v>
      </c>
      <c r="D43" s="79">
        <v>24</v>
      </c>
      <c r="E43" s="59">
        <v>52500</v>
      </c>
      <c r="F43" s="59">
        <f t="shared" si="0"/>
        <v>1260000</v>
      </c>
      <c r="G43" s="67">
        <v>1039752</v>
      </c>
    </row>
    <row r="44" spans="1:7" x14ac:dyDescent="0.25">
      <c r="A44" s="80">
        <f t="shared" si="1"/>
        <v>33</v>
      </c>
      <c r="B44" s="60" t="s">
        <v>252</v>
      </c>
      <c r="C44" s="79" t="s">
        <v>6</v>
      </c>
      <c r="D44" s="79">
        <v>2</v>
      </c>
      <c r="E44" s="59">
        <v>10000</v>
      </c>
      <c r="F44" s="59">
        <f t="shared" ref="F44:F75" si="2">D44*E44</f>
        <v>20000</v>
      </c>
      <c r="G44" s="67">
        <v>0</v>
      </c>
    </row>
    <row r="45" spans="1:7" x14ac:dyDescent="0.25">
      <c r="A45" s="80">
        <f t="shared" si="1"/>
        <v>34</v>
      </c>
      <c r="B45" s="60" t="s">
        <v>69</v>
      </c>
      <c r="C45" s="79" t="s">
        <v>6</v>
      </c>
      <c r="D45" s="79">
        <v>1</v>
      </c>
      <c r="E45" s="59">
        <v>0</v>
      </c>
      <c r="F45" s="59">
        <f t="shared" si="2"/>
        <v>0</v>
      </c>
      <c r="G45" s="67">
        <v>0</v>
      </c>
    </row>
    <row r="46" spans="1:7" x14ac:dyDescent="0.25">
      <c r="A46" s="80">
        <f t="shared" si="1"/>
        <v>35</v>
      </c>
      <c r="B46" s="60" t="s">
        <v>236</v>
      </c>
      <c r="C46" s="79" t="s">
        <v>6</v>
      </c>
      <c r="D46" s="79">
        <v>2</v>
      </c>
      <c r="E46" s="88">
        <v>0</v>
      </c>
      <c r="F46" s="59">
        <f t="shared" si="2"/>
        <v>0</v>
      </c>
      <c r="G46" s="67">
        <v>0</v>
      </c>
    </row>
    <row r="47" spans="1:7" x14ac:dyDescent="0.25">
      <c r="A47" s="80">
        <f t="shared" si="1"/>
        <v>36</v>
      </c>
      <c r="B47" s="60" t="s">
        <v>228</v>
      </c>
      <c r="C47" s="79" t="s">
        <v>6</v>
      </c>
      <c r="D47" s="79">
        <v>4</v>
      </c>
      <c r="E47" s="59">
        <v>19000</v>
      </c>
      <c r="F47" s="59">
        <f t="shared" si="2"/>
        <v>76000</v>
      </c>
      <c r="G47" s="67">
        <v>0</v>
      </c>
    </row>
    <row r="48" spans="1:7" x14ac:dyDescent="0.25">
      <c r="A48" s="80">
        <f t="shared" si="1"/>
        <v>37</v>
      </c>
      <c r="B48" s="60" t="s">
        <v>246</v>
      </c>
      <c r="C48" s="79" t="s">
        <v>6</v>
      </c>
      <c r="D48" s="79">
        <v>5</v>
      </c>
      <c r="E48" s="59">
        <v>16000</v>
      </c>
      <c r="F48" s="59">
        <f t="shared" si="2"/>
        <v>80000</v>
      </c>
      <c r="G48" s="67">
        <v>0</v>
      </c>
    </row>
    <row r="49" spans="1:7" x14ac:dyDescent="0.25">
      <c r="A49" s="80">
        <f t="shared" si="1"/>
        <v>38</v>
      </c>
      <c r="B49" s="60" t="s">
        <v>219</v>
      </c>
      <c r="C49" s="79" t="s">
        <v>6</v>
      </c>
      <c r="D49" s="79">
        <v>3</v>
      </c>
      <c r="E49" s="59">
        <v>15200</v>
      </c>
      <c r="F49" s="59">
        <f t="shared" si="2"/>
        <v>45600</v>
      </c>
      <c r="G49" s="59">
        <v>28455</v>
      </c>
    </row>
    <row r="50" spans="1:7" x14ac:dyDescent="0.25">
      <c r="A50" s="80">
        <f t="shared" si="1"/>
        <v>39</v>
      </c>
      <c r="B50" s="60" t="s">
        <v>42</v>
      </c>
      <c r="C50" s="79" t="s">
        <v>6</v>
      </c>
      <c r="D50" s="79">
        <v>1</v>
      </c>
      <c r="E50" s="59">
        <v>0</v>
      </c>
      <c r="F50" s="59">
        <f t="shared" si="2"/>
        <v>0</v>
      </c>
      <c r="G50" s="67">
        <v>0</v>
      </c>
    </row>
    <row r="51" spans="1:7" x14ac:dyDescent="0.25">
      <c r="A51" s="80">
        <f t="shared" si="1"/>
        <v>40</v>
      </c>
      <c r="B51" s="60" t="s">
        <v>226</v>
      </c>
      <c r="C51" s="79" t="s">
        <v>6</v>
      </c>
      <c r="D51" s="79">
        <v>1</v>
      </c>
      <c r="E51" s="59">
        <v>170000</v>
      </c>
      <c r="F51" s="59">
        <f t="shared" si="2"/>
        <v>170000</v>
      </c>
      <c r="G51" s="67">
        <v>0</v>
      </c>
    </row>
    <row r="52" spans="1:7" x14ac:dyDescent="0.25">
      <c r="A52" s="80">
        <f t="shared" si="1"/>
        <v>41</v>
      </c>
      <c r="B52" s="60" t="s">
        <v>241</v>
      </c>
      <c r="C52" s="79" t="s">
        <v>6</v>
      </c>
      <c r="D52" s="79">
        <v>1</v>
      </c>
      <c r="E52" s="59">
        <v>35800</v>
      </c>
      <c r="F52" s="59">
        <f t="shared" si="2"/>
        <v>35800</v>
      </c>
      <c r="G52" s="59">
        <v>0</v>
      </c>
    </row>
    <row r="53" spans="1:7" x14ac:dyDescent="0.25">
      <c r="A53" s="80">
        <f t="shared" si="1"/>
        <v>42</v>
      </c>
      <c r="B53" s="60" t="s">
        <v>121</v>
      </c>
      <c r="C53" s="79" t="s">
        <v>6</v>
      </c>
      <c r="D53" s="79">
        <v>1</v>
      </c>
      <c r="E53" s="59">
        <v>30000</v>
      </c>
      <c r="F53" s="59">
        <f t="shared" si="2"/>
        <v>30000</v>
      </c>
      <c r="G53" s="67">
        <v>0</v>
      </c>
    </row>
    <row r="54" spans="1:7" x14ac:dyDescent="0.25">
      <c r="A54" s="80">
        <f t="shared" si="1"/>
        <v>43</v>
      </c>
      <c r="B54" s="60" t="s">
        <v>100</v>
      </c>
      <c r="C54" s="79" t="s">
        <v>6</v>
      </c>
      <c r="D54" s="79">
        <v>1</v>
      </c>
      <c r="E54" s="59">
        <v>100000</v>
      </c>
      <c r="F54" s="59">
        <f t="shared" si="2"/>
        <v>100000</v>
      </c>
      <c r="G54" s="67">
        <v>0</v>
      </c>
    </row>
    <row r="55" spans="1:7" x14ac:dyDescent="0.25">
      <c r="A55" s="80">
        <f t="shared" si="1"/>
        <v>44</v>
      </c>
      <c r="B55" s="60" t="s">
        <v>266</v>
      </c>
      <c r="C55" s="79" t="s">
        <v>6</v>
      </c>
      <c r="D55" s="79">
        <v>2</v>
      </c>
      <c r="E55" s="59">
        <v>85000</v>
      </c>
      <c r="F55" s="59">
        <f t="shared" si="2"/>
        <v>170000</v>
      </c>
      <c r="G55" s="67">
        <v>0</v>
      </c>
    </row>
    <row r="56" spans="1:7" x14ac:dyDescent="0.25">
      <c r="A56" s="80">
        <f t="shared" si="1"/>
        <v>45</v>
      </c>
      <c r="B56" s="60" t="s">
        <v>210</v>
      </c>
      <c r="C56" s="79" t="s">
        <v>6</v>
      </c>
      <c r="D56" s="79">
        <v>3</v>
      </c>
      <c r="E56" s="59">
        <v>10000</v>
      </c>
      <c r="F56" s="59">
        <f t="shared" si="2"/>
        <v>30000</v>
      </c>
      <c r="G56" s="67">
        <v>0</v>
      </c>
    </row>
    <row r="57" spans="1:7" x14ac:dyDescent="0.25">
      <c r="A57" s="80">
        <f t="shared" si="1"/>
        <v>46</v>
      </c>
      <c r="B57" s="60" t="s">
        <v>245</v>
      </c>
      <c r="C57" s="79" t="s">
        <v>6</v>
      </c>
      <c r="D57" s="79">
        <v>1</v>
      </c>
      <c r="E57" s="59">
        <v>7333</v>
      </c>
      <c r="F57" s="59">
        <f t="shared" si="2"/>
        <v>7333</v>
      </c>
      <c r="G57" s="67">
        <v>0</v>
      </c>
    </row>
    <row r="58" spans="1:7" x14ac:dyDescent="0.25">
      <c r="A58" s="80">
        <f t="shared" si="1"/>
        <v>47</v>
      </c>
      <c r="B58" s="60" t="s">
        <v>238</v>
      </c>
      <c r="C58" s="79" t="s">
        <v>6</v>
      </c>
      <c r="D58" s="79">
        <v>6</v>
      </c>
      <c r="E58" s="59">
        <v>0</v>
      </c>
      <c r="F58" s="59">
        <f t="shared" si="2"/>
        <v>0</v>
      </c>
      <c r="G58" s="59">
        <v>0</v>
      </c>
    </row>
    <row r="59" spans="1:7" x14ac:dyDescent="0.25">
      <c r="A59" s="80">
        <f t="shared" si="1"/>
        <v>48</v>
      </c>
      <c r="B59" s="63" t="s">
        <v>25</v>
      </c>
      <c r="C59" s="79" t="s">
        <v>6</v>
      </c>
      <c r="D59" s="79">
        <v>1</v>
      </c>
      <c r="E59" s="61">
        <v>448262.98</v>
      </c>
      <c r="F59" s="59">
        <f t="shared" si="2"/>
        <v>448262.98</v>
      </c>
      <c r="G59" s="67">
        <v>0</v>
      </c>
    </row>
    <row r="60" spans="1:7" x14ac:dyDescent="0.25">
      <c r="A60" s="80">
        <f t="shared" si="1"/>
        <v>49</v>
      </c>
      <c r="B60" s="68" t="s">
        <v>126</v>
      </c>
      <c r="C60" s="79" t="s">
        <v>6</v>
      </c>
      <c r="D60" s="79">
        <v>1</v>
      </c>
      <c r="E60" s="59">
        <v>180000</v>
      </c>
      <c r="F60" s="59">
        <f t="shared" si="2"/>
        <v>180000</v>
      </c>
      <c r="G60" s="67">
        <v>0</v>
      </c>
    </row>
    <row r="61" spans="1:7" x14ac:dyDescent="0.25">
      <c r="A61" s="80">
        <f t="shared" si="1"/>
        <v>50</v>
      </c>
      <c r="B61" s="63" t="s">
        <v>99</v>
      </c>
      <c r="C61" s="79" t="s">
        <v>6</v>
      </c>
      <c r="D61" s="79">
        <v>5</v>
      </c>
      <c r="E61" s="59">
        <v>847</v>
      </c>
      <c r="F61" s="59">
        <f t="shared" si="2"/>
        <v>4235</v>
      </c>
      <c r="G61" s="67">
        <v>0</v>
      </c>
    </row>
    <row r="62" spans="1:7" x14ac:dyDescent="0.25">
      <c r="A62" s="80">
        <f t="shared" si="1"/>
        <v>51</v>
      </c>
      <c r="B62" s="60" t="s">
        <v>272</v>
      </c>
      <c r="C62" s="79" t="s">
        <v>6</v>
      </c>
      <c r="D62" s="79">
        <v>1</v>
      </c>
      <c r="E62" s="59">
        <v>15000</v>
      </c>
      <c r="F62" s="59">
        <f t="shared" si="2"/>
        <v>15000</v>
      </c>
      <c r="G62" s="67">
        <v>0</v>
      </c>
    </row>
    <row r="63" spans="1:7" x14ac:dyDescent="0.25">
      <c r="A63" s="80">
        <f t="shared" si="1"/>
        <v>52</v>
      </c>
      <c r="B63" s="60" t="s">
        <v>218</v>
      </c>
      <c r="C63" s="79" t="s">
        <v>6</v>
      </c>
      <c r="D63" s="79">
        <v>1</v>
      </c>
      <c r="E63" s="59">
        <v>45000</v>
      </c>
      <c r="F63" s="59">
        <f t="shared" si="2"/>
        <v>45000</v>
      </c>
      <c r="G63" s="67">
        <v>0</v>
      </c>
    </row>
    <row r="64" spans="1:7" x14ac:dyDescent="0.25">
      <c r="A64" s="80">
        <f t="shared" si="1"/>
        <v>53</v>
      </c>
      <c r="B64" s="60" t="s">
        <v>90</v>
      </c>
      <c r="C64" s="79" t="s">
        <v>6</v>
      </c>
      <c r="D64" s="79">
        <v>1</v>
      </c>
      <c r="E64" s="59">
        <v>50000</v>
      </c>
      <c r="F64" s="59">
        <f t="shared" si="2"/>
        <v>50000</v>
      </c>
      <c r="G64" s="67">
        <v>0</v>
      </c>
    </row>
    <row r="65" spans="1:7" x14ac:dyDescent="0.25">
      <c r="A65" s="80">
        <f t="shared" si="1"/>
        <v>54</v>
      </c>
      <c r="B65" s="60" t="s">
        <v>127</v>
      </c>
      <c r="C65" s="79" t="s">
        <v>6</v>
      </c>
      <c r="D65" s="79">
        <v>1</v>
      </c>
      <c r="E65" s="59">
        <v>100000</v>
      </c>
      <c r="F65" s="59">
        <f t="shared" si="2"/>
        <v>100000</v>
      </c>
      <c r="G65" s="67">
        <v>0</v>
      </c>
    </row>
    <row r="66" spans="1:7" x14ac:dyDescent="0.25">
      <c r="A66" s="80">
        <f t="shared" si="1"/>
        <v>55</v>
      </c>
      <c r="B66" s="60" t="s">
        <v>200</v>
      </c>
      <c r="C66" s="79" t="s">
        <v>6</v>
      </c>
      <c r="D66" s="79">
        <v>2</v>
      </c>
      <c r="E66" s="59">
        <v>35000</v>
      </c>
      <c r="F66" s="59">
        <f t="shared" si="2"/>
        <v>70000</v>
      </c>
      <c r="G66" s="67">
        <v>0</v>
      </c>
    </row>
    <row r="67" spans="1:7" x14ac:dyDescent="0.25">
      <c r="A67" s="80">
        <f t="shared" si="1"/>
        <v>56</v>
      </c>
      <c r="B67" s="60" t="s">
        <v>253</v>
      </c>
      <c r="C67" s="79" t="s">
        <v>6</v>
      </c>
      <c r="D67" s="79">
        <v>1</v>
      </c>
      <c r="E67" s="59">
        <v>0</v>
      </c>
      <c r="F67" s="59">
        <f t="shared" si="2"/>
        <v>0</v>
      </c>
      <c r="G67" s="67">
        <v>0</v>
      </c>
    </row>
    <row r="68" spans="1:7" x14ac:dyDescent="0.25">
      <c r="A68" s="80">
        <f t="shared" si="1"/>
        <v>57</v>
      </c>
      <c r="B68" s="60" t="s">
        <v>225</v>
      </c>
      <c r="C68" s="79" t="s">
        <v>6</v>
      </c>
      <c r="D68" s="79">
        <v>2</v>
      </c>
      <c r="E68" s="59">
        <v>85000</v>
      </c>
      <c r="F68" s="59">
        <f t="shared" si="2"/>
        <v>170000</v>
      </c>
      <c r="G68" s="59">
        <v>132830</v>
      </c>
    </row>
    <row r="69" spans="1:7" x14ac:dyDescent="0.25">
      <c r="A69" s="80">
        <f t="shared" si="1"/>
        <v>58</v>
      </c>
      <c r="B69" s="60" t="s">
        <v>275</v>
      </c>
      <c r="C69" s="79" t="s">
        <v>6</v>
      </c>
      <c r="D69" s="79">
        <v>1</v>
      </c>
      <c r="E69" s="59">
        <v>52000</v>
      </c>
      <c r="F69" s="59">
        <f t="shared" si="2"/>
        <v>52000</v>
      </c>
      <c r="G69" s="59">
        <v>0</v>
      </c>
    </row>
    <row r="70" spans="1:7" x14ac:dyDescent="0.25">
      <c r="A70" s="80">
        <f t="shared" si="1"/>
        <v>59</v>
      </c>
      <c r="B70" s="60" t="s">
        <v>45</v>
      </c>
      <c r="C70" s="79" t="s">
        <v>6</v>
      </c>
      <c r="D70" s="79">
        <v>1</v>
      </c>
      <c r="E70" s="59">
        <v>0</v>
      </c>
      <c r="F70" s="59">
        <f t="shared" si="2"/>
        <v>0</v>
      </c>
      <c r="G70" s="67">
        <v>0</v>
      </c>
    </row>
    <row r="71" spans="1:7" x14ac:dyDescent="0.25">
      <c r="A71" s="80">
        <f t="shared" si="1"/>
        <v>60</v>
      </c>
      <c r="B71" s="60" t="s">
        <v>276</v>
      </c>
      <c r="C71" s="79" t="s">
        <v>6</v>
      </c>
      <c r="D71" s="79">
        <v>2</v>
      </c>
      <c r="E71" s="59">
        <v>145000</v>
      </c>
      <c r="F71" s="59">
        <f t="shared" si="2"/>
        <v>290000</v>
      </c>
      <c r="G71" s="59">
        <v>0</v>
      </c>
    </row>
    <row r="72" spans="1:7" x14ac:dyDescent="0.25">
      <c r="A72" s="80">
        <f t="shared" si="1"/>
        <v>61</v>
      </c>
      <c r="B72" s="60" t="s">
        <v>264</v>
      </c>
      <c r="C72" s="79" t="s">
        <v>6</v>
      </c>
      <c r="D72" s="79">
        <v>1</v>
      </c>
      <c r="E72" s="59">
        <v>160000</v>
      </c>
      <c r="F72" s="59">
        <f t="shared" si="2"/>
        <v>160000</v>
      </c>
      <c r="G72" s="67">
        <v>0</v>
      </c>
    </row>
    <row r="73" spans="1:7" x14ac:dyDescent="0.25">
      <c r="A73" s="80">
        <f t="shared" si="1"/>
        <v>62</v>
      </c>
      <c r="B73" s="60" t="s">
        <v>7</v>
      </c>
      <c r="C73" s="79" t="s">
        <v>6</v>
      </c>
      <c r="D73" s="79">
        <v>59</v>
      </c>
      <c r="E73" s="59">
        <v>52400</v>
      </c>
      <c r="F73" s="59">
        <f t="shared" si="2"/>
        <v>3091600</v>
      </c>
      <c r="G73" s="67">
        <v>0</v>
      </c>
    </row>
    <row r="74" spans="1:7" x14ac:dyDescent="0.25">
      <c r="A74" s="80">
        <f t="shared" si="1"/>
        <v>63</v>
      </c>
      <c r="B74" s="60" t="s">
        <v>280</v>
      </c>
      <c r="C74" s="79" t="s">
        <v>6</v>
      </c>
      <c r="D74" s="79">
        <v>6</v>
      </c>
      <c r="E74" s="59">
        <v>62800</v>
      </c>
      <c r="F74" s="59">
        <f t="shared" si="2"/>
        <v>376800</v>
      </c>
      <c r="G74" s="67">
        <v>0</v>
      </c>
    </row>
    <row r="75" spans="1:7" x14ac:dyDescent="0.25">
      <c r="A75" s="80">
        <f t="shared" si="1"/>
        <v>64</v>
      </c>
      <c r="B75" s="60" t="s">
        <v>206</v>
      </c>
      <c r="C75" s="79" t="s">
        <v>6</v>
      </c>
      <c r="D75" s="79">
        <v>1</v>
      </c>
      <c r="E75" s="59">
        <v>70000</v>
      </c>
      <c r="F75" s="59">
        <f t="shared" si="2"/>
        <v>70000</v>
      </c>
      <c r="G75" s="67">
        <v>0</v>
      </c>
    </row>
    <row r="76" spans="1:7" x14ac:dyDescent="0.25">
      <c r="A76" s="80">
        <f t="shared" si="1"/>
        <v>65</v>
      </c>
      <c r="B76" s="60" t="s">
        <v>71</v>
      </c>
      <c r="C76" s="79" t="s">
        <v>6</v>
      </c>
      <c r="D76" s="79">
        <v>10</v>
      </c>
      <c r="E76" s="59">
        <v>21625</v>
      </c>
      <c r="F76" s="59">
        <f t="shared" ref="F76:F107" si="3">D76*E76</f>
        <v>216250</v>
      </c>
      <c r="G76" s="67">
        <v>0</v>
      </c>
    </row>
    <row r="77" spans="1:7" x14ac:dyDescent="0.25">
      <c r="A77" s="80">
        <f t="shared" si="1"/>
        <v>66</v>
      </c>
      <c r="B77" s="60" t="s">
        <v>71</v>
      </c>
      <c r="C77" s="79" t="s">
        <v>6</v>
      </c>
      <c r="D77" s="79">
        <v>1</v>
      </c>
      <c r="E77" s="59">
        <v>85000</v>
      </c>
      <c r="F77" s="59">
        <f t="shared" si="3"/>
        <v>85000</v>
      </c>
      <c r="G77" s="67">
        <v>0</v>
      </c>
    </row>
    <row r="78" spans="1:7" x14ac:dyDescent="0.25">
      <c r="A78" s="80">
        <f t="shared" ref="A78:A125" si="4">A77+1</f>
        <v>67</v>
      </c>
      <c r="B78" s="59" t="s">
        <v>212</v>
      </c>
      <c r="C78" s="79" t="s">
        <v>6</v>
      </c>
      <c r="D78" s="79">
        <v>3</v>
      </c>
      <c r="E78" s="59">
        <v>60000</v>
      </c>
      <c r="F78" s="59">
        <f t="shared" si="3"/>
        <v>180000</v>
      </c>
      <c r="G78" s="67">
        <v>0</v>
      </c>
    </row>
    <row r="79" spans="1:7" x14ac:dyDescent="0.25">
      <c r="A79" s="80">
        <f t="shared" si="4"/>
        <v>68</v>
      </c>
      <c r="B79" s="59" t="s">
        <v>213</v>
      </c>
      <c r="C79" s="79" t="s">
        <v>6</v>
      </c>
      <c r="D79" s="79">
        <v>1</v>
      </c>
      <c r="E79" s="59">
        <v>65000</v>
      </c>
      <c r="F79" s="59">
        <f t="shared" si="3"/>
        <v>65000</v>
      </c>
      <c r="G79" s="67">
        <v>0</v>
      </c>
    </row>
    <row r="80" spans="1:7" x14ac:dyDescent="0.25">
      <c r="A80" s="80">
        <f t="shared" si="4"/>
        <v>69</v>
      </c>
      <c r="B80" s="59" t="s">
        <v>214</v>
      </c>
      <c r="C80" s="79" t="s">
        <v>6</v>
      </c>
      <c r="D80" s="79">
        <v>1</v>
      </c>
      <c r="E80" s="59">
        <v>20000</v>
      </c>
      <c r="F80" s="59">
        <f t="shared" si="3"/>
        <v>20000</v>
      </c>
      <c r="G80" s="67">
        <v>0</v>
      </c>
    </row>
    <row r="81" spans="1:7" x14ac:dyDescent="0.25">
      <c r="A81" s="80">
        <f t="shared" si="4"/>
        <v>70</v>
      </c>
      <c r="B81" s="59" t="s">
        <v>81</v>
      </c>
      <c r="C81" s="79" t="s">
        <v>6</v>
      </c>
      <c r="D81" s="79">
        <v>6</v>
      </c>
      <c r="E81" s="59">
        <v>30000</v>
      </c>
      <c r="F81" s="59">
        <f t="shared" si="3"/>
        <v>180000</v>
      </c>
      <c r="G81" s="67">
        <v>0</v>
      </c>
    </row>
    <row r="82" spans="1:7" x14ac:dyDescent="0.25">
      <c r="A82" s="88">
        <f t="shared" si="4"/>
        <v>71</v>
      </c>
      <c r="B82" s="59" t="s">
        <v>75</v>
      </c>
      <c r="C82" s="88" t="s">
        <v>6</v>
      </c>
      <c r="D82" s="88">
        <v>1</v>
      </c>
      <c r="E82" s="59">
        <v>175000</v>
      </c>
      <c r="F82" s="59">
        <f t="shared" si="3"/>
        <v>175000</v>
      </c>
      <c r="G82" s="59">
        <f>113804/2</f>
        <v>56902</v>
      </c>
    </row>
    <row r="83" spans="1:7" x14ac:dyDescent="0.25">
      <c r="A83" s="88">
        <f t="shared" si="4"/>
        <v>72</v>
      </c>
      <c r="B83" s="59" t="s">
        <v>274</v>
      </c>
      <c r="C83" s="79" t="s">
        <v>6</v>
      </c>
      <c r="D83" s="79">
        <v>2</v>
      </c>
      <c r="E83" s="59">
        <v>14000</v>
      </c>
      <c r="F83" s="59">
        <f t="shared" si="3"/>
        <v>28000</v>
      </c>
      <c r="G83" s="59">
        <v>0</v>
      </c>
    </row>
    <row r="84" spans="1:7" x14ac:dyDescent="0.25">
      <c r="A84" s="88">
        <f t="shared" si="4"/>
        <v>73</v>
      </c>
      <c r="B84" s="59" t="s">
        <v>37</v>
      </c>
      <c r="C84" s="79" t="s">
        <v>6</v>
      </c>
      <c r="D84" s="79">
        <v>1</v>
      </c>
      <c r="E84" s="59">
        <v>425400</v>
      </c>
      <c r="F84" s="59">
        <f t="shared" si="3"/>
        <v>425400</v>
      </c>
      <c r="G84" s="67">
        <v>0</v>
      </c>
    </row>
    <row r="85" spans="1:7" x14ac:dyDescent="0.25">
      <c r="A85" s="88">
        <f t="shared" si="4"/>
        <v>74</v>
      </c>
      <c r="B85" s="59" t="s">
        <v>68</v>
      </c>
      <c r="C85" s="79" t="s">
        <v>6</v>
      </c>
      <c r="D85" s="79">
        <v>1</v>
      </c>
      <c r="E85" s="59">
        <v>0</v>
      </c>
      <c r="F85" s="59">
        <f t="shared" si="3"/>
        <v>0</v>
      </c>
      <c r="G85" s="67">
        <v>0</v>
      </c>
    </row>
    <row r="86" spans="1:7" x14ac:dyDescent="0.25">
      <c r="A86" s="88">
        <f t="shared" si="4"/>
        <v>75</v>
      </c>
      <c r="B86" s="59" t="s">
        <v>198</v>
      </c>
      <c r="C86" s="79" t="s">
        <v>199</v>
      </c>
      <c r="D86" s="79">
        <v>170</v>
      </c>
      <c r="E86" s="59">
        <v>7570</v>
      </c>
      <c r="F86" s="59">
        <f t="shared" si="3"/>
        <v>1286900</v>
      </c>
      <c r="G86" s="67">
        <v>0</v>
      </c>
    </row>
    <row r="87" spans="1:7" x14ac:dyDescent="0.25">
      <c r="A87" s="88">
        <f t="shared" si="4"/>
        <v>76</v>
      </c>
      <c r="B87" s="59" t="s">
        <v>282</v>
      </c>
      <c r="C87" s="79" t="s">
        <v>6</v>
      </c>
      <c r="D87" s="79">
        <v>24</v>
      </c>
      <c r="E87" s="59">
        <v>42451.199999999997</v>
      </c>
      <c r="F87" s="59">
        <f t="shared" si="3"/>
        <v>1018828.7999999999</v>
      </c>
      <c r="G87" s="67">
        <v>0</v>
      </c>
    </row>
    <row r="88" spans="1:7" x14ac:dyDescent="0.25">
      <c r="A88" s="88">
        <f t="shared" si="4"/>
        <v>77</v>
      </c>
      <c r="B88" s="59" t="s">
        <v>70</v>
      </c>
      <c r="C88" s="79" t="s">
        <v>6</v>
      </c>
      <c r="D88" s="79">
        <v>1</v>
      </c>
      <c r="E88" s="59">
        <v>0</v>
      </c>
      <c r="F88" s="59">
        <f t="shared" si="3"/>
        <v>0</v>
      </c>
      <c r="G88" s="67">
        <v>0</v>
      </c>
    </row>
    <row r="89" spans="1:7" x14ac:dyDescent="0.25">
      <c r="A89" s="88">
        <f t="shared" si="4"/>
        <v>78</v>
      </c>
      <c r="B89" s="59" t="s">
        <v>89</v>
      </c>
      <c r="C89" s="79" t="s">
        <v>6</v>
      </c>
      <c r="D89" s="79">
        <v>1</v>
      </c>
      <c r="E89" s="59">
        <v>60000</v>
      </c>
      <c r="F89" s="59">
        <f t="shared" si="3"/>
        <v>60000</v>
      </c>
      <c r="G89" s="67">
        <v>0</v>
      </c>
    </row>
    <row r="90" spans="1:7" x14ac:dyDescent="0.25">
      <c r="A90" s="88">
        <f t="shared" si="4"/>
        <v>79</v>
      </c>
      <c r="B90" s="59" t="s">
        <v>89</v>
      </c>
      <c r="C90" s="79" t="s">
        <v>6</v>
      </c>
      <c r="D90" s="79">
        <v>1</v>
      </c>
      <c r="E90" s="59">
        <v>30000</v>
      </c>
      <c r="F90" s="59">
        <f t="shared" si="3"/>
        <v>30000</v>
      </c>
      <c r="G90" s="67">
        <v>0</v>
      </c>
    </row>
    <row r="91" spans="1:7" x14ac:dyDescent="0.25">
      <c r="A91" s="88">
        <f t="shared" si="4"/>
        <v>80</v>
      </c>
      <c r="B91" s="59" t="s">
        <v>207</v>
      </c>
      <c r="C91" s="79" t="s">
        <v>6</v>
      </c>
      <c r="D91" s="79">
        <v>2</v>
      </c>
      <c r="E91" s="59">
        <v>2000</v>
      </c>
      <c r="F91" s="59">
        <f t="shared" si="3"/>
        <v>4000</v>
      </c>
      <c r="G91" s="67">
        <v>0</v>
      </c>
    </row>
    <row r="92" spans="1:7" x14ac:dyDescent="0.25">
      <c r="A92" s="88">
        <f t="shared" si="4"/>
        <v>81</v>
      </c>
      <c r="B92" s="59" t="s">
        <v>257</v>
      </c>
      <c r="C92" s="79" t="s">
        <v>6</v>
      </c>
      <c r="D92" s="79">
        <v>1</v>
      </c>
      <c r="E92" s="59">
        <v>15000</v>
      </c>
      <c r="F92" s="59">
        <f t="shared" si="3"/>
        <v>15000</v>
      </c>
      <c r="G92" s="67">
        <v>0</v>
      </c>
    </row>
    <row r="93" spans="1:7" x14ac:dyDescent="0.25">
      <c r="A93" s="88">
        <f t="shared" si="4"/>
        <v>82</v>
      </c>
      <c r="B93" s="59" t="s">
        <v>259</v>
      </c>
      <c r="C93" s="79" t="s">
        <v>6</v>
      </c>
      <c r="D93" s="79">
        <v>3</v>
      </c>
      <c r="E93" s="59">
        <v>18000</v>
      </c>
      <c r="F93" s="59">
        <f t="shared" si="3"/>
        <v>54000</v>
      </c>
      <c r="G93" s="59">
        <v>33750</v>
      </c>
    </row>
    <row r="94" spans="1:7" x14ac:dyDescent="0.25">
      <c r="A94" s="88">
        <f t="shared" si="4"/>
        <v>83</v>
      </c>
      <c r="B94" s="59" t="s">
        <v>258</v>
      </c>
      <c r="C94" s="79" t="s">
        <v>6</v>
      </c>
      <c r="D94" s="79">
        <v>90</v>
      </c>
      <c r="E94" s="59">
        <v>20109</v>
      </c>
      <c r="F94" s="59">
        <f t="shared" si="3"/>
        <v>1809810</v>
      </c>
      <c r="G94" s="67">
        <v>0</v>
      </c>
    </row>
    <row r="95" spans="1:7" x14ac:dyDescent="0.25">
      <c r="A95" s="88">
        <f t="shared" si="4"/>
        <v>84</v>
      </c>
      <c r="B95" s="59" t="s">
        <v>203</v>
      </c>
      <c r="C95" s="79" t="s">
        <v>6</v>
      </c>
      <c r="D95" s="79">
        <v>1</v>
      </c>
      <c r="E95" s="59">
        <v>100000</v>
      </c>
      <c r="F95" s="59">
        <f t="shared" si="3"/>
        <v>100000</v>
      </c>
      <c r="G95" s="67">
        <v>0</v>
      </c>
    </row>
    <row r="96" spans="1:7" x14ac:dyDescent="0.25">
      <c r="A96" s="88">
        <f t="shared" si="4"/>
        <v>85</v>
      </c>
      <c r="B96" s="59" t="s">
        <v>235</v>
      </c>
      <c r="C96" s="79" t="s">
        <v>6</v>
      </c>
      <c r="D96" s="79">
        <v>1</v>
      </c>
      <c r="E96" s="88">
        <v>0</v>
      </c>
      <c r="F96" s="59">
        <f t="shared" si="3"/>
        <v>0</v>
      </c>
      <c r="G96" s="67">
        <v>0</v>
      </c>
    </row>
    <row r="97" spans="1:7" x14ac:dyDescent="0.25">
      <c r="A97" s="88">
        <f t="shared" si="4"/>
        <v>86</v>
      </c>
      <c r="B97" s="59" t="s">
        <v>205</v>
      </c>
      <c r="C97" s="79" t="s">
        <v>6</v>
      </c>
      <c r="D97" s="79">
        <v>1</v>
      </c>
      <c r="E97" s="59">
        <v>36000</v>
      </c>
      <c r="F97" s="59">
        <f t="shared" si="3"/>
        <v>36000</v>
      </c>
      <c r="G97" s="67">
        <v>0</v>
      </c>
    </row>
    <row r="98" spans="1:7" x14ac:dyDescent="0.25">
      <c r="A98" s="88">
        <f t="shared" si="4"/>
        <v>87</v>
      </c>
      <c r="B98" s="59" t="s">
        <v>244</v>
      </c>
      <c r="C98" s="79" t="s">
        <v>6</v>
      </c>
      <c r="D98" s="79">
        <v>1</v>
      </c>
      <c r="E98" s="59">
        <v>40000</v>
      </c>
      <c r="F98" s="59">
        <f t="shared" si="3"/>
        <v>40000</v>
      </c>
      <c r="G98" s="67">
        <v>0</v>
      </c>
    </row>
    <row r="99" spans="1:7" x14ac:dyDescent="0.25">
      <c r="A99" s="88">
        <f t="shared" si="4"/>
        <v>88</v>
      </c>
      <c r="B99" s="59" t="s">
        <v>130</v>
      </c>
      <c r="C99" s="79" t="s">
        <v>6</v>
      </c>
      <c r="D99" s="79">
        <v>1</v>
      </c>
      <c r="E99" s="59">
        <v>140000</v>
      </c>
      <c r="F99" s="59">
        <f t="shared" si="3"/>
        <v>140000</v>
      </c>
      <c r="G99" s="67">
        <v>0</v>
      </c>
    </row>
    <row r="100" spans="1:7" x14ac:dyDescent="0.25">
      <c r="A100" s="88">
        <f t="shared" si="4"/>
        <v>89</v>
      </c>
      <c r="B100" s="59" t="s">
        <v>223</v>
      </c>
      <c r="C100" s="79" t="s">
        <v>6</v>
      </c>
      <c r="D100" s="79">
        <v>1</v>
      </c>
      <c r="E100" s="59">
        <v>34500</v>
      </c>
      <c r="F100" s="59">
        <f t="shared" si="3"/>
        <v>34500</v>
      </c>
      <c r="G100" s="67">
        <v>0</v>
      </c>
    </row>
    <row r="101" spans="1:7" x14ac:dyDescent="0.25">
      <c r="A101" s="88">
        <f t="shared" si="4"/>
        <v>90</v>
      </c>
      <c r="B101" s="59" t="s">
        <v>224</v>
      </c>
      <c r="C101" s="79" t="s">
        <v>6</v>
      </c>
      <c r="D101" s="79">
        <v>1</v>
      </c>
      <c r="E101" s="59">
        <v>230000</v>
      </c>
      <c r="F101" s="59">
        <f t="shared" si="3"/>
        <v>230000</v>
      </c>
      <c r="G101" s="59">
        <v>179684</v>
      </c>
    </row>
    <row r="102" spans="1:7" x14ac:dyDescent="0.25">
      <c r="A102" s="88">
        <f t="shared" si="4"/>
        <v>91</v>
      </c>
      <c r="B102" s="59" t="s">
        <v>204</v>
      </c>
      <c r="C102" s="79" t="s">
        <v>6</v>
      </c>
      <c r="D102" s="79">
        <v>1</v>
      </c>
      <c r="E102" s="59">
        <v>160000</v>
      </c>
      <c r="F102" s="59">
        <f t="shared" si="3"/>
        <v>160000</v>
      </c>
      <c r="G102" s="67">
        <v>0</v>
      </c>
    </row>
    <row r="103" spans="1:7" x14ac:dyDescent="0.25">
      <c r="A103" s="88">
        <f t="shared" si="4"/>
        <v>92</v>
      </c>
      <c r="B103" s="59" t="s">
        <v>230</v>
      </c>
      <c r="C103" s="79" t="s">
        <v>6</v>
      </c>
      <c r="D103" s="79">
        <v>1</v>
      </c>
      <c r="E103" s="59">
        <v>40000</v>
      </c>
      <c r="F103" s="59">
        <f t="shared" si="3"/>
        <v>40000</v>
      </c>
      <c r="G103" s="67">
        <v>0</v>
      </c>
    </row>
    <row r="104" spans="1:7" x14ac:dyDescent="0.25">
      <c r="A104" s="88">
        <f t="shared" si="4"/>
        <v>93</v>
      </c>
      <c r="B104" s="59" t="s">
        <v>229</v>
      </c>
      <c r="C104" s="79" t="s">
        <v>6</v>
      </c>
      <c r="D104" s="79">
        <v>1</v>
      </c>
      <c r="E104" s="59">
        <v>120000</v>
      </c>
      <c r="F104" s="59">
        <f t="shared" si="3"/>
        <v>120000</v>
      </c>
      <c r="G104" s="67">
        <v>0</v>
      </c>
    </row>
    <row r="105" spans="1:7" x14ac:dyDescent="0.25">
      <c r="A105" s="88">
        <f t="shared" si="4"/>
        <v>94</v>
      </c>
      <c r="B105" s="59" t="s">
        <v>231</v>
      </c>
      <c r="C105" s="79" t="s">
        <v>6</v>
      </c>
      <c r="D105" s="79">
        <v>3</v>
      </c>
      <c r="E105" s="59">
        <v>12600</v>
      </c>
      <c r="F105" s="59">
        <f t="shared" si="3"/>
        <v>37800</v>
      </c>
      <c r="G105" s="67">
        <v>0</v>
      </c>
    </row>
    <row r="106" spans="1:7" x14ac:dyDescent="0.25">
      <c r="A106" s="88">
        <f t="shared" si="4"/>
        <v>95</v>
      </c>
      <c r="B106" s="59" t="s">
        <v>202</v>
      </c>
      <c r="C106" s="79" t="s">
        <v>6</v>
      </c>
      <c r="D106" s="79">
        <v>1</v>
      </c>
      <c r="E106" s="59">
        <v>200000</v>
      </c>
      <c r="F106" s="59">
        <f t="shared" si="3"/>
        <v>200000</v>
      </c>
      <c r="G106" s="67">
        <v>0</v>
      </c>
    </row>
    <row r="107" spans="1:7" x14ac:dyDescent="0.25">
      <c r="A107" s="88">
        <f t="shared" si="4"/>
        <v>96</v>
      </c>
      <c r="B107" s="59" t="s">
        <v>256</v>
      </c>
      <c r="C107" s="79" t="s">
        <v>6</v>
      </c>
      <c r="D107" s="79">
        <v>1</v>
      </c>
      <c r="E107" s="59">
        <v>5000</v>
      </c>
      <c r="F107" s="59">
        <f t="shared" si="3"/>
        <v>5000</v>
      </c>
      <c r="G107" s="67">
        <v>0</v>
      </c>
    </row>
    <row r="108" spans="1:7" x14ac:dyDescent="0.25">
      <c r="A108" s="88">
        <f t="shared" si="4"/>
        <v>97</v>
      </c>
      <c r="B108" s="59" t="s">
        <v>208</v>
      </c>
      <c r="C108" s="79" t="s">
        <v>6</v>
      </c>
      <c r="D108" s="79">
        <v>6</v>
      </c>
      <c r="E108" s="59">
        <v>10000</v>
      </c>
      <c r="F108" s="59">
        <f t="shared" ref="F108:F125" si="5">D108*E108</f>
        <v>60000</v>
      </c>
      <c r="G108" s="67">
        <v>0</v>
      </c>
    </row>
    <row r="109" spans="1:7" x14ac:dyDescent="0.25">
      <c r="A109" s="88">
        <f t="shared" si="4"/>
        <v>98</v>
      </c>
      <c r="B109" s="59" t="s">
        <v>254</v>
      </c>
      <c r="C109" s="79" t="s">
        <v>6</v>
      </c>
      <c r="D109" s="79">
        <v>2</v>
      </c>
      <c r="E109" s="59">
        <v>20000</v>
      </c>
      <c r="F109" s="59">
        <f t="shared" si="5"/>
        <v>40000</v>
      </c>
      <c r="G109" s="67">
        <v>0</v>
      </c>
    </row>
    <row r="110" spans="1:7" x14ac:dyDescent="0.25">
      <c r="A110" s="88">
        <f t="shared" si="4"/>
        <v>99</v>
      </c>
      <c r="B110" s="59" t="s">
        <v>101</v>
      </c>
      <c r="C110" s="79" t="s">
        <v>6</v>
      </c>
      <c r="D110" s="79">
        <v>1</v>
      </c>
      <c r="E110" s="59">
        <v>90000</v>
      </c>
      <c r="F110" s="59">
        <f t="shared" si="5"/>
        <v>90000</v>
      </c>
      <c r="G110" s="67">
        <v>0</v>
      </c>
    </row>
    <row r="111" spans="1:7" x14ac:dyDescent="0.25">
      <c r="A111" s="88">
        <f t="shared" si="4"/>
        <v>100</v>
      </c>
      <c r="B111" s="59" t="s">
        <v>217</v>
      </c>
      <c r="C111" s="79" t="s">
        <v>6</v>
      </c>
      <c r="D111" s="79">
        <v>1</v>
      </c>
      <c r="E111" s="59">
        <v>40000</v>
      </c>
      <c r="F111" s="59">
        <f t="shared" si="5"/>
        <v>40000</v>
      </c>
      <c r="G111" s="67">
        <v>0</v>
      </c>
    </row>
    <row r="112" spans="1:7" x14ac:dyDescent="0.25">
      <c r="A112" s="88">
        <f t="shared" si="4"/>
        <v>101</v>
      </c>
      <c r="B112" s="59" t="s">
        <v>255</v>
      </c>
      <c r="C112" s="79" t="s">
        <v>6</v>
      </c>
      <c r="D112" s="79">
        <v>1</v>
      </c>
      <c r="E112" s="59">
        <v>13748</v>
      </c>
      <c r="F112" s="59">
        <f t="shared" si="5"/>
        <v>13748</v>
      </c>
      <c r="G112" s="67">
        <v>0</v>
      </c>
    </row>
    <row r="113" spans="1:7" x14ac:dyDescent="0.25">
      <c r="A113" s="88">
        <f t="shared" si="4"/>
        <v>102</v>
      </c>
      <c r="B113" s="59" t="s">
        <v>255</v>
      </c>
      <c r="C113" s="79" t="s">
        <v>6</v>
      </c>
      <c r="D113" s="79">
        <v>1</v>
      </c>
      <c r="E113" s="59">
        <v>45000</v>
      </c>
      <c r="F113" s="59">
        <f t="shared" si="5"/>
        <v>45000</v>
      </c>
      <c r="G113" s="67">
        <v>0</v>
      </c>
    </row>
    <row r="114" spans="1:7" x14ac:dyDescent="0.25">
      <c r="A114" s="88">
        <f t="shared" si="4"/>
        <v>103</v>
      </c>
      <c r="B114" s="59" t="s">
        <v>220</v>
      </c>
      <c r="C114" s="79" t="s">
        <v>6</v>
      </c>
      <c r="D114" s="79">
        <v>2</v>
      </c>
      <c r="E114" s="59">
        <v>0</v>
      </c>
      <c r="F114" s="59">
        <f t="shared" si="5"/>
        <v>0</v>
      </c>
      <c r="G114" s="67">
        <v>0</v>
      </c>
    </row>
    <row r="115" spans="1:7" x14ac:dyDescent="0.25">
      <c r="A115" s="88">
        <f t="shared" si="4"/>
        <v>104</v>
      </c>
      <c r="B115" s="59" t="s">
        <v>233</v>
      </c>
      <c r="C115" s="79" t="s">
        <v>6</v>
      </c>
      <c r="D115" s="79">
        <v>1</v>
      </c>
      <c r="E115" s="59">
        <v>29000</v>
      </c>
      <c r="F115" s="59">
        <f t="shared" si="5"/>
        <v>29000</v>
      </c>
      <c r="G115" s="67">
        <v>0</v>
      </c>
    </row>
    <row r="116" spans="1:7" x14ac:dyDescent="0.25">
      <c r="A116" s="88">
        <f t="shared" si="4"/>
        <v>105</v>
      </c>
      <c r="B116" s="59" t="s">
        <v>260</v>
      </c>
      <c r="C116" s="79" t="s">
        <v>6</v>
      </c>
      <c r="D116" s="79">
        <v>2</v>
      </c>
      <c r="E116" s="59">
        <v>10000</v>
      </c>
      <c r="F116" s="59">
        <f t="shared" si="5"/>
        <v>20000</v>
      </c>
      <c r="G116" s="67">
        <v>0</v>
      </c>
    </row>
    <row r="117" spans="1:7" x14ac:dyDescent="0.25">
      <c r="A117" s="88">
        <f t="shared" si="4"/>
        <v>106</v>
      </c>
      <c r="B117" s="59" t="s">
        <v>248</v>
      </c>
      <c r="C117" s="79" t="s">
        <v>6</v>
      </c>
      <c r="D117" s="79">
        <v>2</v>
      </c>
      <c r="E117" s="59">
        <v>10000</v>
      </c>
      <c r="F117" s="59">
        <f t="shared" si="5"/>
        <v>20000</v>
      </c>
      <c r="G117" s="67">
        <v>0</v>
      </c>
    </row>
    <row r="118" spans="1:7" x14ac:dyDescent="0.25">
      <c r="A118" s="88">
        <f t="shared" si="4"/>
        <v>107</v>
      </c>
      <c r="B118" s="59" t="s">
        <v>54</v>
      </c>
      <c r="C118" s="79" t="s">
        <v>6</v>
      </c>
      <c r="D118" s="79">
        <v>123</v>
      </c>
      <c r="E118" s="59">
        <v>5000</v>
      </c>
      <c r="F118" s="59">
        <f t="shared" si="5"/>
        <v>615000</v>
      </c>
      <c r="G118" s="59">
        <v>0</v>
      </c>
    </row>
    <row r="119" spans="1:7" x14ac:dyDescent="0.25">
      <c r="A119" s="88">
        <f t="shared" si="4"/>
        <v>108</v>
      </c>
      <c r="B119" s="59" t="s">
        <v>133</v>
      </c>
      <c r="C119" s="79" t="s">
        <v>6</v>
      </c>
      <c r="D119" s="79">
        <v>101</v>
      </c>
      <c r="E119" s="59">
        <v>1269</v>
      </c>
      <c r="F119" s="59">
        <f t="shared" si="5"/>
        <v>128169</v>
      </c>
      <c r="G119" s="59">
        <v>0</v>
      </c>
    </row>
    <row r="120" spans="1:7" x14ac:dyDescent="0.25">
      <c r="A120" s="88">
        <f t="shared" si="4"/>
        <v>109</v>
      </c>
      <c r="B120" s="59" t="s">
        <v>277</v>
      </c>
      <c r="C120" s="79" t="s">
        <v>6</v>
      </c>
      <c r="D120" s="79">
        <v>1</v>
      </c>
      <c r="E120" s="59">
        <v>200000</v>
      </c>
      <c r="F120" s="59">
        <f t="shared" si="5"/>
        <v>200000</v>
      </c>
      <c r="G120" s="59">
        <v>0</v>
      </c>
    </row>
    <row r="121" spans="1:7" x14ac:dyDescent="0.25">
      <c r="A121" s="88">
        <f t="shared" si="4"/>
        <v>110</v>
      </c>
      <c r="B121" s="59" t="s">
        <v>86</v>
      </c>
      <c r="C121" s="79" t="s">
        <v>6</v>
      </c>
      <c r="D121" s="79">
        <v>5</v>
      </c>
      <c r="E121" s="59">
        <v>19000</v>
      </c>
      <c r="F121" s="59">
        <f t="shared" si="5"/>
        <v>95000</v>
      </c>
      <c r="G121" s="59">
        <v>50450</v>
      </c>
    </row>
    <row r="122" spans="1:7" x14ac:dyDescent="0.25">
      <c r="A122" s="88">
        <f t="shared" si="4"/>
        <v>111</v>
      </c>
      <c r="B122" s="59" t="s">
        <v>263</v>
      </c>
      <c r="C122" s="79" t="s">
        <v>6</v>
      </c>
      <c r="D122" s="79">
        <v>1</v>
      </c>
      <c r="E122" s="59">
        <v>300000</v>
      </c>
      <c r="F122" s="59">
        <f t="shared" si="5"/>
        <v>300000</v>
      </c>
      <c r="G122" s="67">
        <v>0</v>
      </c>
    </row>
    <row r="123" spans="1:7" x14ac:dyDescent="0.25">
      <c r="A123" s="88">
        <f t="shared" si="4"/>
        <v>112</v>
      </c>
      <c r="B123" s="59" t="s">
        <v>85</v>
      </c>
      <c r="C123" s="79" t="s">
        <v>6</v>
      </c>
      <c r="D123" s="79">
        <v>4</v>
      </c>
      <c r="E123" s="59">
        <v>104000</v>
      </c>
      <c r="F123" s="59">
        <f t="shared" si="5"/>
        <v>416000</v>
      </c>
      <c r="G123" s="67">
        <v>0</v>
      </c>
    </row>
    <row r="124" spans="1:7" x14ac:dyDescent="0.25">
      <c r="A124" s="88">
        <f t="shared" si="4"/>
        <v>113</v>
      </c>
      <c r="B124" s="59" t="s">
        <v>234</v>
      </c>
      <c r="C124" s="79" t="s">
        <v>6</v>
      </c>
      <c r="D124" s="79">
        <v>1</v>
      </c>
      <c r="E124" s="59">
        <v>38000</v>
      </c>
      <c r="F124" s="59">
        <f t="shared" si="5"/>
        <v>38000</v>
      </c>
      <c r="G124" s="67">
        <v>0</v>
      </c>
    </row>
    <row r="125" spans="1:7" x14ac:dyDescent="0.25">
      <c r="A125" s="88">
        <f t="shared" si="4"/>
        <v>114</v>
      </c>
      <c r="B125" s="59" t="s">
        <v>33</v>
      </c>
      <c r="C125" s="79" t="s">
        <v>6</v>
      </c>
      <c r="D125" s="79">
        <v>2</v>
      </c>
      <c r="E125" s="59">
        <v>30000</v>
      </c>
      <c r="F125" s="59">
        <f t="shared" si="5"/>
        <v>60000</v>
      </c>
      <c r="G125" s="67">
        <v>0</v>
      </c>
    </row>
    <row r="126" spans="1:7" x14ac:dyDescent="0.25">
      <c r="A126" s="106" t="s">
        <v>286</v>
      </c>
      <c r="B126" s="107"/>
      <c r="C126" s="107"/>
      <c r="D126" s="107"/>
      <c r="E126" s="107"/>
      <c r="F126" s="107"/>
      <c r="G126" s="108"/>
    </row>
    <row r="127" spans="1:7" x14ac:dyDescent="0.25">
      <c r="A127" s="79">
        <v>1</v>
      </c>
      <c r="B127" s="59" t="s">
        <v>136</v>
      </c>
      <c r="C127" s="79" t="s">
        <v>6</v>
      </c>
      <c r="D127" s="79">
        <v>1</v>
      </c>
      <c r="E127" s="59">
        <v>100000</v>
      </c>
      <c r="F127" s="59">
        <f t="shared" ref="F127:F137" si="6">D127*E127</f>
        <v>100000</v>
      </c>
      <c r="G127" s="59">
        <v>24985</v>
      </c>
    </row>
    <row r="128" spans="1:7" x14ac:dyDescent="0.25">
      <c r="A128" s="79">
        <f>A127+1</f>
        <v>2</v>
      </c>
      <c r="B128" s="60" t="s">
        <v>12</v>
      </c>
      <c r="C128" s="79" t="s">
        <v>6</v>
      </c>
      <c r="D128" s="79">
        <v>2</v>
      </c>
      <c r="E128" s="59">
        <v>200000</v>
      </c>
      <c r="F128" s="59">
        <f t="shared" si="6"/>
        <v>400000</v>
      </c>
      <c r="G128" s="67">
        <v>329986</v>
      </c>
    </row>
    <row r="129" spans="1:7" x14ac:dyDescent="0.25">
      <c r="A129" s="80">
        <f t="shared" ref="A129:A137" si="7">A128+1</f>
        <v>3</v>
      </c>
      <c r="B129" s="60" t="s">
        <v>9</v>
      </c>
      <c r="C129" s="79" t="s">
        <v>6</v>
      </c>
      <c r="D129" s="79">
        <v>5</v>
      </c>
      <c r="E129" s="59">
        <v>48480</v>
      </c>
      <c r="F129" s="59">
        <f t="shared" si="6"/>
        <v>242400</v>
      </c>
      <c r="G129" s="67">
        <v>199980</v>
      </c>
    </row>
    <row r="130" spans="1:7" x14ac:dyDescent="0.25">
      <c r="A130" s="80">
        <f t="shared" si="7"/>
        <v>4</v>
      </c>
      <c r="B130" s="60" t="s">
        <v>11</v>
      </c>
      <c r="C130" s="79" t="s">
        <v>6</v>
      </c>
      <c r="D130" s="79">
        <v>10</v>
      </c>
      <c r="E130" s="59">
        <v>52500</v>
      </c>
      <c r="F130" s="59">
        <f t="shared" si="6"/>
        <v>525000</v>
      </c>
      <c r="G130" s="67">
        <v>433230</v>
      </c>
    </row>
    <row r="131" spans="1:7" x14ac:dyDescent="0.25">
      <c r="A131" s="80">
        <f t="shared" si="7"/>
        <v>5</v>
      </c>
      <c r="B131" s="60" t="s">
        <v>13</v>
      </c>
      <c r="C131" s="79" t="s">
        <v>6</v>
      </c>
      <c r="D131" s="79">
        <v>1</v>
      </c>
      <c r="E131" s="59">
        <v>250000</v>
      </c>
      <c r="F131" s="59">
        <f t="shared" si="6"/>
        <v>250000</v>
      </c>
      <c r="G131" s="67">
        <v>0</v>
      </c>
    </row>
    <row r="132" spans="1:7" x14ac:dyDescent="0.25">
      <c r="A132" s="80">
        <f t="shared" si="7"/>
        <v>6</v>
      </c>
      <c r="B132" s="60" t="s">
        <v>15</v>
      </c>
      <c r="C132" s="79" t="s">
        <v>6</v>
      </c>
      <c r="D132" s="79">
        <v>2</v>
      </c>
      <c r="E132" s="59">
        <v>80000</v>
      </c>
      <c r="F132" s="59">
        <f t="shared" si="6"/>
        <v>160000</v>
      </c>
      <c r="G132" s="67">
        <v>0</v>
      </c>
    </row>
    <row r="133" spans="1:7" x14ac:dyDescent="0.25">
      <c r="A133" s="80">
        <f t="shared" si="7"/>
        <v>7</v>
      </c>
      <c r="B133" s="81" t="s">
        <v>7</v>
      </c>
      <c r="C133" s="79" t="s">
        <v>6</v>
      </c>
      <c r="D133" s="79">
        <v>20</v>
      </c>
      <c r="E133" s="67">
        <v>52400</v>
      </c>
      <c r="F133" s="59">
        <f t="shared" si="6"/>
        <v>1048000</v>
      </c>
      <c r="G133" s="67">
        <v>0</v>
      </c>
    </row>
    <row r="134" spans="1:7" x14ac:dyDescent="0.25">
      <c r="A134" s="80">
        <f t="shared" si="7"/>
        <v>8</v>
      </c>
      <c r="B134" s="60" t="s">
        <v>10</v>
      </c>
      <c r="C134" s="79" t="s">
        <v>6</v>
      </c>
      <c r="D134" s="79">
        <v>5</v>
      </c>
      <c r="E134" s="59">
        <v>36000</v>
      </c>
      <c r="F134" s="59">
        <f t="shared" si="6"/>
        <v>180000</v>
      </c>
      <c r="G134" s="67">
        <v>148500</v>
      </c>
    </row>
    <row r="135" spans="1:7" x14ac:dyDescent="0.25">
      <c r="A135" s="80">
        <f t="shared" si="7"/>
        <v>9</v>
      </c>
      <c r="B135" s="59" t="s">
        <v>14</v>
      </c>
      <c r="C135" s="79" t="s">
        <v>6</v>
      </c>
      <c r="D135" s="79">
        <v>1</v>
      </c>
      <c r="E135" s="59">
        <v>155000</v>
      </c>
      <c r="F135" s="59">
        <f t="shared" si="6"/>
        <v>155000</v>
      </c>
      <c r="G135" s="67">
        <v>0</v>
      </c>
    </row>
    <row r="136" spans="1:7" x14ac:dyDescent="0.25">
      <c r="A136" s="80">
        <f t="shared" si="7"/>
        <v>10</v>
      </c>
      <c r="B136" s="59" t="s">
        <v>8</v>
      </c>
      <c r="C136" s="79" t="s">
        <v>6</v>
      </c>
      <c r="D136" s="79">
        <v>4</v>
      </c>
      <c r="E136" s="59">
        <v>257019.25</v>
      </c>
      <c r="F136" s="59">
        <f t="shared" si="6"/>
        <v>1028077</v>
      </c>
      <c r="G136" s="67">
        <v>642517</v>
      </c>
    </row>
    <row r="137" spans="1:7" x14ac:dyDescent="0.25">
      <c r="A137" s="80">
        <f t="shared" si="7"/>
        <v>11</v>
      </c>
      <c r="B137" s="59" t="s">
        <v>261</v>
      </c>
      <c r="C137" s="79" t="s">
        <v>6</v>
      </c>
      <c r="D137" s="79">
        <v>1</v>
      </c>
      <c r="E137" s="59">
        <v>60000</v>
      </c>
      <c r="F137" s="59">
        <f t="shared" si="6"/>
        <v>60000</v>
      </c>
      <c r="G137" s="67">
        <v>0</v>
      </c>
    </row>
    <row r="138" spans="1:7" ht="18" customHeight="1" x14ac:dyDescent="0.25">
      <c r="A138" s="112" t="s">
        <v>287</v>
      </c>
      <c r="B138" s="107"/>
      <c r="C138" s="107"/>
      <c r="D138" s="107"/>
      <c r="E138" s="107"/>
      <c r="F138" s="107"/>
      <c r="G138" s="108"/>
    </row>
    <row r="139" spans="1:7" x14ac:dyDescent="0.25">
      <c r="A139" s="79">
        <v>1</v>
      </c>
      <c r="B139" s="60" t="s">
        <v>17</v>
      </c>
      <c r="C139" s="79" t="s">
        <v>6</v>
      </c>
      <c r="D139" s="79">
        <v>10</v>
      </c>
      <c r="E139" s="59">
        <v>16000</v>
      </c>
      <c r="F139" s="59">
        <f t="shared" ref="F139:F146" si="8">D139*E139</f>
        <v>160000</v>
      </c>
      <c r="G139" s="67">
        <v>0</v>
      </c>
    </row>
    <row r="140" spans="1:7" x14ac:dyDescent="0.25">
      <c r="A140" s="79">
        <f>A139+1</f>
        <v>2</v>
      </c>
      <c r="B140" s="60" t="s">
        <v>19</v>
      </c>
      <c r="C140" s="79" t="s">
        <v>6</v>
      </c>
      <c r="D140" s="79">
        <v>2</v>
      </c>
      <c r="E140" s="59">
        <v>110000</v>
      </c>
      <c r="F140" s="59">
        <f t="shared" si="8"/>
        <v>220000</v>
      </c>
      <c r="G140" s="67">
        <v>181486</v>
      </c>
    </row>
    <row r="141" spans="1:7" x14ac:dyDescent="0.25">
      <c r="A141" s="80">
        <f t="shared" ref="A141:A146" si="9">A140+1</f>
        <v>3</v>
      </c>
      <c r="B141" s="60" t="s">
        <v>9</v>
      </c>
      <c r="C141" s="79" t="s">
        <v>6</v>
      </c>
      <c r="D141" s="79">
        <v>4</v>
      </c>
      <c r="E141" s="59">
        <v>48480</v>
      </c>
      <c r="F141" s="59">
        <f t="shared" si="8"/>
        <v>193920</v>
      </c>
      <c r="G141" s="67">
        <v>159984</v>
      </c>
    </row>
    <row r="142" spans="1:7" x14ac:dyDescent="0.25">
      <c r="A142" s="80">
        <f t="shared" si="9"/>
        <v>4</v>
      </c>
      <c r="B142" s="60" t="s">
        <v>18</v>
      </c>
      <c r="C142" s="79" t="s">
        <v>6</v>
      </c>
      <c r="D142" s="79">
        <v>3</v>
      </c>
      <c r="E142" s="59">
        <v>37980</v>
      </c>
      <c r="F142" s="59">
        <f t="shared" si="8"/>
        <v>113940</v>
      </c>
      <c r="G142" s="62">
        <v>94032</v>
      </c>
    </row>
    <row r="143" spans="1:7" x14ac:dyDescent="0.25">
      <c r="A143" s="80">
        <f t="shared" si="9"/>
        <v>5</v>
      </c>
      <c r="B143" s="60" t="s">
        <v>21</v>
      </c>
      <c r="C143" s="79" t="s">
        <v>6</v>
      </c>
      <c r="D143" s="79">
        <v>1</v>
      </c>
      <c r="E143" s="67">
        <v>0</v>
      </c>
      <c r="F143" s="59">
        <f t="shared" si="8"/>
        <v>0</v>
      </c>
      <c r="G143" s="67">
        <v>0</v>
      </c>
    </row>
    <row r="144" spans="1:7" x14ac:dyDescent="0.25">
      <c r="A144" s="80">
        <f t="shared" si="9"/>
        <v>6</v>
      </c>
      <c r="B144" s="60" t="s">
        <v>15</v>
      </c>
      <c r="C144" s="79" t="s">
        <v>6</v>
      </c>
      <c r="D144" s="79">
        <v>2</v>
      </c>
      <c r="E144" s="59">
        <v>80000</v>
      </c>
      <c r="F144" s="59">
        <f t="shared" si="8"/>
        <v>160000</v>
      </c>
      <c r="G144" s="67">
        <v>0</v>
      </c>
    </row>
    <row r="145" spans="1:7" x14ac:dyDescent="0.25">
      <c r="A145" s="80">
        <f t="shared" si="9"/>
        <v>7</v>
      </c>
      <c r="B145" s="59" t="s">
        <v>16</v>
      </c>
      <c r="C145" s="79" t="s">
        <v>6</v>
      </c>
      <c r="D145" s="79">
        <v>3</v>
      </c>
      <c r="E145" s="67">
        <v>0</v>
      </c>
      <c r="F145" s="59">
        <f t="shared" si="8"/>
        <v>0</v>
      </c>
      <c r="G145" s="67">
        <v>0</v>
      </c>
    </row>
    <row r="146" spans="1:7" x14ac:dyDescent="0.25">
      <c r="A146" s="80">
        <f t="shared" si="9"/>
        <v>8</v>
      </c>
      <c r="B146" s="59" t="s">
        <v>20</v>
      </c>
      <c r="C146" s="79" t="s">
        <v>6</v>
      </c>
      <c r="D146" s="79">
        <v>1</v>
      </c>
      <c r="E146" s="67">
        <v>0</v>
      </c>
      <c r="F146" s="59">
        <f t="shared" si="8"/>
        <v>0</v>
      </c>
      <c r="G146" s="67">
        <v>0</v>
      </c>
    </row>
    <row r="147" spans="1:7" x14ac:dyDescent="0.25">
      <c r="A147" s="106" t="s">
        <v>288</v>
      </c>
      <c r="B147" s="107"/>
      <c r="C147" s="107"/>
      <c r="D147" s="107"/>
      <c r="E147" s="107"/>
      <c r="F147" s="107"/>
      <c r="G147" s="108"/>
    </row>
    <row r="148" spans="1:7" x14ac:dyDescent="0.25">
      <c r="A148" s="79">
        <v>1</v>
      </c>
      <c r="B148" s="60" t="s">
        <v>22</v>
      </c>
      <c r="C148" s="79" t="s">
        <v>6</v>
      </c>
      <c r="D148" s="79">
        <v>2</v>
      </c>
      <c r="E148" s="59">
        <v>120000</v>
      </c>
      <c r="F148" s="59">
        <f t="shared" ref="F148:F185" si="10">D148*E148</f>
        <v>240000</v>
      </c>
      <c r="G148" s="67">
        <v>198000</v>
      </c>
    </row>
    <row r="149" spans="1:7" x14ac:dyDescent="0.25">
      <c r="A149" s="79">
        <f>A148+1</f>
        <v>2</v>
      </c>
      <c r="B149" s="59" t="s">
        <v>129</v>
      </c>
      <c r="C149" s="79" t="s">
        <v>6</v>
      </c>
      <c r="D149" s="79">
        <v>1</v>
      </c>
      <c r="E149" s="59">
        <v>50000</v>
      </c>
      <c r="F149" s="59">
        <f>D149*E149</f>
        <v>50000</v>
      </c>
      <c r="G149" s="67"/>
    </row>
    <row r="150" spans="1:7" x14ac:dyDescent="0.25">
      <c r="A150" s="88">
        <v>3</v>
      </c>
      <c r="B150" s="59" t="s">
        <v>15</v>
      </c>
      <c r="C150" s="79" t="s">
        <v>6</v>
      </c>
      <c r="D150" s="79">
        <v>2</v>
      </c>
      <c r="E150" s="59">
        <v>80000</v>
      </c>
      <c r="F150" s="59">
        <f>D150*E150</f>
        <v>160000</v>
      </c>
      <c r="G150" s="67">
        <v>0</v>
      </c>
    </row>
    <row r="151" spans="1:7" x14ac:dyDescent="0.25">
      <c r="A151" s="88">
        <f t="shared" ref="A151" si="11">A150+1</f>
        <v>4</v>
      </c>
      <c r="B151" s="59" t="s">
        <v>271</v>
      </c>
      <c r="C151" s="79" t="s">
        <v>6</v>
      </c>
      <c r="D151" s="79">
        <v>2</v>
      </c>
      <c r="E151" s="59">
        <v>40000</v>
      </c>
      <c r="F151" s="59">
        <f>D151*E151</f>
        <v>80000</v>
      </c>
      <c r="G151" s="59">
        <v>19970</v>
      </c>
    </row>
    <row r="152" spans="1:7" x14ac:dyDescent="0.25">
      <c r="A152" s="88">
        <v>5</v>
      </c>
      <c r="B152" s="61" t="s">
        <v>269</v>
      </c>
      <c r="C152" s="79" t="s">
        <v>6</v>
      </c>
      <c r="D152" s="79">
        <v>1</v>
      </c>
      <c r="E152" s="61">
        <v>110000</v>
      </c>
      <c r="F152" s="59">
        <f>D152*E152</f>
        <v>110000</v>
      </c>
      <c r="G152" s="67"/>
    </row>
    <row r="153" spans="1:7" x14ac:dyDescent="0.25">
      <c r="A153" s="111" t="s">
        <v>289</v>
      </c>
      <c r="B153" s="111"/>
      <c r="C153" s="111"/>
      <c r="D153" s="111"/>
      <c r="E153" s="111"/>
      <c r="F153" s="111"/>
      <c r="G153" s="111"/>
    </row>
    <row r="154" spans="1:7" x14ac:dyDescent="0.25">
      <c r="A154" s="79">
        <v>1</v>
      </c>
      <c r="B154" s="60" t="s">
        <v>26</v>
      </c>
      <c r="C154" s="79" t="s">
        <v>6</v>
      </c>
      <c r="D154" s="79">
        <v>12</v>
      </c>
      <c r="E154" s="59">
        <v>5535</v>
      </c>
      <c r="F154" s="59">
        <f t="shared" ref="F154:F164" si="12">D154*E154</f>
        <v>66420</v>
      </c>
      <c r="G154" s="67">
        <v>0</v>
      </c>
    </row>
    <row r="155" spans="1:7" x14ac:dyDescent="0.25">
      <c r="A155" s="79">
        <f>A154+1</f>
        <v>2</v>
      </c>
      <c r="B155" s="60" t="s">
        <v>140</v>
      </c>
      <c r="C155" s="79" t="s">
        <v>6</v>
      </c>
      <c r="D155" s="79">
        <v>1</v>
      </c>
      <c r="E155" s="59">
        <v>250000</v>
      </c>
      <c r="F155" s="59">
        <f t="shared" si="12"/>
        <v>250000</v>
      </c>
      <c r="G155" s="59">
        <v>101572</v>
      </c>
    </row>
    <row r="156" spans="1:7" x14ac:dyDescent="0.25">
      <c r="A156" s="80">
        <f t="shared" ref="A156:A164" si="13">A155+1</f>
        <v>3</v>
      </c>
      <c r="B156" s="60" t="s">
        <v>12</v>
      </c>
      <c r="C156" s="79" t="s">
        <v>6</v>
      </c>
      <c r="D156" s="79">
        <v>2</v>
      </c>
      <c r="E156" s="59">
        <v>200000</v>
      </c>
      <c r="F156" s="59">
        <f t="shared" si="12"/>
        <v>400000</v>
      </c>
      <c r="G156" s="67">
        <v>329986</v>
      </c>
    </row>
    <row r="157" spans="1:7" x14ac:dyDescent="0.25">
      <c r="A157" s="80">
        <f t="shared" si="13"/>
        <v>4</v>
      </c>
      <c r="B157" s="60" t="s">
        <v>9</v>
      </c>
      <c r="C157" s="79" t="s">
        <v>6</v>
      </c>
      <c r="D157" s="79">
        <v>7</v>
      </c>
      <c r="E157" s="59">
        <v>48480</v>
      </c>
      <c r="F157" s="59">
        <f t="shared" si="12"/>
        <v>339360</v>
      </c>
      <c r="G157" s="67">
        <v>279972</v>
      </c>
    </row>
    <row r="158" spans="1:7" s="85" customFormat="1" x14ac:dyDescent="0.25">
      <c r="A158" s="80">
        <f t="shared" si="13"/>
        <v>5</v>
      </c>
      <c r="B158" s="81" t="s">
        <v>22</v>
      </c>
      <c r="C158" s="79" t="s">
        <v>6</v>
      </c>
      <c r="D158" s="79">
        <v>4</v>
      </c>
      <c r="E158" s="67">
        <v>120000</v>
      </c>
      <c r="F158" s="59">
        <f t="shared" si="12"/>
        <v>480000</v>
      </c>
      <c r="G158" s="67">
        <v>396000</v>
      </c>
    </row>
    <row r="159" spans="1:7" x14ac:dyDescent="0.25">
      <c r="A159" s="80">
        <f t="shared" si="13"/>
        <v>6</v>
      </c>
      <c r="B159" s="60" t="s">
        <v>29</v>
      </c>
      <c r="C159" s="79" t="s">
        <v>6</v>
      </c>
      <c r="D159" s="79">
        <v>1</v>
      </c>
      <c r="E159" s="59">
        <v>107630</v>
      </c>
      <c r="F159" s="59">
        <f t="shared" si="12"/>
        <v>107630</v>
      </c>
      <c r="G159" s="67">
        <v>0</v>
      </c>
    </row>
    <row r="160" spans="1:7" x14ac:dyDescent="0.25">
      <c r="A160" s="80">
        <f t="shared" si="13"/>
        <v>7</v>
      </c>
      <c r="B160" s="59" t="s">
        <v>27</v>
      </c>
      <c r="C160" s="79" t="s">
        <v>6</v>
      </c>
      <c r="D160" s="79">
        <v>2</v>
      </c>
      <c r="E160" s="59">
        <v>30000</v>
      </c>
      <c r="F160" s="59">
        <f t="shared" si="12"/>
        <v>60000</v>
      </c>
      <c r="G160" s="67">
        <v>49500</v>
      </c>
    </row>
    <row r="161" spans="1:7" x14ac:dyDescent="0.25">
      <c r="A161" s="80">
        <f t="shared" si="13"/>
        <v>8</v>
      </c>
      <c r="B161" s="59" t="s">
        <v>15</v>
      </c>
      <c r="C161" s="79" t="s">
        <v>6</v>
      </c>
      <c r="D161" s="79">
        <v>2</v>
      </c>
      <c r="E161" s="59">
        <v>80000</v>
      </c>
      <c r="F161" s="59">
        <f t="shared" si="12"/>
        <v>160000</v>
      </c>
      <c r="G161" s="67">
        <v>0</v>
      </c>
    </row>
    <row r="162" spans="1:7" x14ac:dyDescent="0.25">
      <c r="A162" s="80">
        <f t="shared" si="13"/>
        <v>9</v>
      </c>
      <c r="B162" s="59" t="s">
        <v>30</v>
      </c>
      <c r="C162" s="79" t="s">
        <v>6</v>
      </c>
      <c r="D162" s="79">
        <v>4</v>
      </c>
      <c r="E162" s="59">
        <v>31000</v>
      </c>
      <c r="F162" s="59">
        <f t="shared" si="12"/>
        <v>124000</v>
      </c>
      <c r="G162" s="67">
        <v>34852</v>
      </c>
    </row>
    <row r="163" spans="1:7" x14ac:dyDescent="0.25">
      <c r="A163" s="80">
        <f t="shared" si="13"/>
        <v>10</v>
      </c>
      <c r="B163" s="59" t="s">
        <v>10</v>
      </c>
      <c r="C163" s="79" t="s">
        <v>6</v>
      </c>
      <c r="D163" s="79">
        <v>4</v>
      </c>
      <c r="E163" s="59">
        <v>36000</v>
      </c>
      <c r="F163" s="59">
        <f t="shared" si="12"/>
        <v>144000</v>
      </c>
      <c r="G163" s="67">
        <v>118800</v>
      </c>
    </row>
    <row r="164" spans="1:7" x14ac:dyDescent="0.25">
      <c r="A164" s="80">
        <f t="shared" si="13"/>
        <v>11</v>
      </c>
      <c r="B164" s="59" t="s">
        <v>28</v>
      </c>
      <c r="C164" s="79" t="s">
        <v>6</v>
      </c>
      <c r="D164" s="79">
        <v>1</v>
      </c>
      <c r="E164" s="59">
        <v>250000</v>
      </c>
      <c r="F164" s="59">
        <f t="shared" si="12"/>
        <v>250000</v>
      </c>
      <c r="G164" s="67">
        <v>0</v>
      </c>
    </row>
    <row r="165" spans="1:7" x14ac:dyDescent="0.25">
      <c r="A165" s="111" t="s">
        <v>290</v>
      </c>
      <c r="B165" s="111"/>
      <c r="C165" s="111"/>
      <c r="D165" s="111"/>
      <c r="E165" s="111"/>
      <c r="F165" s="111"/>
      <c r="G165" s="111"/>
    </row>
    <row r="166" spans="1:7" s="66" customFormat="1" x14ac:dyDescent="0.25">
      <c r="A166" s="79">
        <v>1</v>
      </c>
      <c r="B166" s="60" t="s">
        <v>19</v>
      </c>
      <c r="C166" s="79" t="s">
        <v>6</v>
      </c>
      <c r="D166" s="79">
        <v>2</v>
      </c>
      <c r="E166" s="59">
        <v>110000</v>
      </c>
      <c r="F166" s="59">
        <f t="shared" ref="F166:F173" si="14">D166*E166</f>
        <v>220000</v>
      </c>
      <c r="G166" s="67">
        <v>181486</v>
      </c>
    </row>
    <row r="167" spans="1:7" s="66" customFormat="1" x14ac:dyDescent="0.25">
      <c r="A167" s="79">
        <f>A166+1</f>
        <v>2</v>
      </c>
      <c r="B167" s="60" t="s">
        <v>9</v>
      </c>
      <c r="C167" s="79" t="s">
        <v>6</v>
      </c>
      <c r="D167" s="79">
        <v>3</v>
      </c>
      <c r="E167" s="59">
        <v>48480</v>
      </c>
      <c r="F167" s="59">
        <f t="shared" si="14"/>
        <v>145440</v>
      </c>
      <c r="G167" s="67">
        <v>119988</v>
      </c>
    </row>
    <row r="168" spans="1:7" s="66" customFormat="1" x14ac:dyDescent="0.25">
      <c r="A168" s="80">
        <f t="shared" ref="A168:A173" si="15">A167+1</f>
        <v>3</v>
      </c>
      <c r="B168" s="60" t="s">
        <v>18</v>
      </c>
      <c r="C168" s="79" t="s">
        <v>6</v>
      </c>
      <c r="D168" s="79">
        <v>2</v>
      </c>
      <c r="E168" s="59">
        <v>37980</v>
      </c>
      <c r="F168" s="59">
        <f t="shared" si="14"/>
        <v>75960</v>
      </c>
      <c r="G168" s="67">
        <v>62688</v>
      </c>
    </row>
    <row r="169" spans="1:7" s="66" customFormat="1" x14ac:dyDescent="0.25">
      <c r="A169" s="80">
        <f t="shared" si="15"/>
        <v>4</v>
      </c>
      <c r="B169" s="60" t="s">
        <v>11</v>
      </c>
      <c r="C169" s="79" t="s">
        <v>6</v>
      </c>
      <c r="D169" s="79">
        <v>1</v>
      </c>
      <c r="E169" s="59">
        <v>52500</v>
      </c>
      <c r="F169" s="59">
        <f t="shared" si="14"/>
        <v>52500</v>
      </c>
      <c r="G169" s="67">
        <v>43323</v>
      </c>
    </row>
    <row r="170" spans="1:7" s="66" customFormat="1" x14ac:dyDescent="0.25">
      <c r="A170" s="80">
        <f t="shared" si="15"/>
        <v>5</v>
      </c>
      <c r="B170" s="60" t="s">
        <v>24</v>
      </c>
      <c r="C170" s="79" t="s">
        <v>6</v>
      </c>
      <c r="D170" s="79">
        <v>2</v>
      </c>
      <c r="E170" s="61">
        <v>100000</v>
      </c>
      <c r="F170" s="59">
        <f t="shared" si="14"/>
        <v>200000</v>
      </c>
      <c r="G170" s="67">
        <v>0</v>
      </c>
    </row>
    <row r="171" spans="1:7" s="66" customFormat="1" x14ac:dyDescent="0.25">
      <c r="A171" s="80">
        <f t="shared" si="15"/>
        <v>6</v>
      </c>
      <c r="B171" s="59" t="s">
        <v>32</v>
      </c>
      <c r="C171" s="79" t="s">
        <v>6</v>
      </c>
      <c r="D171" s="79">
        <v>3</v>
      </c>
      <c r="E171" s="59">
        <v>80000</v>
      </c>
      <c r="F171" s="59">
        <f t="shared" si="14"/>
        <v>240000</v>
      </c>
      <c r="G171" s="67">
        <v>0</v>
      </c>
    </row>
    <row r="172" spans="1:7" s="66" customFormat="1" x14ac:dyDescent="0.25">
      <c r="A172" s="80">
        <f t="shared" si="15"/>
        <v>7</v>
      </c>
      <c r="B172" s="59" t="s">
        <v>31</v>
      </c>
      <c r="C172" s="79" t="s">
        <v>6</v>
      </c>
      <c r="D172" s="79">
        <v>5</v>
      </c>
      <c r="E172" s="59">
        <v>20000</v>
      </c>
      <c r="F172" s="59">
        <f t="shared" si="14"/>
        <v>100000</v>
      </c>
      <c r="G172" s="59">
        <v>52405</v>
      </c>
    </row>
    <row r="173" spans="1:7" s="66" customFormat="1" x14ac:dyDescent="0.25">
      <c r="A173" s="80">
        <f t="shared" si="15"/>
        <v>8</v>
      </c>
      <c r="B173" s="59" t="s">
        <v>273</v>
      </c>
      <c r="C173" s="79" t="s">
        <v>6</v>
      </c>
      <c r="D173" s="79">
        <v>6</v>
      </c>
      <c r="E173" s="59">
        <v>210000</v>
      </c>
      <c r="F173" s="59">
        <f t="shared" si="14"/>
        <v>1260000</v>
      </c>
      <c r="G173" s="67">
        <v>0</v>
      </c>
    </row>
    <row r="174" spans="1:7" x14ac:dyDescent="0.25">
      <c r="A174" s="111" t="s">
        <v>291</v>
      </c>
      <c r="B174" s="111"/>
      <c r="C174" s="111"/>
      <c r="D174" s="111"/>
      <c r="E174" s="111"/>
      <c r="F174" s="111"/>
      <c r="G174" s="111"/>
    </row>
    <row r="175" spans="1:7" x14ac:dyDescent="0.25">
      <c r="A175" s="79">
        <v>1</v>
      </c>
      <c r="B175" s="60" t="s">
        <v>50</v>
      </c>
      <c r="C175" s="79" t="s">
        <v>6</v>
      </c>
      <c r="D175" s="79">
        <v>15</v>
      </c>
      <c r="E175" s="59">
        <v>16000</v>
      </c>
      <c r="F175" s="59">
        <f t="shared" ref="F175:F181" si="16">D175*E175</f>
        <v>240000</v>
      </c>
      <c r="G175" s="67">
        <v>0</v>
      </c>
    </row>
    <row r="176" spans="1:7" x14ac:dyDescent="0.25">
      <c r="A176" s="79">
        <f>A175+1</f>
        <v>2</v>
      </c>
      <c r="B176" s="60" t="s">
        <v>22</v>
      </c>
      <c r="C176" s="79" t="s">
        <v>6</v>
      </c>
      <c r="D176" s="79">
        <v>1</v>
      </c>
      <c r="E176" s="59">
        <v>120000</v>
      </c>
      <c r="F176" s="59">
        <f t="shared" si="16"/>
        <v>120000</v>
      </c>
      <c r="G176" s="62">
        <v>99000</v>
      </c>
    </row>
    <row r="177" spans="1:7" x14ac:dyDescent="0.25">
      <c r="A177" s="80">
        <f t="shared" ref="A177:A181" si="17">A176+1</f>
        <v>3</v>
      </c>
      <c r="B177" s="60" t="s">
        <v>53</v>
      </c>
      <c r="C177" s="79" t="s">
        <v>6</v>
      </c>
      <c r="D177" s="79">
        <v>17</v>
      </c>
      <c r="E177" s="59">
        <v>73725</v>
      </c>
      <c r="F177" s="59">
        <f t="shared" si="16"/>
        <v>1253325</v>
      </c>
      <c r="G177" s="67">
        <v>0</v>
      </c>
    </row>
    <row r="178" spans="1:7" x14ac:dyDescent="0.25">
      <c r="A178" s="80">
        <f t="shared" si="17"/>
        <v>4</v>
      </c>
      <c r="B178" s="60" t="s">
        <v>49</v>
      </c>
      <c r="C178" s="79" t="s">
        <v>6</v>
      </c>
      <c r="D178" s="79">
        <v>1</v>
      </c>
      <c r="E178" s="59">
        <v>18941</v>
      </c>
      <c r="F178" s="59">
        <f t="shared" si="16"/>
        <v>18941</v>
      </c>
      <c r="G178" s="67">
        <v>0</v>
      </c>
    </row>
    <row r="179" spans="1:7" x14ac:dyDescent="0.25">
      <c r="A179" s="80">
        <f t="shared" si="17"/>
        <v>5</v>
      </c>
      <c r="B179" s="59" t="s">
        <v>49</v>
      </c>
      <c r="C179" s="79" t="s">
        <v>6</v>
      </c>
      <c r="D179" s="79">
        <v>1</v>
      </c>
      <c r="E179" s="59">
        <v>62000</v>
      </c>
      <c r="F179" s="59">
        <f t="shared" si="16"/>
        <v>62000</v>
      </c>
      <c r="G179" s="67">
        <v>0</v>
      </c>
    </row>
    <row r="180" spans="1:7" x14ac:dyDescent="0.25">
      <c r="A180" s="80">
        <f t="shared" si="17"/>
        <v>6</v>
      </c>
      <c r="B180" s="60" t="s">
        <v>51</v>
      </c>
      <c r="C180" s="79" t="s">
        <v>6</v>
      </c>
      <c r="D180" s="79">
        <v>1</v>
      </c>
      <c r="E180" s="59">
        <v>71040</v>
      </c>
      <c r="F180" s="59">
        <f t="shared" si="16"/>
        <v>71040</v>
      </c>
      <c r="G180" s="59">
        <v>11100</v>
      </c>
    </row>
    <row r="181" spans="1:7" x14ac:dyDescent="0.25">
      <c r="A181" s="80">
        <f t="shared" si="17"/>
        <v>7</v>
      </c>
      <c r="B181" s="59" t="s">
        <v>52</v>
      </c>
      <c r="C181" s="79" t="s">
        <v>6</v>
      </c>
      <c r="D181" s="79">
        <v>1</v>
      </c>
      <c r="E181" s="59">
        <v>104000</v>
      </c>
      <c r="F181" s="59">
        <f t="shared" si="16"/>
        <v>104000</v>
      </c>
      <c r="G181" s="59">
        <v>16244</v>
      </c>
    </row>
    <row r="182" spans="1:7" x14ac:dyDescent="0.25">
      <c r="A182" s="111" t="s">
        <v>292</v>
      </c>
      <c r="B182" s="111"/>
      <c r="C182" s="111"/>
      <c r="D182" s="111"/>
      <c r="E182" s="111"/>
      <c r="F182" s="111"/>
      <c r="G182" s="111"/>
    </row>
    <row r="183" spans="1:7" x14ac:dyDescent="0.25">
      <c r="A183" s="79">
        <v>1</v>
      </c>
      <c r="B183" s="60" t="s">
        <v>19</v>
      </c>
      <c r="C183" s="79" t="s">
        <v>6</v>
      </c>
      <c r="D183" s="79">
        <v>2</v>
      </c>
      <c r="E183" s="59">
        <v>110000</v>
      </c>
      <c r="F183" s="59">
        <f t="shared" si="10"/>
        <v>220000</v>
      </c>
      <c r="G183" s="67">
        <v>181486</v>
      </c>
    </row>
    <row r="184" spans="1:7" x14ac:dyDescent="0.25">
      <c r="A184" s="79">
        <f>A183+1</f>
        <v>2</v>
      </c>
      <c r="B184" s="60" t="s">
        <v>56</v>
      </c>
      <c r="C184" s="79" t="s">
        <v>6</v>
      </c>
      <c r="D184" s="79">
        <v>1</v>
      </c>
      <c r="E184" s="59">
        <v>314000</v>
      </c>
      <c r="F184" s="59">
        <f t="shared" si="10"/>
        <v>314000</v>
      </c>
      <c r="G184" s="67">
        <v>0</v>
      </c>
    </row>
    <row r="185" spans="1:7" x14ac:dyDescent="0.25">
      <c r="A185" s="80">
        <f>A184+1</f>
        <v>3</v>
      </c>
      <c r="B185" s="60" t="s">
        <v>57</v>
      </c>
      <c r="C185" s="79" t="s">
        <v>6</v>
      </c>
      <c r="D185" s="79">
        <v>1</v>
      </c>
      <c r="E185" s="59">
        <v>500000</v>
      </c>
      <c r="F185" s="59">
        <f t="shared" si="10"/>
        <v>500000</v>
      </c>
      <c r="G185" s="67">
        <v>0</v>
      </c>
    </row>
    <row r="186" spans="1:7" x14ac:dyDescent="0.25">
      <c r="A186" s="111" t="s">
        <v>293</v>
      </c>
      <c r="B186" s="111"/>
      <c r="C186" s="111"/>
      <c r="D186" s="111"/>
      <c r="E186" s="111"/>
      <c r="F186" s="111"/>
      <c r="G186" s="111"/>
    </row>
    <row r="187" spans="1:7" x14ac:dyDescent="0.25">
      <c r="A187" s="79">
        <v>1</v>
      </c>
      <c r="B187" s="60" t="s">
        <v>59</v>
      </c>
      <c r="C187" s="79" t="s">
        <v>6</v>
      </c>
      <c r="D187" s="79">
        <v>8</v>
      </c>
      <c r="E187" s="59">
        <v>3000</v>
      </c>
      <c r="F187" s="59">
        <f t="shared" ref="F187:F195" si="18">D187*E187</f>
        <v>24000</v>
      </c>
      <c r="G187" s="67">
        <v>0</v>
      </c>
    </row>
    <row r="188" spans="1:7" x14ac:dyDescent="0.25">
      <c r="A188" s="79">
        <f>A187+1</f>
        <v>2</v>
      </c>
      <c r="B188" s="59" t="s">
        <v>62</v>
      </c>
      <c r="C188" s="79" t="s">
        <v>6</v>
      </c>
      <c r="D188" s="79">
        <v>3</v>
      </c>
      <c r="E188" s="59">
        <v>0</v>
      </c>
      <c r="F188" s="59">
        <f t="shared" si="18"/>
        <v>0</v>
      </c>
      <c r="G188" s="67">
        <v>0</v>
      </c>
    </row>
    <row r="189" spans="1:7" x14ac:dyDescent="0.25">
      <c r="A189" s="80">
        <f t="shared" ref="A189:A195" si="19">A188+1</f>
        <v>3</v>
      </c>
      <c r="B189" s="59" t="s">
        <v>66</v>
      </c>
      <c r="C189" s="79" t="s">
        <v>6</v>
      </c>
      <c r="D189" s="79">
        <v>1</v>
      </c>
      <c r="E189" s="59">
        <v>175000</v>
      </c>
      <c r="F189" s="59">
        <f t="shared" si="18"/>
        <v>175000</v>
      </c>
      <c r="G189" s="67">
        <v>0</v>
      </c>
    </row>
    <row r="190" spans="1:7" x14ac:dyDescent="0.25">
      <c r="A190" s="80">
        <f t="shared" si="19"/>
        <v>4</v>
      </c>
      <c r="B190" s="59" t="s">
        <v>63</v>
      </c>
      <c r="C190" s="79" t="s">
        <v>6</v>
      </c>
      <c r="D190" s="79">
        <v>1</v>
      </c>
      <c r="E190" s="59">
        <v>10000</v>
      </c>
      <c r="F190" s="59">
        <f t="shared" si="18"/>
        <v>10000</v>
      </c>
      <c r="G190" s="67">
        <v>0</v>
      </c>
    </row>
    <row r="191" spans="1:7" x14ac:dyDescent="0.25">
      <c r="A191" s="80">
        <f t="shared" si="19"/>
        <v>5</v>
      </c>
      <c r="B191" s="59" t="s">
        <v>65</v>
      </c>
      <c r="C191" s="79" t="s">
        <v>6</v>
      </c>
      <c r="D191" s="79">
        <v>1</v>
      </c>
      <c r="E191" s="59">
        <v>125000</v>
      </c>
      <c r="F191" s="59">
        <f t="shared" si="18"/>
        <v>125000</v>
      </c>
      <c r="G191" s="67">
        <v>0</v>
      </c>
    </row>
    <row r="192" spans="1:7" x14ac:dyDescent="0.25">
      <c r="A192" s="80">
        <f t="shared" si="19"/>
        <v>6</v>
      </c>
      <c r="B192" s="59" t="s">
        <v>67</v>
      </c>
      <c r="C192" s="79" t="s">
        <v>6</v>
      </c>
      <c r="D192" s="79">
        <v>1</v>
      </c>
      <c r="E192" s="59">
        <v>75000</v>
      </c>
      <c r="F192" s="59">
        <f t="shared" si="18"/>
        <v>75000</v>
      </c>
      <c r="G192" s="67">
        <v>0</v>
      </c>
    </row>
    <row r="193" spans="1:7" x14ac:dyDescent="0.25">
      <c r="A193" s="80">
        <f t="shared" si="19"/>
        <v>7</v>
      </c>
      <c r="B193" s="59" t="s">
        <v>60</v>
      </c>
      <c r="C193" s="79" t="s">
        <v>6</v>
      </c>
      <c r="D193" s="79">
        <v>1</v>
      </c>
      <c r="E193" s="59">
        <v>250000</v>
      </c>
      <c r="F193" s="59">
        <f t="shared" si="18"/>
        <v>250000</v>
      </c>
      <c r="G193" s="67">
        <v>0</v>
      </c>
    </row>
    <row r="194" spans="1:7" x14ac:dyDescent="0.25">
      <c r="A194" s="80">
        <f t="shared" si="19"/>
        <v>8</v>
      </c>
      <c r="B194" s="59" t="s">
        <v>64</v>
      </c>
      <c r="C194" s="79" t="s">
        <v>6</v>
      </c>
      <c r="D194" s="79">
        <v>1</v>
      </c>
      <c r="E194" s="59">
        <v>10000</v>
      </c>
      <c r="F194" s="59">
        <f t="shared" si="18"/>
        <v>10000</v>
      </c>
      <c r="G194" s="67">
        <v>0</v>
      </c>
    </row>
    <row r="195" spans="1:7" x14ac:dyDescent="0.25">
      <c r="A195" s="80">
        <f t="shared" si="19"/>
        <v>9</v>
      </c>
      <c r="B195" s="59" t="s">
        <v>61</v>
      </c>
      <c r="C195" s="79" t="s">
        <v>6</v>
      </c>
      <c r="D195" s="79">
        <v>1</v>
      </c>
      <c r="E195" s="59">
        <v>375000</v>
      </c>
      <c r="F195" s="59">
        <f t="shared" si="18"/>
        <v>375000</v>
      </c>
      <c r="G195" s="67">
        <v>0</v>
      </c>
    </row>
    <row r="196" spans="1:7" x14ac:dyDescent="0.25">
      <c r="A196" s="111" t="s">
        <v>294</v>
      </c>
      <c r="B196" s="111"/>
      <c r="C196" s="111"/>
      <c r="D196" s="111"/>
      <c r="E196" s="111"/>
      <c r="F196" s="111"/>
      <c r="G196" s="111"/>
    </row>
    <row r="197" spans="1:7" x14ac:dyDescent="0.25">
      <c r="A197" s="79">
        <v>1</v>
      </c>
      <c r="B197" s="59" t="s">
        <v>80</v>
      </c>
      <c r="C197" s="79" t="s">
        <v>6</v>
      </c>
      <c r="D197" s="79">
        <v>12</v>
      </c>
      <c r="E197" s="59">
        <v>7400</v>
      </c>
      <c r="F197" s="59">
        <f t="shared" ref="F197:F221" si="20">D197*E197</f>
        <v>88800</v>
      </c>
      <c r="G197" s="67">
        <v>0</v>
      </c>
    </row>
    <row r="198" spans="1:7" x14ac:dyDescent="0.25">
      <c r="A198" s="79">
        <f>A197+1</f>
        <v>2</v>
      </c>
      <c r="B198" s="60" t="s">
        <v>82</v>
      </c>
      <c r="C198" s="79" t="s">
        <v>6</v>
      </c>
      <c r="D198" s="79">
        <v>1</v>
      </c>
      <c r="E198" s="59">
        <v>60000</v>
      </c>
      <c r="F198" s="59">
        <f t="shared" si="20"/>
        <v>60000</v>
      </c>
      <c r="G198" s="67">
        <v>0</v>
      </c>
    </row>
    <row r="199" spans="1:7" x14ac:dyDescent="0.25">
      <c r="A199" s="80">
        <f t="shared" ref="A199:A221" si="21">A198+1</f>
        <v>3</v>
      </c>
      <c r="B199" s="60" t="s">
        <v>84</v>
      </c>
      <c r="C199" s="79" t="s">
        <v>6</v>
      </c>
      <c r="D199" s="79">
        <v>2</v>
      </c>
      <c r="E199" s="59">
        <v>6562</v>
      </c>
      <c r="F199" s="59">
        <f t="shared" si="20"/>
        <v>13124</v>
      </c>
      <c r="G199" s="67">
        <v>0</v>
      </c>
    </row>
    <row r="200" spans="1:7" x14ac:dyDescent="0.25">
      <c r="A200" s="80">
        <f t="shared" si="21"/>
        <v>4</v>
      </c>
      <c r="B200" s="60" t="s">
        <v>83</v>
      </c>
      <c r="C200" s="79" t="s">
        <v>6</v>
      </c>
      <c r="D200" s="79">
        <v>1</v>
      </c>
      <c r="E200" s="59">
        <v>45000</v>
      </c>
      <c r="F200" s="59">
        <f t="shared" si="20"/>
        <v>45000</v>
      </c>
      <c r="G200" s="67">
        <v>0</v>
      </c>
    </row>
    <row r="201" spans="1:7" x14ac:dyDescent="0.25">
      <c r="A201" s="80">
        <f t="shared" si="21"/>
        <v>5</v>
      </c>
      <c r="B201" s="60" t="s">
        <v>278</v>
      </c>
      <c r="C201" s="79" t="s">
        <v>6</v>
      </c>
      <c r="D201" s="79">
        <v>1</v>
      </c>
      <c r="E201" s="59">
        <v>10000</v>
      </c>
      <c r="F201" s="59">
        <f t="shared" si="20"/>
        <v>10000</v>
      </c>
      <c r="G201" s="67">
        <v>0</v>
      </c>
    </row>
    <row r="202" spans="1:7" x14ac:dyDescent="0.25">
      <c r="A202" s="80">
        <f t="shared" si="21"/>
        <v>6</v>
      </c>
      <c r="B202" s="60" t="s">
        <v>9</v>
      </c>
      <c r="C202" s="79" t="s">
        <v>6</v>
      </c>
      <c r="D202" s="79">
        <v>10</v>
      </c>
      <c r="E202" s="59">
        <v>27000</v>
      </c>
      <c r="F202" s="59">
        <f t="shared" si="20"/>
        <v>270000</v>
      </c>
      <c r="G202" s="67">
        <v>0</v>
      </c>
    </row>
    <row r="203" spans="1:7" x14ac:dyDescent="0.25">
      <c r="A203" s="80">
        <f t="shared" si="21"/>
        <v>7</v>
      </c>
      <c r="B203" s="60" t="s">
        <v>9</v>
      </c>
      <c r="C203" s="79" t="s">
        <v>6</v>
      </c>
      <c r="D203" s="79">
        <v>8</v>
      </c>
      <c r="E203" s="59">
        <v>85200</v>
      </c>
      <c r="F203" s="59">
        <f t="shared" si="20"/>
        <v>681600</v>
      </c>
      <c r="G203" s="67">
        <v>0</v>
      </c>
    </row>
    <row r="204" spans="1:7" s="71" customFormat="1" x14ac:dyDescent="0.25">
      <c r="A204" s="80">
        <f t="shared" si="21"/>
        <v>8</v>
      </c>
      <c r="B204" s="60" t="s">
        <v>73</v>
      </c>
      <c r="C204" s="88" t="s">
        <v>6</v>
      </c>
      <c r="D204" s="88">
        <v>1</v>
      </c>
      <c r="E204" s="59">
        <v>10000</v>
      </c>
      <c r="F204" s="59">
        <f t="shared" si="20"/>
        <v>10000</v>
      </c>
      <c r="G204" s="67">
        <v>0</v>
      </c>
    </row>
    <row r="205" spans="1:7" x14ac:dyDescent="0.25">
      <c r="A205" s="80">
        <f t="shared" si="21"/>
        <v>9</v>
      </c>
      <c r="B205" s="60" t="s">
        <v>77</v>
      </c>
      <c r="C205" s="79" t="s">
        <v>6</v>
      </c>
      <c r="D205" s="79">
        <v>4</v>
      </c>
      <c r="E205" s="59">
        <v>52500</v>
      </c>
      <c r="F205" s="59">
        <f t="shared" si="20"/>
        <v>210000</v>
      </c>
      <c r="G205" s="67">
        <v>0</v>
      </c>
    </row>
    <row r="206" spans="1:7" x14ac:dyDescent="0.25">
      <c r="A206" s="80">
        <f t="shared" si="21"/>
        <v>10</v>
      </c>
      <c r="B206" s="60" t="s">
        <v>78</v>
      </c>
      <c r="C206" s="79" t="s">
        <v>6</v>
      </c>
      <c r="D206" s="79">
        <v>2</v>
      </c>
      <c r="E206" s="59">
        <v>32500</v>
      </c>
      <c r="F206" s="59">
        <f t="shared" si="20"/>
        <v>65000</v>
      </c>
      <c r="G206" s="67">
        <v>0</v>
      </c>
    </row>
    <row r="207" spans="1:7" x14ac:dyDescent="0.25">
      <c r="A207" s="80">
        <f t="shared" si="21"/>
        <v>11</v>
      </c>
      <c r="B207" s="60" t="s">
        <v>313</v>
      </c>
      <c r="C207" s="79" t="s">
        <v>6</v>
      </c>
      <c r="D207" s="79">
        <v>439</v>
      </c>
      <c r="E207" s="67">
        <v>0</v>
      </c>
      <c r="F207" s="59">
        <f t="shared" si="20"/>
        <v>0</v>
      </c>
      <c r="G207" s="59">
        <v>0</v>
      </c>
    </row>
    <row r="208" spans="1:7" x14ac:dyDescent="0.25">
      <c r="A208" s="80">
        <f t="shared" si="21"/>
        <v>12</v>
      </c>
      <c r="B208" s="60" t="s">
        <v>72</v>
      </c>
      <c r="C208" s="79" t="s">
        <v>6</v>
      </c>
      <c r="D208" s="79">
        <v>10</v>
      </c>
      <c r="E208" s="59">
        <v>37380</v>
      </c>
      <c r="F208" s="59">
        <f t="shared" si="20"/>
        <v>373800</v>
      </c>
      <c r="G208" s="67">
        <v>0</v>
      </c>
    </row>
    <row r="209" spans="1:7" x14ac:dyDescent="0.25">
      <c r="A209" s="80">
        <f t="shared" si="21"/>
        <v>13</v>
      </c>
      <c r="B209" s="68" t="s">
        <v>74</v>
      </c>
      <c r="C209" s="79" t="s">
        <v>6</v>
      </c>
      <c r="D209" s="79">
        <v>2</v>
      </c>
      <c r="E209" s="59">
        <v>150000</v>
      </c>
      <c r="F209" s="59">
        <f t="shared" si="20"/>
        <v>300000</v>
      </c>
      <c r="G209" s="67">
        <v>0</v>
      </c>
    </row>
    <row r="210" spans="1:7" x14ac:dyDescent="0.25">
      <c r="A210" s="80">
        <f t="shared" si="21"/>
        <v>14</v>
      </c>
      <c r="B210" s="60" t="s">
        <v>79</v>
      </c>
      <c r="C210" s="79" t="s">
        <v>6</v>
      </c>
      <c r="D210" s="79">
        <v>3</v>
      </c>
      <c r="E210" s="59">
        <v>27200</v>
      </c>
      <c r="F210" s="59">
        <f t="shared" si="20"/>
        <v>81600</v>
      </c>
      <c r="G210" s="59">
        <v>50955</v>
      </c>
    </row>
    <row r="211" spans="1:7" x14ac:dyDescent="0.25">
      <c r="A211" s="80">
        <f t="shared" si="21"/>
        <v>15</v>
      </c>
      <c r="B211" s="60" t="s">
        <v>35</v>
      </c>
      <c r="C211" s="79" t="s">
        <v>6</v>
      </c>
      <c r="D211" s="79">
        <v>1</v>
      </c>
      <c r="E211" s="59">
        <v>15000</v>
      </c>
      <c r="F211" s="59">
        <f t="shared" si="20"/>
        <v>15000</v>
      </c>
      <c r="G211" s="67">
        <v>0</v>
      </c>
    </row>
    <row r="212" spans="1:7" x14ac:dyDescent="0.25">
      <c r="A212" s="80">
        <f t="shared" si="21"/>
        <v>16</v>
      </c>
      <c r="B212" s="60" t="s">
        <v>27</v>
      </c>
      <c r="C212" s="79" t="s">
        <v>6</v>
      </c>
      <c r="D212" s="79">
        <v>3</v>
      </c>
      <c r="E212" s="59">
        <v>30000</v>
      </c>
      <c r="F212" s="59">
        <f t="shared" si="20"/>
        <v>90000</v>
      </c>
      <c r="G212" s="67">
        <v>74250</v>
      </c>
    </row>
    <row r="213" spans="1:7" x14ac:dyDescent="0.25">
      <c r="A213" s="80">
        <f t="shared" si="21"/>
        <v>17</v>
      </c>
      <c r="B213" s="59" t="s">
        <v>32</v>
      </c>
      <c r="C213" s="79" t="s">
        <v>6</v>
      </c>
      <c r="D213" s="79">
        <v>4</v>
      </c>
      <c r="E213" s="59">
        <v>80000</v>
      </c>
      <c r="F213" s="59">
        <f t="shared" si="20"/>
        <v>320000</v>
      </c>
      <c r="G213" s="67">
        <v>0</v>
      </c>
    </row>
    <row r="214" spans="1:7" x14ac:dyDescent="0.25">
      <c r="A214" s="80">
        <f t="shared" si="21"/>
        <v>18</v>
      </c>
      <c r="B214" s="59" t="s">
        <v>31</v>
      </c>
      <c r="C214" s="79" t="s">
        <v>6</v>
      </c>
      <c r="D214" s="79">
        <v>5</v>
      </c>
      <c r="E214" s="59">
        <v>20000</v>
      </c>
      <c r="F214" s="59">
        <f t="shared" si="20"/>
        <v>100000</v>
      </c>
      <c r="G214" s="59">
        <v>52405</v>
      </c>
    </row>
    <row r="215" spans="1:7" x14ac:dyDescent="0.25">
      <c r="A215" s="80">
        <f t="shared" si="21"/>
        <v>19</v>
      </c>
      <c r="B215" s="59" t="s">
        <v>41</v>
      </c>
      <c r="C215" s="79" t="s">
        <v>6</v>
      </c>
      <c r="D215" s="79">
        <v>2</v>
      </c>
      <c r="E215" s="59">
        <v>200000</v>
      </c>
      <c r="F215" s="59">
        <f t="shared" si="20"/>
        <v>400000</v>
      </c>
      <c r="G215" s="67">
        <v>0</v>
      </c>
    </row>
    <row r="216" spans="1:7" x14ac:dyDescent="0.25">
      <c r="A216" s="80">
        <f t="shared" si="21"/>
        <v>20</v>
      </c>
      <c r="B216" s="59" t="s">
        <v>30</v>
      </c>
      <c r="C216" s="79" t="s">
        <v>6</v>
      </c>
      <c r="D216" s="79">
        <v>4</v>
      </c>
      <c r="E216" s="59">
        <v>31000</v>
      </c>
      <c r="F216" s="59">
        <f t="shared" si="20"/>
        <v>124000</v>
      </c>
      <c r="G216" s="67">
        <v>34852</v>
      </c>
    </row>
    <row r="217" spans="1:7" x14ac:dyDescent="0.25">
      <c r="A217" s="80">
        <f t="shared" si="21"/>
        <v>21</v>
      </c>
      <c r="B217" s="59" t="s">
        <v>7</v>
      </c>
      <c r="C217" s="79" t="s">
        <v>6</v>
      </c>
      <c r="D217" s="79">
        <v>16</v>
      </c>
      <c r="E217" s="59">
        <v>52400</v>
      </c>
      <c r="F217" s="59">
        <f t="shared" si="20"/>
        <v>838400</v>
      </c>
      <c r="G217" s="67">
        <v>0</v>
      </c>
    </row>
    <row r="218" spans="1:7" x14ac:dyDescent="0.25">
      <c r="A218" s="80">
        <f t="shared" si="21"/>
        <v>22</v>
      </c>
      <c r="B218" s="61" t="s">
        <v>75</v>
      </c>
      <c r="C218" s="69" t="s">
        <v>6</v>
      </c>
      <c r="D218" s="69">
        <v>2</v>
      </c>
      <c r="E218" s="61">
        <v>175000</v>
      </c>
      <c r="F218" s="59">
        <f t="shared" si="20"/>
        <v>350000</v>
      </c>
      <c r="G218" s="61">
        <v>113804</v>
      </c>
    </row>
    <row r="219" spans="1:7" x14ac:dyDescent="0.25">
      <c r="A219" s="80">
        <f t="shared" si="21"/>
        <v>23</v>
      </c>
      <c r="B219" s="59" t="s">
        <v>270</v>
      </c>
      <c r="C219" s="79" t="s">
        <v>6</v>
      </c>
      <c r="D219" s="79">
        <v>5</v>
      </c>
      <c r="E219" s="59">
        <v>75000</v>
      </c>
      <c r="F219" s="59">
        <f t="shared" si="20"/>
        <v>375000</v>
      </c>
      <c r="G219" s="59">
        <v>93750</v>
      </c>
    </row>
    <row r="220" spans="1:7" x14ac:dyDescent="0.25">
      <c r="A220" s="80">
        <f t="shared" si="21"/>
        <v>24</v>
      </c>
      <c r="B220" s="59" t="s">
        <v>58</v>
      </c>
      <c r="C220" s="79" t="s">
        <v>6</v>
      </c>
      <c r="D220" s="79">
        <v>1</v>
      </c>
      <c r="E220" s="59">
        <v>420000</v>
      </c>
      <c r="F220" s="59">
        <f t="shared" si="20"/>
        <v>420000</v>
      </c>
      <c r="G220" s="67">
        <v>0</v>
      </c>
    </row>
    <row r="221" spans="1:7" x14ac:dyDescent="0.25">
      <c r="A221" s="80">
        <f t="shared" si="21"/>
        <v>25</v>
      </c>
      <c r="B221" s="59" t="s">
        <v>8</v>
      </c>
      <c r="C221" s="79" t="s">
        <v>6</v>
      </c>
      <c r="D221" s="79">
        <v>4</v>
      </c>
      <c r="E221" s="96">
        <v>257019.25</v>
      </c>
      <c r="F221" s="59">
        <f t="shared" si="20"/>
        <v>1028077</v>
      </c>
      <c r="G221" s="62">
        <v>642517</v>
      </c>
    </row>
    <row r="222" spans="1:7" x14ac:dyDescent="0.25">
      <c r="A222" s="79"/>
      <c r="B222" s="59"/>
      <c r="C222" s="79"/>
      <c r="D222" s="79"/>
      <c r="E222" s="59"/>
      <c r="F222" s="79"/>
      <c r="G222" s="67"/>
    </row>
    <row r="223" spans="1:7" ht="21.75" customHeight="1" x14ac:dyDescent="0.25">
      <c r="A223" s="111" t="s">
        <v>295</v>
      </c>
      <c r="B223" s="111"/>
      <c r="C223" s="111"/>
      <c r="D223" s="111"/>
      <c r="E223" s="111"/>
      <c r="F223" s="111"/>
      <c r="G223" s="111"/>
    </row>
    <row r="224" spans="1:7" ht="19.5" customHeight="1" x14ac:dyDescent="0.25">
      <c r="A224" s="79">
        <v>1</v>
      </c>
      <c r="B224" s="59" t="s">
        <v>50</v>
      </c>
      <c r="C224" s="79" t="s">
        <v>6</v>
      </c>
      <c r="D224" s="79">
        <v>15</v>
      </c>
      <c r="E224" s="59">
        <v>16000</v>
      </c>
      <c r="F224" s="59">
        <f t="shared" ref="F224:F271" si="22">D224*E224</f>
        <v>240000</v>
      </c>
      <c r="G224" s="67">
        <v>0</v>
      </c>
    </row>
    <row r="225" spans="1:7" ht="19.5" customHeight="1" x14ac:dyDescent="0.25">
      <c r="A225" s="79">
        <f>A224+1</f>
        <v>2</v>
      </c>
      <c r="B225" s="60" t="s">
        <v>106</v>
      </c>
      <c r="C225" s="79" t="s">
        <v>6</v>
      </c>
      <c r="D225" s="79">
        <v>17</v>
      </c>
      <c r="E225" s="59">
        <v>4000</v>
      </c>
      <c r="F225" s="59">
        <f t="shared" si="22"/>
        <v>68000</v>
      </c>
      <c r="G225" s="67">
        <v>0</v>
      </c>
    </row>
    <row r="226" spans="1:7" ht="18" customHeight="1" x14ac:dyDescent="0.25">
      <c r="A226" s="80">
        <f t="shared" ref="A226:A271" si="23">A225+1</f>
        <v>3</v>
      </c>
      <c r="B226" s="60" t="s">
        <v>109</v>
      </c>
      <c r="C226" s="79" t="s">
        <v>6</v>
      </c>
      <c r="D226" s="79">
        <v>84</v>
      </c>
      <c r="E226" s="59">
        <v>10000</v>
      </c>
      <c r="F226" s="59">
        <f t="shared" si="22"/>
        <v>840000</v>
      </c>
      <c r="G226" s="67">
        <v>0</v>
      </c>
    </row>
    <row r="227" spans="1:7" ht="19.5" customHeight="1" x14ac:dyDescent="0.25">
      <c r="A227" s="80">
        <f t="shared" si="23"/>
        <v>4</v>
      </c>
      <c r="B227" s="60" t="s">
        <v>108</v>
      </c>
      <c r="C227" s="79" t="s">
        <v>6</v>
      </c>
      <c r="D227" s="79">
        <v>14</v>
      </c>
      <c r="E227" s="59">
        <v>3000</v>
      </c>
      <c r="F227" s="59">
        <f t="shared" si="22"/>
        <v>42000</v>
      </c>
      <c r="G227" s="67">
        <v>0</v>
      </c>
    </row>
    <row r="228" spans="1:7" ht="18" customHeight="1" x14ac:dyDescent="0.25">
      <c r="A228" s="80">
        <f t="shared" si="23"/>
        <v>5</v>
      </c>
      <c r="B228" s="60" t="s">
        <v>107</v>
      </c>
      <c r="C228" s="79" t="s">
        <v>6</v>
      </c>
      <c r="D228" s="79">
        <v>8</v>
      </c>
      <c r="E228" s="59">
        <v>0</v>
      </c>
      <c r="F228" s="59">
        <f t="shared" si="22"/>
        <v>0</v>
      </c>
      <c r="G228" s="67">
        <v>0</v>
      </c>
    </row>
    <row r="229" spans="1:7" s="71" customFormat="1" x14ac:dyDescent="0.25">
      <c r="A229" s="80">
        <f t="shared" si="23"/>
        <v>6</v>
      </c>
      <c r="B229" s="59" t="s">
        <v>110</v>
      </c>
      <c r="C229" s="88" t="s">
        <v>6</v>
      </c>
      <c r="D229" s="88">
        <v>10</v>
      </c>
      <c r="E229" s="59">
        <v>3503</v>
      </c>
      <c r="F229" s="59">
        <f t="shared" si="22"/>
        <v>35030</v>
      </c>
      <c r="G229" s="67">
        <v>0</v>
      </c>
    </row>
    <row r="230" spans="1:7" x14ac:dyDescent="0.25">
      <c r="A230" s="80">
        <f t="shared" si="23"/>
        <v>7</v>
      </c>
      <c r="B230" s="60" t="s">
        <v>113</v>
      </c>
      <c r="C230" s="79" t="s">
        <v>6</v>
      </c>
      <c r="D230" s="79">
        <v>1</v>
      </c>
      <c r="E230" s="59">
        <v>500000</v>
      </c>
      <c r="F230" s="59">
        <f t="shared" si="22"/>
        <v>500000</v>
      </c>
      <c r="G230" s="59">
        <v>0</v>
      </c>
    </row>
    <row r="231" spans="1:7" x14ac:dyDescent="0.25">
      <c r="A231" s="80">
        <f t="shared" si="23"/>
        <v>8</v>
      </c>
      <c r="B231" s="60" t="s">
        <v>97</v>
      </c>
      <c r="C231" s="79" t="s">
        <v>6</v>
      </c>
      <c r="D231" s="79">
        <v>1</v>
      </c>
      <c r="E231" s="59">
        <v>12000</v>
      </c>
      <c r="F231" s="59">
        <f t="shared" si="22"/>
        <v>12000</v>
      </c>
      <c r="G231" s="67">
        <v>0</v>
      </c>
    </row>
    <row r="232" spans="1:7" x14ac:dyDescent="0.25">
      <c r="A232" s="80">
        <f t="shared" si="23"/>
        <v>9</v>
      </c>
      <c r="B232" s="60" t="s">
        <v>92</v>
      </c>
      <c r="C232" s="79" t="s">
        <v>6</v>
      </c>
      <c r="D232" s="79">
        <v>1</v>
      </c>
      <c r="E232" s="59">
        <v>15000</v>
      </c>
      <c r="F232" s="59">
        <f t="shared" si="22"/>
        <v>15000</v>
      </c>
      <c r="G232" s="67">
        <v>0</v>
      </c>
    </row>
    <row r="233" spans="1:7" x14ac:dyDescent="0.25">
      <c r="A233" s="80">
        <f t="shared" si="23"/>
        <v>10</v>
      </c>
      <c r="B233" s="60" t="s">
        <v>94</v>
      </c>
      <c r="C233" s="79" t="s">
        <v>6</v>
      </c>
      <c r="D233" s="79">
        <v>2</v>
      </c>
      <c r="E233" s="59">
        <v>1000</v>
      </c>
      <c r="F233" s="59">
        <f t="shared" si="22"/>
        <v>2000</v>
      </c>
      <c r="G233" s="67">
        <v>0</v>
      </c>
    </row>
    <row r="234" spans="1:7" x14ac:dyDescent="0.25">
      <c r="A234" s="80">
        <f t="shared" si="23"/>
        <v>11</v>
      </c>
      <c r="B234" s="60" t="s">
        <v>93</v>
      </c>
      <c r="C234" s="79" t="s">
        <v>6</v>
      </c>
      <c r="D234" s="79">
        <v>1</v>
      </c>
      <c r="E234" s="59">
        <v>15000</v>
      </c>
      <c r="F234" s="59">
        <f t="shared" si="22"/>
        <v>15000</v>
      </c>
      <c r="G234" s="67">
        <v>0</v>
      </c>
    </row>
    <row r="235" spans="1:7" x14ac:dyDescent="0.25">
      <c r="A235" s="80">
        <f t="shared" si="23"/>
        <v>12</v>
      </c>
      <c r="B235" s="60" t="s">
        <v>95</v>
      </c>
      <c r="C235" s="79" t="s">
        <v>6</v>
      </c>
      <c r="D235" s="79">
        <v>2</v>
      </c>
      <c r="E235" s="59">
        <v>10000</v>
      </c>
      <c r="F235" s="59">
        <f t="shared" si="22"/>
        <v>20000</v>
      </c>
      <c r="G235" s="67">
        <v>0</v>
      </c>
    </row>
    <row r="236" spans="1:7" x14ac:dyDescent="0.25">
      <c r="A236" s="80">
        <f t="shared" si="23"/>
        <v>13</v>
      </c>
      <c r="B236" s="60" t="s">
        <v>115</v>
      </c>
      <c r="C236" s="79" t="s">
        <v>6</v>
      </c>
      <c r="D236" s="79">
        <v>1</v>
      </c>
      <c r="E236" s="59">
        <v>390000</v>
      </c>
      <c r="F236" s="59">
        <f t="shared" si="22"/>
        <v>390000</v>
      </c>
      <c r="G236" s="59">
        <v>207210</v>
      </c>
    </row>
    <row r="237" spans="1:7" x14ac:dyDescent="0.25">
      <c r="A237" s="80">
        <f t="shared" si="23"/>
        <v>14</v>
      </c>
      <c r="B237" s="60" t="s">
        <v>134</v>
      </c>
      <c r="C237" s="79" t="s">
        <v>6</v>
      </c>
      <c r="D237" s="79">
        <v>11026</v>
      </c>
      <c r="E237" s="67">
        <v>0</v>
      </c>
      <c r="F237" s="59">
        <f t="shared" si="22"/>
        <v>0</v>
      </c>
      <c r="G237" s="67">
        <v>0</v>
      </c>
    </row>
    <row r="238" spans="1:7" x14ac:dyDescent="0.25">
      <c r="A238" s="80">
        <f t="shared" si="23"/>
        <v>15</v>
      </c>
      <c r="B238" s="68" t="s">
        <v>243</v>
      </c>
      <c r="C238" s="69" t="s">
        <v>6</v>
      </c>
      <c r="D238" s="69">
        <v>6</v>
      </c>
      <c r="E238" s="61">
        <v>10000</v>
      </c>
      <c r="F238" s="59">
        <f t="shared" si="22"/>
        <v>60000</v>
      </c>
      <c r="G238" s="73">
        <v>0</v>
      </c>
    </row>
    <row r="239" spans="1:7" x14ac:dyDescent="0.25">
      <c r="A239" s="80">
        <f t="shared" si="23"/>
        <v>16</v>
      </c>
      <c r="B239" s="60" t="s">
        <v>98</v>
      </c>
      <c r="C239" s="79" t="s">
        <v>6</v>
      </c>
      <c r="D239" s="79">
        <v>2</v>
      </c>
      <c r="E239" s="59">
        <v>52500</v>
      </c>
      <c r="F239" s="59">
        <f t="shared" si="22"/>
        <v>105000</v>
      </c>
      <c r="G239" s="67">
        <v>0</v>
      </c>
    </row>
    <row r="240" spans="1:7" x14ac:dyDescent="0.25">
      <c r="A240" s="80">
        <f t="shared" si="23"/>
        <v>17</v>
      </c>
      <c r="B240" s="60" t="s">
        <v>119</v>
      </c>
      <c r="C240" s="79" t="s">
        <v>6</v>
      </c>
      <c r="D240" s="79">
        <v>1</v>
      </c>
      <c r="E240" s="59">
        <v>15000</v>
      </c>
      <c r="F240" s="59">
        <f t="shared" si="22"/>
        <v>15000</v>
      </c>
      <c r="G240" s="59">
        <v>0</v>
      </c>
    </row>
    <row r="241" spans="1:7" x14ac:dyDescent="0.25">
      <c r="A241" s="80">
        <f t="shared" si="23"/>
        <v>18</v>
      </c>
      <c r="B241" s="60" t="s">
        <v>117</v>
      </c>
      <c r="C241" s="79" t="s">
        <v>6</v>
      </c>
      <c r="D241" s="79">
        <v>1</v>
      </c>
      <c r="E241" s="59">
        <v>9500</v>
      </c>
      <c r="F241" s="59">
        <f t="shared" si="22"/>
        <v>9500</v>
      </c>
      <c r="G241" s="59">
        <v>0</v>
      </c>
    </row>
    <row r="242" spans="1:7" x14ac:dyDescent="0.25">
      <c r="A242" s="80">
        <f t="shared" si="23"/>
        <v>19</v>
      </c>
      <c r="B242" s="60" t="s">
        <v>116</v>
      </c>
      <c r="C242" s="79" t="s">
        <v>6</v>
      </c>
      <c r="D242" s="79">
        <v>1</v>
      </c>
      <c r="E242" s="59">
        <v>0</v>
      </c>
      <c r="F242" s="59">
        <f t="shared" si="22"/>
        <v>0</v>
      </c>
      <c r="G242" s="59">
        <v>0</v>
      </c>
    </row>
    <row r="243" spans="1:7" x14ac:dyDescent="0.25">
      <c r="A243" s="80">
        <f t="shared" si="23"/>
        <v>20</v>
      </c>
      <c r="B243" s="60" t="s">
        <v>88</v>
      </c>
      <c r="C243" s="79" t="s">
        <v>6</v>
      </c>
      <c r="D243" s="79">
        <v>3</v>
      </c>
      <c r="E243" s="67">
        <v>170000</v>
      </c>
      <c r="F243" s="59">
        <f t="shared" si="22"/>
        <v>510000</v>
      </c>
      <c r="G243" s="67">
        <v>0</v>
      </c>
    </row>
    <row r="244" spans="1:7" x14ac:dyDescent="0.25">
      <c r="A244" s="80">
        <f t="shared" si="23"/>
        <v>21</v>
      </c>
      <c r="B244" s="60" t="s">
        <v>247</v>
      </c>
      <c r="C244" s="79" t="s">
        <v>6</v>
      </c>
      <c r="D244" s="79">
        <v>1</v>
      </c>
      <c r="E244" s="59">
        <v>10000</v>
      </c>
      <c r="F244" s="59">
        <f t="shared" si="22"/>
        <v>10000</v>
      </c>
      <c r="G244" s="67">
        <v>0</v>
      </c>
    </row>
    <row r="245" spans="1:7" x14ac:dyDescent="0.25">
      <c r="A245" s="80">
        <f t="shared" si="23"/>
        <v>22</v>
      </c>
      <c r="B245" s="68" t="s">
        <v>74</v>
      </c>
      <c r="C245" s="79" t="s">
        <v>6</v>
      </c>
      <c r="D245" s="79">
        <v>4</v>
      </c>
      <c r="E245" s="59">
        <v>150000</v>
      </c>
      <c r="F245" s="59">
        <f t="shared" si="22"/>
        <v>600000</v>
      </c>
      <c r="G245" s="67">
        <v>0</v>
      </c>
    </row>
    <row r="246" spans="1:7" x14ac:dyDescent="0.25">
      <c r="A246" s="80">
        <f t="shared" si="23"/>
        <v>23</v>
      </c>
      <c r="B246" s="60" t="s">
        <v>76</v>
      </c>
      <c r="C246" s="79" t="s">
        <v>6</v>
      </c>
      <c r="D246" s="79">
        <v>2</v>
      </c>
      <c r="E246" s="59">
        <v>329179</v>
      </c>
      <c r="F246" s="59">
        <f t="shared" si="22"/>
        <v>658358</v>
      </c>
      <c r="G246" s="67">
        <v>0</v>
      </c>
    </row>
    <row r="247" spans="1:7" x14ac:dyDescent="0.25">
      <c r="A247" s="80">
        <f t="shared" si="23"/>
        <v>24</v>
      </c>
      <c r="B247" s="60" t="s">
        <v>123</v>
      </c>
      <c r="C247" s="79" t="s">
        <v>6</v>
      </c>
      <c r="D247" s="79">
        <v>1</v>
      </c>
      <c r="E247" s="59">
        <v>21500</v>
      </c>
      <c r="F247" s="59">
        <f t="shared" si="22"/>
        <v>21500</v>
      </c>
      <c r="G247" s="59">
        <v>0</v>
      </c>
    </row>
    <row r="248" spans="1:7" x14ac:dyDescent="0.25">
      <c r="A248" s="80">
        <f t="shared" si="23"/>
        <v>25</v>
      </c>
      <c r="B248" s="60" t="s">
        <v>122</v>
      </c>
      <c r="C248" s="79" t="s">
        <v>6</v>
      </c>
      <c r="D248" s="79">
        <v>1</v>
      </c>
      <c r="E248" s="59">
        <v>15000</v>
      </c>
      <c r="F248" s="59">
        <f t="shared" si="22"/>
        <v>15000</v>
      </c>
      <c r="G248" s="59">
        <v>0</v>
      </c>
    </row>
    <row r="249" spans="1:7" x14ac:dyDescent="0.25">
      <c r="A249" s="80">
        <f t="shared" si="23"/>
        <v>26</v>
      </c>
      <c r="B249" s="60" t="s">
        <v>125</v>
      </c>
      <c r="C249" s="79" t="s">
        <v>6</v>
      </c>
      <c r="D249" s="79">
        <v>1</v>
      </c>
      <c r="E249" s="59">
        <v>0</v>
      </c>
      <c r="F249" s="59">
        <f t="shared" si="22"/>
        <v>0</v>
      </c>
      <c r="G249" s="59">
        <v>0</v>
      </c>
    </row>
    <row r="250" spans="1:7" x14ac:dyDescent="0.25">
      <c r="A250" s="80">
        <f t="shared" si="23"/>
        <v>27</v>
      </c>
      <c r="B250" s="60" t="s">
        <v>32</v>
      </c>
      <c r="C250" s="79" t="s">
        <v>6</v>
      </c>
      <c r="D250" s="69">
        <v>1</v>
      </c>
      <c r="E250" s="59">
        <v>100000</v>
      </c>
      <c r="F250" s="59">
        <f t="shared" si="22"/>
        <v>100000</v>
      </c>
      <c r="G250" s="59">
        <v>0</v>
      </c>
    </row>
    <row r="251" spans="1:7" x14ac:dyDescent="0.25">
      <c r="A251" s="80">
        <f t="shared" si="23"/>
        <v>28</v>
      </c>
      <c r="B251" s="60" t="s">
        <v>31</v>
      </c>
      <c r="C251" s="79" t="s">
        <v>6</v>
      </c>
      <c r="D251" s="79">
        <v>10</v>
      </c>
      <c r="E251" s="59">
        <v>40000</v>
      </c>
      <c r="F251" s="59">
        <f t="shared" si="22"/>
        <v>400000</v>
      </c>
      <c r="G251" s="67">
        <v>0</v>
      </c>
    </row>
    <row r="252" spans="1:7" x14ac:dyDescent="0.25">
      <c r="A252" s="80">
        <f t="shared" si="23"/>
        <v>29</v>
      </c>
      <c r="B252" s="60" t="s">
        <v>96</v>
      </c>
      <c r="C252" s="79" t="s">
        <v>6</v>
      </c>
      <c r="D252" s="79">
        <v>2</v>
      </c>
      <c r="E252" s="59">
        <v>6000</v>
      </c>
      <c r="F252" s="59">
        <f t="shared" si="22"/>
        <v>12000</v>
      </c>
      <c r="G252" s="67">
        <v>0</v>
      </c>
    </row>
    <row r="253" spans="1:7" x14ac:dyDescent="0.25">
      <c r="A253" s="80">
        <f t="shared" si="23"/>
        <v>30</v>
      </c>
      <c r="B253" s="59" t="s">
        <v>118</v>
      </c>
      <c r="C253" s="79" t="s">
        <v>6</v>
      </c>
      <c r="D253" s="79">
        <v>1</v>
      </c>
      <c r="E253" s="59">
        <v>130000</v>
      </c>
      <c r="F253" s="59">
        <f t="shared" si="22"/>
        <v>130000</v>
      </c>
      <c r="G253" s="59">
        <v>36574</v>
      </c>
    </row>
    <row r="254" spans="1:7" x14ac:dyDescent="0.25">
      <c r="A254" s="80">
        <f t="shared" si="23"/>
        <v>31</v>
      </c>
      <c r="B254" s="60" t="s">
        <v>127</v>
      </c>
      <c r="C254" s="79" t="s">
        <v>6</v>
      </c>
      <c r="D254" s="69">
        <v>1</v>
      </c>
      <c r="E254" s="59">
        <v>174000</v>
      </c>
      <c r="F254" s="59">
        <f t="shared" si="22"/>
        <v>174000</v>
      </c>
      <c r="G254" s="59">
        <v>0</v>
      </c>
    </row>
    <row r="255" spans="1:7" x14ac:dyDescent="0.25">
      <c r="A255" s="80">
        <f t="shared" si="23"/>
        <v>32</v>
      </c>
      <c r="B255" s="60" t="s">
        <v>268</v>
      </c>
      <c r="C255" s="79" t="s">
        <v>6</v>
      </c>
      <c r="D255" s="88">
        <v>1</v>
      </c>
      <c r="E255" s="59">
        <v>100000</v>
      </c>
      <c r="F255" s="59">
        <f t="shared" si="22"/>
        <v>100000</v>
      </c>
      <c r="G255" s="59">
        <v>0</v>
      </c>
    </row>
    <row r="256" spans="1:7" x14ac:dyDescent="0.25">
      <c r="A256" s="80">
        <f t="shared" si="23"/>
        <v>33</v>
      </c>
      <c r="B256" s="60" t="s">
        <v>128</v>
      </c>
      <c r="C256" s="79" t="s">
        <v>6</v>
      </c>
      <c r="D256" s="88">
        <v>1</v>
      </c>
      <c r="E256" s="59">
        <v>73000</v>
      </c>
      <c r="F256" s="59">
        <f t="shared" si="22"/>
        <v>73000</v>
      </c>
      <c r="G256" s="59">
        <v>0</v>
      </c>
    </row>
    <row r="257" spans="1:7" x14ac:dyDescent="0.25">
      <c r="A257" s="80">
        <f t="shared" si="23"/>
        <v>34</v>
      </c>
      <c r="B257" s="59" t="s">
        <v>168</v>
      </c>
      <c r="C257" s="79" t="s">
        <v>6</v>
      </c>
      <c r="D257" s="79">
        <v>1</v>
      </c>
      <c r="E257" s="59">
        <v>35000</v>
      </c>
      <c r="F257" s="59">
        <f t="shared" si="22"/>
        <v>35000</v>
      </c>
      <c r="G257" s="59">
        <v>0</v>
      </c>
    </row>
    <row r="258" spans="1:7" x14ac:dyDescent="0.25">
      <c r="A258" s="80">
        <f t="shared" si="23"/>
        <v>35</v>
      </c>
      <c r="B258" s="59" t="s">
        <v>267</v>
      </c>
      <c r="C258" s="79" t="s">
        <v>6</v>
      </c>
      <c r="D258" s="79">
        <v>1</v>
      </c>
      <c r="E258" s="59">
        <v>0</v>
      </c>
      <c r="F258" s="59">
        <f t="shared" si="22"/>
        <v>0</v>
      </c>
      <c r="G258" s="59">
        <v>0</v>
      </c>
    </row>
    <row r="259" spans="1:7" x14ac:dyDescent="0.25">
      <c r="A259" s="80">
        <f t="shared" si="23"/>
        <v>36</v>
      </c>
      <c r="B259" s="59" t="s">
        <v>91</v>
      </c>
      <c r="C259" s="79" t="s">
        <v>6</v>
      </c>
      <c r="D259" s="79">
        <v>2</v>
      </c>
      <c r="E259" s="59">
        <v>125000</v>
      </c>
      <c r="F259" s="59">
        <f t="shared" si="22"/>
        <v>250000</v>
      </c>
      <c r="G259" s="67">
        <v>0</v>
      </c>
    </row>
    <row r="260" spans="1:7" x14ac:dyDescent="0.25">
      <c r="A260" s="80">
        <f t="shared" si="23"/>
        <v>37</v>
      </c>
      <c r="B260" s="59" t="s">
        <v>75</v>
      </c>
      <c r="C260" s="79" t="s">
        <v>6</v>
      </c>
      <c r="D260" s="79">
        <v>1</v>
      </c>
      <c r="E260" s="59">
        <v>175000</v>
      </c>
      <c r="F260" s="59">
        <f t="shared" si="22"/>
        <v>175000</v>
      </c>
      <c r="G260" s="59">
        <f>113804/2</f>
        <v>56902</v>
      </c>
    </row>
    <row r="261" spans="1:7" x14ac:dyDescent="0.25">
      <c r="A261" s="80">
        <f t="shared" si="23"/>
        <v>38</v>
      </c>
      <c r="B261" s="59" t="s">
        <v>279</v>
      </c>
      <c r="C261" s="79" t="s">
        <v>6</v>
      </c>
      <c r="D261" s="79">
        <v>2</v>
      </c>
      <c r="E261" s="59">
        <v>150000</v>
      </c>
      <c r="F261" s="59">
        <f t="shared" si="22"/>
        <v>300000</v>
      </c>
      <c r="G261" s="67">
        <v>0</v>
      </c>
    </row>
    <row r="262" spans="1:7" x14ac:dyDescent="0.25">
      <c r="A262" s="80">
        <f t="shared" si="23"/>
        <v>39</v>
      </c>
      <c r="B262" s="59" t="s">
        <v>10</v>
      </c>
      <c r="C262" s="79" t="s">
        <v>6</v>
      </c>
      <c r="D262" s="79">
        <v>11</v>
      </c>
      <c r="E262" s="59">
        <v>36000</v>
      </c>
      <c r="F262" s="59">
        <f t="shared" si="22"/>
        <v>396000</v>
      </c>
      <c r="G262" s="62">
        <v>326700</v>
      </c>
    </row>
    <row r="263" spans="1:7" x14ac:dyDescent="0.25">
      <c r="A263" s="80">
        <f t="shared" si="23"/>
        <v>40</v>
      </c>
      <c r="B263" s="59" t="s">
        <v>104</v>
      </c>
      <c r="C263" s="79" t="s">
        <v>6</v>
      </c>
      <c r="D263" s="79">
        <v>1</v>
      </c>
      <c r="E263" s="59">
        <v>55000</v>
      </c>
      <c r="F263" s="59">
        <f t="shared" si="22"/>
        <v>55000</v>
      </c>
      <c r="G263" s="67">
        <v>0</v>
      </c>
    </row>
    <row r="264" spans="1:7" x14ac:dyDescent="0.25">
      <c r="A264" s="80">
        <f t="shared" si="23"/>
        <v>41</v>
      </c>
      <c r="B264" s="59" t="s">
        <v>103</v>
      </c>
      <c r="C264" s="79" t="s">
        <v>6</v>
      </c>
      <c r="D264" s="79">
        <v>1</v>
      </c>
      <c r="E264" s="59">
        <v>70000</v>
      </c>
      <c r="F264" s="59">
        <f t="shared" si="22"/>
        <v>70000</v>
      </c>
      <c r="G264" s="67">
        <v>0</v>
      </c>
    </row>
    <row r="265" spans="1:7" x14ac:dyDescent="0.25">
      <c r="A265" s="80">
        <f t="shared" si="23"/>
        <v>42</v>
      </c>
      <c r="B265" s="59" t="s">
        <v>120</v>
      </c>
      <c r="C265" s="79" t="s">
        <v>6</v>
      </c>
      <c r="D265" s="79">
        <v>1</v>
      </c>
      <c r="E265" s="59">
        <v>50000</v>
      </c>
      <c r="F265" s="59">
        <f t="shared" si="22"/>
        <v>50000</v>
      </c>
      <c r="G265" s="59">
        <v>0</v>
      </c>
    </row>
    <row r="266" spans="1:7" x14ac:dyDescent="0.25">
      <c r="A266" s="80">
        <f t="shared" si="23"/>
        <v>43</v>
      </c>
      <c r="B266" s="59" t="s">
        <v>55</v>
      </c>
      <c r="C266" s="79" t="s">
        <v>6</v>
      </c>
      <c r="D266" s="79">
        <v>1</v>
      </c>
      <c r="E266" s="59">
        <v>0</v>
      </c>
      <c r="F266" s="59">
        <f t="shared" si="22"/>
        <v>0</v>
      </c>
      <c r="G266" s="59">
        <v>0</v>
      </c>
    </row>
    <row r="267" spans="1:7" x14ac:dyDescent="0.25">
      <c r="A267" s="80">
        <f t="shared" si="23"/>
        <v>44</v>
      </c>
      <c r="B267" s="59" t="s">
        <v>112</v>
      </c>
      <c r="C267" s="79" t="s">
        <v>6</v>
      </c>
      <c r="D267" s="65">
        <v>1</v>
      </c>
      <c r="E267" s="59">
        <v>180000</v>
      </c>
      <c r="F267" s="59">
        <f t="shared" si="22"/>
        <v>180000</v>
      </c>
      <c r="G267" s="67">
        <v>0</v>
      </c>
    </row>
    <row r="268" spans="1:7" x14ac:dyDescent="0.25">
      <c r="A268" s="80">
        <f t="shared" si="23"/>
        <v>45</v>
      </c>
      <c r="B268" s="59" t="s">
        <v>57</v>
      </c>
      <c r="C268" s="79" t="s">
        <v>6</v>
      </c>
      <c r="D268" s="65">
        <v>1</v>
      </c>
      <c r="E268" s="59">
        <v>200000</v>
      </c>
      <c r="F268" s="59">
        <f t="shared" si="22"/>
        <v>200000</v>
      </c>
      <c r="G268" s="59">
        <v>0</v>
      </c>
    </row>
    <row r="269" spans="1:7" x14ac:dyDescent="0.25">
      <c r="A269" s="80">
        <f t="shared" si="23"/>
        <v>46</v>
      </c>
      <c r="B269" s="59" t="s">
        <v>102</v>
      </c>
      <c r="C269" s="79" t="s">
        <v>6</v>
      </c>
      <c r="D269" s="65">
        <v>2</v>
      </c>
      <c r="E269" s="59">
        <v>42000</v>
      </c>
      <c r="F269" s="59">
        <f t="shared" si="22"/>
        <v>84000</v>
      </c>
      <c r="G269" s="67">
        <v>0</v>
      </c>
    </row>
    <row r="270" spans="1:7" x14ac:dyDescent="0.25">
      <c r="A270" s="80">
        <f t="shared" si="23"/>
        <v>47</v>
      </c>
      <c r="B270" s="59" t="s">
        <v>111</v>
      </c>
      <c r="C270" s="79" t="s">
        <v>6</v>
      </c>
      <c r="D270" s="65">
        <v>40</v>
      </c>
      <c r="E270" s="59">
        <v>1750</v>
      </c>
      <c r="F270" s="59">
        <f t="shared" si="22"/>
        <v>70000</v>
      </c>
      <c r="G270" s="67">
        <v>0</v>
      </c>
    </row>
    <row r="271" spans="1:7" x14ac:dyDescent="0.25">
      <c r="A271" s="80">
        <f t="shared" si="23"/>
        <v>48</v>
      </c>
      <c r="B271" s="59" t="s">
        <v>114</v>
      </c>
      <c r="C271" s="79" t="s">
        <v>6</v>
      </c>
      <c r="D271" s="79">
        <v>1</v>
      </c>
      <c r="E271" s="59">
        <v>120000</v>
      </c>
      <c r="F271" s="59">
        <f t="shared" si="22"/>
        <v>120000</v>
      </c>
      <c r="G271" s="59">
        <v>63750</v>
      </c>
    </row>
    <row r="272" spans="1:7" ht="24.75" customHeight="1" x14ac:dyDescent="0.25">
      <c r="A272" s="109" t="s">
        <v>296</v>
      </c>
      <c r="B272" s="109"/>
      <c r="C272" s="109"/>
      <c r="D272" s="109"/>
      <c r="E272" s="109"/>
      <c r="F272" s="109"/>
      <c r="G272" s="109"/>
    </row>
    <row r="273" spans="1:7" s="71" customFormat="1" x14ac:dyDescent="0.25">
      <c r="A273" s="69">
        <v>1</v>
      </c>
      <c r="B273" s="60" t="s">
        <v>26</v>
      </c>
      <c r="C273" s="88" t="s">
        <v>6</v>
      </c>
      <c r="D273" s="88">
        <v>12</v>
      </c>
      <c r="E273" s="59">
        <v>5535</v>
      </c>
      <c r="F273" s="69">
        <f t="shared" ref="F273:F297" si="24">D273*E273</f>
        <v>66420</v>
      </c>
      <c r="G273" s="67">
        <v>0</v>
      </c>
    </row>
    <row r="274" spans="1:7" x14ac:dyDescent="0.25">
      <c r="A274" s="79">
        <f>A273+1</f>
        <v>2</v>
      </c>
      <c r="B274" s="60" t="s">
        <v>43</v>
      </c>
      <c r="C274" s="79" t="s">
        <v>6</v>
      </c>
      <c r="D274" s="79">
        <v>1</v>
      </c>
      <c r="E274" s="59">
        <v>275000</v>
      </c>
      <c r="F274" s="69">
        <f t="shared" si="24"/>
        <v>275000</v>
      </c>
      <c r="G274" s="67">
        <v>0</v>
      </c>
    </row>
    <row r="275" spans="1:7" x14ac:dyDescent="0.25">
      <c r="A275" s="80">
        <f t="shared" ref="A275:A297" si="25">A274+1</f>
        <v>3</v>
      </c>
      <c r="B275" s="60" t="s">
        <v>140</v>
      </c>
      <c r="C275" s="79" t="s">
        <v>6</v>
      </c>
      <c r="D275" s="79">
        <v>1</v>
      </c>
      <c r="E275" s="59">
        <v>241000</v>
      </c>
      <c r="F275" s="69">
        <f t="shared" si="24"/>
        <v>241000</v>
      </c>
      <c r="G275" s="59">
        <v>97930</v>
      </c>
    </row>
    <row r="276" spans="1:7" x14ac:dyDescent="0.25">
      <c r="A276" s="80">
        <f t="shared" si="25"/>
        <v>4</v>
      </c>
      <c r="B276" s="60" t="s">
        <v>19</v>
      </c>
      <c r="C276" s="79" t="s">
        <v>6</v>
      </c>
      <c r="D276" s="79">
        <v>2</v>
      </c>
      <c r="E276" s="59">
        <v>110000</v>
      </c>
      <c r="F276" s="69">
        <f t="shared" si="24"/>
        <v>220000</v>
      </c>
      <c r="G276" s="67">
        <v>181486</v>
      </c>
    </row>
    <row r="277" spans="1:7" x14ac:dyDescent="0.25">
      <c r="A277" s="80">
        <f t="shared" si="25"/>
        <v>5</v>
      </c>
      <c r="B277" s="75" t="s">
        <v>12</v>
      </c>
      <c r="C277" s="76" t="s">
        <v>6</v>
      </c>
      <c r="D277" s="74">
        <v>2</v>
      </c>
      <c r="E277" s="77">
        <v>200000</v>
      </c>
      <c r="F277" s="69">
        <f t="shared" si="24"/>
        <v>400000</v>
      </c>
      <c r="G277" s="82">
        <v>329986</v>
      </c>
    </row>
    <row r="278" spans="1:7" x14ac:dyDescent="0.25">
      <c r="A278" s="80">
        <f t="shared" si="25"/>
        <v>6</v>
      </c>
      <c r="B278" s="63" t="s">
        <v>132</v>
      </c>
      <c r="C278" s="79" t="s">
        <v>6</v>
      </c>
      <c r="D278" s="79">
        <v>1</v>
      </c>
      <c r="E278" s="59">
        <v>46000</v>
      </c>
      <c r="F278" s="69">
        <f t="shared" si="24"/>
        <v>46000</v>
      </c>
      <c r="G278" s="59">
        <v>35941</v>
      </c>
    </row>
    <row r="279" spans="1:7" x14ac:dyDescent="0.25">
      <c r="A279" s="80">
        <f t="shared" si="25"/>
        <v>7</v>
      </c>
      <c r="B279" s="60" t="s">
        <v>9</v>
      </c>
      <c r="C279" s="79" t="s">
        <v>6</v>
      </c>
      <c r="D279" s="79">
        <v>1</v>
      </c>
      <c r="E279" s="59">
        <v>48480</v>
      </c>
      <c r="F279" s="69">
        <f t="shared" si="24"/>
        <v>48480</v>
      </c>
      <c r="G279" s="67">
        <v>39996</v>
      </c>
    </row>
    <row r="280" spans="1:7" x14ac:dyDescent="0.25">
      <c r="A280" s="80">
        <f t="shared" si="25"/>
        <v>8</v>
      </c>
      <c r="B280" s="60" t="s">
        <v>11</v>
      </c>
      <c r="C280" s="79" t="s">
        <v>6</v>
      </c>
      <c r="D280" s="79">
        <v>5</v>
      </c>
      <c r="E280" s="59">
        <v>52500</v>
      </c>
      <c r="F280" s="69">
        <f t="shared" si="24"/>
        <v>262500</v>
      </c>
      <c r="G280" s="67">
        <v>216615</v>
      </c>
    </row>
    <row r="281" spans="1:7" x14ac:dyDescent="0.25">
      <c r="A281" s="80">
        <f t="shared" si="25"/>
        <v>9</v>
      </c>
      <c r="B281" s="63" t="s">
        <v>47</v>
      </c>
      <c r="C281" s="79" t="s">
        <v>6</v>
      </c>
      <c r="D281" s="79">
        <v>1</v>
      </c>
      <c r="E281" s="59">
        <v>127000</v>
      </c>
      <c r="F281" s="69">
        <f t="shared" si="24"/>
        <v>127000</v>
      </c>
      <c r="G281" s="59">
        <v>99217</v>
      </c>
    </row>
    <row r="282" spans="1:7" s="78" customFormat="1" ht="33" x14ac:dyDescent="0.25">
      <c r="A282" s="80">
        <f t="shared" si="25"/>
        <v>10</v>
      </c>
      <c r="B282" s="63" t="s">
        <v>36</v>
      </c>
      <c r="C282" s="88" t="s">
        <v>6</v>
      </c>
      <c r="D282" s="88">
        <v>1</v>
      </c>
      <c r="E282" s="59">
        <v>150000</v>
      </c>
      <c r="F282" s="69">
        <f t="shared" si="24"/>
        <v>150000</v>
      </c>
      <c r="G282" s="59">
        <v>123750</v>
      </c>
    </row>
    <row r="283" spans="1:7" x14ac:dyDescent="0.25">
      <c r="A283" s="80">
        <f t="shared" si="25"/>
        <v>11</v>
      </c>
      <c r="B283" s="60" t="s">
        <v>44</v>
      </c>
      <c r="C283" s="79" t="s">
        <v>6</v>
      </c>
      <c r="D283" s="79">
        <v>2</v>
      </c>
      <c r="E283" s="59">
        <v>0</v>
      </c>
      <c r="F283" s="69">
        <f t="shared" si="24"/>
        <v>0</v>
      </c>
      <c r="G283" s="67">
        <v>0</v>
      </c>
    </row>
    <row r="284" spans="1:7" x14ac:dyDescent="0.25">
      <c r="A284" s="80">
        <f t="shared" si="25"/>
        <v>12</v>
      </c>
      <c r="B284" s="59" t="s">
        <v>35</v>
      </c>
      <c r="C284" s="79" t="s">
        <v>6</v>
      </c>
      <c r="D284" s="79">
        <v>1</v>
      </c>
      <c r="E284" s="59">
        <v>15000</v>
      </c>
      <c r="F284" s="69">
        <f t="shared" si="24"/>
        <v>15000</v>
      </c>
      <c r="G284" s="67">
        <v>0</v>
      </c>
    </row>
    <row r="285" spans="1:7" x14ac:dyDescent="0.25">
      <c r="A285" s="80">
        <f t="shared" si="25"/>
        <v>13</v>
      </c>
      <c r="B285" s="59" t="s">
        <v>27</v>
      </c>
      <c r="C285" s="79" t="s">
        <v>6</v>
      </c>
      <c r="D285" s="79">
        <v>3</v>
      </c>
      <c r="E285" s="59">
        <v>30000</v>
      </c>
      <c r="F285" s="69">
        <f t="shared" si="24"/>
        <v>90000</v>
      </c>
      <c r="G285" s="67">
        <v>74250</v>
      </c>
    </row>
    <row r="286" spans="1:7" x14ac:dyDescent="0.25">
      <c r="A286" s="80">
        <f t="shared" si="25"/>
        <v>14</v>
      </c>
      <c r="B286" s="59" t="s">
        <v>15</v>
      </c>
      <c r="C286" s="79" t="s">
        <v>6</v>
      </c>
      <c r="D286" s="79">
        <v>2</v>
      </c>
      <c r="E286" s="59">
        <v>100000</v>
      </c>
      <c r="F286" s="69">
        <f t="shared" si="24"/>
        <v>200000</v>
      </c>
      <c r="G286" s="67">
        <v>0</v>
      </c>
    </row>
    <row r="287" spans="1:7" x14ac:dyDescent="0.25">
      <c r="A287" s="80">
        <f t="shared" si="25"/>
        <v>15</v>
      </c>
      <c r="B287" s="59" t="s">
        <v>48</v>
      </c>
      <c r="C287" s="79" t="s">
        <v>6</v>
      </c>
      <c r="D287" s="79">
        <v>3</v>
      </c>
      <c r="E287" s="59">
        <v>17000</v>
      </c>
      <c r="F287" s="69">
        <f t="shared" si="24"/>
        <v>51000</v>
      </c>
      <c r="G287" s="67">
        <v>0</v>
      </c>
    </row>
    <row r="288" spans="1:7" x14ac:dyDescent="0.25">
      <c r="A288" s="80">
        <f t="shared" si="25"/>
        <v>16</v>
      </c>
      <c r="B288" s="59" t="s">
        <v>41</v>
      </c>
      <c r="C288" s="79" t="s">
        <v>6</v>
      </c>
      <c r="D288" s="79">
        <v>2</v>
      </c>
      <c r="E288" s="59">
        <v>200000</v>
      </c>
      <c r="F288" s="69">
        <f t="shared" si="24"/>
        <v>400000</v>
      </c>
      <c r="G288" s="67">
        <v>0</v>
      </c>
    </row>
    <row r="289" spans="1:7" x14ac:dyDescent="0.25">
      <c r="A289" s="80">
        <f t="shared" si="25"/>
        <v>17</v>
      </c>
      <c r="B289" s="59" t="s">
        <v>30</v>
      </c>
      <c r="C289" s="79" t="s">
        <v>6</v>
      </c>
      <c r="D289" s="79">
        <v>5</v>
      </c>
      <c r="E289" s="59">
        <v>31000</v>
      </c>
      <c r="F289" s="69">
        <f t="shared" si="24"/>
        <v>155000</v>
      </c>
      <c r="G289" s="67">
        <v>43565</v>
      </c>
    </row>
    <row r="290" spans="1:7" x14ac:dyDescent="0.25">
      <c r="A290" s="80">
        <f t="shared" si="25"/>
        <v>18</v>
      </c>
      <c r="B290" s="59" t="s">
        <v>124</v>
      </c>
      <c r="C290" s="79" t="s">
        <v>6</v>
      </c>
      <c r="D290" s="79">
        <v>1</v>
      </c>
      <c r="E290" s="59">
        <v>21000</v>
      </c>
      <c r="F290" s="69">
        <f t="shared" si="24"/>
        <v>21000</v>
      </c>
      <c r="G290" s="67">
        <v>0</v>
      </c>
    </row>
    <row r="291" spans="1:7" x14ac:dyDescent="0.25">
      <c r="A291" s="80">
        <f t="shared" si="25"/>
        <v>19</v>
      </c>
      <c r="B291" s="62" t="s">
        <v>193</v>
      </c>
      <c r="C291" s="79" t="s">
        <v>6</v>
      </c>
      <c r="D291" s="79">
        <v>1</v>
      </c>
      <c r="E291" s="59">
        <v>121000</v>
      </c>
      <c r="F291" s="69">
        <f t="shared" si="24"/>
        <v>121000</v>
      </c>
      <c r="G291" s="59">
        <v>94540</v>
      </c>
    </row>
    <row r="292" spans="1:7" x14ac:dyDescent="0.25">
      <c r="A292" s="80">
        <f t="shared" si="25"/>
        <v>20</v>
      </c>
      <c r="B292" s="62" t="s">
        <v>159</v>
      </c>
      <c r="C292" s="79" t="s">
        <v>6</v>
      </c>
      <c r="D292" s="79">
        <v>1</v>
      </c>
      <c r="E292" s="59">
        <v>320000</v>
      </c>
      <c r="F292" s="69">
        <f t="shared" si="24"/>
        <v>320000</v>
      </c>
      <c r="G292" s="59">
        <v>250007</v>
      </c>
    </row>
    <row r="293" spans="1:7" x14ac:dyDescent="0.25">
      <c r="A293" s="80">
        <f t="shared" si="25"/>
        <v>21</v>
      </c>
      <c r="B293" s="61" t="s">
        <v>34</v>
      </c>
      <c r="C293" s="69" t="s">
        <v>6</v>
      </c>
      <c r="D293" s="69">
        <v>1</v>
      </c>
      <c r="E293" s="61">
        <v>90000</v>
      </c>
      <c r="F293" s="69">
        <f t="shared" si="24"/>
        <v>90000</v>
      </c>
      <c r="G293" s="73">
        <v>0</v>
      </c>
    </row>
    <row r="294" spans="1:7" x14ac:dyDescent="0.25">
      <c r="A294" s="80">
        <f t="shared" si="25"/>
        <v>22</v>
      </c>
      <c r="B294" s="59" t="s">
        <v>10</v>
      </c>
      <c r="C294" s="79" t="s">
        <v>6</v>
      </c>
      <c r="D294" s="79">
        <v>10</v>
      </c>
      <c r="E294" s="59">
        <v>36000</v>
      </c>
      <c r="F294" s="69">
        <f t="shared" si="24"/>
        <v>360000</v>
      </c>
      <c r="G294" s="67">
        <v>297000</v>
      </c>
    </row>
    <row r="295" spans="1:7" x14ac:dyDescent="0.25">
      <c r="A295" s="80">
        <f t="shared" si="25"/>
        <v>23</v>
      </c>
      <c r="B295" s="59" t="s">
        <v>40</v>
      </c>
      <c r="C295" s="79" t="s">
        <v>6</v>
      </c>
      <c r="D295" s="79">
        <v>1</v>
      </c>
      <c r="E295" s="59">
        <v>200000</v>
      </c>
      <c r="F295" s="69">
        <f t="shared" si="24"/>
        <v>200000</v>
      </c>
      <c r="G295" s="59">
        <v>106265</v>
      </c>
    </row>
    <row r="296" spans="1:7" x14ac:dyDescent="0.25">
      <c r="A296" s="80">
        <f t="shared" si="25"/>
        <v>24</v>
      </c>
      <c r="B296" s="62" t="s">
        <v>39</v>
      </c>
      <c r="C296" s="79" t="s">
        <v>6</v>
      </c>
      <c r="D296" s="79">
        <v>1</v>
      </c>
      <c r="E296" s="59">
        <v>450000</v>
      </c>
      <c r="F296" s="69">
        <f t="shared" si="24"/>
        <v>450000</v>
      </c>
      <c r="G296" s="59">
        <v>351573</v>
      </c>
    </row>
    <row r="297" spans="1:7" x14ac:dyDescent="0.25">
      <c r="A297" s="80">
        <f t="shared" si="25"/>
        <v>25</v>
      </c>
      <c r="B297" s="59" t="s">
        <v>38</v>
      </c>
      <c r="C297" s="79" t="s">
        <v>6</v>
      </c>
      <c r="D297" s="79">
        <v>1</v>
      </c>
      <c r="E297" s="59">
        <v>150000</v>
      </c>
      <c r="F297" s="69">
        <f t="shared" si="24"/>
        <v>150000</v>
      </c>
      <c r="G297" s="59">
        <v>60966</v>
      </c>
    </row>
    <row r="298" spans="1:7" x14ac:dyDescent="0.25">
      <c r="A298" s="88"/>
      <c r="B298" s="91" t="s">
        <v>150</v>
      </c>
      <c r="C298" s="64"/>
      <c r="D298" s="64"/>
      <c r="E298" s="91"/>
      <c r="F298" s="92"/>
      <c r="G298" s="93">
        <f>SUM(G12:G297)</f>
        <v>10366341</v>
      </c>
    </row>
  </sheetData>
  <sortState xmlns:xlrd2="http://schemas.microsoft.com/office/spreadsheetml/2017/richdata2" ref="B273:G297">
    <sortCondition ref="B273:B297"/>
  </sortState>
  <mergeCells count="14">
    <mergeCell ref="A126:G126"/>
    <mergeCell ref="A272:G272"/>
    <mergeCell ref="A5:G5"/>
    <mergeCell ref="A223:G223"/>
    <mergeCell ref="A165:G165"/>
    <mergeCell ref="A174:G174"/>
    <mergeCell ref="A182:G182"/>
    <mergeCell ref="A186:G186"/>
    <mergeCell ref="A196:G196"/>
    <mergeCell ref="A11:G11"/>
    <mergeCell ref="A138:G138"/>
    <mergeCell ref="A147:G147"/>
    <mergeCell ref="A153:G153"/>
    <mergeCell ref="A7:G7"/>
  </mergeCells>
  <pageMargins left="0" right="0" top="0" bottom="0" header="0.11811023622047245" footer="0.11811023622047245"/>
  <pageSetup scale="85"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G13"/>
  <sheetViews>
    <sheetView workbookViewId="0">
      <selection activeCell="A5" sqref="A5:G5"/>
    </sheetView>
  </sheetViews>
  <sheetFormatPr defaultColWidth="9.140625" defaultRowHeight="16.5" x14ac:dyDescent="0.3"/>
  <cols>
    <col min="1" max="1" width="5.140625" style="10" customWidth="1"/>
    <col min="2" max="2" width="29" style="10" customWidth="1"/>
    <col min="3" max="3" width="14.5703125" style="10" customWidth="1"/>
    <col min="4" max="4" width="13.42578125" style="10" customWidth="1"/>
    <col min="5" max="5" width="23.85546875" style="10" customWidth="1"/>
    <col min="6" max="6" width="16.42578125" style="10" customWidth="1"/>
    <col min="7" max="7" width="16.7109375" style="10" customWidth="1"/>
    <col min="8" max="16384" width="9.140625" style="10"/>
  </cols>
  <sheetData>
    <row r="1" spans="1:7" x14ac:dyDescent="0.3">
      <c r="A1" s="3"/>
      <c r="B1" s="3"/>
      <c r="C1" s="3"/>
      <c r="D1" s="3"/>
      <c r="E1" s="3"/>
      <c r="F1" s="3"/>
      <c r="G1" s="1" t="s">
        <v>301</v>
      </c>
    </row>
    <row r="2" spans="1:7" x14ac:dyDescent="0.3">
      <c r="A2" s="3"/>
      <c r="B2" s="3"/>
      <c r="C2" s="3"/>
      <c r="D2" s="3"/>
      <c r="E2" s="3"/>
      <c r="F2" s="3"/>
      <c r="G2" s="2" t="s">
        <v>316</v>
      </c>
    </row>
    <row r="3" spans="1:7" x14ac:dyDescent="0.3">
      <c r="A3" s="3"/>
      <c r="B3" s="3"/>
      <c r="C3" s="3"/>
      <c r="D3" s="3"/>
      <c r="E3" s="3"/>
      <c r="F3" s="3"/>
      <c r="G3" s="2" t="s">
        <v>5</v>
      </c>
    </row>
    <row r="4" spans="1:7" x14ac:dyDescent="0.3">
      <c r="A4" s="3"/>
      <c r="B4" s="3"/>
      <c r="C4" s="3"/>
      <c r="D4" s="3"/>
      <c r="E4" s="3"/>
      <c r="F4" s="3"/>
      <c r="G4" s="3"/>
    </row>
    <row r="5" spans="1:7" x14ac:dyDescent="0.3">
      <c r="A5" s="114" t="s">
        <v>135</v>
      </c>
      <c r="B5" s="114"/>
      <c r="C5" s="114"/>
      <c r="D5" s="114"/>
      <c r="E5" s="114"/>
      <c r="F5" s="114"/>
      <c r="G5" s="114"/>
    </row>
    <row r="6" spans="1:7" x14ac:dyDescent="0.3">
      <c r="A6" s="3"/>
      <c r="B6" s="3"/>
      <c r="C6" s="3"/>
      <c r="D6" s="3"/>
      <c r="E6" s="3"/>
      <c r="F6" s="3"/>
      <c r="G6" s="3"/>
    </row>
    <row r="7" spans="1:7" ht="67.5" customHeight="1" x14ac:dyDescent="0.3">
      <c r="A7" s="113" t="s">
        <v>319</v>
      </c>
      <c r="B7" s="113"/>
      <c r="C7" s="113"/>
      <c r="D7" s="113"/>
      <c r="E7" s="113"/>
      <c r="F7" s="113"/>
      <c r="G7" s="113"/>
    </row>
    <row r="8" spans="1:7" ht="22.5" customHeight="1" x14ac:dyDescent="0.3">
      <c r="A8" s="89"/>
      <c r="B8" s="89"/>
      <c r="C8" s="89"/>
      <c r="D8" s="89"/>
      <c r="E8" s="89"/>
      <c r="F8" s="89"/>
      <c r="G8" s="90" t="s">
        <v>141</v>
      </c>
    </row>
    <row r="9" spans="1:7" ht="49.5" x14ac:dyDescent="0.3">
      <c r="A9" s="4" t="s">
        <v>0</v>
      </c>
      <c r="B9" s="57" t="s">
        <v>139</v>
      </c>
      <c r="C9" s="4" t="s">
        <v>303</v>
      </c>
      <c r="D9" s="5" t="s">
        <v>138</v>
      </c>
      <c r="E9" s="5" t="s">
        <v>310</v>
      </c>
      <c r="F9" s="4" t="s">
        <v>311</v>
      </c>
      <c r="G9" s="4" t="s">
        <v>312</v>
      </c>
    </row>
    <row r="10" spans="1:7" x14ac:dyDescent="0.3">
      <c r="A10" s="57">
        <v>1</v>
      </c>
      <c r="B10" s="57">
        <v>2</v>
      </c>
      <c r="C10" s="57">
        <v>3</v>
      </c>
      <c r="D10" s="57">
        <v>4</v>
      </c>
      <c r="E10" s="57">
        <v>5</v>
      </c>
      <c r="F10" s="57">
        <v>6</v>
      </c>
      <c r="G10" s="57">
        <v>7</v>
      </c>
    </row>
    <row r="11" spans="1:7" x14ac:dyDescent="0.3">
      <c r="A11" s="115" t="s">
        <v>314</v>
      </c>
      <c r="B11" s="116"/>
      <c r="C11" s="116"/>
      <c r="D11" s="116"/>
      <c r="E11" s="116"/>
      <c r="F11" s="116"/>
      <c r="G11" s="117"/>
    </row>
    <row r="12" spans="1:7" ht="49.5" x14ac:dyDescent="0.3">
      <c r="A12" s="57">
        <v>1</v>
      </c>
      <c r="B12" s="58" t="s">
        <v>325</v>
      </c>
      <c r="C12" s="57" t="s">
        <v>305</v>
      </c>
      <c r="D12" s="7">
        <v>2022</v>
      </c>
      <c r="E12" s="7" t="s">
        <v>306</v>
      </c>
      <c r="F12" s="56">
        <v>17300000</v>
      </c>
      <c r="G12" s="6">
        <v>11533320</v>
      </c>
    </row>
    <row r="13" spans="1:7" ht="15" customHeight="1" x14ac:dyDescent="0.3">
      <c r="A13" s="118" t="s">
        <v>242</v>
      </c>
      <c r="B13" s="119"/>
      <c r="C13" s="94"/>
      <c r="D13" s="94"/>
      <c r="E13" s="94"/>
      <c r="F13" s="95">
        <f>SUM(F12:F12)</f>
        <v>17300000</v>
      </c>
      <c r="G13" s="95">
        <f>SUM(G12:G12)</f>
        <v>11533320</v>
      </c>
    </row>
  </sheetData>
  <mergeCells count="4">
    <mergeCell ref="A5:G5"/>
    <mergeCell ref="A7:G7"/>
    <mergeCell ref="A11:G11"/>
    <mergeCell ref="A13:B13"/>
  </mergeCells>
  <pageMargins left="0" right="0" top="0.74803149606299213" bottom="0" header="0.31496062992125984" footer="0"/>
  <pageSetup scale="85"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G12"/>
  <sheetViews>
    <sheetView workbookViewId="0">
      <selection activeCell="B20" sqref="B20"/>
    </sheetView>
  </sheetViews>
  <sheetFormatPr defaultRowHeight="15" x14ac:dyDescent="0.25"/>
  <cols>
    <col min="1" max="1" width="9.28515625" customWidth="1"/>
    <col min="2" max="2" width="21" customWidth="1"/>
    <col min="3" max="3" width="16" customWidth="1"/>
    <col min="4" max="4" width="13" customWidth="1"/>
    <col min="5" max="5" width="22.42578125" customWidth="1"/>
    <col min="6" max="6" width="14.85546875" customWidth="1"/>
    <col min="7" max="7" width="12.7109375" customWidth="1"/>
  </cols>
  <sheetData>
    <row r="1" spans="1:7" ht="16.5" x14ac:dyDescent="0.25">
      <c r="G1" s="2" t="s">
        <v>302</v>
      </c>
    </row>
    <row r="2" spans="1:7" ht="16.5" x14ac:dyDescent="0.25">
      <c r="G2" s="2" t="s">
        <v>316</v>
      </c>
    </row>
    <row r="3" spans="1:7" ht="16.5" x14ac:dyDescent="0.25">
      <c r="G3" s="2" t="s">
        <v>5</v>
      </c>
    </row>
    <row r="4" spans="1:7" ht="16.5" x14ac:dyDescent="0.25">
      <c r="A4" s="3"/>
      <c r="B4" s="3"/>
      <c r="C4" s="3"/>
      <c r="D4" s="3"/>
      <c r="E4" s="3"/>
      <c r="F4" s="3"/>
      <c r="G4" s="3"/>
    </row>
    <row r="5" spans="1:7" ht="16.5" x14ac:dyDescent="0.25">
      <c r="A5" s="114" t="s">
        <v>135</v>
      </c>
      <c r="B5" s="114"/>
      <c r="C5" s="114"/>
      <c r="D5" s="114"/>
      <c r="E5" s="114"/>
      <c r="F5" s="114"/>
      <c r="G5" s="114"/>
    </row>
    <row r="6" spans="1:7" ht="16.5" x14ac:dyDescent="0.25">
      <c r="A6" s="3"/>
      <c r="B6" s="3"/>
      <c r="C6" s="3"/>
      <c r="D6" s="3"/>
      <c r="E6" s="3"/>
      <c r="F6" s="3"/>
      <c r="G6" s="3"/>
    </row>
    <row r="7" spans="1:7" ht="78.75" customHeight="1" x14ac:dyDescent="0.25">
      <c r="A7" s="113" t="s">
        <v>321</v>
      </c>
      <c r="B7" s="113"/>
      <c r="C7" s="113"/>
      <c r="D7" s="113"/>
      <c r="E7" s="113"/>
      <c r="F7" s="113"/>
      <c r="G7" s="113"/>
    </row>
    <row r="8" spans="1:7" ht="16.5" x14ac:dyDescent="0.25">
      <c r="A8" s="97"/>
      <c r="B8" s="97"/>
      <c r="C8" s="97"/>
      <c r="D8" s="97"/>
      <c r="E8" s="97"/>
      <c r="F8" s="97"/>
      <c r="G8" s="90" t="s">
        <v>141</v>
      </c>
    </row>
    <row r="9" spans="1:7" ht="49.5" x14ac:dyDescent="0.25">
      <c r="A9" s="101" t="s">
        <v>0</v>
      </c>
      <c r="B9" s="102" t="s">
        <v>139</v>
      </c>
      <c r="C9" s="101" t="s">
        <v>303</v>
      </c>
      <c r="D9" s="103" t="s">
        <v>138</v>
      </c>
      <c r="E9" s="103" t="s">
        <v>310</v>
      </c>
      <c r="F9" s="101" t="s">
        <v>311</v>
      </c>
      <c r="G9" s="101" t="s">
        <v>312</v>
      </c>
    </row>
    <row r="10" spans="1:7" ht="16.5" x14ac:dyDescent="0.25">
      <c r="A10" s="57">
        <v>1</v>
      </c>
      <c r="B10" s="57">
        <v>2</v>
      </c>
      <c r="C10" s="57">
        <v>3</v>
      </c>
      <c r="D10" s="57">
        <v>4</v>
      </c>
      <c r="E10" s="57">
        <v>5</v>
      </c>
      <c r="F10" s="57">
        <v>6</v>
      </c>
      <c r="G10" s="57">
        <v>7</v>
      </c>
    </row>
    <row r="11" spans="1:7" ht="66" x14ac:dyDescent="0.25">
      <c r="A11" s="57">
        <v>1</v>
      </c>
      <c r="B11" s="58" t="s">
        <v>328</v>
      </c>
      <c r="C11" s="57" t="s">
        <v>323</v>
      </c>
      <c r="D11" s="7" t="s">
        <v>299</v>
      </c>
      <c r="E11" s="7" t="s">
        <v>307</v>
      </c>
      <c r="F11" s="59">
        <v>7250000</v>
      </c>
      <c r="G11" s="59">
        <v>0</v>
      </c>
    </row>
    <row r="12" spans="1:7" ht="16.5" x14ac:dyDescent="0.3">
      <c r="A12" s="118" t="s">
        <v>242</v>
      </c>
      <c r="B12" s="119"/>
      <c r="C12" s="94"/>
      <c r="D12" s="94"/>
      <c r="E12" s="94"/>
      <c r="F12" s="95">
        <f>SUM(F11:F11)</f>
        <v>7250000</v>
      </c>
      <c r="G12" s="95">
        <f>SUM(G11:G11)</f>
        <v>0</v>
      </c>
    </row>
  </sheetData>
  <mergeCells count="3">
    <mergeCell ref="A5:G5"/>
    <mergeCell ref="A7:G7"/>
    <mergeCell ref="A12:B12"/>
  </mergeCells>
  <pageMargins left="0" right="0" top="0" bottom="0" header="0" footer="0"/>
  <pageSetup paperSize="9" scale="90"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G13"/>
  <sheetViews>
    <sheetView workbookViewId="0">
      <selection activeCell="D22" sqref="D22"/>
    </sheetView>
  </sheetViews>
  <sheetFormatPr defaultRowHeight="15" x14ac:dyDescent="0.25"/>
  <cols>
    <col min="1" max="1" width="9.28515625" customWidth="1"/>
    <col min="2" max="2" width="21" customWidth="1"/>
    <col min="3" max="3" width="16" customWidth="1"/>
    <col min="4" max="4" width="13" customWidth="1"/>
    <col min="5" max="5" width="22.42578125" customWidth="1"/>
    <col min="6" max="6" width="14.85546875" customWidth="1"/>
    <col min="7" max="7" width="12.7109375" customWidth="1"/>
  </cols>
  <sheetData>
    <row r="1" spans="1:7" ht="16.5" x14ac:dyDescent="0.25">
      <c r="G1" s="2" t="s">
        <v>315</v>
      </c>
    </row>
    <row r="2" spans="1:7" ht="16.5" x14ac:dyDescent="0.25">
      <c r="G2" s="2" t="s">
        <v>316</v>
      </c>
    </row>
    <row r="3" spans="1:7" ht="16.5" x14ac:dyDescent="0.25">
      <c r="G3" s="2" t="s">
        <v>5</v>
      </c>
    </row>
    <row r="4" spans="1:7" ht="16.5" x14ac:dyDescent="0.25">
      <c r="A4" s="3"/>
      <c r="B4" s="3"/>
      <c r="C4" s="3"/>
      <c r="D4" s="3"/>
      <c r="E4" s="3"/>
      <c r="F4" s="3"/>
      <c r="G4" s="3"/>
    </row>
    <row r="5" spans="1:7" ht="16.5" x14ac:dyDescent="0.25">
      <c r="A5" s="114" t="s">
        <v>135</v>
      </c>
      <c r="B5" s="114"/>
      <c r="C5" s="114"/>
      <c r="D5" s="114"/>
      <c r="E5" s="114"/>
      <c r="F5" s="114"/>
      <c r="G5" s="114"/>
    </row>
    <row r="6" spans="1:7" ht="16.5" x14ac:dyDescent="0.25">
      <c r="A6" s="3"/>
      <c r="B6" s="3"/>
      <c r="C6" s="3"/>
      <c r="D6" s="3"/>
      <c r="E6" s="3"/>
      <c r="F6" s="3"/>
      <c r="G6" s="3"/>
    </row>
    <row r="7" spans="1:7" ht="78.75" customHeight="1" x14ac:dyDescent="0.25">
      <c r="A7" s="113" t="s">
        <v>322</v>
      </c>
      <c r="B7" s="113"/>
      <c r="C7" s="113"/>
      <c r="D7" s="113"/>
      <c r="E7" s="113"/>
      <c r="F7" s="113"/>
      <c r="G7" s="113"/>
    </row>
    <row r="8" spans="1:7" ht="16.5" x14ac:dyDescent="0.25">
      <c r="A8" s="97"/>
      <c r="B8" s="97"/>
      <c r="C8" s="97"/>
      <c r="D8" s="97"/>
      <c r="E8" s="97"/>
      <c r="F8" s="97"/>
      <c r="G8" s="90" t="s">
        <v>141</v>
      </c>
    </row>
    <row r="9" spans="1:7" ht="49.5" x14ac:dyDescent="0.25">
      <c r="A9" s="101" t="s">
        <v>0</v>
      </c>
      <c r="B9" s="102" t="s">
        <v>139</v>
      </c>
      <c r="C9" s="101" t="s">
        <v>303</v>
      </c>
      <c r="D9" s="103" t="s">
        <v>138</v>
      </c>
      <c r="E9" s="103" t="s">
        <v>310</v>
      </c>
      <c r="F9" s="101" t="s">
        <v>311</v>
      </c>
      <c r="G9" s="101" t="s">
        <v>312</v>
      </c>
    </row>
    <row r="10" spans="1:7" ht="16.5" x14ac:dyDescent="0.25">
      <c r="A10" s="57">
        <v>1</v>
      </c>
      <c r="B10" s="57">
        <v>2</v>
      </c>
      <c r="C10" s="57">
        <v>3</v>
      </c>
      <c r="D10" s="57">
        <v>4</v>
      </c>
      <c r="E10" s="57">
        <v>5</v>
      </c>
      <c r="F10" s="57">
        <v>6</v>
      </c>
      <c r="G10" s="57">
        <v>7</v>
      </c>
    </row>
    <row r="11" spans="1:7" ht="33" x14ac:dyDescent="0.25">
      <c r="A11" s="57">
        <v>1</v>
      </c>
      <c r="B11" s="58" t="s">
        <v>326</v>
      </c>
      <c r="C11" s="57" t="s">
        <v>304</v>
      </c>
      <c r="D11" s="7" t="s">
        <v>298</v>
      </c>
      <c r="E11" s="7" t="s">
        <v>308</v>
      </c>
      <c r="F11" s="59">
        <v>3777700</v>
      </c>
      <c r="G11" s="59">
        <v>0</v>
      </c>
    </row>
    <row r="12" spans="1:7" ht="33" x14ac:dyDescent="0.25">
      <c r="A12" s="57">
        <v>2</v>
      </c>
      <c r="B12" s="104" t="s">
        <v>327</v>
      </c>
      <c r="C12" s="88" t="s">
        <v>309</v>
      </c>
      <c r="D12" s="105" t="s">
        <v>300</v>
      </c>
      <c r="E12" s="105" t="s">
        <v>324</v>
      </c>
      <c r="F12" s="59">
        <v>137000</v>
      </c>
      <c r="G12" s="59">
        <v>0</v>
      </c>
    </row>
    <row r="13" spans="1:7" ht="16.5" x14ac:dyDescent="0.3">
      <c r="A13" s="118" t="s">
        <v>242</v>
      </c>
      <c r="B13" s="119"/>
      <c r="C13" s="94"/>
      <c r="D13" s="94"/>
      <c r="E13" s="94"/>
      <c r="F13" s="95">
        <f>SUM(F11:F12)</f>
        <v>3914700</v>
      </c>
      <c r="G13" s="95">
        <f>SUM(G11:G12)</f>
        <v>0</v>
      </c>
    </row>
  </sheetData>
  <mergeCells count="3">
    <mergeCell ref="A5:G5"/>
    <mergeCell ref="A7:G7"/>
    <mergeCell ref="A13:B13"/>
  </mergeCells>
  <pageMargins left="0" right="0" top="0" bottom="0" header="0" footer="0"/>
  <pageSetup paperSize="9" scale="87"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B1:H65"/>
  <sheetViews>
    <sheetView tabSelected="1" workbookViewId="0">
      <selection activeCell="D10" sqref="D10"/>
    </sheetView>
  </sheetViews>
  <sheetFormatPr defaultColWidth="9.140625" defaultRowHeight="16.5" x14ac:dyDescent="0.3"/>
  <cols>
    <col min="1" max="1" width="5.42578125" style="10" customWidth="1"/>
    <col min="2" max="2" width="9.140625" style="8"/>
    <col min="3" max="3" width="32.140625" style="8" customWidth="1"/>
    <col min="4" max="4" width="73" style="8" customWidth="1"/>
    <col min="5" max="5" width="12.7109375" style="8" customWidth="1"/>
    <col min="6" max="6" width="14.7109375" style="9" customWidth="1"/>
    <col min="7" max="7" width="16.28515625" style="8" customWidth="1"/>
    <col min="8" max="8" width="21.85546875" style="8" customWidth="1"/>
    <col min="9" max="9" width="19.85546875" style="10" customWidth="1"/>
    <col min="10" max="10" width="23.140625" style="10" customWidth="1"/>
    <col min="11" max="12" width="9.140625" style="10"/>
    <col min="13" max="13" width="12.28515625" style="10" customWidth="1"/>
    <col min="14" max="14" width="14.85546875" style="10" customWidth="1"/>
    <col min="15" max="16384" width="9.140625" style="10"/>
  </cols>
  <sheetData>
    <row r="1" spans="2:8" x14ac:dyDescent="0.3">
      <c r="H1" s="1" t="s">
        <v>320</v>
      </c>
    </row>
    <row r="2" spans="2:8" x14ac:dyDescent="0.3">
      <c r="H2" s="2" t="s">
        <v>316</v>
      </c>
    </row>
    <row r="3" spans="2:8" x14ac:dyDescent="0.3">
      <c r="H3" s="2" t="s">
        <v>5</v>
      </c>
    </row>
    <row r="5" spans="2:8" x14ac:dyDescent="0.3">
      <c r="B5" s="114" t="s">
        <v>135</v>
      </c>
      <c r="C5" s="114"/>
      <c r="D5" s="114"/>
      <c r="E5" s="114"/>
      <c r="F5" s="114"/>
      <c r="G5" s="114"/>
      <c r="H5" s="114"/>
    </row>
    <row r="6" spans="2:8" ht="129.75" customHeight="1" x14ac:dyDescent="0.3">
      <c r="B6" s="121" t="s">
        <v>318</v>
      </c>
      <c r="C6" s="122"/>
      <c r="D6" s="122"/>
      <c r="E6" s="122"/>
      <c r="F6" s="122"/>
      <c r="G6" s="122"/>
      <c r="H6" s="122"/>
    </row>
    <row r="7" spans="2:8" x14ac:dyDescent="0.3">
      <c r="H7" s="11" t="s">
        <v>141</v>
      </c>
    </row>
    <row r="8" spans="2:8" ht="51.75" x14ac:dyDescent="0.3">
      <c r="B8" s="12" t="s">
        <v>142</v>
      </c>
      <c r="C8" s="13" t="s">
        <v>143</v>
      </c>
      <c r="D8" s="13" t="s">
        <v>144</v>
      </c>
      <c r="E8" s="13" t="s">
        <v>145</v>
      </c>
      <c r="F8" s="14" t="s">
        <v>2</v>
      </c>
      <c r="G8" s="13" t="s">
        <v>146</v>
      </c>
      <c r="H8" s="15" t="s">
        <v>147</v>
      </c>
    </row>
    <row r="9" spans="2:8" ht="17.25" x14ac:dyDescent="0.3">
      <c r="B9" s="16" t="s">
        <v>288</v>
      </c>
      <c r="C9" s="17"/>
      <c r="D9" s="17"/>
      <c r="E9" s="17"/>
      <c r="F9" s="18"/>
      <c r="G9" s="17"/>
      <c r="H9" s="17"/>
    </row>
    <row r="10" spans="2:8" s="25" customFormat="1" ht="345" customHeight="1" x14ac:dyDescent="0.3">
      <c r="B10" s="19">
        <v>1</v>
      </c>
      <c r="C10" s="20" t="s">
        <v>148</v>
      </c>
      <c r="D10" s="21" t="s">
        <v>149</v>
      </c>
      <c r="E10" s="22" t="s">
        <v>6</v>
      </c>
      <c r="F10" s="23">
        <v>1</v>
      </c>
      <c r="G10" s="24">
        <v>230000</v>
      </c>
      <c r="H10" s="24">
        <f t="shared" ref="H10" si="0">F10*G10</f>
        <v>230000</v>
      </c>
    </row>
    <row r="11" spans="2:8" ht="17.25" x14ac:dyDescent="0.3">
      <c r="B11" s="26"/>
      <c r="C11" s="27" t="s">
        <v>150</v>
      </c>
      <c r="D11" s="28"/>
      <c r="E11" s="26"/>
      <c r="F11" s="29">
        <f>SUM(F10:F10)</f>
        <v>1</v>
      </c>
      <c r="G11" s="28"/>
      <c r="H11" s="30">
        <f>SUM(H10:H10)</f>
        <v>230000</v>
      </c>
    </row>
    <row r="12" spans="2:8" ht="17.25" x14ac:dyDescent="0.3">
      <c r="B12" s="120" t="s">
        <v>297</v>
      </c>
      <c r="C12" s="120"/>
      <c r="D12" s="120"/>
      <c r="E12" s="31"/>
      <c r="F12" s="32"/>
      <c r="G12" s="33"/>
      <c r="H12" s="34"/>
    </row>
    <row r="13" spans="2:8" ht="27" x14ac:dyDescent="0.3">
      <c r="B13" s="35">
        <v>1</v>
      </c>
      <c r="C13" s="20" t="s">
        <v>39</v>
      </c>
      <c r="D13" s="36" t="s">
        <v>151</v>
      </c>
      <c r="E13" s="22" t="s">
        <v>6</v>
      </c>
      <c r="F13" s="37">
        <v>1</v>
      </c>
      <c r="G13" s="24">
        <v>450000</v>
      </c>
      <c r="H13" s="24">
        <f t="shared" ref="H13" si="1">F13*G13</f>
        <v>450000</v>
      </c>
    </row>
    <row r="14" spans="2:8" ht="17.25" x14ac:dyDescent="0.3">
      <c r="B14" s="26"/>
      <c r="C14" s="27" t="s">
        <v>150</v>
      </c>
      <c r="D14" s="28"/>
      <c r="E14" s="26"/>
      <c r="F14" s="29">
        <v>1</v>
      </c>
      <c r="G14" s="28"/>
      <c r="H14" s="30">
        <f>H13</f>
        <v>450000</v>
      </c>
    </row>
    <row r="15" spans="2:8" ht="17.25" x14ac:dyDescent="0.3">
      <c r="B15" s="16" t="s">
        <v>289</v>
      </c>
    </row>
    <row r="16" spans="2:8" s="25" customFormat="1" ht="346.5" customHeight="1" x14ac:dyDescent="0.3">
      <c r="B16" s="19">
        <v>1</v>
      </c>
      <c r="C16" s="20" t="s">
        <v>148</v>
      </c>
      <c r="D16" s="38" t="s">
        <v>149</v>
      </c>
      <c r="E16" s="39" t="s">
        <v>6</v>
      </c>
      <c r="F16" s="40">
        <v>1</v>
      </c>
      <c r="G16" s="41">
        <v>230000</v>
      </c>
      <c r="H16" s="24">
        <f t="shared" ref="H16" si="2">F16*G16</f>
        <v>230000</v>
      </c>
    </row>
    <row r="17" spans="2:8" s="25" customFormat="1" ht="61.5" customHeight="1" x14ac:dyDescent="0.3">
      <c r="B17" s="12">
        <v>2</v>
      </c>
      <c r="C17" s="20" t="s">
        <v>162</v>
      </c>
      <c r="D17" s="52" t="s">
        <v>163</v>
      </c>
      <c r="E17" s="44" t="s">
        <v>6</v>
      </c>
      <c r="F17" s="49">
        <v>5</v>
      </c>
      <c r="G17" s="46">
        <v>15000</v>
      </c>
      <c r="H17" s="46">
        <f>F17*G17</f>
        <v>75000</v>
      </c>
    </row>
    <row r="18" spans="2:8" s="25" customFormat="1" ht="63" customHeight="1" x14ac:dyDescent="0.3">
      <c r="B18" s="12">
        <v>3</v>
      </c>
      <c r="C18" s="20" t="s">
        <v>164</v>
      </c>
      <c r="D18" s="52" t="s">
        <v>165</v>
      </c>
      <c r="E18" s="44" t="s">
        <v>6</v>
      </c>
      <c r="F18" s="49">
        <v>1</v>
      </c>
      <c r="G18" s="46">
        <v>120000</v>
      </c>
      <c r="H18" s="46">
        <f t="shared" ref="H18:H22" si="3">F18*G18</f>
        <v>120000</v>
      </c>
    </row>
    <row r="19" spans="2:8" s="25" customFormat="1" ht="77.25" customHeight="1" x14ac:dyDescent="0.3">
      <c r="B19" s="12">
        <v>4</v>
      </c>
      <c r="C19" s="20" t="s">
        <v>166</v>
      </c>
      <c r="D19" s="43" t="s">
        <v>167</v>
      </c>
      <c r="E19" s="44" t="s">
        <v>6</v>
      </c>
      <c r="F19" s="49">
        <v>1</v>
      </c>
      <c r="G19" s="46">
        <v>280000</v>
      </c>
      <c r="H19" s="46">
        <f t="shared" si="3"/>
        <v>280000</v>
      </c>
    </row>
    <row r="20" spans="2:8" s="25" customFormat="1" ht="57" customHeight="1" x14ac:dyDescent="0.3">
      <c r="B20" s="12">
        <v>5</v>
      </c>
      <c r="C20" s="20" t="s">
        <v>168</v>
      </c>
      <c r="D20" s="52" t="s">
        <v>169</v>
      </c>
      <c r="E20" s="44" t="s">
        <v>6</v>
      </c>
      <c r="F20" s="49">
        <v>2</v>
      </c>
      <c r="G20" s="46">
        <v>60000</v>
      </c>
      <c r="H20" s="46">
        <f t="shared" si="3"/>
        <v>120000</v>
      </c>
    </row>
    <row r="21" spans="2:8" s="25" customFormat="1" ht="49.5" customHeight="1" x14ac:dyDescent="0.3">
      <c r="B21" s="12">
        <v>6</v>
      </c>
      <c r="C21" s="20" t="s">
        <v>170</v>
      </c>
      <c r="D21" s="43" t="s">
        <v>171</v>
      </c>
      <c r="E21" s="44" t="s">
        <v>6</v>
      </c>
      <c r="F21" s="49">
        <v>5</v>
      </c>
      <c r="G21" s="46">
        <v>14000</v>
      </c>
      <c r="H21" s="46">
        <f t="shared" si="3"/>
        <v>70000</v>
      </c>
    </row>
    <row r="22" spans="2:8" s="25" customFormat="1" ht="45.75" customHeight="1" x14ac:dyDescent="0.3">
      <c r="B22" s="12">
        <v>7</v>
      </c>
      <c r="C22" s="20" t="s">
        <v>172</v>
      </c>
      <c r="D22" s="52" t="s">
        <v>173</v>
      </c>
      <c r="E22" s="44" t="s">
        <v>6</v>
      </c>
      <c r="F22" s="49">
        <v>5</v>
      </c>
      <c r="G22" s="46">
        <v>35000</v>
      </c>
      <c r="H22" s="46">
        <f t="shared" si="3"/>
        <v>175000</v>
      </c>
    </row>
    <row r="23" spans="2:8" ht="17.25" x14ac:dyDescent="0.3">
      <c r="B23" s="42"/>
      <c r="C23" s="27" t="s">
        <v>150</v>
      </c>
      <c r="D23" s="28"/>
      <c r="E23" s="26"/>
      <c r="F23" s="29">
        <f>SUM(F16:F22)</f>
        <v>20</v>
      </c>
      <c r="G23" s="28"/>
      <c r="H23" s="30">
        <f>SUM(H16:H22)</f>
        <v>1070000</v>
      </c>
    </row>
    <row r="24" spans="2:8" ht="17.25" x14ac:dyDescent="0.3">
      <c r="B24" s="16" t="s">
        <v>293</v>
      </c>
    </row>
    <row r="25" spans="2:8" ht="40.5" x14ac:dyDescent="0.3">
      <c r="B25" s="12">
        <v>1</v>
      </c>
      <c r="C25" s="20" t="s">
        <v>132</v>
      </c>
      <c r="D25" s="43" t="s">
        <v>152</v>
      </c>
      <c r="E25" s="44" t="s">
        <v>6</v>
      </c>
      <c r="F25" s="45">
        <v>6</v>
      </c>
      <c r="G25" s="46">
        <v>46000</v>
      </c>
      <c r="H25" s="46">
        <f>F25*G25</f>
        <v>276000</v>
      </c>
    </row>
    <row r="26" spans="2:8" ht="27" x14ac:dyDescent="0.3">
      <c r="B26" s="12">
        <v>2</v>
      </c>
      <c r="C26" s="20" t="s">
        <v>39</v>
      </c>
      <c r="D26" s="43" t="s">
        <v>151</v>
      </c>
      <c r="E26" s="44" t="s">
        <v>6</v>
      </c>
      <c r="F26" s="45">
        <v>3</v>
      </c>
      <c r="G26" s="46">
        <v>450000</v>
      </c>
      <c r="H26" s="46">
        <f t="shared" ref="H26:H29" si="4">F26*G26</f>
        <v>1350000</v>
      </c>
    </row>
    <row r="27" spans="2:8" ht="40.5" x14ac:dyDescent="0.3">
      <c r="B27" s="12">
        <v>3</v>
      </c>
      <c r="C27" s="47" t="s">
        <v>153</v>
      </c>
      <c r="D27" s="48" t="s">
        <v>154</v>
      </c>
      <c r="E27" s="44" t="s">
        <v>6</v>
      </c>
      <c r="F27" s="49">
        <v>1</v>
      </c>
      <c r="G27" s="46">
        <v>127000</v>
      </c>
      <c r="H27" s="46">
        <f t="shared" si="4"/>
        <v>127000</v>
      </c>
    </row>
    <row r="28" spans="2:8" ht="54" x14ac:dyDescent="0.3">
      <c r="B28" s="12">
        <v>4</v>
      </c>
      <c r="C28" s="47" t="s">
        <v>155</v>
      </c>
      <c r="D28" s="48" t="s">
        <v>156</v>
      </c>
      <c r="E28" s="44" t="s">
        <v>6</v>
      </c>
      <c r="F28" s="49">
        <v>1</v>
      </c>
      <c r="G28" s="46">
        <v>350000</v>
      </c>
      <c r="H28" s="46">
        <f t="shared" si="4"/>
        <v>350000</v>
      </c>
    </row>
    <row r="29" spans="2:8" ht="54" x14ac:dyDescent="0.3">
      <c r="B29" s="12">
        <v>5</v>
      </c>
      <c r="C29" s="20" t="s">
        <v>157</v>
      </c>
      <c r="D29" s="43" t="s">
        <v>158</v>
      </c>
      <c r="E29" s="44" t="s">
        <v>6</v>
      </c>
      <c r="F29" s="45">
        <v>1</v>
      </c>
      <c r="G29" s="46">
        <v>330000</v>
      </c>
      <c r="H29" s="46">
        <f t="shared" si="4"/>
        <v>330000</v>
      </c>
    </row>
    <row r="30" spans="2:8" ht="40.5" x14ac:dyDescent="0.3">
      <c r="B30" s="12">
        <v>6</v>
      </c>
      <c r="C30" s="20" t="s">
        <v>159</v>
      </c>
      <c r="D30" s="43" t="s">
        <v>160</v>
      </c>
      <c r="E30" s="50" t="s">
        <v>6</v>
      </c>
      <c r="F30" s="45">
        <v>1</v>
      </c>
      <c r="G30" s="51">
        <v>320000</v>
      </c>
      <c r="H30" s="46">
        <f>F30*G30</f>
        <v>320000</v>
      </c>
    </row>
    <row r="31" spans="2:8" ht="67.5" x14ac:dyDescent="0.3">
      <c r="B31" s="12">
        <v>7</v>
      </c>
      <c r="C31" s="20" t="s">
        <v>113</v>
      </c>
      <c r="D31" s="43" t="s">
        <v>161</v>
      </c>
      <c r="E31" s="50" t="s">
        <v>6</v>
      </c>
      <c r="F31" s="45">
        <v>1</v>
      </c>
      <c r="G31" s="51">
        <v>830000</v>
      </c>
      <c r="H31" s="46">
        <f>F31*G31</f>
        <v>830000</v>
      </c>
    </row>
    <row r="32" spans="2:8" ht="17.25" x14ac:dyDescent="0.3">
      <c r="B32" s="12"/>
      <c r="C32" s="27" t="s">
        <v>150</v>
      </c>
      <c r="D32" s="28"/>
      <c r="E32" s="26"/>
      <c r="F32" s="29">
        <f>SUM(F25:F31)</f>
        <v>14</v>
      </c>
      <c r="G32" s="30"/>
      <c r="H32" s="30">
        <f>SUM(H25:H31)</f>
        <v>3583000</v>
      </c>
    </row>
    <row r="33" spans="2:8" ht="17.25" x14ac:dyDescent="0.3">
      <c r="B33" s="16" t="s">
        <v>286</v>
      </c>
    </row>
    <row r="34" spans="2:8" ht="40.5" x14ac:dyDescent="0.3">
      <c r="B34" s="12">
        <v>1</v>
      </c>
      <c r="C34" s="20" t="s">
        <v>132</v>
      </c>
      <c r="D34" s="43" t="s">
        <v>152</v>
      </c>
      <c r="E34" s="44" t="s">
        <v>6</v>
      </c>
      <c r="F34" s="45">
        <v>2</v>
      </c>
      <c r="G34" s="46">
        <v>46000</v>
      </c>
      <c r="H34" s="46">
        <f>F34*G34</f>
        <v>92000</v>
      </c>
    </row>
    <row r="35" spans="2:8" ht="27" x14ac:dyDescent="0.3">
      <c r="B35" s="35">
        <v>2</v>
      </c>
      <c r="C35" s="20" t="s">
        <v>39</v>
      </c>
      <c r="D35" s="43" t="s">
        <v>151</v>
      </c>
      <c r="E35" s="44" t="s">
        <v>6</v>
      </c>
      <c r="F35" s="45">
        <v>2</v>
      </c>
      <c r="G35" s="46">
        <v>450000</v>
      </c>
      <c r="H35" s="46">
        <f t="shared" ref="H35:H37" si="5">F35*G35</f>
        <v>900000</v>
      </c>
    </row>
    <row r="36" spans="2:8" ht="40.5" x14ac:dyDescent="0.3">
      <c r="B36" s="12">
        <v>3</v>
      </c>
      <c r="C36" s="47" t="s">
        <v>153</v>
      </c>
      <c r="D36" s="48" t="s">
        <v>154</v>
      </c>
      <c r="E36" s="44" t="s">
        <v>6</v>
      </c>
      <c r="F36" s="49">
        <v>1</v>
      </c>
      <c r="G36" s="46">
        <v>127000</v>
      </c>
      <c r="H36" s="46">
        <f t="shared" si="5"/>
        <v>127000</v>
      </c>
    </row>
    <row r="37" spans="2:8" ht="54" x14ac:dyDescent="0.3">
      <c r="B37" s="12">
        <v>4</v>
      </c>
      <c r="C37" s="47" t="s">
        <v>155</v>
      </c>
      <c r="D37" s="48" t="s">
        <v>156</v>
      </c>
      <c r="E37" s="44" t="s">
        <v>6</v>
      </c>
      <c r="F37" s="49">
        <v>1</v>
      </c>
      <c r="G37" s="46">
        <v>350000</v>
      </c>
      <c r="H37" s="46">
        <f t="shared" si="5"/>
        <v>350000</v>
      </c>
    </row>
    <row r="38" spans="2:8" ht="17.25" x14ac:dyDescent="0.3">
      <c r="B38" s="26"/>
      <c r="C38" s="27" t="s">
        <v>150</v>
      </c>
      <c r="D38" s="28"/>
      <c r="E38" s="26"/>
      <c r="F38" s="29">
        <f>SUM(F34:F37)</f>
        <v>6</v>
      </c>
      <c r="G38" s="28"/>
      <c r="H38" s="30">
        <f>SUM(H34:H37)</f>
        <v>1469000</v>
      </c>
    </row>
    <row r="39" spans="2:8" ht="17.25" x14ac:dyDescent="0.3">
      <c r="B39" s="16" t="s">
        <v>294</v>
      </c>
    </row>
    <row r="40" spans="2:8" ht="348" customHeight="1" x14ac:dyDescent="0.3">
      <c r="B40" s="12">
        <v>1</v>
      </c>
      <c r="C40" s="28" t="s">
        <v>148</v>
      </c>
      <c r="D40" s="53" t="s">
        <v>149</v>
      </c>
      <c r="E40" s="50" t="s">
        <v>6</v>
      </c>
      <c r="F40" s="45">
        <v>1</v>
      </c>
      <c r="G40" s="51">
        <v>230000</v>
      </c>
      <c r="H40" s="46">
        <f t="shared" ref="H40" si="6">F40*G40</f>
        <v>230000</v>
      </c>
    </row>
    <row r="41" spans="2:8" ht="17.25" x14ac:dyDescent="0.3">
      <c r="B41" s="26"/>
      <c r="C41" s="27" t="s">
        <v>150</v>
      </c>
      <c r="D41" s="28"/>
      <c r="E41" s="26"/>
      <c r="F41" s="29">
        <f>SUM(F40:F40)</f>
        <v>1</v>
      </c>
      <c r="G41" s="28"/>
      <c r="H41" s="30">
        <f>SUM(H40:H40)</f>
        <v>230000</v>
      </c>
    </row>
    <row r="42" spans="2:8" s="83" customFormat="1" ht="17.25" x14ac:dyDescent="0.3">
      <c r="B42" s="86" t="s">
        <v>292</v>
      </c>
      <c r="F42" s="87"/>
    </row>
    <row r="43" spans="2:8" ht="77.25" customHeight="1" x14ac:dyDescent="0.3">
      <c r="B43" s="12">
        <v>1</v>
      </c>
      <c r="C43" s="54" t="s">
        <v>11</v>
      </c>
      <c r="D43" s="48" t="s">
        <v>174</v>
      </c>
      <c r="E43" s="44" t="s">
        <v>6</v>
      </c>
      <c r="F43" s="49">
        <v>24</v>
      </c>
      <c r="G43" s="46">
        <v>52500</v>
      </c>
      <c r="H43" s="46">
        <f>F43*G43</f>
        <v>1260000</v>
      </c>
    </row>
    <row r="44" spans="2:8" ht="17.25" x14ac:dyDescent="0.3">
      <c r="B44" s="26"/>
      <c r="C44" s="27" t="s">
        <v>150</v>
      </c>
      <c r="D44" s="28"/>
      <c r="E44" s="26"/>
      <c r="F44" s="29">
        <f>SUM(F43:F43)</f>
        <v>24</v>
      </c>
      <c r="G44" s="28"/>
      <c r="H44" s="30">
        <f>SUM(H43:H43)</f>
        <v>1260000</v>
      </c>
    </row>
    <row r="45" spans="2:8" ht="17.25" x14ac:dyDescent="0.3">
      <c r="B45" s="16" t="s">
        <v>291</v>
      </c>
    </row>
    <row r="46" spans="2:8" ht="40.5" x14ac:dyDescent="0.3">
      <c r="B46" s="12">
        <v>1</v>
      </c>
      <c r="C46" s="47" t="s">
        <v>175</v>
      </c>
      <c r="D46" s="48" t="s">
        <v>176</v>
      </c>
      <c r="E46" s="44" t="s">
        <v>6</v>
      </c>
      <c r="F46" s="49">
        <v>1</v>
      </c>
      <c r="G46" s="46">
        <v>100000</v>
      </c>
      <c r="H46" s="46">
        <f t="shared" ref="H46" si="7">F46*G46</f>
        <v>100000</v>
      </c>
    </row>
    <row r="47" spans="2:8" ht="54" x14ac:dyDescent="0.3">
      <c r="B47" s="12">
        <v>2</v>
      </c>
      <c r="C47" s="47" t="s">
        <v>177</v>
      </c>
      <c r="D47" s="48" t="s">
        <v>178</v>
      </c>
      <c r="E47" s="44" t="s">
        <v>6</v>
      </c>
      <c r="F47" s="44">
        <v>10</v>
      </c>
      <c r="G47" s="46">
        <v>12000</v>
      </c>
      <c r="H47" s="46">
        <f>F47*G47</f>
        <v>120000</v>
      </c>
    </row>
    <row r="48" spans="2:8" ht="229.5" x14ac:dyDescent="0.3">
      <c r="B48" s="12">
        <v>3</v>
      </c>
      <c r="C48" s="47" t="s">
        <v>179</v>
      </c>
      <c r="D48" s="48" t="s">
        <v>180</v>
      </c>
      <c r="E48" s="44" t="s">
        <v>6</v>
      </c>
      <c r="F48" s="49">
        <v>25</v>
      </c>
      <c r="G48" s="46">
        <v>139380</v>
      </c>
      <c r="H48" s="46">
        <f>F48*G48</f>
        <v>3484500</v>
      </c>
    </row>
    <row r="49" spans="2:8" ht="81" x14ac:dyDescent="0.3">
      <c r="B49" s="12">
        <v>4</v>
      </c>
      <c r="C49" s="47" t="s">
        <v>9</v>
      </c>
      <c r="D49" s="48" t="s">
        <v>181</v>
      </c>
      <c r="E49" s="44" t="s">
        <v>6</v>
      </c>
      <c r="F49" s="49">
        <v>8</v>
      </c>
      <c r="G49" s="46">
        <v>48480</v>
      </c>
      <c r="H49" s="46">
        <f>F49*G49</f>
        <v>387840</v>
      </c>
    </row>
    <row r="50" spans="2:8" ht="81" x14ac:dyDescent="0.3">
      <c r="B50" s="12">
        <v>5</v>
      </c>
      <c r="C50" s="47" t="s">
        <v>182</v>
      </c>
      <c r="D50" s="48" t="s">
        <v>183</v>
      </c>
      <c r="E50" s="44" t="s">
        <v>6</v>
      </c>
      <c r="F50" s="49">
        <v>8</v>
      </c>
      <c r="G50" s="46">
        <v>58980</v>
      </c>
      <c r="H50" s="46">
        <f>F50*G50</f>
        <v>471840</v>
      </c>
    </row>
    <row r="51" spans="2:8" ht="67.5" x14ac:dyDescent="0.3">
      <c r="B51" s="12">
        <v>6</v>
      </c>
      <c r="C51" s="47" t="s">
        <v>184</v>
      </c>
      <c r="D51" s="48" t="s">
        <v>174</v>
      </c>
      <c r="E51" s="44" t="s">
        <v>6</v>
      </c>
      <c r="F51" s="49">
        <v>20</v>
      </c>
      <c r="G51" s="44">
        <v>52500</v>
      </c>
      <c r="H51" s="46">
        <f>F51*G51</f>
        <v>1050000</v>
      </c>
    </row>
    <row r="52" spans="2:8" ht="51.75" x14ac:dyDescent="0.3">
      <c r="B52" s="12">
        <v>7</v>
      </c>
      <c r="C52" s="47" t="s">
        <v>185</v>
      </c>
      <c r="D52" s="48" t="s">
        <v>186</v>
      </c>
      <c r="E52" s="44" t="s">
        <v>6</v>
      </c>
      <c r="F52" s="49">
        <v>1</v>
      </c>
      <c r="G52" s="46">
        <v>150000</v>
      </c>
      <c r="H52" s="46">
        <f t="shared" ref="H52:H61" si="8">F52*G52</f>
        <v>150000</v>
      </c>
    </row>
    <row r="53" spans="2:8" ht="54" x14ac:dyDescent="0.3">
      <c r="B53" s="12">
        <v>8</v>
      </c>
      <c r="C53" s="47" t="s">
        <v>187</v>
      </c>
      <c r="D53" s="48" t="s">
        <v>188</v>
      </c>
      <c r="E53" s="44" t="s">
        <v>6</v>
      </c>
      <c r="F53" s="49">
        <v>10</v>
      </c>
      <c r="G53" s="46">
        <v>60000</v>
      </c>
      <c r="H53" s="46">
        <f t="shared" si="8"/>
        <v>600000</v>
      </c>
    </row>
    <row r="54" spans="2:8" ht="94.5" x14ac:dyDescent="0.3">
      <c r="B54" s="12">
        <v>9</v>
      </c>
      <c r="C54" s="47" t="s">
        <v>189</v>
      </c>
      <c r="D54" s="43" t="s">
        <v>190</v>
      </c>
      <c r="E54" s="44" t="s">
        <v>6</v>
      </c>
      <c r="F54" s="49">
        <v>3</v>
      </c>
      <c r="G54" s="46">
        <v>130000</v>
      </c>
      <c r="H54" s="46">
        <f t="shared" si="8"/>
        <v>390000</v>
      </c>
    </row>
    <row r="55" spans="2:8" ht="81" x14ac:dyDescent="0.3">
      <c r="B55" s="12">
        <v>10</v>
      </c>
      <c r="C55" s="47" t="s">
        <v>123</v>
      </c>
      <c r="D55" s="48" t="s">
        <v>191</v>
      </c>
      <c r="E55" s="44" t="s">
        <v>6</v>
      </c>
      <c r="F55" s="49">
        <v>2</v>
      </c>
      <c r="G55" s="46">
        <v>120000</v>
      </c>
      <c r="H55" s="46">
        <f t="shared" si="8"/>
        <v>240000</v>
      </c>
    </row>
    <row r="56" spans="2:8" ht="54" x14ac:dyDescent="0.3">
      <c r="B56" s="12">
        <v>11</v>
      </c>
      <c r="C56" s="47" t="s">
        <v>168</v>
      </c>
      <c r="D56" s="48" t="s">
        <v>192</v>
      </c>
      <c r="E56" s="44" t="s">
        <v>6</v>
      </c>
      <c r="F56" s="49">
        <v>2</v>
      </c>
      <c r="G56" s="46">
        <v>60000</v>
      </c>
      <c r="H56" s="46">
        <f t="shared" si="8"/>
        <v>120000</v>
      </c>
    </row>
    <row r="57" spans="2:8" ht="40.5" x14ac:dyDescent="0.3">
      <c r="B57" s="12">
        <v>12</v>
      </c>
      <c r="C57" s="28" t="s">
        <v>153</v>
      </c>
      <c r="D57" s="43" t="s">
        <v>154</v>
      </c>
      <c r="E57" s="44" t="s">
        <v>6</v>
      </c>
      <c r="F57" s="49">
        <v>1</v>
      </c>
      <c r="G57" s="46">
        <v>127000</v>
      </c>
      <c r="H57" s="46">
        <f t="shared" si="8"/>
        <v>127000</v>
      </c>
    </row>
    <row r="58" spans="2:8" ht="54" x14ac:dyDescent="0.3">
      <c r="B58" s="12">
        <v>13</v>
      </c>
      <c r="C58" s="28" t="s">
        <v>155</v>
      </c>
      <c r="D58" s="43" t="s">
        <v>156</v>
      </c>
      <c r="E58" s="44" t="s">
        <v>6</v>
      </c>
      <c r="F58" s="49">
        <v>2</v>
      </c>
      <c r="G58" s="46">
        <v>350000</v>
      </c>
      <c r="H58" s="46">
        <f t="shared" si="8"/>
        <v>700000</v>
      </c>
    </row>
    <row r="59" spans="2:8" ht="54" x14ac:dyDescent="0.3">
      <c r="B59" s="12">
        <v>14</v>
      </c>
      <c r="C59" s="28" t="s">
        <v>157</v>
      </c>
      <c r="D59" s="43" t="s">
        <v>158</v>
      </c>
      <c r="E59" s="44" t="s">
        <v>6</v>
      </c>
      <c r="F59" s="49">
        <v>1</v>
      </c>
      <c r="G59" s="46">
        <v>330000</v>
      </c>
      <c r="H59" s="46">
        <f t="shared" si="8"/>
        <v>330000</v>
      </c>
    </row>
    <row r="60" spans="2:8" ht="40.5" x14ac:dyDescent="0.3">
      <c r="B60" s="12">
        <v>15</v>
      </c>
      <c r="C60" s="28" t="s">
        <v>193</v>
      </c>
      <c r="D60" s="43" t="s">
        <v>194</v>
      </c>
      <c r="E60" s="44" t="s">
        <v>6</v>
      </c>
      <c r="F60" s="49">
        <v>1</v>
      </c>
      <c r="G60" s="46">
        <v>121000</v>
      </c>
      <c r="H60" s="46">
        <f t="shared" si="8"/>
        <v>121000</v>
      </c>
    </row>
    <row r="61" spans="2:8" ht="40.5" x14ac:dyDescent="0.3">
      <c r="B61" s="12">
        <v>16</v>
      </c>
      <c r="C61" s="28" t="s">
        <v>159</v>
      </c>
      <c r="D61" s="43" t="s">
        <v>160</v>
      </c>
      <c r="E61" s="44" t="s">
        <v>6</v>
      </c>
      <c r="F61" s="49">
        <v>1</v>
      </c>
      <c r="G61" s="46">
        <v>320000</v>
      </c>
      <c r="H61" s="46">
        <f t="shared" si="8"/>
        <v>320000</v>
      </c>
    </row>
    <row r="62" spans="2:8" ht="40.5" x14ac:dyDescent="0.3">
      <c r="B62" s="12">
        <v>17</v>
      </c>
      <c r="C62" s="28" t="s">
        <v>195</v>
      </c>
      <c r="D62" s="43" t="s">
        <v>196</v>
      </c>
      <c r="E62" s="44" t="s">
        <v>6</v>
      </c>
      <c r="F62" s="49">
        <v>2</v>
      </c>
      <c r="G62" s="46">
        <v>65000</v>
      </c>
      <c r="H62" s="46">
        <f>F62*G62</f>
        <v>130000</v>
      </c>
    </row>
    <row r="63" spans="2:8" ht="342" customHeight="1" x14ac:dyDescent="0.3">
      <c r="B63" s="12">
        <v>18</v>
      </c>
      <c r="C63" s="28" t="s">
        <v>148</v>
      </c>
      <c r="D63" s="53" t="s">
        <v>149</v>
      </c>
      <c r="E63" s="50" t="s">
        <v>6</v>
      </c>
      <c r="F63" s="45">
        <v>1</v>
      </c>
      <c r="G63" s="51">
        <v>230000</v>
      </c>
      <c r="H63" s="46">
        <f t="shared" ref="H63" si="9">F63*G63</f>
        <v>230000</v>
      </c>
    </row>
    <row r="64" spans="2:8" ht="17.25" x14ac:dyDescent="0.3">
      <c r="B64" s="12"/>
      <c r="C64" s="27" t="s">
        <v>150</v>
      </c>
      <c r="D64" s="28"/>
      <c r="E64" s="26"/>
      <c r="F64" s="29">
        <f>SUM(F46:F63)</f>
        <v>99</v>
      </c>
      <c r="G64" s="28"/>
      <c r="H64" s="55">
        <f>SUM(H46:H63)</f>
        <v>9072180</v>
      </c>
    </row>
    <row r="65" spans="2:8" ht="17.25" x14ac:dyDescent="0.3">
      <c r="B65" s="12"/>
      <c r="C65" s="27" t="s">
        <v>197</v>
      </c>
      <c r="D65" s="28"/>
      <c r="E65" s="26"/>
      <c r="F65" s="29">
        <f>F11+F14+F23+F32+F38+F41+F44+F64</f>
        <v>166</v>
      </c>
      <c r="G65" s="28"/>
      <c r="H65" s="55">
        <f>H11+H14+H23+H32+H38+H41+H44+H64</f>
        <v>17364180</v>
      </c>
    </row>
  </sheetData>
  <mergeCells count="3">
    <mergeCell ref="B12:D12"/>
    <mergeCell ref="B6:H6"/>
    <mergeCell ref="B5:H5"/>
  </mergeCells>
  <conditionalFormatting sqref="C47">
    <cfRule type="duplicateValues" dxfId="1" priority="1"/>
  </conditionalFormatting>
  <conditionalFormatting sqref="C48:C63">
    <cfRule type="duplicateValues" dxfId="0" priority="2"/>
  </conditionalFormatting>
  <pageMargins left="0" right="0" top="0" bottom="0" header="0" footer="0"/>
  <pageSetup paperSize="9" scale="75"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Sheet1</vt:lpstr>
      <vt:lpstr>Sheet2</vt:lpstr>
      <vt:lpstr>Sheet3</vt:lpstr>
      <vt:lpstr>Sheet4</vt:lpstr>
      <vt:lpstr>Sheet5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keywords>https:/mul2-mss.gov.am/tasks/2103324/oneclick?token=a2bdb5bb4fbeae9d9eddb91ac439737b</cp:keywords>
  <cp:lastModifiedBy/>
  <dcterms:created xsi:type="dcterms:W3CDTF">2015-06-05T18:17:20Z</dcterms:created>
  <dcterms:modified xsi:type="dcterms:W3CDTF">2026-02-23T14:55:39Z</dcterms:modified>
</cp:coreProperties>
</file>