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69101 krtutyun\"/>
    </mc:Choice>
  </mc:AlternateContent>
  <bookViews>
    <workbookView xWindow="0" yWindow="0" windowWidth="21570" windowHeight="7485" firstSheet="1" activeTab="7"/>
  </bookViews>
  <sheets>
    <sheet name="havelvac 1" sheetId="41" r:id="rId1"/>
    <sheet name="havelvac 2" sheetId="38" r:id="rId2"/>
    <sheet name="havelvac 3" sheetId="33" r:id="rId3"/>
    <sheet name="havelvac 4" sheetId="31" r:id="rId4"/>
    <sheet name="Havelvac 5" sheetId="42" r:id="rId5"/>
    <sheet name="havelvac 6" sheetId="27" r:id="rId6"/>
    <sheet name="havelvac 7" sheetId="39" r:id="rId7"/>
    <sheet name="havelvac 8" sheetId="40" r:id="rId8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4">#REF!</definedName>
    <definedName name="AgencyCode" localSheetId="6">#REF!</definedName>
    <definedName name="AgencyCode">#REF!</definedName>
    <definedName name="AgencyName" localSheetId="0">#REF!</definedName>
    <definedName name="AgencyName" localSheetId="1">#REF!</definedName>
    <definedName name="AgencyName" localSheetId="2">#REF!</definedName>
    <definedName name="AgencyName" localSheetId="4">#REF!</definedName>
    <definedName name="AgencyName" localSheetId="6">#REF!</definedName>
    <definedName name="AgencyName">#REF!</definedName>
    <definedName name="åû">#REF!</definedName>
    <definedName name="Functional1" localSheetId="0">#REF!</definedName>
    <definedName name="Functional1" localSheetId="1">#REF!</definedName>
    <definedName name="Functional1" localSheetId="2">#REF!</definedName>
    <definedName name="Functional1" localSheetId="4">#REF!</definedName>
    <definedName name="Functional1" localSheetId="6">#REF!</definedName>
    <definedName name="Functional1">#REF!</definedName>
    <definedName name="ggg" localSheetId="1">#REF!</definedName>
    <definedName name="ggg" localSheetId="6">#REF!</definedName>
    <definedName name="ggg">#REF!</definedName>
    <definedName name="mas">#REF!</definedName>
    <definedName name="mass">#REF!</definedName>
    <definedName name="PANature" localSheetId="0">#REF!</definedName>
    <definedName name="PANature" localSheetId="1">#REF!</definedName>
    <definedName name="PANature" localSheetId="2">#REF!</definedName>
    <definedName name="PANature" localSheetId="4">#REF!</definedName>
    <definedName name="PANature" localSheetId="6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0">#REF!</definedName>
    <definedName name="PAType" localSheetId="1">#REF!</definedName>
    <definedName name="PAType" localSheetId="2">#REF!</definedName>
    <definedName name="PAType" localSheetId="4">#REF!</definedName>
    <definedName name="PAType" localSheetId="6">#REF!</definedName>
    <definedName name="PAType">#REF!</definedName>
    <definedName name="Performance2" localSheetId="0">#REF!</definedName>
    <definedName name="Performance2" localSheetId="1">#REF!</definedName>
    <definedName name="Performance2" localSheetId="2">#REF!</definedName>
    <definedName name="Performance2" localSheetId="4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2">#REF!</definedName>
    <definedName name="PerformanceType" localSheetId="4">#REF!</definedName>
    <definedName name="PerformanceType" localSheetId="6">#REF!</definedName>
    <definedName name="PerformanceType">#REF!</definedName>
    <definedName name="_xlnm.Print_Area" localSheetId="1">'havelvac 2'!$A$1:$G$52</definedName>
    <definedName name="_xlnm.Print_Area" localSheetId="2">'havelvac 3'!$A$1:$D$67</definedName>
    <definedName name="program">#REF!,#REF!,#REF!,#REF!,#REF!,#REF!,#REF!,#REF!,#REF!,#REF!,#REF!,#REF!,#REF!,#REF!,#REF!,#REF!,#REF!,#REF!,#REF!,#REF!</definedName>
    <definedName name="x">#REF!</definedName>
    <definedName name="շախմատիստ" localSheetId="1">#REF!</definedName>
    <definedName name="շախմատիստ" localSheetId="6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12" i="42" l="1"/>
  <c r="D14" i="42"/>
  <c r="D10" i="42"/>
  <c r="D12" i="41"/>
  <c r="D10" i="41" s="1"/>
  <c r="F12" i="41"/>
  <c r="G12" i="41"/>
  <c r="H12" i="41"/>
  <c r="H10" i="41" s="1"/>
  <c r="E12" i="41"/>
  <c r="D14" i="41"/>
  <c r="G10" i="41"/>
  <c r="F10" i="41"/>
  <c r="E10" i="41"/>
  <c r="G35" i="38" l="1"/>
  <c r="G37" i="38"/>
  <c r="G39" i="38"/>
  <c r="G40" i="38"/>
  <c r="G41" i="38"/>
  <c r="I31" i="40" l="1"/>
  <c r="I30" i="40"/>
  <c r="I29" i="40"/>
  <c r="I28" i="40"/>
  <c r="I27" i="40"/>
  <c r="I26" i="40"/>
  <c r="I25" i="40"/>
  <c r="I24" i="40"/>
  <c r="I23" i="40"/>
  <c r="I22" i="40"/>
  <c r="I21" i="40"/>
  <c r="I20" i="40"/>
  <c r="I19" i="40"/>
  <c r="I18" i="40"/>
  <c r="I17" i="40"/>
  <c r="I16" i="40"/>
  <c r="I15" i="40"/>
  <c r="I14" i="40"/>
  <c r="I13" i="40"/>
  <c r="I12" i="40"/>
  <c r="I11" i="40"/>
  <c r="I10" i="40"/>
  <c r="I9" i="40"/>
  <c r="I8" i="40"/>
  <c r="D45" i="31"/>
  <c r="D65" i="33"/>
  <c r="D64" i="33"/>
  <c r="D63" i="33"/>
  <c r="D61" i="33"/>
  <c r="D59" i="33"/>
  <c r="D56" i="33"/>
  <c r="D55" i="33"/>
  <c r="D54" i="33"/>
  <c r="D53" i="33"/>
  <c r="D51" i="33"/>
  <c r="D49" i="33"/>
  <c r="D47" i="33"/>
  <c r="D27" i="33"/>
  <c r="D24" i="33"/>
  <c r="D23" i="33"/>
  <c r="D22" i="33"/>
  <c r="D21" i="33"/>
  <c r="D19" i="33"/>
  <c r="D17" i="33"/>
  <c r="D15" i="33"/>
  <c r="D13" i="33"/>
  <c r="D11" i="33"/>
  <c r="G47" i="38"/>
  <c r="G45" i="38"/>
  <c r="G33" i="38"/>
  <c r="G32" i="38"/>
  <c r="G31" i="38" s="1"/>
  <c r="G29" i="38" s="1"/>
  <c r="G27" i="38" s="1"/>
  <c r="G26" i="38" s="1"/>
  <c r="G16" i="38"/>
  <c r="G14" i="38"/>
  <c r="G12" i="38"/>
  <c r="G11" i="38"/>
</calcChain>
</file>

<file path=xl/sharedStrings.xml><?xml version="1.0" encoding="utf-8"?>
<sst xmlns="http://schemas.openxmlformats.org/spreadsheetml/2006/main" count="523" uniqueCount="193">
  <si>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</si>
  <si>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</si>
  <si>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</si>
  <si>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</si>
  <si>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</si>
  <si>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կառավարության  2019 թվականի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</si>
  <si>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</si>
  <si>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</si>
  <si>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</si>
  <si>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</si>
  <si>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</si>
  <si>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</si>
  <si>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</si>
  <si>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 xml:space="preserve">Միջոցառումն իրականացնողի անվանումը </t>
  </si>
  <si>
    <t>Հավելված 2</t>
  </si>
  <si>
    <t xml:space="preserve"> Ծառայությունների մատուցում </t>
  </si>
  <si>
    <t>Հավելված 3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</si>
  <si>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</si>
  <si>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</si>
  <si>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</si>
  <si>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</si>
  <si>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</si>
  <si>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</si>
  <si>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>Միջոցառման նկարագրությունը՝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</si>
  <si>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</si>
  <si>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</si>
  <si>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</si>
  <si>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</si>
  <si>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</si>
  <si>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</si>
  <si>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</si>
  <si>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</si>
  <si>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</si>
  <si>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</si>
  <si>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</si>
  <si>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</si>
  <si>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</si>
  <si>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</si>
  <si>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ՀՀ կառավարություն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</si>
  <si>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</si>
  <si>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</si>
  <si>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>Կրթության որակի ապահովում</t>
  </si>
  <si>
    <t>Ընթացիկ աշխատանքների, բարեփոխումների և նոր նախաձեռնությունների միջոցով ֆորմալ և ոչ 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</si>
  <si>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>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վերջնաարդյուքների որակի բարելավում ըստ ներպետական և միջազգային ցուցիչների</t>
  </si>
  <si>
    <t>Կրթության և գիտության ոլորտի այլ միջոցառումներ</t>
  </si>
  <si>
    <t>ԾԱՌԱՅՈՒԹՅՈՒՆՆԵՐԻ ԵՎ ԱՊՐԱՆՔՆԵՐԻ ՁԵՌՔԲԵՐՈՒՄ</t>
  </si>
  <si>
    <t>Պայմանագրային այլ ծառայությունների ձեռքբերում</t>
  </si>
  <si>
    <t>Ընդհանուր բնույթի այլ ծառայություններ</t>
  </si>
  <si>
    <t>«Գնումների մասին» ՀՀ օրենքի համաձայն ընտրված կազմակերպություն</t>
  </si>
  <si>
    <t>ՀՀ կառավարության  2019 թվականի</t>
  </si>
  <si>
    <t xml:space="preserve">          ՄԱՍ 2. ՊԵՏԱԿԱՆ ՄԱՐՄՆԻ ԳԾՈՎ ԱՐԴՅՈՒՆՔԱՅԻՆ (ԿԱՏԱՐՈՂԱԿԱՆ) ՑՈՒՑԱՆԻՇՆԵՐԸ</t>
  </si>
  <si>
    <t>/հազար դրամ/</t>
  </si>
  <si>
    <t xml:space="preserve">ՀԱՅԱՍՏԱՆԻ ՀԱՆՐԱՊԵՏՈՒԹՅԱՆ ԿԱՌԱՎԱՐՈՒԹՅԱՆ 2018 ԹՎԱԿԱՆԻ ԴԵԿՏԵՄԲԵՐԻ 27-Ի ԹԻՎ 1515-Ն ՈՐՈՇՄԱՆ  N 4  ՀԱՎԵԼՎԱԾՈՒՄ  ԿԱՏԱՐՎՈՂ  ԼՐԱՑՈՒՄՆԵՐ ԵՎ ՓՈՓՈԽՈՒԹՅՈՒՆՆԵՐԸ </t>
  </si>
  <si>
    <t xml:space="preserve"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2018ԹՎԱԿԱՆԻ ԴԵԿՏԵՄԲԵՐԻ 27-Ի ԹԻՎ 1515-Ն ՈՐՈՇՄԱՆ N 5  ՀԱՎԵԼՎԱԾԻ  N 1  ԱՂՅՈՒՍԱԿՈՒՄ ԿԱՏԱՐՎՈՂ ԼՐԱՑՈՒՄՆԵՐԸ ԵՎ ՓՈՓՈԽՈՒԹՅՈՒՆՆԵՐԸ </t>
  </si>
  <si>
    <t xml:space="preserve">ՀԱՅԱՍՏԱՆԻ ՀԱՆՐԱՊԵՏՈՒԹՅԱՆ ԿԱՌԱՎԱՐՈՒԹՅԱՆ 2018 ԹՎԱԿԱՆԻ ԴԵԿՏԵՄԲԵՐԻ 27-Ի ԹԻՎ 1515-Ն ՈՐՈՇՄԱՆ N 3 ՀԱՎԵԼՎԱԾՈՒՄ ԿԱՏԱՐՎՈՂ  ՓՈՓՈԽՈՒԹՅՈՒՆՆԵՐԸ 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</si>
  <si>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</si>
  <si>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</si>
  <si>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</si>
  <si>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</si>
  <si>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09</t>
  </si>
  <si>
    <t>ԿՐԹՈՒԹՅՈՒՆ</t>
  </si>
  <si>
    <t>06</t>
  </si>
  <si>
    <t>Կրթությանը տրամադրվող օժանդակ ծառայություններ</t>
  </si>
  <si>
    <t xml:space="preserve"> 01</t>
  </si>
  <si>
    <t>ՀՀ Կառավարություն</t>
  </si>
  <si>
    <t>08</t>
  </si>
  <si>
    <t>Կրթություն (այլ դասերին չպատկանող)</t>
  </si>
  <si>
    <t>այդ թվում՝</t>
  </si>
  <si>
    <t>01</t>
  </si>
  <si>
    <t xml:space="preserve"> այդ թվում` </t>
  </si>
  <si>
    <t>ՈՉ ՖԻՆԱՆՍԱԿԱՆ ԱԿՏԻՎՆԵՐԻ ԳԾՈՎ ԾԱԽՍԵՐ</t>
  </si>
  <si>
    <t>ՀԻՄՆԱԿԱՆ ՄԻՋՈՑՆԵՐ</t>
  </si>
  <si>
    <t>ՄԵՔԵՆԱՆԵՐ ԵՎ ՍԱՐՔԱՎՈՐՈՒՄՆԵՐ</t>
  </si>
  <si>
    <t>Կրթության և գիտության բնագավառի պետական քաղաքականության մշակում, ծրագրերի համակարգում և մոնիտորինգ</t>
  </si>
  <si>
    <t>Ապահովել համընդհանուր, հավասարապես հասանելի, ներառական և որակյալ կրթություն բավարարելով տնտեսության ու հասարակության պահանջները, լիարժեք ծառայելով ազգային շահերին</t>
  </si>
  <si>
    <t>Վերջնական արդյունքի նկարագրությունը`</t>
  </si>
  <si>
    <t>Կրթության և գիտության բնագավառում իրականացվող ծրագրերի ազդեցության և արդյունավետության բարելավում</t>
  </si>
  <si>
    <t>Պետական մարմինների կողմից օգտոգործվող ոչ ֆինանսական ակտիվների հետ գործառնություններ</t>
  </si>
  <si>
    <t xml:space="preserve">     ՀՀ կառավարության 2019 թվականի</t>
  </si>
  <si>
    <t xml:space="preserve">     ------------ N ------------   որոշման</t>
  </si>
  <si>
    <t>ՀԱՅԱՍՏԱՆԻ ՀԱՆՐԱՊԵՏՈՒԹՅԱՆ ԿԱՌԱՎԱՐՈՒԹՅԱՆ 2018 ԹՎԱԿԱՆԻ ԴԵԿՏԵՄԲԵՐԻ 27-Ի N 1515-Ն ՈՐՈՇՄԱՆ N 12 ՀԱՎԵԼՎԱԾՈՒՄ ԿԱՏԱՐՎՈՂ ՓՈՓՈԽՈՒԹՅՈՒՆԸ</t>
  </si>
  <si>
    <t>Գնման առարկայի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</si>
  <si>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</si>
  <si>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</si>
  <si>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</si>
  <si>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</si>
  <si>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</si>
  <si>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</si>
  <si>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Բաժին N 09</t>
  </si>
  <si>
    <t>Դաս N 01</t>
  </si>
  <si>
    <t>ՄԱՍ  I. ԱՊՐԱՆՔՆԵՐ</t>
  </si>
  <si>
    <t>հատ</t>
  </si>
  <si>
    <t>Խումբ N 08</t>
  </si>
  <si>
    <t>Տպիչ սարք բազմաֆունկցիոնալ, A4 23 էջ րոպե արագություն</t>
  </si>
  <si>
    <t>Համակարգչային մոնիտոր</t>
  </si>
  <si>
    <t>ԳՀ</t>
  </si>
  <si>
    <t>Գրատախտակներ</t>
  </si>
  <si>
    <t>Սեղանի համակարգիչներ-1</t>
  </si>
  <si>
    <t>աղբարկղ, մետաղյա</t>
  </si>
  <si>
    <t>բազկաթոռ` ղեկավարի</t>
  </si>
  <si>
    <t>հանրային հեռախոսներ</t>
  </si>
  <si>
    <t>կախիչներ</t>
  </si>
  <si>
    <t>բառարաններ</t>
  </si>
  <si>
    <t>ցանցային մալուխներ</t>
  </si>
  <si>
    <t>մետր</t>
  </si>
  <si>
    <t>էլեկտրական երկարացման լար</t>
  </si>
  <si>
    <t>բաշխիչ ցանցի փոխակերպիչ</t>
  </si>
  <si>
    <t>աթոռ` գրասենյակային</t>
  </si>
  <si>
    <t>ՄԱ</t>
  </si>
  <si>
    <t>Գրասենյակային գույքի միավորի քանակ, անվանում</t>
  </si>
  <si>
    <t>Համակարգչային սարքավորումների, անվանում</t>
  </si>
  <si>
    <t>Լեզվի բնագավառում պետական քաղաքականության մշակման և իրականացման ծառայություններ</t>
  </si>
  <si>
    <t>ԸՆԴԱՄԵՆԸ ԾԱԽՍԵՐ</t>
  </si>
  <si>
    <t>ԸՆԹԱՑԻԿ ԾԱԽՍԵՐ</t>
  </si>
  <si>
    <t>Նյութեր (Ապրանքներ)</t>
  </si>
  <si>
    <t>- Գրասենյակային նյութեր և հագուստ</t>
  </si>
  <si>
    <t>- Վարչական սարքավորումներ</t>
  </si>
  <si>
    <t>- Վերապատրաստման նյութեր և ուսուցման նյութեր (աշխատողների զարգացման)</t>
  </si>
  <si>
    <t>Լեզվի բնագավառում պետական քաղաքականության մշակման և իրականացման ապահովում</t>
  </si>
  <si>
    <t>1130 11002 Լեզվի բնագավառում պետական քաղաքականության մշակման և իրականացման ապահովում</t>
  </si>
  <si>
    <t>Գումարը (հազար դրամով) Ցուցանիշների փոփոխությունները (ծախսերի ավելացումները նշված են դրական նշանով)</t>
  </si>
  <si>
    <t>39292110/1</t>
  </si>
  <si>
    <t>39224342/2</t>
  </si>
  <si>
    <t>31685000/3</t>
  </si>
  <si>
    <t>22111130/4</t>
  </si>
  <si>
    <t>30211220/5</t>
  </si>
  <si>
    <t>30237490/6</t>
  </si>
  <si>
    <t>30239120/7</t>
  </si>
  <si>
    <t>31211260/8</t>
  </si>
  <si>
    <t>32421100/9</t>
  </si>
  <si>
    <t>32551190/10</t>
  </si>
  <si>
    <t>39121100/11</t>
  </si>
  <si>
    <t>39121100/12</t>
  </si>
  <si>
    <t>39121520/13</t>
  </si>
  <si>
    <t>39141260/14</t>
  </si>
  <si>
    <t>39132220/15</t>
  </si>
  <si>
    <t>39111220/16</t>
  </si>
  <si>
    <t>39111180/17</t>
  </si>
  <si>
    <t>39111180/18</t>
  </si>
  <si>
    <t>Գրասեղաններ</t>
  </si>
  <si>
    <t>Գրապահարաններ</t>
  </si>
  <si>
    <t>Զգեստապահարաններ</t>
  </si>
  <si>
    <t>Հավելված 4</t>
  </si>
  <si>
    <t>ՀՀ կրթության, գիտության, մշակույթի և սպորտի նախարարություն</t>
  </si>
  <si>
    <t>ՀՀ կրթության, գիտության, մշակույթի և սպորտի նախարարության Լեզվի կոմիտեի տեխնիկական հագեցվածության բարելավում</t>
  </si>
  <si>
    <t>ՀՀ  կրթության, գիտության, մշակույթի և սպորտի նախարարություն</t>
  </si>
  <si>
    <t>1130 31002 ՀՀ կրթության, գիտության, մշակույթի և սպորտի նախարարության Լեզվի կոմիտեի տեխնիկական հագեցվածության բարելավում</t>
  </si>
  <si>
    <t>ՀՀ կրթության, գիտության, մշակույթի և սպորտի նախարարության Լեզվի կոմիտեի վարչական սարքավորումների ձեռքբերում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</si>
  <si>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</si>
  <si>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</si>
  <si>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</si>
  <si>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</si>
  <si>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</si>
  <si>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</si>
  <si>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</si>
  <si>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</si>
  <si>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</si>
  <si>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ԱՅԼ ԾԱԽՍԵՐ</t>
  </si>
  <si>
    <t>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</si>
  <si>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</si>
  <si>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</si>
  <si>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</si>
  <si>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</si>
  <si>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</si>
  <si>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ՀՀ կրթության, գիտության, մշակույթի և սպորտի  նախարարություն</t>
  </si>
  <si>
    <t>ՀԱՅԱՍՏԱՆԻ ՀԱՆՐԱՊԵՏՈՒԹՅԱՆ ԿԱՌԱՎԱՐՈՒԹՅԱՆ 2018ԹՎԱԿԱՆԻ ԴԵԿՏԵՄԲԵՐԻ 27-Ի ԹԻՎ 1515-Ն ՈՐՈՇՄԱՆ N 11 ՀԱՎԵԼՎԱԾԻ  11.16 և 11.52 ԱՂՅՈՒՍԱԿՆԵՐՈՒՄ ԿԱՏԱՐՎՈՂ ԼՐԱՑՈՒՄՆԵՐԸ ԵՎ ՓՈՓՈԽՈՒԹՅՈՒՆՆԵՐԸ</t>
  </si>
  <si>
    <t>ՀՀ կառավարության 2019 թվականի</t>
  </si>
  <si>
    <t>________ N ____ որոշման</t>
  </si>
  <si>
    <t>«ՀԱՅԱՍՏԱՆԻ ՀԱՆՐԱՊԵՏՈՒԹՅԱՆ 2019 ԹՎԱԿԱՆԻ ՊԵՏԱԿԱՆ ԲՅՈՒՋԵԻ ՄԱՍԻՆ» ՀԱՅԱՍՏԱՆԻ ՀԱՆՐԱՊԵՏՈՒԹՅԱՆ ՕՐԵՆՔԻ N 1 ՀԱՎԵԼՎԱԾԻ N 3 ԱՂՅՈՒՍԱԿՈՒՄ ԿԱՏԱՐՎՈՂ ՎԵՐԱԲԱՇԽՈՒՄԸ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</si>
  <si>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</si>
  <si>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</si>
  <si>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</si>
  <si>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Ցուցանիշների փոփոխությունները (Ավելացումները նշված են դրական նշանով)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</si>
  <si>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</si>
  <si>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</si>
  <si>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</si>
  <si>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</si>
  <si>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Նախագծահետազոտական,
գեոդեզիա-քարտեզագրական 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</si>
  <si>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</si>
  <si>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</si>
  <si>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</si>
  <si>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</si>
  <si>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ՀԱՅԱՍՏԱՆԻ ՀԱՆՐԱՊԵՏՈՒԹՅԱՆ ԿԱՌԱՎԱՐՈՒԹՅԱՆ 2018 ԹՎԱԿԱՆԻ ԴԵԿՏԵՄԲԵՐԻ 27-Ի N 1515-Ն ՈՐՈՇՄԱՆ N 5 ՀԱՎԵԼՎԱԾԻ N 2 ԱՂՅՈՒՍԱԿՈՒՄ ԿԱՏԱՐՎՈՂ ՓՈՓՈԽՈՒԹՅՈՒՆՆԵՐԸ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</si>
  <si>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</si>
  <si>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</si>
  <si>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>այդ թվում` ըստ կատարողների</t>
  </si>
  <si>
    <t>Հավելված N 1</t>
  </si>
  <si>
    <t>Հավելված N 5</t>
  </si>
  <si>
    <t>Հավելված 6</t>
  </si>
  <si>
    <t>Հավելված 7</t>
  </si>
  <si>
    <t>Հավելված N 8</t>
  </si>
  <si>
    <t>Ցուցանիշների փոփոխությունը (նվազեցումները նշված են փակագծերում)</t>
  </si>
  <si>
    <t xml:space="preserve">ՀԱՅԱՍՏԱՆԻ ՀԱՆՐԱՊԵՏՈՒԹՅԱՆ ԿԱՌԱՎԱՐՈՒԹՅԱՆ 2018ԹՎԱԿԱՆԻ ԴԵԿՏԵՄԲԵՐԻ 27-Ի ԹԻՎ 1515-Ն ՈՐՈՇՄԱՆ N 11.1 ՀԱՎԵԼՎԱԾԻ  11.1.16 և 11.1.66  ԱՂՅՈՒՍԱԿՈՒՄ ԿԱՏԱՐՎՈՂ ԼՐԱՑՈՒՄՆԵՐԸ ԵՎ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</si>
</sst>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0.00_);\(0.00\)"/>
    <numFmt numFmtId="167" formatCode="0.0_);\(0.0\)"/>
    <numFmt numFmtId="168" formatCode="0.000_);\(0.000\)"/>
    <numFmt numFmtId="169" formatCode="#,##0.0_);\(#,##0.0\)"/>
    <numFmt numFmtId="170" formatCode="#,##0.0"/>
    <numFmt numFmtId="171" formatCode="##,##0.0;\(##,##0.0\);\-"/>
  </numFmts>
  <fonts count="4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10"/>
      <name val="Times Armenian"/>
      <family val="1"/>
    </font>
    <font>
      <sz val="9"/>
      <name val="GHEA Grapalat"/>
      <family val="3"/>
    </font>
    <font>
      <sz val="8"/>
      <color theme="1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b/>
      <sz val="10"/>
      <name val="GHEA Grapalat"/>
      <family val="2"/>
    </font>
    <font>
      <sz val="12"/>
      <color theme="1"/>
      <name val="GHEA Grapalat"/>
      <family val="3"/>
    </font>
    <font>
      <sz val="14"/>
      <name val="GHEA Grapalat"/>
      <family val="3"/>
    </font>
    <font>
      <sz val="9"/>
      <color rgb="FFFF0000"/>
      <name val="GHEA Grapalat"/>
      <family val="3"/>
    </font>
    <font>
      <i/>
      <sz val="10"/>
      <color theme="1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name val="GHEA Grapalat"/>
      <family val="2"/>
    </font>
    <font>
      <b/>
      <i/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9"/>
      <color theme="1"/>
      <name val="GHEA Grapalat"/>
      <family val="3"/>
    </font>
    <font>
      <sz val="8"/>
      <color rgb="FF000000"/>
      <name val="GHEA Grapalat"/>
      <family val="3"/>
    </font>
    <font>
      <sz val="12"/>
      <name val="Times LatArm"/>
    </font>
    <font>
      <b/>
      <sz val="8"/>
      <color indexed="8"/>
      <name val="GHEA Grapalat"/>
      <family val="3"/>
    </font>
    <font>
      <b/>
      <u/>
      <sz val="10"/>
      <color theme="1"/>
      <name val="GHEA Grapalat"/>
      <family val="3"/>
    </font>
    <font>
      <b/>
      <sz val="8"/>
      <name val="GHEA Grapalat"/>
      <family val="3"/>
    </font>
    <font>
      <b/>
      <i/>
      <sz val="10"/>
      <name val="GHEA Grapalat"/>
      <family val="3"/>
    </font>
    <font>
      <b/>
      <i/>
      <sz val="12"/>
      <name val="GHEA Grapalat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6" fillId="0" borderId="0"/>
    <xf numFmtId="165" fontId="1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9" fontId="5" fillId="0" borderId="0" applyFont="0" applyFill="0" applyBorder="0" applyAlignment="0" applyProtection="0"/>
    <xf numFmtId="0" fontId="2" fillId="0" borderId="0"/>
    <xf numFmtId="0" fontId="2" fillId="0" borderId="0"/>
    <xf numFmtId="0" fontId="34" fillId="0" borderId="0">
      <alignment horizontal="left" vertical="top" wrapText="1"/>
    </xf>
    <xf numFmtId="171" fontId="34" fillId="0" borderId="0" applyFill="0" applyBorder="0" applyProtection="0">
      <alignment horizontal="right" vertical="top"/>
    </xf>
    <xf numFmtId="0" fontId="2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9" fillId="0" borderId="0"/>
    <xf numFmtId="43" fontId="22" fillId="0" borderId="0" applyFont="0" applyFill="0" applyBorder="0" applyAlignment="0" applyProtection="0"/>
  </cellStyleXfs>
  <cellXfs count="387">
    <xf numFmtId="0" fontId="0" fillId="0" borderId="0" xfId="0"/>
    <xf numFmtId="0" fontId="10" fillId="0" borderId="0" xfId="0" applyFont="1"/>
    <xf numFmtId="0" fontId="10" fillId="0" borderId="0" xfId="0" applyFont="1" applyAlignment="1">
      <alignment horizontal="justify"/>
    </xf>
    <xf numFmtId="0" fontId="13" fillId="0" borderId="0" xfId="0" applyFont="1" applyFill="1" applyBorder="1" applyAlignment="1">
      <alignment vertical="top" wrapText="1"/>
    </xf>
    <xf numFmtId="0" fontId="10" fillId="2" borderId="4" xfId="0" applyFont="1" applyFill="1" applyBorder="1" applyAlignment="1">
      <alignment vertical="top" wrapText="1"/>
    </xf>
    <xf numFmtId="0" fontId="10" fillId="2" borderId="2" xfId="0" applyFont="1" applyFill="1" applyBorder="1" applyAlignment="1">
      <alignment vertical="top" wrapText="1"/>
    </xf>
    <xf numFmtId="0" fontId="10" fillId="2" borderId="3" xfId="0" applyFont="1" applyFill="1" applyBorder="1" applyAlignment="1">
      <alignment vertical="top" wrapText="1"/>
    </xf>
    <xf numFmtId="0" fontId="12" fillId="2" borderId="1" xfId="0" applyFont="1" applyFill="1" applyBorder="1" applyAlignment="1">
      <alignment vertical="top" wrapText="1"/>
    </xf>
    <xf numFmtId="0" fontId="14" fillId="2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9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center" vertical="top" wrapText="1"/>
    </xf>
    <xf numFmtId="0" fontId="20" fillId="0" borderId="0" xfId="0" applyFont="1" applyAlignment="1">
      <alignment horizontal="left" vertical="top" wrapText="1"/>
    </xf>
    <xf numFmtId="0" fontId="10" fillId="2" borderId="0" xfId="0" applyFont="1" applyFill="1" applyBorder="1" applyAlignment="1">
      <alignment horizontal="left" vertical="top"/>
    </xf>
    <xf numFmtId="0" fontId="10" fillId="0" borderId="1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0" fillId="0" borderId="3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166" fontId="10" fillId="0" borderId="1" xfId="0" applyNumberFormat="1" applyFont="1" applyBorder="1" applyAlignment="1">
      <alignment horizontal="center" vertical="center" wrapText="1"/>
    </xf>
    <xf numFmtId="164" fontId="10" fillId="2" borderId="0" xfId="0" applyNumberFormat="1" applyFont="1" applyFill="1" applyBorder="1" applyAlignment="1">
      <alignment horizontal="right" wrapText="1"/>
    </xf>
    <xf numFmtId="0" fontId="18" fillId="0" borderId="1" xfId="0" applyFont="1" applyBorder="1" applyAlignment="1">
      <alignment vertical="center" wrapText="1"/>
    </xf>
    <xf numFmtId="0" fontId="18" fillId="2" borderId="1" xfId="0" applyFont="1" applyFill="1" applyBorder="1" applyAlignment="1">
      <alignment vertical="center" wrapText="1"/>
    </xf>
    <xf numFmtId="167" fontId="18" fillId="0" borderId="3" xfId="8" applyNumberFormat="1" applyFont="1" applyBorder="1" applyAlignment="1">
      <alignment horizontal="center" vertical="center" wrapText="1"/>
    </xf>
    <xf numFmtId="166" fontId="18" fillId="0" borderId="3" xfId="8" applyNumberFormat="1" applyFont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8" fillId="0" borderId="9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1" fillId="2" borderId="0" xfId="0" applyFont="1" applyFill="1" applyAlignment="1">
      <alignment horizontal="center"/>
    </xf>
    <xf numFmtId="0" fontId="23" fillId="0" borderId="10" xfId="9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right"/>
    </xf>
    <xf numFmtId="0" fontId="18" fillId="2" borderId="1" xfId="0" applyFont="1" applyFill="1" applyBorder="1" applyAlignment="1">
      <alignment horizontal="center" vertical="center" wrapText="1"/>
    </xf>
    <xf numFmtId="167" fontId="18" fillId="0" borderId="3" xfId="8" applyNumberFormat="1" applyFont="1" applyBorder="1" applyAlignment="1">
      <alignment horizontal="center" vertical="center"/>
    </xf>
    <xf numFmtId="0" fontId="10" fillId="2" borderId="5" xfId="0" applyFont="1" applyFill="1" applyBorder="1" applyAlignment="1">
      <alignment vertical="center" wrapText="1"/>
    </xf>
    <xf numFmtId="167" fontId="18" fillId="0" borderId="10" xfId="11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167" fontId="19" fillId="0" borderId="1" xfId="0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4" fillId="0" borderId="0" xfId="0" applyFont="1"/>
    <xf numFmtId="0" fontId="0" fillId="0" borderId="10" xfId="0" applyFont="1" applyBorder="1" applyAlignment="1">
      <alignment horizontal="left" vertical="top" wrapText="1"/>
    </xf>
    <xf numFmtId="49" fontId="27" fillId="2" borderId="11" xfId="0" applyNumberFormat="1" applyFont="1" applyFill="1" applyBorder="1" applyAlignment="1">
      <alignment vertical="top" wrapText="1"/>
    </xf>
    <xf numFmtId="0" fontId="27" fillId="0" borderId="10" xfId="0" applyFont="1" applyBorder="1" applyAlignment="1">
      <alignment horizontal="left" vertical="top" wrapText="1"/>
    </xf>
    <xf numFmtId="0" fontId="27" fillId="2" borderId="2" xfId="0" applyFont="1" applyFill="1" applyBorder="1" applyAlignment="1">
      <alignment vertical="top" wrapText="1"/>
    </xf>
    <xf numFmtId="0" fontId="10" fillId="0" borderId="10" xfId="0" applyFont="1" applyBorder="1" applyAlignment="1">
      <alignment horizontal="left" vertical="top" wrapText="1"/>
    </xf>
    <xf numFmtId="167" fontId="10" fillId="0" borderId="10" xfId="0" applyNumberFormat="1" applyFont="1" applyBorder="1" applyAlignment="1">
      <alignment horizontal="center" vertical="center" wrapText="1"/>
    </xf>
    <xf numFmtId="0" fontId="27" fillId="2" borderId="11" xfId="0" applyFont="1" applyFill="1" applyBorder="1" applyAlignment="1">
      <alignment vertical="top" wrapText="1"/>
    </xf>
    <xf numFmtId="0" fontId="10" fillId="0" borderId="10" xfId="0" applyNumberFormat="1" applyFont="1" applyBorder="1" applyAlignment="1">
      <alignment horizontal="center" vertical="center" wrapText="1"/>
    </xf>
    <xf numFmtId="0" fontId="27" fillId="2" borderId="3" xfId="0" applyFont="1" applyFill="1" applyBorder="1" applyAlignment="1">
      <alignment vertical="top" wrapText="1"/>
    </xf>
    <xf numFmtId="0" fontId="12" fillId="0" borderId="10" xfId="0" applyNumberFormat="1" applyFont="1" applyBorder="1"/>
    <xf numFmtId="0" fontId="11" fillId="2" borderId="0" xfId="0" applyFont="1" applyFill="1" applyAlignment="1">
      <alignment horizontal="center"/>
    </xf>
    <xf numFmtId="0" fontId="11" fillId="0" borderId="0" xfId="0" applyFont="1" applyAlignment="1">
      <alignment wrapText="1"/>
    </xf>
    <xf numFmtId="167" fontId="18" fillId="0" borderId="10" xfId="8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center" wrapText="1"/>
    </xf>
    <xf numFmtId="0" fontId="12" fillId="0" borderId="10" xfId="0" applyNumberFormat="1" applyFont="1" applyBorder="1" applyAlignment="1">
      <alignment horizontal="center" vertical="center" wrapText="1"/>
    </xf>
    <xf numFmtId="164" fontId="10" fillId="2" borderId="10" xfId="0" applyNumberFormat="1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2" borderId="10" xfId="0" applyNumberFormat="1" applyFont="1" applyFill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left" vertical="center" wrapText="1"/>
    </xf>
    <xf numFmtId="0" fontId="10" fillId="0" borderId="0" xfId="0" applyFont="1" applyAlignment="1"/>
    <xf numFmtId="0" fontId="26" fillId="0" borderId="0" xfId="3" applyFont="1" applyFill="1" applyAlignment="1">
      <alignment horizontal="center" vertical="center" wrapText="1"/>
    </xf>
    <xf numFmtId="0" fontId="26" fillId="0" borderId="0" xfId="3" applyFont="1" applyAlignment="1">
      <alignment horizontal="center" vertical="center" wrapText="1"/>
    </xf>
    <xf numFmtId="0" fontId="26" fillId="0" borderId="10" xfId="3" applyFont="1" applyBorder="1" applyAlignment="1">
      <alignment horizontal="center" vertical="center" wrapText="1"/>
    </xf>
    <xf numFmtId="0" fontId="26" fillId="3" borderId="10" xfId="3" applyFont="1" applyFill="1" applyBorder="1" applyAlignment="1">
      <alignment horizontal="center" vertical="center" wrapText="1"/>
    </xf>
    <xf numFmtId="168" fontId="26" fillId="0" borderId="0" xfId="3" applyNumberFormat="1" applyFont="1" applyAlignment="1">
      <alignment horizontal="center" vertical="center" wrapText="1"/>
    </xf>
    <xf numFmtId="166" fontId="29" fillId="0" borderId="10" xfId="3" applyNumberFormat="1" applyFont="1" applyFill="1" applyBorder="1" applyAlignment="1">
      <alignment horizontal="center" vertical="center" wrapText="1"/>
    </xf>
    <xf numFmtId="164" fontId="26" fillId="0" borderId="0" xfId="3" applyNumberFormat="1" applyFont="1" applyAlignment="1">
      <alignment horizontal="center" vertical="center" wrapText="1"/>
    </xf>
    <xf numFmtId="0" fontId="23" fillId="4" borderId="10" xfId="3" applyFont="1" applyFill="1" applyBorder="1" applyAlignment="1">
      <alignment horizontal="center" vertical="center" wrapText="1"/>
    </xf>
    <xf numFmtId="1" fontId="30" fillId="4" borderId="10" xfId="3" applyNumberFormat="1" applyFont="1" applyFill="1" applyBorder="1" applyAlignment="1">
      <alignment horizontal="center" vertical="center" wrapText="1"/>
    </xf>
    <xf numFmtId="166" fontId="29" fillId="4" borderId="10" xfId="3" applyNumberFormat="1" applyFont="1" applyFill="1" applyBorder="1" applyAlignment="1">
      <alignment horizontal="center" vertical="center" wrapText="1"/>
    </xf>
    <xf numFmtId="0" fontId="26" fillId="0" borderId="10" xfId="3" applyFont="1" applyFill="1" applyBorder="1" applyAlignment="1">
      <alignment horizontal="center" vertical="center" wrapText="1"/>
    </xf>
    <xf numFmtId="0" fontId="28" fillId="0" borderId="10" xfId="3" applyFont="1" applyFill="1" applyBorder="1" applyAlignment="1">
      <alignment horizontal="center" vertical="center" wrapText="1"/>
    </xf>
    <xf numFmtId="0" fontId="28" fillId="0" borderId="10" xfId="3" applyFont="1" applyBorder="1" applyAlignment="1">
      <alignment horizontal="center" vertical="center" wrapText="1"/>
    </xf>
    <xf numFmtId="0" fontId="26" fillId="0" borderId="10" xfId="3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0" fillId="2" borderId="3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26" fillId="0" borderId="0" xfId="3" applyFont="1" applyFill="1" applyAlignment="1">
      <alignment horizontal="center" vertical="center" wrapText="1"/>
    </xf>
    <xf numFmtId="0" fontId="26" fillId="0" borderId="10" xfId="3" applyFont="1" applyBorder="1" applyAlignment="1">
      <alignment horizontal="center" vertical="center" wrapText="1"/>
    </xf>
    <xf numFmtId="168" fontId="26" fillId="0" borderId="0" xfId="3" applyNumberFormat="1" applyFont="1" applyFill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12" fillId="0" borderId="10" xfId="0" applyFont="1" applyBorder="1" applyAlignment="1">
      <alignment horizontal="left" vertical="top" wrapText="1"/>
    </xf>
    <xf numFmtId="0" fontId="18" fillId="0" borderId="10" xfId="9" applyFont="1" applyBorder="1" applyAlignment="1">
      <alignment vertical="center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69" fontId="18" fillId="0" borderId="3" xfId="8" applyNumberFormat="1" applyFont="1" applyBorder="1" applyAlignment="1">
      <alignment horizontal="center" vertical="center"/>
    </xf>
    <xf numFmtId="169" fontId="18" fillId="0" borderId="10" xfId="11" applyNumberFormat="1" applyFont="1" applyFill="1" applyBorder="1" applyAlignment="1">
      <alignment horizontal="center" vertical="center"/>
    </xf>
    <xf numFmtId="169" fontId="10" fillId="0" borderId="3" xfId="0" applyNumberFormat="1" applyFont="1" applyBorder="1" applyAlignment="1">
      <alignment horizontal="center" vertical="center" wrapText="1"/>
    </xf>
    <xf numFmtId="169" fontId="10" fillId="0" borderId="10" xfId="0" applyNumberFormat="1" applyFont="1" applyBorder="1" applyAlignment="1">
      <alignment horizontal="center" vertical="center" wrapText="1"/>
    </xf>
    <xf numFmtId="169" fontId="18" fillId="0" borderId="3" xfId="8" applyNumberFormat="1" applyFont="1" applyBorder="1" applyAlignment="1">
      <alignment horizontal="center" vertical="center" wrapText="1"/>
    </xf>
    <xf numFmtId="170" fontId="10" fillId="2" borderId="10" xfId="0" applyNumberFormat="1" applyFont="1" applyFill="1" applyBorder="1" applyAlignment="1">
      <alignment horizontal="center" vertical="center" wrapText="1"/>
    </xf>
    <xf numFmtId="170" fontId="10" fillId="0" borderId="10" xfId="0" applyNumberFormat="1" applyFont="1" applyBorder="1" applyAlignment="1">
      <alignment horizontal="center" vertical="center" wrapText="1"/>
    </xf>
    <xf numFmtId="170" fontId="12" fillId="0" borderId="10" xfId="0" applyNumberFormat="1" applyFont="1" applyBorder="1" applyAlignment="1">
      <alignment horizontal="center" vertical="center" wrapText="1"/>
    </xf>
    <xf numFmtId="169" fontId="12" fillId="0" borderId="10" xfId="0" applyNumberFormat="1" applyFont="1" applyBorder="1" applyAlignment="1">
      <alignment horizontal="center" vertical="center" wrapText="1"/>
    </xf>
    <xf numFmtId="169" fontId="10" fillId="2" borderId="10" xfId="0" applyNumberFormat="1" applyFont="1" applyFill="1" applyBorder="1" applyAlignment="1">
      <alignment horizontal="center" vertical="center" wrapText="1"/>
    </xf>
    <xf numFmtId="169" fontId="18" fillId="0" borderId="3" xfId="8" applyNumberFormat="1" applyFont="1" applyFill="1" applyBorder="1" applyAlignment="1">
      <alignment horizontal="center" vertical="center"/>
    </xf>
    <xf numFmtId="169" fontId="18" fillId="0" borderId="10" xfId="11" applyNumberFormat="1" applyFont="1" applyBorder="1" applyAlignment="1">
      <alignment horizontal="center" vertical="center"/>
    </xf>
    <xf numFmtId="39" fontId="29" fillId="0" borderId="10" xfId="3" applyNumberFormat="1" applyFont="1" applyFill="1" applyBorder="1" applyAlignment="1">
      <alignment horizontal="center"/>
    </xf>
    <xf numFmtId="39" fontId="29" fillId="3" borderId="10" xfId="3" applyNumberFormat="1" applyFont="1" applyFill="1" applyBorder="1" applyAlignment="1">
      <alignment horizontal="center" vertical="center" wrapText="1"/>
    </xf>
    <xf numFmtId="39" fontId="29" fillId="0" borderId="10" xfId="3" applyNumberFormat="1" applyFont="1" applyFill="1" applyBorder="1" applyAlignment="1">
      <alignment horizontal="center" vertical="center" wrapText="1"/>
    </xf>
    <xf numFmtId="39" fontId="29" fillId="4" borderId="10" xfId="3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0" fillId="2" borderId="2" xfId="0" applyFont="1" applyFill="1" applyBorder="1" applyAlignment="1">
      <alignment vertical="top" wrapText="1"/>
    </xf>
    <xf numFmtId="0" fontId="10" fillId="2" borderId="3" xfId="0" applyFont="1" applyFill="1" applyBorder="1" applyAlignment="1">
      <alignment vertical="top" wrapText="1"/>
    </xf>
    <xf numFmtId="0" fontId="14" fillId="2" borderId="10" xfId="0" applyFont="1" applyFill="1" applyBorder="1" applyAlignment="1">
      <alignment horizontal="center" vertical="top" wrapText="1"/>
    </xf>
    <xf numFmtId="0" fontId="10" fillId="0" borderId="10" xfId="0" applyFont="1" applyBorder="1" applyAlignment="1">
      <alignment horizontal="left" vertical="top" wrapText="1"/>
    </xf>
    <xf numFmtId="167" fontId="18" fillId="0" borderId="10" xfId="8" applyNumberFormat="1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top" wrapText="1"/>
    </xf>
    <xf numFmtId="0" fontId="10" fillId="0" borderId="10" xfId="0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vertical="center" wrapText="1"/>
    </xf>
    <xf numFmtId="0" fontId="10" fillId="0" borderId="3" xfId="0" applyFont="1" applyBorder="1" applyAlignment="1">
      <alignment horizontal="center" vertical="top" wrapText="1"/>
    </xf>
    <xf numFmtId="0" fontId="19" fillId="0" borderId="0" xfId="0" applyFont="1" applyAlignment="1">
      <alignment horizontal="left" vertical="top" wrapText="1"/>
    </xf>
    <xf numFmtId="0" fontId="18" fillId="0" borderId="10" xfId="17" applyFont="1" applyFill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2" fillId="0" borderId="10" xfId="0" applyFont="1" applyFill="1" applyBorder="1" applyAlignment="1">
      <alignment vertical="top" wrapText="1"/>
    </xf>
    <xf numFmtId="0" fontId="31" fillId="0" borderId="10" xfId="0" applyFont="1" applyFill="1" applyBorder="1" applyAlignment="1">
      <alignment horizontal="left" vertical="top" wrapText="1"/>
    </xf>
    <xf numFmtId="0" fontId="10" fillId="0" borderId="10" xfId="0" applyFont="1" applyFill="1" applyBorder="1" applyAlignment="1">
      <alignment vertical="center" wrapText="1"/>
    </xf>
    <xf numFmtId="0" fontId="10" fillId="0" borderId="0" xfId="0" applyFont="1" applyFill="1"/>
    <xf numFmtId="0" fontId="10" fillId="0" borderId="10" xfId="0" applyFont="1" applyFill="1" applyBorder="1" applyAlignment="1">
      <alignment vertical="top" wrapText="1"/>
    </xf>
    <xf numFmtId="0" fontId="31" fillId="0" borderId="10" xfId="0" applyFont="1" applyFill="1" applyBorder="1" applyAlignment="1">
      <alignment horizontal="left" vertical="center" wrapText="1"/>
    </xf>
    <xf numFmtId="2" fontId="10" fillId="0" borderId="10" xfId="0" applyNumberFormat="1" applyFont="1" applyFill="1" applyBorder="1" applyAlignment="1">
      <alignment wrapText="1"/>
    </xf>
    <xf numFmtId="0" fontId="10" fillId="0" borderId="10" xfId="0" applyFont="1" applyFill="1" applyBorder="1" applyAlignment="1">
      <alignment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vertical="top" wrapText="1"/>
    </xf>
    <xf numFmtId="0" fontId="10" fillId="0" borderId="9" xfId="0" applyFont="1" applyFill="1" applyBorder="1" applyAlignment="1">
      <alignment vertical="top" wrapText="1"/>
    </xf>
    <xf numFmtId="0" fontId="11" fillId="2" borderId="18" xfId="0" applyFont="1" applyFill="1" applyBorder="1" applyAlignment="1">
      <alignment wrapText="1"/>
    </xf>
    <xf numFmtId="0" fontId="10" fillId="0" borderId="10" xfId="0" applyFont="1" applyBorder="1" applyAlignment="1">
      <alignment horizontal="center" vertical="center" wrapText="1"/>
    </xf>
    <xf numFmtId="167" fontId="18" fillId="0" borderId="10" xfId="8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32" fillId="0" borderId="10" xfId="0" applyFont="1" applyFill="1" applyBorder="1" applyAlignment="1">
      <alignment horizontal="left" vertical="center" wrapText="1"/>
    </xf>
    <xf numFmtId="0" fontId="33" fillId="0" borderId="10" xfId="0" applyFont="1" applyFill="1" applyBorder="1" applyAlignment="1">
      <alignment horizontal="left" vertical="center" wrapText="1"/>
    </xf>
    <xf numFmtId="0" fontId="15" fillId="0" borderId="10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top" wrapText="1"/>
    </xf>
    <xf numFmtId="49" fontId="27" fillId="2" borderId="2" xfId="0" applyNumberFormat="1" applyFont="1" applyFill="1" applyBorder="1" applyAlignment="1">
      <alignment vertical="top" wrapText="1"/>
    </xf>
    <xf numFmtId="0" fontId="36" fillId="0" borderId="0" xfId="0" applyFont="1" applyFill="1" applyBorder="1" applyAlignment="1">
      <alignment vertical="top" wrapText="1"/>
    </xf>
    <xf numFmtId="0" fontId="15" fillId="0" borderId="10" xfId="0" applyFont="1" applyBorder="1" applyAlignment="1">
      <alignment horizontal="left" vertical="top" wrapText="1"/>
    </xf>
    <xf numFmtId="0" fontId="15" fillId="0" borderId="10" xfId="0" applyFont="1" applyBorder="1" applyAlignment="1">
      <alignment horizontal="left" vertical="center" wrapText="1"/>
    </xf>
    <xf numFmtId="0" fontId="15" fillId="2" borderId="10" xfId="0" applyFont="1" applyFill="1" applyBorder="1" applyAlignment="1">
      <alignment vertical="center" wrapText="1"/>
    </xf>
    <xf numFmtId="0" fontId="10" fillId="0" borderId="0" xfId="0" applyFont="1"/>
    <xf numFmtId="0" fontId="10" fillId="2" borderId="2" xfId="0" applyFont="1" applyFill="1" applyBorder="1" applyAlignment="1">
      <alignment vertical="top" wrapText="1"/>
    </xf>
    <xf numFmtId="0" fontId="10" fillId="2" borderId="3" xfId="0" applyFont="1" applyFill="1" applyBorder="1" applyAlignment="1">
      <alignment vertical="top" wrapText="1"/>
    </xf>
    <xf numFmtId="0" fontId="14" fillId="2" borderId="10" xfId="0" applyFont="1" applyFill="1" applyBorder="1" applyAlignment="1">
      <alignment horizontal="center" vertical="top" wrapText="1"/>
    </xf>
    <xf numFmtId="167" fontId="18" fillId="0" borderId="10" xfId="8" applyNumberFormat="1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top" wrapText="1"/>
    </xf>
    <xf numFmtId="0" fontId="10" fillId="0" borderId="10" xfId="0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vertical="top" wrapText="1"/>
    </xf>
    <xf numFmtId="0" fontId="31" fillId="0" borderId="10" xfId="0" applyFont="1" applyFill="1" applyBorder="1" applyAlignment="1">
      <alignment horizontal="left" vertical="top" wrapText="1"/>
    </xf>
    <xf numFmtId="0" fontId="10" fillId="0" borderId="10" xfId="0" applyFont="1" applyFill="1" applyBorder="1" applyAlignment="1">
      <alignment vertical="center" wrapText="1"/>
    </xf>
    <xf numFmtId="0" fontId="10" fillId="0" borderId="0" xfId="0" applyFont="1" applyFill="1"/>
    <xf numFmtId="0" fontId="10" fillId="0" borderId="10" xfId="0" applyFont="1" applyFill="1" applyBorder="1" applyAlignment="1">
      <alignment vertical="top" wrapText="1"/>
    </xf>
    <xf numFmtId="0" fontId="31" fillId="0" borderId="10" xfId="0" applyFont="1" applyFill="1" applyBorder="1" applyAlignment="1">
      <alignment horizontal="left" vertical="center" wrapText="1"/>
    </xf>
    <xf numFmtId="2" fontId="10" fillId="0" borderId="10" xfId="0" applyNumberFormat="1" applyFont="1" applyFill="1" applyBorder="1" applyAlignment="1">
      <alignment wrapText="1"/>
    </xf>
    <xf numFmtId="0" fontId="10" fillId="0" borderId="10" xfId="0" applyFont="1" applyFill="1" applyBorder="1" applyAlignment="1">
      <alignment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vertical="top" wrapText="1"/>
    </xf>
    <xf numFmtId="0" fontId="10" fillId="0" borderId="9" xfId="0" applyFont="1" applyFill="1" applyBorder="1" applyAlignment="1">
      <alignment vertical="top" wrapText="1"/>
    </xf>
    <xf numFmtId="0" fontId="10" fillId="0" borderId="10" xfId="0" applyFont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left" vertical="top" wrapText="1"/>
    </xf>
    <xf numFmtId="169" fontId="18" fillId="0" borderId="3" xfId="8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18" fillId="0" borderId="10" xfId="0" applyFont="1" applyBorder="1" applyAlignment="1">
      <alignment horizontal="center" vertical="center" wrapText="1"/>
    </xf>
    <xf numFmtId="0" fontId="37" fillId="2" borderId="10" xfId="0" applyFont="1" applyFill="1" applyBorder="1" applyAlignment="1">
      <alignment vertical="top" wrapText="1"/>
    </xf>
    <xf numFmtId="0" fontId="23" fillId="0" borderId="10" xfId="0" applyFont="1" applyBorder="1" applyAlignment="1">
      <alignment horizontal="left" vertical="top" wrapText="1"/>
    </xf>
    <xf numFmtId="0" fontId="10" fillId="2" borderId="0" xfId="0" applyFont="1" applyFill="1" applyBorder="1" applyAlignment="1">
      <alignment horizontal="left" vertical="center"/>
    </xf>
    <xf numFmtId="169" fontId="18" fillId="0" borderId="0" xfId="8" applyNumberFormat="1" applyFont="1" applyFill="1" applyBorder="1" applyAlignment="1">
      <alignment horizontal="center" vertical="center"/>
    </xf>
    <xf numFmtId="0" fontId="38" fillId="2" borderId="0" xfId="23" applyFont="1" applyFill="1" applyAlignment="1">
      <alignment wrapText="1"/>
    </xf>
    <xf numFmtId="0" fontId="38" fillId="5" borderId="0" xfId="23" applyFont="1" applyFill="1" applyAlignment="1">
      <alignment wrapText="1"/>
    </xf>
    <xf numFmtId="49" fontId="40" fillId="0" borderId="10" xfId="23" applyNumberFormat="1" applyFont="1" applyFill="1" applyBorder="1" applyAlignment="1">
      <alignment horizontal="center" vertical="center" textRotation="90" wrapText="1"/>
    </xf>
    <xf numFmtId="169" fontId="40" fillId="0" borderId="10" xfId="23" applyNumberFormat="1" applyFont="1" applyFill="1" applyBorder="1" applyAlignment="1">
      <alignment horizontal="center" vertical="center" wrapText="1"/>
    </xf>
    <xf numFmtId="49" fontId="33" fillId="0" borderId="10" xfId="23" applyNumberFormat="1" applyFont="1" applyFill="1" applyBorder="1" applyAlignment="1">
      <alignment horizontal="center" vertical="center" textRotation="90" wrapText="1"/>
    </xf>
    <xf numFmtId="0" fontId="33" fillId="0" borderId="10" xfId="23" applyNumberFormat="1" applyFont="1" applyFill="1" applyBorder="1" applyAlignment="1">
      <alignment horizontal="center" vertical="center" wrapText="1"/>
    </xf>
    <xf numFmtId="169" fontId="33" fillId="0" borderId="3" xfId="23" applyNumberFormat="1" applyFont="1" applyFill="1" applyBorder="1" applyAlignment="1">
      <alignment horizontal="center" vertical="center" wrapText="1"/>
    </xf>
    <xf numFmtId="0" fontId="18" fillId="0" borderId="10" xfId="23" applyFont="1" applyBorder="1" applyAlignment="1">
      <alignment horizontal="center" vertical="center" wrapText="1"/>
    </xf>
    <xf numFmtId="0" fontId="41" fillId="0" borderId="10" xfId="23" applyFont="1" applyBorder="1" applyAlignment="1">
      <alignment horizontal="center" vertical="center" wrapText="1"/>
    </xf>
    <xf numFmtId="169" fontId="12" fillId="0" borderId="10" xfId="23" applyNumberFormat="1" applyFont="1" applyBorder="1" applyAlignment="1">
      <alignment horizontal="center" vertical="center" wrapText="1"/>
    </xf>
    <xf numFmtId="169" fontId="18" fillId="0" borderId="10" xfId="23" applyNumberFormat="1" applyFont="1" applyBorder="1" applyAlignment="1">
      <alignment horizontal="center" vertical="center" wrapText="1"/>
    </xf>
    <xf numFmtId="0" fontId="13" fillId="0" borderId="10" xfId="23" applyFont="1" applyBorder="1" applyAlignment="1">
      <alignment horizontal="center" vertical="center" wrapText="1"/>
    </xf>
    <xf numFmtId="0" fontId="13" fillId="0" borderId="10" xfId="23" applyFont="1" applyBorder="1" applyAlignment="1">
      <alignment horizontal="left" vertical="center" wrapText="1"/>
    </xf>
    <xf numFmtId="169" fontId="13" fillId="0" borderId="10" xfId="23" applyNumberFormat="1" applyFont="1" applyBorder="1" applyAlignment="1">
      <alignment horizontal="center" vertical="center" wrapText="1"/>
    </xf>
    <xf numFmtId="0" fontId="38" fillId="2" borderId="0" xfId="0" applyFont="1" applyFill="1" applyAlignment="1">
      <alignment wrapText="1"/>
    </xf>
    <xf numFmtId="0" fontId="18" fillId="0" borderId="0" xfId="0" applyFont="1"/>
    <xf numFmtId="0" fontId="38" fillId="5" borderId="0" xfId="0" applyFont="1" applyFill="1" applyAlignment="1">
      <alignment wrapText="1"/>
    </xf>
    <xf numFmtId="0" fontId="5" fillId="0" borderId="0" xfId="0" applyFont="1"/>
    <xf numFmtId="49" fontId="42" fillId="0" borderId="0" xfId="0" applyNumberFormat="1" applyFont="1" applyFill="1" applyAlignment="1">
      <alignment horizontal="center" vertical="center" wrapText="1"/>
    </xf>
    <xf numFmtId="0" fontId="42" fillId="0" borderId="0" xfId="0" applyNumberFormat="1" applyFont="1" applyFill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43" fontId="26" fillId="0" borderId="0" xfId="25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43" fontId="18" fillId="0" borderId="0" xfId="25" applyFont="1" applyAlignment="1">
      <alignment horizontal="center" vertical="center" wrapText="1"/>
    </xf>
    <xf numFmtId="49" fontId="40" fillId="0" borderId="10" xfId="0" applyNumberFormat="1" applyFont="1" applyFill="1" applyBorder="1" applyAlignment="1">
      <alignment horizontal="center" vertical="center" textRotation="90" wrapText="1"/>
    </xf>
    <xf numFmtId="169" fontId="40" fillId="0" borderId="10" xfId="0" applyNumberFormat="1" applyFont="1" applyFill="1" applyBorder="1" applyAlignment="1">
      <alignment horizontal="center" vertical="center" wrapText="1"/>
    </xf>
    <xf numFmtId="49" fontId="33" fillId="0" borderId="10" xfId="0" applyNumberFormat="1" applyFont="1" applyFill="1" applyBorder="1" applyAlignment="1">
      <alignment horizontal="center" vertical="center" textRotation="90" wrapText="1"/>
    </xf>
    <xf numFmtId="0" fontId="33" fillId="0" borderId="10" xfId="0" applyNumberFormat="1" applyFont="1" applyFill="1" applyBorder="1" applyAlignment="1">
      <alignment horizontal="center" vertical="center" wrapText="1"/>
    </xf>
    <xf numFmtId="169" fontId="33" fillId="0" borderId="10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43" fontId="26" fillId="0" borderId="0" xfId="25" applyFont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169" fontId="18" fillId="0" borderId="10" xfId="0" applyNumberFormat="1" applyFont="1" applyBorder="1" applyAlignment="1">
      <alignment horizontal="center" vertical="center" wrapText="1"/>
    </xf>
    <xf numFmtId="49" fontId="32" fillId="6" borderId="10" xfId="0" applyNumberFormat="1" applyFont="1" applyFill="1" applyBorder="1" applyAlignment="1">
      <alignment wrapText="1"/>
    </xf>
    <xf numFmtId="169" fontId="13" fillId="0" borderId="10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43" fontId="25" fillId="0" borderId="0" xfId="25" applyFont="1" applyAlignment="1">
      <alignment vertical="center" wrapText="1"/>
    </xf>
    <xf numFmtId="0" fontId="43" fillId="0" borderId="10" xfId="0" applyFont="1" applyBorder="1" applyAlignment="1">
      <alignment horizontal="left" wrapText="1"/>
    </xf>
    <xf numFmtId="0" fontId="44" fillId="0" borderId="0" xfId="0" applyFont="1" applyAlignment="1">
      <alignment wrapText="1"/>
    </xf>
    <xf numFmtId="43" fontId="44" fillId="0" borderId="0" xfId="25" applyFont="1" applyAlignment="1">
      <alignment wrapText="1"/>
    </xf>
    <xf numFmtId="169" fontId="5" fillId="0" borderId="0" xfId="0" applyNumberFormat="1" applyFont="1" applyFill="1" applyBorder="1" applyAlignment="1">
      <alignment horizontal="right" vertical="center" wrapText="1"/>
    </xf>
    <xf numFmtId="0" fontId="18" fillId="0" borderId="0" xfId="24" applyFont="1" applyAlignment="1">
      <alignment horizontal="right" vertical="center" wrapText="1"/>
    </xf>
    <xf numFmtId="0" fontId="18" fillId="0" borderId="0" xfId="24" applyFont="1" applyAlignment="1">
      <alignment horizontal="right" vertical="top" wrapText="1"/>
    </xf>
    <xf numFmtId="0" fontId="14" fillId="0" borderId="0" xfId="0" applyFont="1" applyAlignment="1">
      <alignment horizontal="right"/>
    </xf>
    <xf numFmtId="0" fontId="18" fillId="0" borderId="0" xfId="24" applyFont="1" applyAlignment="1">
      <alignment horizontal="right" vertical="center" wrapText="1"/>
    </xf>
    <xf numFmtId="0" fontId="18" fillId="0" borderId="0" xfId="24" applyFont="1" applyAlignment="1">
      <alignment horizontal="right" vertical="top" wrapText="1"/>
    </xf>
    <xf numFmtId="0" fontId="25" fillId="0" borderId="0" xfId="23" applyFont="1" applyAlignment="1">
      <alignment horizontal="center" vertical="center" wrapText="1"/>
    </xf>
    <xf numFmtId="49" fontId="40" fillId="0" borderId="14" xfId="23" applyNumberFormat="1" applyFont="1" applyFill="1" applyBorder="1" applyAlignment="1">
      <alignment horizontal="center" vertical="center" wrapText="1"/>
    </xf>
    <xf numFmtId="49" fontId="40" fillId="0" borderId="17" xfId="23" applyNumberFormat="1" applyFont="1" applyFill="1" applyBorder="1" applyAlignment="1">
      <alignment horizontal="center" vertical="center" wrapText="1"/>
    </xf>
    <xf numFmtId="49" fontId="40" fillId="0" borderId="16" xfId="23" applyNumberFormat="1" applyFont="1" applyFill="1" applyBorder="1" applyAlignment="1">
      <alignment horizontal="center" vertical="center" wrapText="1"/>
    </xf>
    <xf numFmtId="49" fontId="40" fillId="0" borderId="19" xfId="23" applyNumberFormat="1" applyFont="1" applyFill="1" applyBorder="1" applyAlignment="1">
      <alignment horizontal="center" vertical="center" wrapText="1"/>
    </xf>
    <xf numFmtId="0" fontId="40" fillId="0" borderId="11" xfId="23" applyNumberFormat="1" applyFont="1" applyFill="1" applyBorder="1" applyAlignment="1">
      <alignment horizontal="center" vertical="center" wrapText="1"/>
    </xf>
    <xf numFmtId="0" fontId="40" fillId="0" borderId="2" xfId="23" applyNumberFormat="1" applyFont="1" applyFill="1" applyBorder="1" applyAlignment="1">
      <alignment horizontal="center" vertical="center" wrapText="1"/>
    </xf>
    <xf numFmtId="0" fontId="40" fillId="0" borderId="3" xfId="23" applyNumberFormat="1" applyFont="1" applyFill="1" applyBorder="1" applyAlignment="1">
      <alignment horizontal="center" vertical="center" wrapText="1"/>
    </xf>
    <xf numFmtId="169" fontId="40" fillId="0" borderId="11" xfId="23" applyNumberFormat="1" applyFont="1" applyFill="1" applyBorder="1" applyAlignment="1">
      <alignment horizontal="center" vertical="center" wrapText="1"/>
    </xf>
    <xf numFmtId="169" fontId="40" fillId="0" borderId="2" xfId="23" applyNumberFormat="1" applyFont="1" applyFill="1" applyBorder="1" applyAlignment="1">
      <alignment horizontal="center" vertical="center" wrapText="1"/>
    </xf>
    <xf numFmtId="169" fontId="40" fillId="0" borderId="3" xfId="23" applyNumberFormat="1" applyFont="1" applyFill="1" applyBorder="1" applyAlignment="1">
      <alignment horizontal="center" vertical="center" wrapText="1"/>
    </xf>
    <xf numFmtId="0" fontId="18" fillId="0" borderId="10" xfId="23" applyFont="1" applyBorder="1" applyAlignment="1">
      <alignment horizontal="center" vertical="center" wrapText="1"/>
    </xf>
    <xf numFmtId="169" fontId="40" fillId="0" borderId="7" xfId="23" applyNumberFormat="1" applyFont="1" applyFill="1" applyBorder="1" applyAlignment="1">
      <alignment horizontal="center" vertical="center" wrapText="1"/>
    </xf>
    <xf numFmtId="169" fontId="40" fillId="0" borderId="8" xfId="23" applyNumberFormat="1" applyFont="1" applyFill="1" applyBorder="1" applyAlignment="1">
      <alignment horizontal="center" vertical="center" wrapText="1"/>
    </xf>
    <xf numFmtId="169" fontId="40" fillId="0" borderId="9" xfId="23" applyNumberFormat="1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center" vertical="top" wrapText="1"/>
    </xf>
    <xf numFmtId="0" fontId="33" fillId="0" borderId="11" xfId="0" applyFont="1" applyFill="1" applyBorder="1" applyAlignment="1">
      <alignment horizontal="center" vertical="top" wrapText="1"/>
    </xf>
    <xf numFmtId="0" fontId="33" fillId="0" borderId="2" xfId="0" applyFont="1" applyFill="1" applyBorder="1" applyAlignment="1">
      <alignment horizontal="center" vertical="top" wrapText="1"/>
    </xf>
    <xf numFmtId="0" fontId="33" fillId="0" borderId="3" xfId="0" applyFont="1" applyFill="1" applyBorder="1" applyAlignment="1">
      <alignment horizontal="center" vertical="top" wrapText="1"/>
    </xf>
    <xf numFmtId="0" fontId="32" fillId="0" borderId="9" xfId="0" applyFont="1" applyFill="1" applyBorder="1" applyAlignment="1">
      <alignment horizontal="center" vertical="top" wrapText="1"/>
    </xf>
    <xf numFmtId="0" fontId="32" fillId="0" borderId="11" xfId="0" applyFont="1" applyFill="1" applyBorder="1" applyAlignment="1">
      <alignment horizontal="center" vertical="top" wrapText="1"/>
    </xf>
    <xf numFmtId="0" fontId="32" fillId="0" borderId="2" xfId="0" applyFont="1" applyFill="1" applyBorder="1" applyAlignment="1">
      <alignment horizontal="center" vertical="top" wrapText="1"/>
    </xf>
    <xf numFmtId="0" fontId="32" fillId="0" borderId="18" xfId="0" applyFont="1" applyFill="1" applyBorder="1" applyAlignment="1">
      <alignment horizontal="center" vertical="top" wrapText="1"/>
    </xf>
    <xf numFmtId="0" fontId="32" fillId="0" borderId="19" xfId="0" applyFont="1" applyFill="1" applyBorder="1" applyAlignment="1">
      <alignment horizontal="center" vertical="top" wrapText="1"/>
    </xf>
    <xf numFmtId="0" fontId="19" fillId="0" borderId="11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top" wrapText="1"/>
    </xf>
    <xf numFmtId="0" fontId="19" fillId="0" borderId="3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center" wrapText="1"/>
    </xf>
    <xf numFmtId="0" fontId="10" fillId="0" borderId="7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18" fillId="0" borderId="11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top" wrapText="1"/>
    </xf>
    <xf numFmtId="0" fontId="20" fillId="2" borderId="14" xfId="0" applyFont="1" applyFill="1" applyBorder="1" applyAlignment="1">
      <alignment horizontal="center" vertical="top" wrapText="1"/>
    </xf>
    <xf numFmtId="0" fontId="20" fillId="2" borderId="15" xfId="0" applyFont="1" applyFill="1" applyBorder="1" applyAlignment="1">
      <alignment horizontal="center" vertical="top" wrapText="1"/>
    </xf>
    <xf numFmtId="0" fontId="20" fillId="2" borderId="0" xfId="0" applyFont="1" applyFill="1" applyBorder="1" applyAlignment="1">
      <alignment horizontal="center" vertical="top" wrapText="1"/>
    </xf>
    <xf numFmtId="0" fontId="20" fillId="2" borderId="13" xfId="0" applyFont="1" applyFill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0" fillId="0" borderId="14" xfId="0" applyFont="1" applyBorder="1" applyAlignment="1">
      <alignment horizontal="center" vertical="top" wrapText="1"/>
    </xf>
    <xf numFmtId="0" fontId="0" fillId="0" borderId="15" xfId="0" applyFont="1" applyBorder="1" applyAlignment="1">
      <alignment horizontal="center" vertical="top" wrapText="1"/>
    </xf>
    <xf numFmtId="0" fontId="0" fillId="0" borderId="16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49" fontId="27" fillId="2" borderId="11" xfId="0" applyNumberFormat="1" applyFont="1" applyFill="1" applyBorder="1" applyAlignment="1">
      <alignment horizontal="center" vertical="top" wrapText="1"/>
    </xf>
    <xf numFmtId="49" fontId="27" fillId="2" borderId="2" xfId="0" applyNumberFormat="1" applyFont="1" applyFill="1" applyBorder="1" applyAlignment="1">
      <alignment horizontal="center" vertical="top" wrapText="1"/>
    </xf>
    <xf numFmtId="49" fontId="27" fillId="2" borderId="3" xfId="0" applyNumberFormat="1" applyFont="1" applyFill="1" applyBorder="1" applyAlignment="1">
      <alignment horizontal="center" vertical="top" wrapText="1"/>
    </xf>
    <xf numFmtId="0" fontId="18" fillId="0" borderId="10" xfId="0" applyFont="1" applyFill="1" applyBorder="1" applyAlignment="1">
      <alignment horizontal="center" vertical="center"/>
    </xf>
    <xf numFmtId="0" fontId="13" fillId="0" borderId="11" xfId="17" applyFont="1" applyFill="1" applyBorder="1" applyAlignment="1">
      <alignment horizontal="center" vertical="top" wrapText="1"/>
    </xf>
    <xf numFmtId="0" fontId="13" fillId="0" borderId="2" xfId="17" applyFont="1" applyFill="1" applyBorder="1" applyAlignment="1">
      <alignment horizontal="center" vertical="top" wrapText="1"/>
    </xf>
    <xf numFmtId="0" fontId="13" fillId="0" borderId="3" xfId="17" applyFont="1" applyFill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left" vertical="top" wrapText="1"/>
    </xf>
    <xf numFmtId="0" fontId="25" fillId="0" borderId="8" xfId="0" applyFont="1" applyFill="1" applyBorder="1" applyAlignment="1">
      <alignment horizontal="left" vertical="top" wrapText="1"/>
    </xf>
    <xf numFmtId="0" fontId="25" fillId="0" borderId="9" xfId="0" applyFont="1" applyFill="1" applyBorder="1" applyAlignment="1">
      <alignment horizontal="left" vertical="top" wrapText="1"/>
    </xf>
    <xf numFmtId="164" fontId="10" fillId="0" borderId="11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center" wrapText="1"/>
    </xf>
    <xf numFmtId="164" fontId="10" fillId="0" borderId="3" xfId="0" applyNumberFormat="1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top" wrapText="1"/>
    </xf>
    <xf numFmtId="0" fontId="10" fillId="0" borderId="11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164" fontId="10" fillId="0" borderId="11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7" fontId="18" fillId="0" borderId="11" xfId="8" applyNumberFormat="1" applyFont="1" applyBorder="1" applyAlignment="1">
      <alignment horizontal="center" vertical="center" wrapText="1"/>
    </xf>
    <xf numFmtId="167" fontId="18" fillId="0" borderId="2" xfId="8" applyNumberFormat="1" applyFont="1" applyBorder="1" applyAlignment="1">
      <alignment horizontal="center" vertical="center" wrapText="1"/>
    </xf>
    <xf numFmtId="167" fontId="18" fillId="0" borderId="3" xfId="8" applyNumberFormat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69" fontId="18" fillId="0" borderId="11" xfId="8" applyNumberFormat="1" applyFont="1" applyFill="1" applyBorder="1" applyAlignment="1">
      <alignment horizontal="center" vertical="center"/>
    </xf>
    <xf numFmtId="169" fontId="18" fillId="0" borderId="2" xfId="8" applyNumberFormat="1" applyFont="1" applyFill="1" applyBorder="1" applyAlignment="1">
      <alignment horizontal="center" vertical="center"/>
    </xf>
    <xf numFmtId="169" fontId="18" fillId="0" borderId="3" xfId="8" applyNumberFormat="1" applyFont="1" applyFill="1" applyBorder="1" applyAlignment="1">
      <alignment horizontal="center" vertical="center"/>
    </xf>
    <xf numFmtId="169" fontId="18" fillId="0" borderId="11" xfId="11" applyNumberFormat="1" applyFont="1" applyBorder="1" applyAlignment="1">
      <alignment horizontal="center" vertical="center"/>
    </xf>
    <xf numFmtId="169" fontId="18" fillId="0" borderId="2" xfId="11" applyNumberFormat="1" applyFont="1" applyBorder="1" applyAlignment="1">
      <alignment horizontal="center" vertical="center"/>
    </xf>
    <xf numFmtId="169" fontId="18" fillId="0" borderId="3" xfId="11" applyNumberFormat="1" applyFont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top" wrapText="1"/>
    </xf>
    <xf numFmtId="0" fontId="25" fillId="0" borderId="8" xfId="0" applyFont="1" applyFill="1" applyBorder="1" applyAlignment="1">
      <alignment horizontal="center" vertical="top" wrapText="1"/>
    </xf>
    <xf numFmtId="0" fontId="25" fillId="0" borderId="9" xfId="0" applyFont="1" applyFill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170" fontId="19" fillId="0" borderId="10" xfId="0" applyNumberFormat="1" applyFont="1" applyBorder="1" applyAlignment="1">
      <alignment horizontal="center" vertical="top" wrapText="1"/>
    </xf>
    <xf numFmtId="0" fontId="21" fillId="0" borderId="4" xfId="0" applyFont="1" applyFill="1" applyBorder="1" applyAlignment="1">
      <alignment horizontal="left" vertical="top" wrapText="1"/>
    </xf>
    <xf numFmtId="0" fontId="21" fillId="0" borderId="5" xfId="0" applyFont="1" applyFill="1" applyBorder="1" applyAlignment="1">
      <alignment horizontal="left" vertical="top" wrapText="1"/>
    </xf>
    <xf numFmtId="0" fontId="10" fillId="0" borderId="12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170" fontId="10" fillId="0" borderId="10" xfId="0" applyNumberFormat="1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49" fontId="40" fillId="0" borderId="10" xfId="0" applyNumberFormat="1" applyFont="1" applyFill="1" applyBorder="1" applyAlignment="1">
      <alignment horizontal="center" vertical="center" wrapText="1"/>
    </xf>
    <xf numFmtId="0" fontId="40" fillId="0" borderId="10" xfId="0" applyNumberFormat="1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top" wrapText="1"/>
    </xf>
    <xf numFmtId="0" fontId="10" fillId="0" borderId="10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1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/>
    </xf>
    <xf numFmtId="0" fontId="18" fillId="2" borderId="7" xfId="0" applyFont="1" applyFill="1" applyBorder="1" applyAlignment="1">
      <alignment horizontal="left" vertical="center" wrapText="1"/>
    </xf>
    <xf numFmtId="0" fontId="18" fillId="2" borderId="9" xfId="0" applyFont="1" applyFill="1" applyBorder="1" applyAlignment="1">
      <alignment horizontal="left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left" vertical="top" wrapText="1"/>
    </xf>
    <xf numFmtId="0" fontId="37" fillId="2" borderId="7" xfId="0" applyFont="1" applyFill="1" applyBorder="1" applyAlignment="1">
      <alignment horizontal="left" vertical="top" wrapText="1"/>
    </xf>
    <xf numFmtId="0" fontId="37" fillId="2" borderId="9" xfId="0" applyFont="1" applyFill="1" applyBorder="1" applyAlignment="1">
      <alignment horizontal="left" vertical="top" wrapText="1"/>
    </xf>
    <xf numFmtId="0" fontId="11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26" fillId="0" borderId="7" xfId="3" applyFont="1" applyFill="1" applyBorder="1" applyAlignment="1">
      <alignment horizontal="left" vertical="center" wrapText="1"/>
    </xf>
    <xf numFmtId="0" fontId="26" fillId="0" borderId="8" xfId="3" applyFont="1" applyFill="1" applyBorder="1" applyAlignment="1">
      <alignment horizontal="left" vertical="center" wrapText="1"/>
    </xf>
    <xf numFmtId="0" fontId="26" fillId="0" borderId="9" xfId="3" applyFont="1" applyFill="1" applyBorder="1" applyAlignment="1">
      <alignment horizontal="left" vertical="center" wrapText="1"/>
    </xf>
    <xf numFmtId="0" fontId="26" fillId="2" borderId="10" xfId="3" applyFont="1" applyFill="1" applyBorder="1" applyAlignment="1">
      <alignment horizontal="center" vertical="center" wrapText="1"/>
    </xf>
    <xf numFmtId="0" fontId="26" fillId="3" borderId="7" xfId="3" applyFont="1" applyFill="1" applyBorder="1" applyAlignment="1">
      <alignment horizontal="left" vertical="center" wrapText="1"/>
    </xf>
    <xf numFmtId="0" fontId="26" fillId="3" borderId="8" xfId="3" applyFont="1" applyFill="1" applyBorder="1" applyAlignment="1">
      <alignment horizontal="left" vertical="center" wrapText="1"/>
    </xf>
    <xf numFmtId="0" fontId="26" fillId="3" borderId="9" xfId="3" applyFont="1" applyFill="1" applyBorder="1" applyAlignment="1">
      <alignment horizontal="left" vertical="center" wrapText="1"/>
    </xf>
    <xf numFmtId="0" fontId="25" fillId="4" borderId="7" xfId="3" applyFont="1" applyFill="1" applyBorder="1" applyAlignment="1">
      <alignment horizontal="center" vertical="center" wrapText="1"/>
    </xf>
    <xf numFmtId="0" fontId="25" fillId="4" borderId="8" xfId="3" applyFont="1" applyFill="1" applyBorder="1" applyAlignment="1">
      <alignment horizontal="center" vertical="center" wrapText="1"/>
    </xf>
    <xf numFmtId="0" fontId="25" fillId="4" borderId="9" xfId="3" applyFont="1" applyFill="1" applyBorder="1" applyAlignment="1">
      <alignment horizontal="center" vertical="center" wrapText="1"/>
    </xf>
    <xf numFmtId="0" fontId="23" fillId="0" borderId="0" xfId="3" applyFont="1" applyFill="1" applyAlignment="1">
      <alignment horizontal="right" vertical="center" wrapText="1"/>
    </xf>
    <xf numFmtId="0" fontId="26" fillId="0" borderId="0" xfId="3" applyFont="1" applyFill="1" applyAlignment="1">
      <alignment horizontal="center" vertical="center" wrapText="1"/>
    </xf>
    <xf numFmtId="0" fontId="26" fillId="0" borderId="10" xfId="3" applyFont="1" applyBorder="1" applyAlignment="1">
      <alignment horizontal="center" vertical="center" wrapText="1"/>
    </xf>
    <xf numFmtId="0" fontId="26" fillId="0" borderId="7" xfId="3" applyFont="1" applyBorder="1" applyAlignment="1">
      <alignment horizontal="center" vertical="center" wrapText="1"/>
    </xf>
    <xf numFmtId="0" fontId="26" fillId="0" borderId="8" xfId="3" applyFont="1" applyBorder="1" applyAlignment="1">
      <alignment horizontal="center" vertical="center" wrapText="1"/>
    </xf>
    <xf numFmtId="0" fontId="26" fillId="0" borderId="9" xfId="3" applyFont="1" applyBorder="1" applyAlignment="1">
      <alignment horizontal="center" vertical="center" wrapText="1"/>
    </xf>
  </cellXfs>
  <cellStyles count="26">
    <cellStyle name="Comma" xfId="8" builtinId="3"/>
    <cellStyle name="Comma 2" xfId="10"/>
    <cellStyle name="Normal" xfId="0" builtinId="0"/>
    <cellStyle name="Normal 10" xfId="4"/>
    <cellStyle name="Normal 2" xfId="1"/>
    <cellStyle name="Normal 2 2" xfId="12"/>
    <cellStyle name="Normal 3" xfId="3"/>
    <cellStyle name="Normal 4" xfId="5"/>
    <cellStyle name="Normal 5" xfId="9"/>
    <cellStyle name="Normal 5 2" xfId="24"/>
    <cellStyle name="Normal 6" xfId="11"/>
    <cellStyle name="Normal 6 2" xfId="15"/>
    <cellStyle name="Normal 6 3" xfId="20"/>
    <cellStyle name="Normal 7" xfId="13"/>
    <cellStyle name="Normal 7 2" xfId="16"/>
    <cellStyle name="Normal 7 3" xfId="21"/>
    <cellStyle name="Normal 8" xfId="17"/>
    <cellStyle name="Normal 9" xfId="19"/>
    <cellStyle name="Normal 9 2" xfId="22"/>
    <cellStyle name="Percent 2" xfId="2"/>
    <cellStyle name="Percent 2 2" xfId="14"/>
    <cellStyle name="SN_241" xfId="18"/>
    <cellStyle name="Обычный 2" xfId="6"/>
    <cellStyle name="Обычный 2 2" xfId="23"/>
    <cellStyle name="Финансовый 2" xfId="25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H9" sqref="H9"/>
    </sheetView>
  </sheetViews>
  <sheetFormatPr defaultRowHeight="15" x14ac:dyDescent="0.25"/>
  <cols>
    <col min="1" max="1" width="5.85546875" customWidth="1"/>
    <col min="2" max="2" width="10" customWidth="1"/>
    <col min="3" max="3" width="37" customWidth="1"/>
    <col min="4" max="4" width="14.5703125" customWidth="1"/>
    <col min="5" max="5" width="10.5703125" customWidth="1"/>
    <col min="6" max="6" width="13.5703125" customWidth="1"/>
    <col min="7" max="8" width="15" customWidth="1"/>
  </cols>
  <sheetData>
    <row r="1" spans="1:8" ht="15" customHeight="1" x14ac:dyDescent="0.25">
      <c r="A1" s="182"/>
      <c r="B1" s="182"/>
      <c r="C1" s="182"/>
      <c r="D1" s="182"/>
      <c r="E1" s="182"/>
      <c r="F1" s="226" t="s">
        <v>186</v>
      </c>
      <c r="G1" s="226"/>
      <c r="H1" s="226"/>
    </row>
    <row r="2" spans="1:8" ht="15" customHeight="1" x14ac:dyDescent="0.25">
      <c r="A2" s="182"/>
      <c r="B2" s="182"/>
      <c r="C2" s="182"/>
      <c r="D2" s="182"/>
      <c r="E2" s="182"/>
      <c r="F2" s="226" t="s">
        <v>166</v>
      </c>
      <c r="G2" s="226"/>
      <c r="H2" s="226"/>
    </row>
    <row r="3" spans="1:8" ht="15" customHeight="1" x14ac:dyDescent="0.25">
      <c r="A3" s="183"/>
      <c r="B3" s="183"/>
      <c r="C3" s="183"/>
      <c r="D3" s="183"/>
      <c r="E3" s="183"/>
      <c r="F3" s="227" t="s">
        <v>167</v>
      </c>
      <c r="G3" s="227"/>
      <c r="H3" s="227"/>
    </row>
    <row r="5" spans="1:8" ht="48.75" customHeight="1" x14ac:dyDescent="0.25">
      <c r="A5" s="228" t="s">
        <v>168</v>
      </c>
      <c r="B5" s="228"/>
      <c r="C5" s="228"/>
      <c r="D5" s="228"/>
      <c r="E5" s="228"/>
      <c r="F5" s="228"/>
      <c r="G5" s="228"/>
      <c r="H5" s="228"/>
    </row>
    <row r="6" spans="1:8" x14ac:dyDescent="0.25">
      <c r="H6" s="47" t="s">
        <v>51</v>
      </c>
    </row>
    <row r="7" spans="1:8" ht="45" customHeight="1" x14ac:dyDescent="0.25">
      <c r="A7" s="229" t="s">
        <v>169</v>
      </c>
      <c r="B7" s="230"/>
      <c r="C7" s="233" t="s">
        <v>170</v>
      </c>
      <c r="D7" s="236" t="s">
        <v>171</v>
      </c>
      <c r="E7" s="239" t="s">
        <v>172</v>
      </c>
      <c r="F7" s="239"/>
      <c r="G7" s="239"/>
      <c r="H7" s="239"/>
    </row>
    <row r="8" spans="1:8" ht="32.25" customHeight="1" x14ac:dyDescent="0.25">
      <c r="A8" s="231"/>
      <c r="B8" s="232"/>
      <c r="C8" s="234"/>
      <c r="D8" s="237"/>
      <c r="E8" s="240" t="s">
        <v>67</v>
      </c>
      <c r="F8" s="241"/>
      <c r="G8" s="241"/>
      <c r="H8" s="242"/>
    </row>
    <row r="9" spans="1:8" ht="78" customHeight="1" x14ac:dyDescent="0.25">
      <c r="A9" s="184" t="s">
        <v>173</v>
      </c>
      <c r="B9" s="184" t="s">
        <v>174</v>
      </c>
      <c r="C9" s="235"/>
      <c r="D9" s="238"/>
      <c r="E9" s="185" t="s">
        <v>175</v>
      </c>
      <c r="F9" s="185" t="s">
        <v>176</v>
      </c>
      <c r="G9" s="185" t="s">
        <v>177</v>
      </c>
      <c r="H9" s="185" t="s">
        <v>178</v>
      </c>
    </row>
    <row r="10" spans="1:8" x14ac:dyDescent="0.25">
      <c r="A10" s="186"/>
      <c r="B10" s="186"/>
      <c r="C10" s="187" t="s">
        <v>179</v>
      </c>
      <c r="D10" s="188">
        <f>+D12</f>
        <v>2406</v>
      </c>
      <c r="E10" s="188">
        <f>+E12</f>
        <v>0</v>
      </c>
      <c r="F10" s="188">
        <f>+F12</f>
        <v>0</v>
      </c>
      <c r="G10" s="188">
        <f>+G12</f>
        <v>0</v>
      </c>
      <c r="H10" s="188">
        <f>+H12</f>
        <v>2406</v>
      </c>
    </row>
    <row r="11" spans="1:8" x14ac:dyDescent="0.25">
      <c r="A11" s="186"/>
      <c r="B11" s="186"/>
      <c r="C11" s="187" t="s">
        <v>180</v>
      </c>
      <c r="D11" s="188"/>
      <c r="E11" s="188"/>
      <c r="F11" s="188"/>
      <c r="G11" s="188"/>
      <c r="H11" s="188"/>
    </row>
    <row r="12" spans="1:8" ht="42.75" x14ac:dyDescent="0.25">
      <c r="A12" s="189"/>
      <c r="B12" s="190"/>
      <c r="C12" s="190" t="s">
        <v>143</v>
      </c>
      <c r="D12" s="191">
        <f>D14</f>
        <v>2406</v>
      </c>
      <c r="E12" s="191">
        <f>E14</f>
        <v>0</v>
      </c>
      <c r="F12" s="191">
        <f t="shared" ref="F12:H12" si="0">F14</f>
        <v>0</v>
      </c>
      <c r="G12" s="191">
        <f t="shared" si="0"/>
        <v>0</v>
      </c>
      <c r="H12" s="191">
        <f t="shared" si="0"/>
        <v>2406</v>
      </c>
    </row>
    <row r="13" spans="1:8" x14ac:dyDescent="0.25">
      <c r="A13" s="189"/>
      <c r="B13" s="189"/>
      <c r="C13" s="189" t="s">
        <v>181</v>
      </c>
      <c r="D13" s="192"/>
      <c r="E13" s="192"/>
      <c r="F13" s="192"/>
      <c r="G13" s="192"/>
      <c r="H13" s="192"/>
    </row>
    <row r="14" spans="1:8" ht="63" customHeight="1" x14ac:dyDescent="0.25">
      <c r="A14" s="193">
        <v>1130</v>
      </c>
      <c r="B14" s="193">
        <v>31002</v>
      </c>
      <c r="C14" s="194" t="s">
        <v>144</v>
      </c>
      <c r="D14" s="191">
        <f>+E14+F14+G14+H14</f>
        <v>2406</v>
      </c>
      <c r="E14" s="195"/>
      <c r="F14" s="195"/>
      <c r="G14" s="195"/>
      <c r="H14" s="191">
        <v>2406</v>
      </c>
    </row>
  </sheetData>
  <mergeCells count="9">
    <mergeCell ref="F1:H1"/>
    <mergeCell ref="F2:H2"/>
    <mergeCell ref="F3:H3"/>
    <mergeCell ref="A5:H5"/>
    <mergeCell ref="A7:B8"/>
    <mergeCell ref="C7:C9"/>
    <mergeCell ref="D7:D9"/>
    <mergeCell ref="E7:H7"/>
    <mergeCell ref="E8:H8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2"/>
  <sheetViews>
    <sheetView workbookViewId="0">
      <selection activeCell="F30" sqref="F30"/>
    </sheetView>
  </sheetViews>
  <sheetFormatPr defaultColWidth="9.140625" defaultRowHeight="13.5" x14ac:dyDescent="0.25"/>
  <cols>
    <col min="1" max="3" width="9.140625" style="1"/>
    <col min="4" max="4" width="10.42578125" style="1" customWidth="1"/>
    <col min="5" max="5" width="19.85546875" style="1" customWidth="1"/>
    <col min="6" max="6" width="62.140625" style="1" customWidth="1"/>
    <col min="7" max="7" width="34.5703125" style="1" customWidth="1"/>
    <col min="8" max="8" width="9.140625" style="1"/>
    <col min="9" max="9" width="49.85546875" style="1" customWidth="1"/>
    <col min="10" max="16384" width="9.140625" style="1"/>
  </cols>
  <sheetData>
    <row r="1" spans="1:7" ht="18" customHeight="1" x14ac:dyDescent="0.25">
      <c r="G1" s="95" t="s">
        <v>14</v>
      </c>
    </row>
    <row r="2" spans="1:7" ht="18" customHeight="1" x14ac:dyDescent="0.25">
      <c r="F2" s="262" t="s">
        <v>5</v>
      </c>
      <c r="G2" s="262"/>
    </row>
    <row r="3" spans="1:7" ht="18" customHeight="1" x14ac:dyDescent="0.25">
      <c r="F3" s="262" t="s">
        <v>10</v>
      </c>
      <c r="G3" s="262"/>
    </row>
    <row r="6" spans="1:7" ht="45" customHeight="1" x14ac:dyDescent="0.3">
      <c r="A6" s="257" t="s">
        <v>54</v>
      </c>
      <c r="B6" s="257"/>
      <c r="C6" s="257"/>
      <c r="D6" s="257"/>
      <c r="E6" s="257"/>
      <c r="F6" s="257"/>
      <c r="G6" s="257"/>
    </row>
    <row r="8" spans="1:7" x14ac:dyDescent="0.25">
      <c r="G8" s="225" t="s">
        <v>51</v>
      </c>
    </row>
    <row r="9" spans="1:7" s="21" customFormat="1" ht="65.25" customHeight="1" x14ac:dyDescent="0.25">
      <c r="A9" s="258" t="s">
        <v>55</v>
      </c>
      <c r="B9" s="259"/>
      <c r="C9" s="260"/>
      <c r="D9" s="261" t="s">
        <v>17</v>
      </c>
      <c r="E9" s="261"/>
      <c r="F9" s="261" t="s">
        <v>24</v>
      </c>
      <c r="G9" s="94" t="s">
        <v>39</v>
      </c>
    </row>
    <row r="10" spans="1:7" s="21" customFormat="1" ht="30" customHeight="1" x14ac:dyDescent="0.25">
      <c r="A10" s="64" t="s">
        <v>56</v>
      </c>
      <c r="B10" s="64" t="s">
        <v>57</v>
      </c>
      <c r="C10" s="64" t="s">
        <v>58</v>
      </c>
      <c r="D10" s="62" t="s">
        <v>20</v>
      </c>
      <c r="E10" s="62" t="s">
        <v>21</v>
      </c>
      <c r="F10" s="261"/>
      <c r="G10" s="62" t="s">
        <v>19</v>
      </c>
    </row>
    <row r="11" spans="1:7" s="21" customFormat="1" ht="15" x14ac:dyDescent="0.25">
      <c r="A11" s="48"/>
      <c r="B11" s="48"/>
      <c r="C11" s="48"/>
      <c r="D11" s="62"/>
      <c r="E11" s="62"/>
      <c r="F11" s="65" t="s">
        <v>25</v>
      </c>
      <c r="G11" s="60">
        <f>G12</f>
        <v>0</v>
      </c>
    </row>
    <row r="12" spans="1:7" s="21" customFormat="1" ht="15" x14ac:dyDescent="0.25">
      <c r="A12" s="49" t="s">
        <v>59</v>
      </c>
      <c r="B12" s="265"/>
      <c r="C12" s="266"/>
      <c r="D12" s="270"/>
      <c r="E12" s="271"/>
      <c r="F12" s="50" t="s">
        <v>60</v>
      </c>
      <c r="G12" s="40">
        <f>G14+G45</f>
        <v>0</v>
      </c>
    </row>
    <row r="13" spans="1:7" s="21" customFormat="1" ht="15" x14ac:dyDescent="0.25">
      <c r="A13" s="51"/>
      <c r="B13" s="265"/>
      <c r="C13" s="267"/>
      <c r="D13" s="270"/>
      <c r="E13" s="272"/>
      <c r="F13" s="52" t="s">
        <v>26</v>
      </c>
      <c r="G13" s="53"/>
    </row>
    <row r="14" spans="1:7" s="21" customFormat="1" ht="15" x14ac:dyDescent="0.25">
      <c r="A14" s="51"/>
      <c r="B14" s="49" t="s">
        <v>61</v>
      </c>
      <c r="C14" s="268"/>
      <c r="D14" s="270"/>
      <c r="E14" s="272"/>
      <c r="F14" s="50" t="s">
        <v>62</v>
      </c>
      <c r="G14" s="101">
        <f>G16</f>
        <v>-2615.5</v>
      </c>
    </row>
    <row r="15" spans="1:7" s="21" customFormat="1" ht="15" x14ac:dyDescent="0.25">
      <c r="A15" s="51"/>
      <c r="B15" s="51"/>
      <c r="C15" s="269"/>
      <c r="D15" s="270"/>
      <c r="E15" s="272"/>
      <c r="F15" s="52" t="s">
        <v>26</v>
      </c>
      <c r="G15" s="53"/>
    </row>
    <row r="16" spans="1:7" s="21" customFormat="1" ht="15" x14ac:dyDescent="0.25">
      <c r="A16" s="51"/>
      <c r="B16" s="51"/>
      <c r="C16" s="54" t="s">
        <v>63</v>
      </c>
      <c r="D16" s="270"/>
      <c r="E16" s="272"/>
      <c r="F16" s="50" t="s">
        <v>62</v>
      </c>
      <c r="G16" s="101">
        <f>G18</f>
        <v>-2615.5</v>
      </c>
    </row>
    <row r="17" spans="1:7" s="21" customFormat="1" ht="15" x14ac:dyDescent="0.25">
      <c r="A17" s="51"/>
      <c r="B17" s="51"/>
      <c r="C17" s="51"/>
      <c r="D17" s="270"/>
      <c r="E17" s="273"/>
      <c r="F17" s="52" t="s">
        <v>26</v>
      </c>
      <c r="G17" s="53"/>
    </row>
    <row r="18" spans="1:7" s="21" customFormat="1" ht="15" x14ac:dyDescent="0.25">
      <c r="A18" s="51"/>
      <c r="B18" s="51"/>
      <c r="C18" s="51"/>
      <c r="D18" s="274">
        <v>1192</v>
      </c>
      <c r="E18" s="276">
        <v>11017</v>
      </c>
      <c r="F18" s="52" t="s">
        <v>44</v>
      </c>
      <c r="G18" s="102">
        <v>-2615.5</v>
      </c>
    </row>
    <row r="19" spans="1:7" s="21" customFormat="1" ht="15" x14ac:dyDescent="0.25">
      <c r="A19" s="56"/>
      <c r="B19" s="56"/>
      <c r="C19" s="56"/>
      <c r="D19" s="275"/>
      <c r="E19" s="275"/>
      <c r="F19" s="52" t="s">
        <v>143</v>
      </c>
      <c r="G19" s="55"/>
    </row>
    <row r="20" spans="1:7" s="21" customFormat="1" ht="28.5" x14ac:dyDescent="0.25">
      <c r="A20" s="243" t="s">
        <v>148</v>
      </c>
      <c r="B20" s="249"/>
      <c r="C20" s="250"/>
      <c r="D20" s="254"/>
      <c r="E20" s="254"/>
      <c r="F20" s="144" t="s">
        <v>149</v>
      </c>
      <c r="G20" s="143">
        <v>0</v>
      </c>
    </row>
    <row r="21" spans="1:7" s="21" customFormat="1" ht="15" x14ac:dyDescent="0.25">
      <c r="A21" s="244"/>
      <c r="B21" s="249"/>
      <c r="C21" s="251"/>
      <c r="D21" s="255"/>
      <c r="E21" s="255"/>
      <c r="F21" s="145" t="s">
        <v>26</v>
      </c>
      <c r="G21" s="143"/>
    </row>
    <row r="22" spans="1:7" s="21" customFormat="1" ht="15" x14ac:dyDescent="0.25">
      <c r="A22" s="244"/>
      <c r="B22" s="243" t="s">
        <v>63</v>
      </c>
      <c r="C22" s="252"/>
      <c r="D22" s="255"/>
      <c r="E22" s="255"/>
      <c r="F22" s="144" t="s">
        <v>150</v>
      </c>
      <c r="G22" s="143">
        <v>0</v>
      </c>
    </row>
    <row r="23" spans="1:7" s="21" customFormat="1" ht="15" x14ac:dyDescent="0.25">
      <c r="A23" s="244"/>
      <c r="B23" s="244"/>
      <c r="C23" s="253"/>
      <c r="D23" s="255"/>
      <c r="E23" s="255"/>
      <c r="F23" s="145" t="s">
        <v>26</v>
      </c>
      <c r="G23" s="143"/>
    </row>
    <row r="24" spans="1:7" s="21" customFormat="1" ht="15" x14ac:dyDescent="0.25">
      <c r="A24" s="244"/>
      <c r="B24" s="244"/>
      <c r="C24" s="243" t="s">
        <v>63</v>
      </c>
      <c r="D24" s="255"/>
      <c r="E24" s="255"/>
      <c r="F24" s="146" t="s">
        <v>151</v>
      </c>
      <c r="G24" s="143">
        <v>0</v>
      </c>
    </row>
    <row r="25" spans="1:7" s="21" customFormat="1" ht="15" x14ac:dyDescent="0.25">
      <c r="A25" s="244"/>
      <c r="B25" s="244"/>
      <c r="C25" s="244"/>
      <c r="D25" s="255"/>
      <c r="E25" s="255"/>
      <c r="F25" s="145" t="s">
        <v>26</v>
      </c>
      <c r="G25" s="143"/>
    </row>
    <row r="26" spans="1:7" s="21" customFormat="1" ht="15" x14ac:dyDescent="0.25">
      <c r="A26" s="244"/>
      <c r="B26" s="244"/>
      <c r="C26" s="244"/>
      <c r="D26" s="256"/>
      <c r="E26" s="256"/>
      <c r="F26" s="146" t="s">
        <v>38</v>
      </c>
      <c r="G26" s="143">
        <f>G27</f>
        <v>2406</v>
      </c>
    </row>
    <row r="27" spans="1:7" s="21" customFormat="1" ht="15" x14ac:dyDescent="0.25">
      <c r="A27" s="244"/>
      <c r="B27" s="244"/>
      <c r="C27" s="244"/>
      <c r="D27" s="246" t="s">
        <v>152</v>
      </c>
      <c r="E27" s="246" t="s">
        <v>153</v>
      </c>
      <c r="F27" s="145" t="s">
        <v>151</v>
      </c>
      <c r="G27" s="143">
        <f>G29</f>
        <v>2406</v>
      </c>
    </row>
    <row r="28" spans="1:7" s="21" customFormat="1" ht="15" x14ac:dyDescent="0.25">
      <c r="A28" s="244"/>
      <c r="B28" s="244"/>
      <c r="C28" s="244"/>
      <c r="D28" s="247"/>
      <c r="E28" s="247"/>
      <c r="F28" s="145" t="s">
        <v>27</v>
      </c>
      <c r="G28" s="143"/>
    </row>
    <row r="29" spans="1:7" s="21" customFormat="1" ht="15" x14ac:dyDescent="0.25">
      <c r="A29" s="244"/>
      <c r="B29" s="244"/>
      <c r="C29" s="244"/>
      <c r="D29" s="247"/>
      <c r="E29" s="247"/>
      <c r="F29" s="147" t="s">
        <v>154</v>
      </c>
      <c r="G29" s="143">
        <f>G31</f>
        <v>2406</v>
      </c>
    </row>
    <row r="30" spans="1:7" s="21" customFormat="1" ht="27" x14ac:dyDescent="0.25">
      <c r="A30" s="244"/>
      <c r="B30" s="244"/>
      <c r="C30" s="244"/>
      <c r="D30" s="247"/>
      <c r="E30" s="247"/>
      <c r="F30" s="145" t="s">
        <v>28</v>
      </c>
      <c r="G30" s="143"/>
    </row>
    <row r="31" spans="1:7" s="21" customFormat="1" ht="15" x14ac:dyDescent="0.25">
      <c r="A31" s="244"/>
      <c r="B31" s="244"/>
      <c r="C31" s="244"/>
      <c r="D31" s="247"/>
      <c r="E31" s="247"/>
      <c r="F31" s="145" t="s">
        <v>29</v>
      </c>
      <c r="G31" s="143">
        <f>G32</f>
        <v>2406</v>
      </c>
    </row>
    <row r="32" spans="1:7" s="21" customFormat="1" ht="15" x14ac:dyDescent="0.25">
      <c r="A32" s="244"/>
      <c r="B32" s="244"/>
      <c r="C32" s="244"/>
      <c r="D32" s="247"/>
      <c r="E32" s="247"/>
      <c r="F32" s="145" t="s">
        <v>30</v>
      </c>
      <c r="G32" s="143">
        <f>G33</f>
        <v>2406</v>
      </c>
    </row>
    <row r="33" spans="1:7" s="21" customFormat="1" ht="15" x14ac:dyDescent="0.25">
      <c r="A33" s="244"/>
      <c r="B33" s="244"/>
      <c r="C33" s="244"/>
      <c r="D33" s="247"/>
      <c r="E33" s="247"/>
      <c r="F33" s="145" t="s">
        <v>155</v>
      </c>
      <c r="G33" s="143">
        <f>G34</f>
        <v>2406</v>
      </c>
    </row>
    <row r="34" spans="1:7" s="21" customFormat="1" ht="15" x14ac:dyDescent="0.25">
      <c r="A34" s="244"/>
      <c r="B34" s="244"/>
      <c r="C34" s="244"/>
      <c r="D34" s="247"/>
      <c r="E34" s="248"/>
      <c r="F34" s="145" t="s">
        <v>156</v>
      </c>
      <c r="G34" s="143">
        <v>2406</v>
      </c>
    </row>
    <row r="35" spans="1:7" s="21" customFormat="1" ht="15" x14ac:dyDescent="0.25">
      <c r="A35" s="244"/>
      <c r="B35" s="244"/>
      <c r="C35" s="244"/>
      <c r="D35" s="247"/>
      <c r="E35" s="281" t="s">
        <v>153</v>
      </c>
      <c r="F35" s="128" t="s">
        <v>151</v>
      </c>
      <c r="G35" s="143">
        <f>G37</f>
        <v>-2406</v>
      </c>
    </row>
    <row r="36" spans="1:7" s="21" customFormat="1" ht="15" x14ac:dyDescent="0.25">
      <c r="A36" s="244"/>
      <c r="B36" s="244"/>
      <c r="C36" s="244"/>
      <c r="D36" s="247"/>
      <c r="E36" s="282"/>
      <c r="F36" s="128" t="s">
        <v>27</v>
      </c>
      <c r="G36" s="143"/>
    </row>
    <row r="37" spans="1:7" s="21" customFormat="1" ht="15" x14ac:dyDescent="0.25">
      <c r="A37" s="244"/>
      <c r="B37" s="244"/>
      <c r="C37" s="244"/>
      <c r="D37" s="247"/>
      <c r="E37" s="282"/>
      <c r="F37" s="128" t="s">
        <v>154</v>
      </c>
      <c r="G37" s="143">
        <f>G39</f>
        <v>-2406</v>
      </c>
    </row>
    <row r="38" spans="1:7" s="21" customFormat="1" ht="27" x14ac:dyDescent="0.25">
      <c r="A38" s="244"/>
      <c r="B38" s="244"/>
      <c r="C38" s="244"/>
      <c r="D38" s="247"/>
      <c r="E38" s="282"/>
      <c r="F38" s="128" t="s">
        <v>28</v>
      </c>
      <c r="G38" s="143"/>
    </row>
    <row r="39" spans="1:7" s="21" customFormat="1" ht="15" x14ac:dyDescent="0.25">
      <c r="A39" s="244"/>
      <c r="B39" s="244"/>
      <c r="C39" s="244"/>
      <c r="D39" s="247"/>
      <c r="E39" s="282"/>
      <c r="F39" s="128" t="s">
        <v>29</v>
      </c>
      <c r="G39" s="143">
        <f>G40</f>
        <v>-2406</v>
      </c>
    </row>
    <row r="40" spans="1:7" s="21" customFormat="1" ht="15" x14ac:dyDescent="0.25">
      <c r="A40" s="244"/>
      <c r="B40" s="244"/>
      <c r="C40" s="244"/>
      <c r="D40" s="247"/>
      <c r="E40" s="282"/>
      <c r="F40" s="128" t="s">
        <v>30</v>
      </c>
      <c r="G40" s="143">
        <f>G41</f>
        <v>-2406</v>
      </c>
    </row>
    <row r="41" spans="1:7" s="21" customFormat="1" ht="15" x14ac:dyDescent="0.25">
      <c r="A41" s="244"/>
      <c r="B41" s="244"/>
      <c r="C41" s="244"/>
      <c r="D41" s="247"/>
      <c r="E41" s="282"/>
      <c r="F41" s="128" t="s">
        <v>157</v>
      </c>
      <c r="G41" s="143">
        <f>G42</f>
        <v>-2406</v>
      </c>
    </row>
    <row r="42" spans="1:7" s="21" customFormat="1" ht="15" x14ac:dyDescent="0.25">
      <c r="A42" s="245"/>
      <c r="B42" s="245"/>
      <c r="C42" s="245"/>
      <c r="D42" s="248"/>
      <c r="E42" s="283"/>
      <c r="F42" s="128" t="s">
        <v>156</v>
      </c>
      <c r="G42" s="143">
        <v>-2406</v>
      </c>
    </row>
    <row r="43" spans="1:7" s="21" customFormat="1" ht="15" x14ac:dyDescent="0.25">
      <c r="A43" s="149" t="s">
        <v>59</v>
      </c>
      <c r="B43" s="51"/>
      <c r="C43" s="51"/>
      <c r="D43" s="98"/>
      <c r="E43" s="98"/>
      <c r="F43" s="50" t="s">
        <v>60</v>
      </c>
      <c r="G43" s="22">
        <v>2615.5</v>
      </c>
    </row>
    <row r="44" spans="1:7" s="21" customFormat="1" ht="15" x14ac:dyDescent="0.25">
      <c r="A44" s="51"/>
      <c r="B44" s="51"/>
      <c r="C44" s="51"/>
      <c r="D44" s="98"/>
      <c r="E44" s="98"/>
      <c r="F44" s="121" t="s">
        <v>26</v>
      </c>
      <c r="G44" s="22"/>
    </row>
    <row r="45" spans="1:7" s="21" customFormat="1" ht="15" x14ac:dyDescent="0.25">
      <c r="A45" s="51"/>
      <c r="B45" s="277" t="s">
        <v>65</v>
      </c>
      <c r="C45" s="51"/>
      <c r="D45" s="63"/>
      <c r="E45" s="63"/>
      <c r="F45" s="66" t="s">
        <v>66</v>
      </c>
      <c r="G45" s="103">
        <f>G47</f>
        <v>2615.5</v>
      </c>
    </row>
    <row r="46" spans="1:7" s="21" customFormat="1" ht="15" x14ac:dyDescent="0.25">
      <c r="A46" s="51"/>
      <c r="B46" s="278"/>
      <c r="C46" s="51"/>
      <c r="D46" s="63"/>
      <c r="E46" s="63"/>
      <c r="F46" s="52" t="s">
        <v>67</v>
      </c>
      <c r="G46" s="55"/>
    </row>
    <row r="47" spans="1:7" s="21" customFormat="1" ht="15" x14ac:dyDescent="0.25">
      <c r="A47" s="51"/>
      <c r="B47" s="278"/>
      <c r="C47" s="277" t="s">
        <v>68</v>
      </c>
      <c r="D47" s="63"/>
      <c r="E47" s="63"/>
      <c r="F47" s="66" t="s">
        <v>66</v>
      </c>
      <c r="G47" s="104">
        <f>G49+G51</f>
        <v>2615.5</v>
      </c>
    </row>
    <row r="48" spans="1:7" s="21" customFormat="1" ht="15" x14ac:dyDescent="0.25">
      <c r="A48" s="51"/>
      <c r="B48" s="278"/>
      <c r="C48" s="278"/>
      <c r="D48" s="63"/>
      <c r="E48" s="63"/>
      <c r="F48" s="52" t="s">
        <v>67</v>
      </c>
      <c r="G48" s="55"/>
    </row>
    <row r="49" spans="1:7" s="21" customFormat="1" ht="27" x14ac:dyDescent="0.25">
      <c r="A49" s="51"/>
      <c r="B49" s="278"/>
      <c r="C49" s="278"/>
      <c r="D49" s="280">
        <v>1130</v>
      </c>
      <c r="E49" s="261">
        <v>11002</v>
      </c>
      <c r="F49" s="67" t="s">
        <v>111</v>
      </c>
      <c r="G49" s="55">
        <v>209.5</v>
      </c>
    </row>
    <row r="50" spans="1:7" s="21" customFormat="1" ht="20.25" customHeight="1" x14ac:dyDescent="0.25">
      <c r="A50" s="51"/>
      <c r="B50" s="278"/>
      <c r="C50" s="278"/>
      <c r="D50" s="280"/>
      <c r="E50" s="261"/>
      <c r="F50" s="52" t="s">
        <v>143</v>
      </c>
      <c r="G50" s="55"/>
    </row>
    <row r="51" spans="1:7" ht="30" customHeight="1" x14ac:dyDescent="0.25">
      <c r="A51" s="51"/>
      <c r="B51" s="278"/>
      <c r="C51" s="278"/>
      <c r="D51" s="280"/>
      <c r="E51" s="263">
        <v>31002</v>
      </c>
      <c r="F51" s="34" t="s">
        <v>144</v>
      </c>
      <c r="G51" s="102">
        <v>2406</v>
      </c>
    </row>
    <row r="52" spans="1:7" ht="24" customHeight="1" x14ac:dyDescent="0.25">
      <c r="A52" s="56"/>
      <c r="B52" s="279"/>
      <c r="C52" s="279"/>
      <c r="D52" s="280"/>
      <c r="E52" s="264"/>
      <c r="F52" s="52" t="s">
        <v>143</v>
      </c>
      <c r="G52" s="57"/>
    </row>
  </sheetData>
  <mergeCells count="27">
    <mergeCell ref="E51:E52"/>
    <mergeCell ref="B12:B13"/>
    <mergeCell ref="C12:C15"/>
    <mergeCell ref="D12:D17"/>
    <mergeCell ref="E12:E17"/>
    <mergeCell ref="D18:D19"/>
    <mergeCell ref="E18:E19"/>
    <mergeCell ref="B45:B52"/>
    <mergeCell ref="C47:C52"/>
    <mergeCell ref="D49:D52"/>
    <mergeCell ref="E49:E50"/>
    <mergeCell ref="E20:E26"/>
    <mergeCell ref="E27:E34"/>
    <mergeCell ref="E35:E42"/>
    <mergeCell ref="A6:G6"/>
    <mergeCell ref="A9:C9"/>
    <mergeCell ref="D9:E9"/>
    <mergeCell ref="F9:F10"/>
    <mergeCell ref="F2:G2"/>
    <mergeCell ref="F3:G3"/>
    <mergeCell ref="A20:A42"/>
    <mergeCell ref="B22:B42"/>
    <mergeCell ref="C24:C42"/>
    <mergeCell ref="D27:D42"/>
    <mergeCell ref="B20:B21"/>
    <mergeCell ref="C20:C23"/>
    <mergeCell ref="D20:D26"/>
  </mergeCells>
  <pageMargins left="0.37" right="0.16" top="0.17" bottom="0.16" header="0.17" footer="0.16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67"/>
  <sheetViews>
    <sheetView zoomScale="110" zoomScaleNormal="110" workbookViewId="0">
      <selection activeCell="D60" sqref="D60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6" style="1" customWidth="1"/>
    <col min="4" max="4" width="35.7109375" style="1" customWidth="1"/>
    <col min="5" max="5" width="9.140625" style="1"/>
    <col min="6" max="6" width="49.85546875" style="1" customWidth="1"/>
    <col min="7" max="16384" width="9.140625" style="1"/>
  </cols>
  <sheetData>
    <row r="1" spans="1:5" ht="15" customHeight="1" x14ac:dyDescent="0.25">
      <c r="D1" s="176" t="s">
        <v>16</v>
      </c>
    </row>
    <row r="2" spans="1:5" x14ac:dyDescent="0.25">
      <c r="D2" s="176" t="s">
        <v>49</v>
      </c>
    </row>
    <row r="3" spans="1:5" x14ac:dyDescent="0.25">
      <c r="D3" s="176" t="s">
        <v>10</v>
      </c>
      <c r="E3" s="73"/>
    </row>
    <row r="6" spans="1:5" ht="45" customHeight="1" x14ac:dyDescent="0.25">
      <c r="A6" s="311" t="s">
        <v>52</v>
      </c>
      <c r="B6" s="311"/>
      <c r="C6" s="311"/>
      <c r="D6" s="311"/>
    </row>
    <row r="8" spans="1:5" x14ac:dyDescent="0.25">
      <c r="D8" s="38" t="s">
        <v>51</v>
      </c>
    </row>
    <row r="9" spans="1:5" s="21" customFormat="1" ht="72" customHeight="1" x14ac:dyDescent="0.25">
      <c r="A9" s="310" t="s">
        <v>17</v>
      </c>
      <c r="B9" s="310"/>
      <c r="C9" s="310" t="s">
        <v>24</v>
      </c>
      <c r="D9" s="94" t="s">
        <v>39</v>
      </c>
    </row>
    <row r="10" spans="1:5" s="21" customFormat="1" ht="34.5" customHeight="1" x14ac:dyDescent="0.25">
      <c r="A10" s="19" t="s">
        <v>20</v>
      </c>
      <c r="B10" s="20" t="s">
        <v>21</v>
      </c>
      <c r="C10" s="310"/>
      <c r="D10" s="17" t="s">
        <v>19</v>
      </c>
    </row>
    <row r="11" spans="1:5" s="21" customFormat="1" ht="15" x14ac:dyDescent="0.25">
      <c r="A11" s="312"/>
      <c r="B11" s="261"/>
      <c r="C11" s="30" t="s">
        <v>25</v>
      </c>
      <c r="D11" s="18">
        <f>D13</f>
        <v>0</v>
      </c>
    </row>
    <row r="12" spans="1:5" s="21" customFormat="1" ht="15" x14ac:dyDescent="0.25">
      <c r="A12" s="309"/>
      <c r="B12" s="261"/>
      <c r="C12" s="31" t="s">
        <v>26</v>
      </c>
      <c r="D12" s="22"/>
    </row>
    <row r="13" spans="1:5" s="21" customFormat="1" ht="34.5" customHeight="1" x14ac:dyDescent="0.25">
      <c r="A13" s="313"/>
      <c r="B13" s="313"/>
      <c r="C13" s="96" t="s">
        <v>143</v>
      </c>
      <c r="D13" s="28">
        <f>D15+D47</f>
        <v>0</v>
      </c>
    </row>
    <row r="14" spans="1:5" s="21" customFormat="1" ht="15" x14ac:dyDescent="0.25">
      <c r="A14" s="314"/>
      <c r="B14" s="314"/>
      <c r="C14" s="32" t="s">
        <v>26</v>
      </c>
      <c r="D14" s="24"/>
    </row>
    <row r="15" spans="1:5" s="21" customFormat="1" ht="15" x14ac:dyDescent="0.25">
      <c r="A15" s="289">
        <v>1192</v>
      </c>
      <c r="B15" s="307"/>
      <c r="C15" s="32" t="s">
        <v>41</v>
      </c>
      <c r="D15" s="105">
        <f>D17</f>
        <v>-2615.5</v>
      </c>
    </row>
    <row r="16" spans="1:5" s="21" customFormat="1" ht="15" x14ac:dyDescent="0.25">
      <c r="A16" s="289"/>
      <c r="B16" s="289"/>
      <c r="C16" s="32" t="s">
        <v>26</v>
      </c>
      <c r="D16" s="29"/>
    </row>
    <row r="17" spans="1:5" s="21" customFormat="1" ht="15" x14ac:dyDescent="0.25">
      <c r="A17" s="308"/>
      <c r="B17" s="289">
        <v>11017</v>
      </c>
      <c r="C17" s="31" t="s">
        <v>44</v>
      </c>
      <c r="D17" s="105">
        <f>D19</f>
        <v>-2615.5</v>
      </c>
    </row>
    <row r="18" spans="1:5" s="21" customFormat="1" ht="15" x14ac:dyDescent="0.25">
      <c r="A18" s="308"/>
      <c r="B18" s="289"/>
      <c r="C18" s="31" t="s">
        <v>27</v>
      </c>
      <c r="D18" s="23"/>
    </row>
    <row r="19" spans="1:5" s="21" customFormat="1" ht="15" x14ac:dyDescent="0.25">
      <c r="A19" s="308"/>
      <c r="B19" s="289"/>
      <c r="C19" s="33" t="s">
        <v>38</v>
      </c>
      <c r="D19" s="105">
        <f>D21</f>
        <v>-2615.5</v>
      </c>
    </row>
    <row r="20" spans="1:5" s="21" customFormat="1" ht="27" x14ac:dyDescent="0.25">
      <c r="A20" s="308"/>
      <c r="B20" s="289"/>
      <c r="C20" s="31" t="s">
        <v>28</v>
      </c>
      <c r="D20" s="28"/>
    </row>
    <row r="21" spans="1:5" s="21" customFormat="1" ht="15" x14ac:dyDescent="0.25">
      <c r="A21" s="308"/>
      <c r="B21" s="289"/>
      <c r="C21" s="31" t="s">
        <v>29</v>
      </c>
      <c r="D21" s="105">
        <f>D22</f>
        <v>-2615.5</v>
      </c>
    </row>
    <row r="22" spans="1:5" s="21" customFormat="1" ht="15" x14ac:dyDescent="0.25">
      <c r="A22" s="308"/>
      <c r="B22" s="289"/>
      <c r="C22" s="31" t="s">
        <v>30</v>
      </c>
      <c r="D22" s="105">
        <f>D23</f>
        <v>-2615.5</v>
      </c>
    </row>
    <row r="23" spans="1:5" ht="15" customHeight="1" x14ac:dyDescent="0.25">
      <c r="A23" s="308"/>
      <c r="B23" s="289"/>
      <c r="C23" s="31" t="s">
        <v>45</v>
      </c>
      <c r="D23" s="105">
        <f>D24</f>
        <v>-2615.5</v>
      </c>
    </row>
    <row r="24" spans="1:5" ht="15" customHeight="1" x14ac:dyDescent="0.25">
      <c r="A24" s="308"/>
      <c r="B24" s="289"/>
      <c r="C24" s="31" t="s">
        <v>46</v>
      </c>
      <c r="D24" s="105">
        <f>D25</f>
        <v>-2615.5</v>
      </c>
    </row>
    <row r="25" spans="1:5" ht="15" customHeight="1" x14ac:dyDescent="0.25">
      <c r="A25" s="309"/>
      <c r="B25" s="290"/>
      <c r="C25" s="31" t="s">
        <v>47</v>
      </c>
      <c r="D25" s="102">
        <v>-2615.5</v>
      </c>
    </row>
    <row r="26" spans="1:5" s="127" customFormat="1" ht="16.5" customHeight="1" x14ac:dyDescent="0.25">
      <c r="A26" s="126"/>
      <c r="B26" s="291" t="s">
        <v>158</v>
      </c>
      <c r="C26" s="292"/>
      <c r="D26" s="293"/>
      <c r="E26" s="129"/>
    </row>
    <row r="27" spans="1:5" s="127" customFormat="1" ht="16.5" customHeight="1" x14ac:dyDescent="0.25">
      <c r="A27" s="124"/>
      <c r="B27" s="124"/>
      <c r="C27" s="125" t="s">
        <v>38</v>
      </c>
      <c r="D27" s="294">
        <f>D34+D40</f>
        <v>0</v>
      </c>
      <c r="E27" s="129"/>
    </row>
    <row r="28" spans="1:5" s="127" customFormat="1" ht="16.5" customHeight="1" x14ac:dyDescent="0.25">
      <c r="A28" s="297" t="s">
        <v>152</v>
      </c>
      <c r="B28" s="298"/>
      <c r="C28" s="148" t="s">
        <v>31</v>
      </c>
      <c r="D28" s="295"/>
      <c r="E28" s="129"/>
    </row>
    <row r="29" spans="1:5" s="127" customFormat="1" ht="16.5" customHeight="1" x14ac:dyDescent="0.25">
      <c r="A29" s="297"/>
      <c r="B29" s="299"/>
      <c r="C29" s="124" t="s">
        <v>151</v>
      </c>
      <c r="D29" s="295"/>
      <c r="E29" s="129"/>
    </row>
    <row r="30" spans="1:5" s="127" customFormat="1" ht="16.5" customHeight="1" x14ac:dyDescent="0.25">
      <c r="A30" s="297"/>
      <c r="B30" s="299"/>
      <c r="C30" s="148" t="s">
        <v>32</v>
      </c>
      <c r="D30" s="295"/>
      <c r="E30" s="129"/>
    </row>
    <row r="31" spans="1:5" s="127" customFormat="1" ht="16.5" customHeight="1" x14ac:dyDescent="0.25">
      <c r="A31" s="297"/>
      <c r="B31" s="299"/>
      <c r="C31" s="124" t="s">
        <v>159</v>
      </c>
      <c r="D31" s="295"/>
      <c r="E31" s="129"/>
    </row>
    <row r="32" spans="1:5" s="127" customFormat="1" ht="16.5" customHeight="1" x14ac:dyDescent="0.25">
      <c r="A32" s="297"/>
      <c r="B32" s="299"/>
      <c r="C32" s="148" t="s">
        <v>33</v>
      </c>
      <c r="D32" s="295"/>
      <c r="E32" s="129"/>
    </row>
    <row r="33" spans="1:5" s="127" customFormat="1" ht="16.5" customHeight="1" x14ac:dyDescent="0.25">
      <c r="A33" s="297"/>
      <c r="B33" s="300"/>
      <c r="C33" s="124" t="s">
        <v>160</v>
      </c>
      <c r="D33" s="296"/>
      <c r="E33" s="129"/>
    </row>
    <row r="34" spans="1:5" s="127" customFormat="1" ht="16.5" customHeight="1" x14ac:dyDescent="0.25">
      <c r="A34" s="298"/>
      <c r="B34" s="298" t="s">
        <v>153</v>
      </c>
      <c r="C34" s="148" t="s">
        <v>34</v>
      </c>
      <c r="D34" s="301">
        <v>2406</v>
      </c>
      <c r="E34" s="129"/>
    </row>
    <row r="35" spans="1:5" s="127" customFormat="1" ht="16.5" customHeight="1" x14ac:dyDescent="0.25">
      <c r="A35" s="299"/>
      <c r="B35" s="299"/>
      <c r="C35" s="124" t="s">
        <v>151</v>
      </c>
      <c r="D35" s="302"/>
      <c r="E35" s="129"/>
    </row>
    <row r="36" spans="1:5" s="127" customFormat="1" ht="16.5" customHeight="1" x14ac:dyDescent="0.25">
      <c r="A36" s="299"/>
      <c r="B36" s="299"/>
      <c r="C36" s="148" t="s">
        <v>35</v>
      </c>
      <c r="D36" s="302"/>
      <c r="E36" s="129"/>
    </row>
    <row r="37" spans="1:5" s="127" customFormat="1" ht="16.5" customHeight="1" x14ac:dyDescent="0.25">
      <c r="A37" s="299"/>
      <c r="B37" s="299"/>
      <c r="C37" s="124" t="s">
        <v>161</v>
      </c>
      <c r="D37" s="302"/>
      <c r="E37" s="129"/>
    </row>
    <row r="38" spans="1:5" s="127" customFormat="1" ht="16.5" customHeight="1" x14ac:dyDescent="0.25">
      <c r="A38" s="299"/>
      <c r="B38" s="299"/>
      <c r="C38" s="148" t="s">
        <v>36</v>
      </c>
      <c r="D38" s="302"/>
      <c r="E38" s="129"/>
    </row>
    <row r="39" spans="1:5" s="127" customFormat="1" ht="16.5" customHeight="1" x14ac:dyDescent="0.25">
      <c r="A39" s="300"/>
      <c r="B39" s="300"/>
      <c r="C39" s="124" t="s">
        <v>37</v>
      </c>
      <c r="D39" s="303"/>
      <c r="E39" s="129"/>
    </row>
    <row r="40" spans="1:5" s="127" customFormat="1" ht="16.5" customHeight="1" x14ac:dyDescent="0.25">
      <c r="A40" s="298"/>
      <c r="B40" s="298" t="s">
        <v>153</v>
      </c>
      <c r="C40" s="148" t="s">
        <v>34</v>
      </c>
      <c r="D40" s="304">
        <v>-2406</v>
      </c>
      <c r="E40" s="129"/>
    </row>
    <row r="41" spans="1:5" s="127" customFormat="1" ht="16.5" customHeight="1" x14ac:dyDescent="0.25">
      <c r="A41" s="299"/>
      <c r="B41" s="299"/>
      <c r="C41" s="124" t="s">
        <v>151</v>
      </c>
      <c r="D41" s="305"/>
      <c r="E41" s="129"/>
    </row>
    <row r="42" spans="1:5" s="127" customFormat="1" ht="16.5" customHeight="1" x14ac:dyDescent="0.25">
      <c r="A42" s="299"/>
      <c r="B42" s="299"/>
      <c r="C42" s="148" t="s">
        <v>35</v>
      </c>
      <c r="D42" s="305"/>
      <c r="E42" s="129"/>
    </row>
    <row r="43" spans="1:5" s="127" customFormat="1" ht="16.5" customHeight="1" x14ac:dyDescent="0.25">
      <c r="A43" s="299"/>
      <c r="B43" s="299"/>
      <c r="C43" s="124" t="s">
        <v>161</v>
      </c>
      <c r="D43" s="305"/>
      <c r="E43" s="129"/>
    </row>
    <row r="44" spans="1:5" s="127" customFormat="1" ht="16.5" customHeight="1" x14ac:dyDescent="0.25">
      <c r="A44" s="299"/>
      <c r="B44" s="299"/>
      <c r="C44" s="148" t="s">
        <v>36</v>
      </c>
      <c r="D44" s="305"/>
      <c r="E44" s="129"/>
    </row>
    <row r="45" spans="1:5" s="127" customFormat="1" ht="16.5" customHeight="1" x14ac:dyDescent="0.25">
      <c r="A45" s="300"/>
      <c r="B45" s="300"/>
      <c r="C45" s="124" t="s">
        <v>37</v>
      </c>
      <c r="D45" s="306"/>
      <c r="E45" s="129"/>
    </row>
    <row r="46" spans="1:5" s="117" customFormat="1" ht="15" customHeight="1" x14ac:dyDescent="0.25">
      <c r="A46" s="100"/>
      <c r="B46" s="99"/>
      <c r="C46" s="31"/>
      <c r="D46" s="102"/>
    </row>
    <row r="47" spans="1:5" ht="32.25" customHeight="1" x14ac:dyDescent="0.25">
      <c r="A47" s="285">
        <v>1130</v>
      </c>
      <c r="B47" s="284"/>
      <c r="C47" s="67" t="s">
        <v>73</v>
      </c>
      <c r="D47" s="106">
        <f>D49+D59</f>
        <v>2615.5</v>
      </c>
    </row>
    <row r="48" spans="1:5" ht="14.25" x14ac:dyDescent="0.25">
      <c r="A48" s="285"/>
      <c r="B48" s="284"/>
      <c r="C48" s="67" t="s">
        <v>69</v>
      </c>
      <c r="D48" s="68"/>
    </row>
    <row r="49" spans="1:4" ht="27" x14ac:dyDescent="0.25">
      <c r="A49" s="285"/>
      <c r="B49" s="286">
        <v>11002</v>
      </c>
      <c r="C49" s="67" t="s">
        <v>111</v>
      </c>
      <c r="D49" s="108">
        <f>D51</f>
        <v>209.5</v>
      </c>
    </row>
    <row r="50" spans="1:4" ht="14.25" x14ac:dyDescent="0.25">
      <c r="A50" s="285"/>
      <c r="B50" s="287"/>
      <c r="C50" s="70" t="s">
        <v>27</v>
      </c>
      <c r="D50" s="68"/>
    </row>
    <row r="51" spans="1:4" x14ac:dyDescent="0.25">
      <c r="A51" s="285"/>
      <c r="B51" s="287"/>
      <c r="C51" s="52" t="s">
        <v>143</v>
      </c>
      <c r="D51" s="107">
        <f>D53</f>
        <v>209.5</v>
      </c>
    </row>
    <row r="52" spans="1:4" ht="27" x14ac:dyDescent="0.25">
      <c r="A52" s="285"/>
      <c r="B52" s="287"/>
      <c r="C52" s="67" t="s">
        <v>28</v>
      </c>
      <c r="D52" s="55"/>
    </row>
    <row r="53" spans="1:4" x14ac:dyDescent="0.25">
      <c r="A53" s="285"/>
      <c r="B53" s="287"/>
      <c r="C53" s="67" t="s">
        <v>112</v>
      </c>
      <c r="D53" s="104">
        <f>D54</f>
        <v>209.5</v>
      </c>
    </row>
    <row r="54" spans="1:4" x14ac:dyDescent="0.25">
      <c r="A54" s="285"/>
      <c r="B54" s="287"/>
      <c r="C54" s="67" t="s">
        <v>113</v>
      </c>
      <c r="D54" s="104">
        <f>D55</f>
        <v>209.5</v>
      </c>
    </row>
    <row r="55" spans="1:4" x14ac:dyDescent="0.25">
      <c r="A55" s="285"/>
      <c r="B55" s="287"/>
      <c r="C55" s="67" t="s">
        <v>45</v>
      </c>
      <c r="D55" s="90">
        <f>D56</f>
        <v>209.5</v>
      </c>
    </row>
    <row r="56" spans="1:4" x14ac:dyDescent="0.25">
      <c r="A56" s="285"/>
      <c r="B56" s="287"/>
      <c r="C56" s="67" t="s">
        <v>114</v>
      </c>
      <c r="D56" s="90">
        <f>D57+D58</f>
        <v>209.5</v>
      </c>
    </row>
    <row r="57" spans="1:4" x14ac:dyDescent="0.25">
      <c r="A57" s="285"/>
      <c r="B57" s="287"/>
      <c r="C57" s="72" t="s">
        <v>115</v>
      </c>
      <c r="D57" s="55">
        <v>89.5</v>
      </c>
    </row>
    <row r="58" spans="1:4" ht="35.25" customHeight="1" x14ac:dyDescent="0.25">
      <c r="A58" s="285"/>
      <c r="B58" s="288"/>
      <c r="C58" s="72" t="s">
        <v>117</v>
      </c>
      <c r="D58" s="104">
        <v>120</v>
      </c>
    </row>
    <row r="59" spans="1:4" ht="33.75" customHeight="1" x14ac:dyDescent="0.25">
      <c r="A59" s="285"/>
      <c r="B59" s="284">
        <v>31002</v>
      </c>
      <c r="C59" s="34" t="s">
        <v>144</v>
      </c>
      <c r="D59" s="109">
        <f>D61</f>
        <v>2406</v>
      </c>
    </row>
    <row r="60" spans="1:4" ht="27.75" customHeight="1" x14ac:dyDescent="0.25">
      <c r="A60" s="285"/>
      <c r="B60" s="284"/>
      <c r="C60" s="70" t="s">
        <v>27</v>
      </c>
      <c r="D60" s="68"/>
    </row>
    <row r="61" spans="1:4" ht="18.75" customHeight="1" x14ac:dyDescent="0.25">
      <c r="A61" s="285"/>
      <c r="B61" s="284"/>
      <c r="C61" s="52" t="s">
        <v>143</v>
      </c>
      <c r="D61" s="110">
        <f>D63</f>
        <v>2406</v>
      </c>
    </row>
    <row r="62" spans="1:4" ht="35.25" customHeight="1" x14ac:dyDescent="0.25">
      <c r="A62" s="285"/>
      <c r="B62" s="284"/>
      <c r="C62" s="67" t="s">
        <v>28</v>
      </c>
      <c r="D62" s="71"/>
    </row>
    <row r="63" spans="1:4" ht="18.75" customHeight="1" x14ac:dyDescent="0.25">
      <c r="A63" s="285"/>
      <c r="B63" s="284"/>
      <c r="C63" s="67" t="s">
        <v>29</v>
      </c>
      <c r="D63" s="110">
        <f>D64</f>
        <v>2406</v>
      </c>
    </row>
    <row r="64" spans="1:4" ht="18.75" customHeight="1" x14ac:dyDescent="0.25">
      <c r="A64" s="285"/>
      <c r="B64" s="284"/>
      <c r="C64" s="67" t="s">
        <v>70</v>
      </c>
      <c r="D64" s="110">
        <f>D65</f>
        <v>2406</v>
      </c>
    </row>
    <row r="65" spans="1:4" ht="18.75" customHeight="1" x14ac:dyDescent="0.25">
      <c r="A65" s="285"/>
      <c r="B65" s="284"/>
      <c r="C65" s="67" t="s">
        <v>71</v>
      </c>
      <c r="D65" s="110">
        <f>D67</f>
        <v>2406</v>
      </c>
    </row>
    <row r="66" spans="1:4" ht="18.75" customHeight="1" x14ac:dyDescent="0.25">
      <c r="A66" s="285"/>
      <c r="B66" s="284"/>
      <c r="C66" s="67" t="s">
        <v>72</v>
      </c>
      <c r="D66" s="69"/>
    </row>
    <row r="67" spans="1:4" ht="18.75" customHeight="1" x14ac:dyDescent="0.25">
      <c r="A67" s="285"/>
      <c r="B67" s="284"/>
      <c r="C67" s="72" t="s">
        <v>116</v>
      </c>
      <c r="D67" s="110">
        <v>2406</v>
      </c>
    </row>
  </sheetData>
  <mergeCells count="24">
    <mergeCell ref="B15:B16"/>
    <mergeCell ref="A15:A25"/>
    <mergeCell ref="A9:B9"/>
    <mergeCell ref="C9:C10"/>
    <mergeCell ref="A6:D6"/>
    <mergeCell ref="A11:A12"/>
    <mergeCell ref="B13:B14"/>
    <mergeCell ref="A13:A14"/>
    <mergeCell ref="B11:B12"/>
    <mergeCell ref="B47:B48"/>
    <mergeCell ref="A47:A67"/>
    <mergeCell ref="B59:B67"/>
    <mergeCell ref="B49:B58"/>
    <mergeCell ref="B17:B25"/>
    <mergeCell ref="B26:D26"/>
    <mergeCell ref="D27:D33"/>
    <mergeCell ref="A28:A33"/>
    <mergeCell ref="B28:B33"/>
    <mergeCell ref="A34:A39"/>
    <mergeCell ref="B34:B39"/>
    <mergeCell ref="D34:D39"/>
    <mergeCell ref="A40:A45"/>
    <mergeCell ref="B40:B45"/>
    <mergeCell ref="D40:D45"/>
  </mergeCells>
  <pageMargins left="0.37" right="0.16" top="0.17" bottom="0.16" header="0.17" footer="0.16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66"/>
  <sheetViews>
    <sheetView topLeftCell="A55" workbookViewId="0">
      <selection activeCell="D57" sqref="D57:D62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2.140625" style="1" customWidth="1"/>
    <col min="4" max="4" width="36.7109375" style="1" customWidth="1"/>
    <col min="5" max="5" width="9.140625" style="1"/>
    <col min="6" max="6" width="49.85546875" style="1" customWidth="1"/>
    <col min="7" max="16384" width="9.140625" style="1"/>
  </cols>
  <sheetData>
    <row r="1" spans="1:5" ht="16.5" customHeight="1" x14ac:dyDescent="0.25">
      <c r="D1" s="176" t="s">
        <v>142</v>
      </c>
    </row>
    <row r="2" spans="1:5" ht="16.5" customHeight="1" x14ac:dyDescent="0.25">
      <c r="D2" s="176" t="s">
        <v>5</v>
      </c>
      <c r="E2" s="73"/>
    </row>
    <row r="3" spans="1:5" ht="16.5" customHeight="1" x14ac:dyDescent="0.25">
      <c r="D3" s="176" t="s">
        <v>10</v>
      </c>
      <c r="E3" s="73"/>
    </row>
    <row r="5" spans="1:5" ht="80.25" customHeight="1" x14ac:dyDescent="0.25">
      <c r="A5" s="311" t="s">
        <v>53</v>
      </c>
      <c r="B5" s="311"/>
      <c r="C5" s="311"/>
      <c r="D5" s="311"/>
    </row>
    <row r="7" spans="1:5" x14ac:dyDescent="0.25">
      <c r="D7" s="225" t="s">
        <v>51</v>
      </c>
    </row>
    <row r="8" spans="1:5" s="11" customFormat="1" ht="63" customHeight="1" x14ac:dyDescent="0.25">
      <c r="A8" s="333" t="s">
        <v>17</v>
      </c>
      <c r="B8" s="333"/>
      <c r="C8" s="333" t="s">
        <v>18</v>
      </c>
      <c r="D8" s="94" t="s">
        <v>39</v>
      </c>
    </row>
    <row r="9" spans="1:5" s="11" customFormat="1" ht="18" customHeight="1" x14ac:dyDescent="0.25">
      <c r="A9" s="12" t="s">
        <v>20</v>
      </c>
      <c r="B9" s="12" t="s">
        <v>21</v>
      </c>
      <c r="C9" s="333"/>
      <c r="D9" s="46" t="s">
        <v>19</v>
      </c>
    </row>
    <row r="10" spans="1:5" s="11" customFormat="1" ht="21" customHeight="1" x14ac:dyDescent="0.25">
      <c r="A10" s="14"/>
      <c r="B10" s="335" t="s">
        <v>143</v>
      </c>
      <c r="C10" s="336"/>
      <c r="D10" s="45">
        <v>0</v>
      </c>
    </row>
    <row r="11" spans="1:5" s="11" customFormat="1" ht="15" x14ac:dyDescent="0.25">
      <c r="A11" s="337">
        <v>1192</v>
      </c>
      <c r="B11" s="340"/>
      <c r="C11" s="10" t="s">
        <v>31</v>
      </c>
      <c r="D11" s="315">
        <v>-2615.5</v>
      </c>
    </row>
    <row r="12" spans="1:5" s="11" customFormat="1" ht="15" x14ac:dyDescent="0.25">
      <c r="A12" s="338"/>
      <c r="B12" s="340"/>
      <c r="C12" s="9" t="s">
        <v>41</v>
      </c>
      <c r="D12" s="316"/>
    </row>
    <row r="13" spans="1:5" s="11" customFormat="1" ht="16.5" customHeight="1" x14ac:dyDescent="0.25">
      <c r="A13" s="338"/>
      <c r="B13" s="340"/>
      <c r="C13" s="10" t="s">
        <v>32</v>
      </c>
      <c r="D13" s="316"/>
    </row>
    <row r="14" spans="1:5" s="11" customFormat="1" ht="67.5" x14ac:dyDescent="0.25">
      <c r="A14" s="338"/>
      <c r="B14" s="340"/>
      <c r="C14" s="9" t="s">
        <v>42</v>
      </c>
      <c r="D14" s="316"/>
    </row>
    <row r="15" spans="1:5" s="11" customFormat="1" ht="16.5" customHeight="1" x14ac:dyDescent="0.25">
      <c r="A15" s="338"/>
      <c r="B15" s="340"/>
      <c r="C15" s="10" t="s">
        <v>33</v>
      </c>
      <c r="D15" s="316"/>
    </row>
    <row r="16" spans="1:5" s="11" customFormat="1" ht="52.5" customHeight="1" x14ac:dyDescent="0.25">
      <c r="A16" s="339"/>
      <c r="B16" s="340"/>
      <c r="C16" s="9" t="s">
        <v>43</v>
      </c>
      <c r="D16" s="317"/>
    </row>
    <row r="17" spans="1:4" s="11" customFormat="1" ht="27.75" customHeight="1" x14ac:dyDescent="0.25">
      <c r="A17" s="329"/>
      <c r="B17" s="330">
        <v>11017</v>
      </c>
      <c r="C17" s="10" t="s">
        <v>34</v>
      </c>
      <c r="D17" s="318">
        <v>-2615.5</v>
      </c>
    </row>
    <row r="18" spans="1:4" s="11" customFormat="1" ht="27.75" customHeight="1" x14ac:dyDescent="0.25">
      <c r="A18" s="274"/>
      <c r="B18" s="331"/>
      <c r="C18" s="9" t="s">
        <v>44</v>
      </c>
      <c r="D18" s="319"/>
    </row>
    <row r="19" spans="1:4" s="11" customFormat="1" ht="27.75" customHeight="1" x14ac:dyDescent="0.25">
      <c r="A19" s="274"/>
      <c r="B19" s="331"/>
      <c r="C19" s="10" t="s">
        <v>35</v>
      </c>
      <c r="D19" s="319"/>
    </row>
    <row r="20" spans="1:4" s="11" customFormat="1" ht="27.75" customHeight="1" x14ac:dyDescent="0.25">
      <c r="A20" s="274"/>
      <c r="B20" s="331"/>
      <c r="C20" s="9" t="s">
        <v>44</v>
      </c>
      <c r="D20" s="319"/>
    </row>
    <row r="21" spans="1:4" s="11" customFormat="1" ht="27.75" customHeight="1" x14ac:dyDescent="0.25">
      <c r="A21" s="274"/>
      <c r="B21" s="331"/>
      <c r="C21" s="10" t="s">
        <v>36</v>
      </c>
      <c r="D21" s="319"/>
    </row>
    <row r="22" spans="1:4" s="11" customFormat="1" ht="27.75" customHeight="1" x14ac:dyDescent="0.25">
      <c r="A22" s="275"/>
      <c r="B22" s="332"/>
      <c r="C22" s="9" t="s">
        <v>37</v>
      </c>
      <c r="D22" s="320"/>
    </row>
    <row r="23" spans="1:4" s="11" customFormat="1" ht="19.5" customHeight="1" x14ac:dyDescent="0.25">
      <c r="A23" s="321" t="s">
        <v>158</v>
      </c>
      <c r="B23" s="322"/>
      <c r="C23" s="322"/>
      <c r="D23" s="323"/>
    </row>
    <row r="24" spans="1:4" s="11" customFormat="1" ht="18" customHeight="1" x14ac:dyDescent="0.25">
      <c r="A24" s="160"/>
      <c r="B24" s="160"/>
      <c r="C24" s="161" t="s">
        <v>38</v>
      </c>
      <c r="D24" s="294">
        <v>0</v>
      </c>
    </row>
    <row r="25" spans="1:4" s="11" customFormat="1" ht="22.5" customHeight="1" x14ac:dyDescent="0.25">
      <c r="A25" s="297" t="s">
        <v>152</v>
      </c>
      <c r="B25" s="298"/>
      <c r="C25" s="174" t="s">
        <v>31</v>
      </c>
      <c r="D25" s="295"/>
    </row>
    <row r="26" spans="1:4" s="11" customFormat="1" ht="22.5" customHeight="1" x14ac:dyDescent="0.25">
      <c r="A26" s="297"/>
      <c r="B26" s="299"/>
      <c r="C26" s="160" t="s">
        <v>151</v>
      </c>
      <c r="D26" s="295"/>
    </row>
    <row r="27" spans="1:4" s="11" customFormat="1" ht="22.5" customHeight="1" x14ac:dyDescent="0.25">
      <c r="A27" s="297"/>
      <c r="B27" s="299"/>
      <c r="C27" s="174" t="s">
        <v>32</v>
      </c>
      <c r="D27" s="295"/>
    </row>
    <row r="28" spans="1:4" s="11" customFormat="1" ht="36.75" customHeight="1" x14ac:dyDescent="0.25">
      <c r="A28" s="297"/>
      <c r="B28" s="299"/>
      <c r="C28" s="160" t="s">
        <v>159</v>
      </c>
      <c r="D28" s="295"/>
    </row>
    <row r="29" spans="1:4" s="11" customFormat="1" ht="22.5" customHeight="1" x14ac:dyDescent="0.25">
      <c r="A29" s="297"/>
      <c r="B29" s="299"/>
      <c r="C29" s="174" t="s">
        <v>33</v>
      </c>
      <c r="D29" s="295"/>
    </row>
    <row r="30" spans="1:4" s="11" customFormat="1" ht="33" customHeight="1" x14ac:dyDescent="0.25">
      <c r="A30" s="297"/>
      <c r="B30" s="300"/>
      <c r="C30" s="160" t="s">
        <v>160</v>
      </c>
      <c r="D30" s="296"/>
    </row>
    <row r="31" spans="1:4" s="11" customFormat="1" ht="22.5" customHeight="1" x14ac:dyDescent="0.25">
      <c r="A31" s="298"/>
      <c r="B31" s="298" t="s">
        <v>153</v>
      </c>
      <c r="C31" s="174" t="s">
        <v>34</v>
      </c>
      <c r="D31" s="301">
        <v>2406</v>
      </c>
    </row>
    <row r="32" spans="1:4" s="11" customFormat="1" ht="22.5" customHeight="1" x14ac:dyDescent="0.25">
      <c r="A32" s="299"/>
      <c r="B32" s="299"/>
      <c r="C32" s="160" t="s">
        <v>151</v>
      </c>
      <c r="D32" s="302"/>
    </row>
    <row r="33" spans="1:5" s="11" customFormat="1" ht="22.5" customHeight="1" x14ac:dyDescent="0.25">
      <c r="A33" s="299"/>
      <c r="B33" s="299"/>
      <c r="C33" s="174" t="s">
        <v>35</v>
      </c>
      <c r="D33" s="302"/>
    </row>
    <row r="34" spans="1:5" s="11" customFormat="1" ht="54.75" customHeight="1" x14ac:dyDescent="0.25">
      <c r="A34" s="299"/>
      <c r="B34" s="299"/>
      <c r="C34" s="160" t="s">
        <v>161</v>
      </c>
      <c r="D34" s="302"/>
    </row>
    <row r="35" spans="1:5" s="11" customFormat="1" ht="22.5" customHeight="1" x14ac:dyDescent="0.25">
      <c r="A35" s="299"/>
      <c r="B35" s="299"/>
      <c r="C35" s="174" t="s">
        <v>36</v>
      </c>
      <c r="D35" s="302"/>
    </row>
    <row r="36" spans="1:5" s="11" customFormat="1" ht="22.5" customHeight="1" x14ac:dyDescent="0.25">
      <c r="A36" s="300"/>
      <c r="B36" s="300"/>
      <c r="C36" s="160" t="s">
        <v>37</v>
      </c>
      <c r="D36" s="303"/>
    </row>
    <row r="37" spans="1:5" s="11" customFormat="1" ht="22.5" customHeight="1" x14ac:dyDescent="0.25">
      <c r="A37" s="298"/>
      <c r="B37" s="298" t="s">
        <v>153</v>
      </c>
      <c r="C37" s="174" t="s">
        <v>34</v>
      </c>
      <c r="D37" s="304">
        <v>-2406</v>
      </c>
    </row>
    <row r="38" spans="1:5" s="11" customFormat="1" ht="22.5" customHeight="1" x14ac:dyDescent="0.25">
      <c r="A38" s="299"/>
      <c r="B38" s="299"/>
      <c r="C38" s="160" t="s">
        <v>151</v>
      </c>
      <c r="D38" s="305"/>
    </row>
    <row r="39" spans="1:5" s="11" customFormat="1" ht="22.5" customHeight="1" x14ac:dyDescent="0.25">
      <c r="A39" s="299"/>
      <c r="B39" s="299"/>
      <c r="C39" s="174" t="s">
        <v>35</v>
      </c>
      <c r="D39" s="305"/>
    </row>
    <row r="40" spans="1:5" s="11" customFormat="1" ht="54.75" customHeight="1" x14ac:dyDescent="0.25">
      <c r="A40" s="299"/>
      <c r="B40" s="299"/>
      <c r="C40" s="160" t="s">
        <v>161</v>
      </c>
      <c r="D40" s="305"/>
    </row>
    <row r="41" spans="1:5" s="11" customFormat="1" ht="22.5" customHeight="1" x14ac:dyDescent="0.25">
      <c r="A41" s="299"/>
      <c r="B41" s="299"/>
      <c r="C41" s="174" t="s">
        <v>36</v>
      </c>
      <c r="D41" s="305"/>
    </row>
    <row r="42" spans="1:5" s="11" customFormat="1" ht="22.5" customHeight="1" x14ac:dyDescent="0.25">
      <c r="A42" s="300"/>
      <c r="B42" s="300"/>
      <c r="C42" s="160" t="s">
        <v>37</v>
      </c>
      <c r="D42" s="306"/>
    </row>
    <row r="43" spans="1:5" s="11" customFormat="1" ht="23.25" customHeight="1" x14ac:dyDescent="0.25">
      <c r="A43" s="326" t="s">
        <v>164</v>
      </c>
      <c r="B43" s="327"/>
      <c r="C43" s="327"/>
      <c r="D43" s="328"/>
    </row>
    <row r="44" spans="1:5" ht="14.25" x14ac:dyDescent="0.25">
      <c r="A44" s="341"/>
      <c r="B44" s="342"/>
      <c r="C44" s="343" t="s">
        <v>22</v>
      </c>
      <c r="D44" s="344"/>
    </row>
    <row r="45" spans="1:5" s="11" customFormat="1" ht="16.5" customHeight="1" x14ac:dyDescent="0.25">
      <c r="A45" s="324">
        <v>1130</v>
      </c>
      <c r="B45" s="324"/>
      <c r="C45" s="151" t="s">
        <v>31</v>
      </c>
      <c r="D45" s="334">
        <f>D51+D57</f>
        <v>2615.5</v>
      </c>
      <c r="E45" s="15"/>
    </row>
    <row r="46" spans="1:5" s="11" customFormat="1" ht="32.25" customHeight="1" x14ac:dyDescent="0.25">
      <c r="A46" s="324"/>
      <c r="B46" s="324"/>
      <c r="C46" s="67" t="s">
        <v>73</v>
      </c>
      <c r="D46" s="334"/>
      <c r="E46" s="15"/>
    </row>
    <row r="47" spans="1:5" s="11" customFormat="1" ht="16.5" customHeight="1" x14ac:dyDescent="0.25">
      <c r="A47" s="324"/>
      <c r="B47" s="324"/>
      <c r="C47" s="151" t="s">
        <v>32</v>
      </c>
      <c r="D47" s="334"/>
      <c r="E47" s="15"/>
    </row>
    <row r="48" spans="1:5" s="11" customFormat="1" ht="39.75" customHeight="1" x14ac:dyDescent="0.25">
      <c r="A48" s="324"/>
      <c r="B48" s="324"/>
      <c r="C48" s="121" t="s">
        <v>74</v>
      </c>
      <c r="D48" s="334"/>
      <c r="E48" s="15"/>
    </row>
    <row r="49" spans="1:5" s="11" customFormat="1" ht="16.5" customHeight="1" x14ac:dyDescent="0.25">
      <c r="A49" s="324"/>
      <c r="B49" s="324"/>
      <c r="C49" s="151" t="s">
        <v>75</v>
      </c>
      <c r="D49" s="334"/>
      <c r="E49" s="15"/>
    </row>
    <row r="50" spans="1:5" s="11" customFormat="1" ht="29.25" customHeight="1" x14ac:dyDescent="0.25">
      <c r="A50" s="324"/>
      <c r="B50" s="324"/>
      <c r="C50" s="121" t="s">
        <v>76</v>
      </c>
      <c r="D50" s="334"/>
      <c r="E50" s="15"/>
    </row>
    <row r="51" spans="1:5" s="11" customFormat="1" ht="29.25" customHeight="1" x14ac:dyDescent="0.25">
      <c r="A51" s="324"/>
      <c r="B51" s="324">
        <v>11002</v>
      </c>
      <c r="C51" s="152" t="s">
        <v>34</v>
      </c>
      <c r="D51" s="325">
        <v>209.5</v>
      </c>
      <c r="E51" s="15"/>
    </row>
    <row r="52" spans="1:5" s="11" customFormat="1" ht="29.25" customHeight="1" x14ac:dyDescent="0.25">
      <c r="A52" s="324"/>
      <c r="B52" s="324"/>
      <c r="C52" s="67" t="s">
        <v>111</v>
      </c>
      <c r="D52" s="325"/>
      <c r="E52" s="15"/>
    </row>
    <row r="53" spans="1:5" s="11" customFormat="1" ht="29.25" customHeight="1" x14ac:dyDescent="0.25">
      <c r="A53" s="324"/>
      <c r="B53" s="324"/>
      <c r="C53" s="152" t="s">
        <v>35</v>
      </c>
      <c r="D53" s="325"/>
      <c r="E53" s="15"/>
    </row>
    <row r="54" spans="1:5" s="11" customFormat="1" ht="29.25" customHeight="1" x14ac:dyDescent="0.25">
      <c r="A54" s="324"/>
      <c r="B54" s="324"/>
      <c r="C54" s="67" t="s">
        <v>118</v>
      </c>
      <c r="D54" s="325"/>
      <c r="E54" s="15"/>
    </row>
    <row r="55" spans="1:5" s="11" customFormat="1" ht="19.5" customHeight="1" x14ac:dyDescent="0.25">
      <c r="A55" s="324"/>
      <c r="B55" s="324"/>
      <c r="C55" s="152" t="s">
        <v>36</v>
      </c>
      <c r="D55" s="325"/>
      <c r="E55" s="15"/>
    </row>
    <row r="56" spans="1:5" s="11" customFormat="1" ht="19.5" customHeight="1" x14ac:dyDescent="0.25">
      <c r="A56" s="324"/>
      <c r="B56" s="324"/>
      <c r="C56" s="70" t="s">
        <v>37</v>
      </c>
      <c r="D56" s="325"/>
      <c r="E56" s="15"/>
    </row>
    <row r="57" spans="1:5" s="61" customFormat="1" ht="30.75" customHeight="1" x14ac:dyDescent="0.25">
      <c r="A57" s="324"/>
      <c r="B57" s="346">
        <v>31002</v>
      </c>
      <c r="C57" s="153" t="s">
        <v>7</v>
      </c>
      <c r="D57" s="345">
        <v>2406</v>
      </c>
    </row>
    <row r="58" spans="1:5" s="61" customFormat="1" ht="30.75" customHeight="1" x14ac:dyDescent="0.25">
      <c r="A58" s="324"/>
      <c r="B58" s="346"/>
      <c r="C58" s="67" t="s">
        <v>144</v>
      </c>
      <c r="D58" s="345"/>
    </row>
    <row r="59" spans="1:5" s="61" customFormat="1" ht="30.75" customHeight="1" x14ac:dyDescent="0.25">
      <c r="A59" s="324"/>
      <c r="B59" s="346"/>
      <c r="C59" s="153" t="s">
        <v>23</v>
      </c>
      <c r="D59" s="345"/>
    </row>
    <row r="60" spans="1:5" s="61" customFormat="1" ht="33.75" customHeight="1" x14ac:dyDescent="0.25">
      <c r="A60" s="324"/>
      <c r="B60" s="346"/>
      <c r="C60" s="36" t="s">
        <v>147</v>
      </c>
      <c r="D60" s="345"/>
    </row>
    <row r="61" spans="1:5" s="61" customFormat="1" ht="30.75" customHeight="1" x14ac:dyDescent="0.25">
      <c r="A61" s="324"/>
      <c r="B61" s="346"/>
      <c r="C61" s="153" t="s">
        <v>8</v>
      </c>
      <c r="D61" s="345"/>
    </row>
    <row r="62" spans="1:5" s="61" customFormat="1" ht="30.75" customHeight="1" x14ac:dyDescent="0.25">
      <c r="A62" s="324"/>
      <c r="B62" s="346"/>
      <c r="C62" s="67" t="s">
        <v>77</v>
      </c>
      <c r="D62" s="345"/>
    </row>
    <row r="63" spans="1:5" ht="13.5" customHeight="1" x14ac:dyDescent="0.25">
      <c r="B63" s="150"/>
      <c r="C63" s="150"/>
      <c r="D63" s="150"/>
      <c r="E63" s="150"/>
    </row>
    <row r="64" spans="1:5" ht="13.5" customHeight="1" x14ac:dyDescent="0.25">
      <c r="B64" s="150"/>
      <c r="C64" s="150"/>
      <c r="D64" s="150"/>
      <c r="E64" s="150"/>
    </row>
    <row r="65" spans="2:5" ht="13.5" customHeight="1" x14ac:dyDescent="0.25">
      <c r="B65" s="150"/>
      <c r="C65" s="150"/>
      <c r="D65" s="150"/>
      <c r="E65" s="150"/>
    </row>
    <row r="66" spans="2:5" ht="13.5" customHeight="1" x14ac:dyDescent="0.25">
      <c r="B66" s="150"/>
      <c r="C66" s="150"/>
      <c r="D66" s="150"/>
      <c r="E66" s="150"/>
    </row>
  </sheetData>
  <mergeCells count="30">
    <mergeCell ref="A5:D5"/>
    <mergeCell ref="A8:B8"/>
    <mergeCell ref="C8:C9"/>
    <mergeCell ref="D45:D50"/>
    <mergeCell ref="B10:C10"/>
    <mergeCell ref="A11:A16"/>
    <mergeCell ref="B11:B16"/>
    <mergeCell ref="A44:B44"/>
    <mergeCell ref="A45:A62"/>
    <mergeCell ref="C44:D44"/>
    <mergeCell ref="D57:D62"/>
    <mergeCell ref="B57:B62"/>
    <mergeCell ref="B51:B56"/>
    <mergeCell ref="A37:A42"/>
    <mergeCell ref="B37:B42"/>
    <mergeCell ref="D37:D42"/>
    <mergeCell ref="B45:B50"/>
    <mergeCell ref="D51:D56"/>
    <mergeCell ref="A43:D43"/>
    <mergeCell ref="A17:A22"/>
    <mergeCell ref="B17:B22"/>
    <mergeCell ref="A31:A36"/>
    <mergeCell ref="B31:B36"/>
    <mergeCell ref="D31:D36"/>
    <mergeCell ref="D11:D16"/>
    <mergeCell ref="D17:D22"/>
    <mergeCell ref="A23:D23"/>
    <mergeCell ref="A25:A30"/>
    <mergeCell ref="B25:B30"/>
    <mergeCell ref="D24:D30"/>
  </mergeCells>
  <pageMargins left="0.71" right="0.7" top="0.75" bottom="0.75" header="0.3" footer="0.3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E16" sqref="E16"/>
    </sheetView>
  </sheetViews>
  <sheetFormatPr defaultRowHeight="13.5" x14ac:dyDescent="0.25"/>
  <cols>
    <col min="1" max="2" width="16.28515625" style="197" customWidth="1"/>
    <col min="3" max="3" width="58" style="197" customWidth="1"/>
    <col min="4" max="4" width="35" style="197" customWidth="1"/>
    <col min="5" max="16384" width="9.140625" style="197"/>
  </cols>
  <sheetData>
    <row r="1" spans="1:9" ht="13.5" customHeight="1" x14ac:dyDescent="0.25">
      <c r="A1" s="196"/>
      <c r="B1" s="196"/>
      <c r="C1" s="196"/>
      <c r="D1" s="223" t="s">
        <v>187</v>
      </c>
      <c r="E1" s="196"/>
      <c r="F1" s="196"/>
    </row>
    <row r="2" spans="1:9" ht="13.5" customHeight="1" x14ac:dyDescent="0.25">
      <c r="A2" s="196"/>
      <c r="B2" s="196"/>
      <c r="C2" s="196"/>
      <c r="D2" s="223" t="s">
        <v>166</v>
      </c>
      <c r="E2" s="196"/>
      <c r="F2" s="196"/>
    </row>
    <row r="3" spans="1:9" ht="13.5" customHeight="1" x14ac:dyDescent="0.25">
      <c r="A3" s="198"/>
      <c r="B3" s="198"/>
      <c r="C3" s="198"/>
      <c r="D3" s="224" t="s">
        <v>167</v>
      </c>
      <c r="E3" s="198"/>
      <c r="F3" s="198"/>
    </row>
    <row r="4" spans="1:9" x14ac:dyDescent="0.25">
      <c r="A4" s="199"/>
      <c r="B4" s="199"/>
      <c r="C4" s="199"/>
      <c r="D4" s="199"/>
    </row>
    <row r="5" spans="1:9" ht="59.25" customHeight="1" x14ac:dyDescent="0.25">
      <c r="A5" s="351" t="s">
        <v>182</v>
      </c>
      <c r="B5" s="351"/>
      <c r="C5" s="351"/>
      <c r="D5" s="351"/>
    </row>
    <row r="6" spans="1:9" x14ac:dyDescent="0.25">
      <c r="A6" s="199"/>
      <c r="B6" s="199"/>
      <c r="C6" s="199"/>
      <c r="D6" s="199"/>
    </row>
    <row r="7" spans="1:9" s="202" customFormat="1" ht="17.25" x14ac:dyDescent="0.25">
      <c r="A7" s="200"/>
      <c r="B7" s="200"/>
      <c r="C7" s="201"/>
      <c r="D7" s="222" t="s">
        <v>51</v>
      </c>
      <c r="F7" s="203"/>
      <c r="G7" s="203"/>
      <c r="H7" s="203"/>
      <c r="I7" s="203"/>
    </row>
    <row r="8" spans="1:9" s="204" customFormat="1" ht="43.5" customHeight="1" x14ac:dyDescent="0.25">
      <c r="A8" s="352" t="s">
        <v>169</v>
      </c>
      <c r="B8" s="352"/>
      <c r="C8" s="353" t="s">
        <v>183</v>
      </c>
      <c r="D8" s="177" t="s">
        <v>172</v>
      </c>
      <c r="F8" s="205"/>
      <c r="G8" s="205"/>
      <c r="H8" s="205"/>
      <c r="I8" s="205"/>
    </row>
    <row r="9" spans="1:9" s="204" customFormat="1" ht="56.25" customHeight="1" x14ac:dyDescent="0.25">
      <c r="A9" s="206" t="s">
        <v>173</v>
      </c>
      <c r="B9" s="206" t="s">
        <v>174</v>
      </c>
      <c r="C9" s="353"/>
      <c r="D9" s="207" t="s">
        <v>184</v>
      </c>
      <c r="F9" s="205"/>
      <c r="G9" s="205"/>
      <c r="H9" s="205"/>
      <c r="I9" s="205"/>
    </row>
    <row r="10" spans="1:9" s="211" customFormat="1" ht="22.5" customHeight="1" x14ac:dyDescent="0.25">
      <c r="A10" s="208"/>
      <c r="B10" s="208"/>
      <c r="C10" s="209" t="s">
        <v>179</v>
      </c>
      <c r="D10" s="210">
        <f>D12</f>
        <v>2406</v>
      </c>
      <c r="F10" s="212"/>
      <c r="G10" s="212"/>
      <c r="H10" s="212"/>
      <c r="I10" s="212"/>
    </row>
    <row r="11" spans="1:9" s="202" customFormat="1" ht="17.25" x14ac:dyDescent="0.25">
      <c r="A11" s="208"/>
      <c r="B11" s="208"/>
      <c r="C11" s="209" t="s">
        <v>180</v>
      </c>
      <c r="D11" s="210"/>
      <c r="F11" s="203"/>
      <c r="G11" s="203"/>
      <c r="H11" s="203"/>
      <c r="I11" s="203"/>
    </row>
    <row r="12" spans="1:9" s="211" customFormat="1" ht="30" customHeight="1" x14ac:dyDescent="0.25">
      <c r="A12" s="177"/>
      <c r="B12" s="213"/>
      <c r="C12" s="213" t="s">
        <v>143</v>
      </c>
      <c r="D12" s="109">
        <f>D14</f>
        <v>2406</v>
      </c>
      <c r="F12" s="212"/>
      <c r="G12" s="212"/>
      <c r="H12" s="212"/>
      <c r="I12" s="212"/>
    </row>
    <row r="13" spans="1:9" s="211" customFormat="1" ht="17.25" x14ac:dyDescent="0.25">
      <c r="A13" s="177"/>
      <c r="B13" s="177"/>
      <c r="C13" s="177" t="s">
        <v>181</v>
      </c>
      <c r="D13" s="214"/>
      <c r="F13" s="212"/>
      <c r="G13" s="212"/>
      <c r="H13" s="212"/>
      <c r="I13" s="212"/>
    </row>
    <row r="14" spans="1:9" s="217" customFormat="1" ht="40.5" customHeight="1" x14ac:dyDescent="0.25">
      <c r="A14" s="347">
        <v>1130</v>
      </c>
      <c r="B14" s="348">
        <v>31002</v>
      </c>
      <c r="C14" s="215" t="s">
        <v>144</v>
      </c>
      <c r="D14" s="216">
        <f>D16</f>
        <v>2406</v>
      </c>
      <c r="F14" s="218"/>
      <c r="G14" s="218"/>
      <c r="H14" s="218"/>
      <c r="I14" s="218"/>
    </row>
    <row r="15" spans="1:9" s="217" customFormat="1" ht="17.25" x14ac:dyDescent="0.25">
      <c r="A15" s="347"/>
      <c r="B15" s="349"/>
      <c r="C15" s="177" t="s">
        <v>185</v>
      </c>
      <c r="D15" s="216"/>
      <c r="F15" s="218"/>
      <c r="G15" s="218"/>
      <c r="H15" s="218"/>
      <c r="I15" s="218"/>
    </row>
    <row r="16" spans="1:9" s="220" customFormat="1" ht="38.25" customHeight="1" x14ac:dyDescent="0.3">
      <c r="A16" s="347"/>
      <c r="B16" s="350"/>
      <c r="C16" s="219" t="s">
        <v>143</v>
      </c>
      <c r="D16" s="195">
        <v>2406</v>
      </c>
      <c r="F16" s="221"/>
      <c r="G16" s="221"/>
      <c r="H16" s="221"/>
      <c r="I16" s="221"/>
    </row>
  </sheetData>
  <mergeCells count="5">
    <mergeCell ref="A14:A16"/>
    <mergeCell ref="B14:B16"/>
    <mergeCell ref="A5:D5"/>
    <mergeCell ref="A8:B8"/>
    <mergeCell ref="C8:C9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67"/>
  <sheetViews>
    <sheetView topLeftCell="A37" workbookViewId="0">
      <selection activeCell="F63" sqref="F63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62.140625" style="1" customWidth="1"/>
    <col min="4" max="4" width="34" style="1" customWidth="1"/>
    <col min="5" max="16384" width="9.140625" style="1"/>
  </cols>
  <sheetData>
    <row r="1" spans="1:4" ht="15" customHeight="1" x14ac:dyDescent="0.25">
      <c r="D1" s="176" t="s">
        <v>188</v>
      </c>
    </row>
    <row r="2" spans="1:4" x14ac:dyDescent="0.25">
      <c r="D2" s="176" t="s">
        <v>5</v>
      </c>
    </row>
    <row r="3" spans="1:4" x14ac:dyDescent="0.25">
      <c r="D3" s="176" t="s">
        <v>10</v>
      </c>
    </row>
    <row r="5" spans="1:4" ht="45" customHeight="1" x14ac:dyDescent="0.25">
      <c r="A5" s="358" t="s">
        <v>165</v>
      </c>
      <c r="B5" s="358"/>
      <c r="C5" s="358"/>
      <c r="D5" s="358"/>
    </row>
    <row r="6" spans="1:4" ht="17.25" x14ac:dyDescent="0.3">
      <c r="A6" s="360" t="s">
        <v>145</v>
      </c>
      <c r="B6" s="360"/>
      <c r="C6" s="360"/>
      <c r="D6" s="360"/>
    </row>
    <row r="7" spans="1:4" ht="12.75" customHeight="1" x14ac:dyDescent="0.3">
      <c r="A7" s="35"/>
      <c r="B7" s="35"/>
      <c r="C7" s="35"/>
      <c r="D7" s="35"/>
    </row>
    <row r="8" spans="1:4" ht="15" customHeight="1" x14ac:dyDescent="0.25">
      <c r="A8" s="361" t="s">
        <v>50</v>
      </c>
      <c r="B8" s="361"/>
      <c r="C8" s="361"/>
      <c r="D8" s="361"/>
    </row>
    <row r="10" spans="1:4" ht="14.25" x14ac:dyDescent="0.25">
      <c r="B10" s="7" t="s">
        <v>1</v>
      </c>
      <c r="C10" s="7" t="s">
        <v>2</v>
      </c>
    </row>
    <row r="11" spans="1:4" ht="40.5" x14ac:dyDescent="0.25">
      <c r="B11" s="13">
        <v>1130</v>
      </c>
      <c r="C11" s="67" t="s">
        <v>73</v>
      </c>
    </row>
    <row r="12" spans="1:4" x14ac:dyDescent="0.25">
      <c r="B12" s="2"/>
    </row>
    <row r="13" spans="1:4" ht="14.25" x14ac:dyDescent="0.25">
      <c r="B13" s="3" t="s">
        <v>3</v>
      </c>
      <c r="D13" s="225" t="s">
        <v>51</v>
      </c>
    </row>
    <row r="14" spans="1:4" ht="39.75" customHeight="1" x14ac:dyDescent="0.25">
      <c r="B14" s="27" t="s">
        <v>4</v>
      </c>
      <c r="C14" s="39">
        <v>1130</v>
      </c>
      <c r="D14" s="94" t="s">
        <v>40</v>
      </c>
    </row>
    <row r="15" spans="1:4" ht="39.75" customHeight="1" x14ac:dyDescent="0.25">
      <c r="B15" s="27" t="s">
        <v>6</v>
      </c>
      <c r="C15" s="39">
        <v>11002</v>
      </c>
      <c r="D15" s="8" t="s">
        <v>12</v>
      </c>
    </row>
    <row r="16" spans="1:4" ht="39.75" customHeight="1" x14ac:dyDescent="0.25">
      <c r="B16" s="27" t="s">
        <v>7</v>
      </c>
      <c r="C16" s="67" t="s">
        <v>111</v>
      </c>
      <c r="D16" s="5"/>
    </row>
    <row r="17" spans="2:4" ht="39.75" customHeight="1" x14ac:dyDescent="0.25">
      <c r="B17" s="27" t="s">
        <v>11</v>
      </c>
      <c r="C17" s="67" t="s">
        <v>118</v>
      </c>
      <c r="D17" s="5"/>
    </row>
    <row r="18" spans="2:4" ht="39.75" customHeight="1" x14ac:dyDescent="0.25">
      <c r="B18" s="27" t="s">
        <v>8</v>
      </c>
      <c r="C18" s="32" t="s">
        <v>37</v>
      </c>
      <c r="D18" s="5"/>
    </row>
    <row r="19" spans="2:4" ht="39.75" customHeight="1" x14ac:dyDescent="0.25">
      <c r="B19" s="88" t="s">
        <v>13</v>
      </c>
      <c r="C19" s="52" t="s">
        <v>143</v>
      </c>
      <c r="D19" s="5"/>
    </row>
    <row r="20" spans="2:4" ht="39.75" customHeight="1" x14ac:dyDescent="0.25">
      <c r="B20" s="364" t="s">
        <v>0</v>
      </c>
      <c r="C20" s="365"/>
      <c r="D20" s="6"/>
    </row>
    <row r="21" spans="2:4" ht="39.75" customHeight="1" x14ac:dyDescent="0.25">
      <c r="B21" s="362" t="s">
        <v>9</v>
      </c>
      <c r="C21" s="363"/>
      <c r="D21" s="42">
        <v>209.5</v>
      </c>
    </row>
    <row r="22" spans="2:4" x14ac:dyDescent="0.25">
      <c r="B22" s="2"/>
    </row>
    <row r="23" spans="2:4" ht="45" customHeight="1" x14ac:dyDescent="0.25">
      <c r="B23" s="27" t="s">
        <v>4</v>
      </c>
      <c r="C23" s="39">
        <v>1130</v>
      </c>
      <c r="D23" s="94" t="s">
        <v>40</v>
      </c>
    </row>
    <row r="24" spans="2:4" ht="34.5" customHeight="1" x14ac:dyDescent="0.25">
      <c r="B24" s="27" t="s">
        <v>6</v>
      </c>
      <c r="C24" s="39">
        <v>31002</v>
      </c>
      <c r="D24" s="8" t="s">
        <v>12</v>
      </c>
    </row>
    <row r="25" spans="2:4" ht="33" customHeight="1" x14ac:dyDescent="0.25">
      <c r="B25" s="27" t="s">
        <v>7</v>
      </c>
      <c r="C25" s="34" t="s">
        <v>144</v>
      </c>
      <c r="D25" s="5"/>
    </row>
    <row r="26" spans="2:4" ht="78" customHeight="1" x14ac:dyDescent="0.25">
      <c r="B26" s="27" t="s">
        <v>11</v>
      </c>
      <c r="C26" s="36" t="s">
        <v>147</v>
      </c>
      <c r="D26" s="5"/>
    </row>
    <row r="27" spans="2:4" ht="33.75" customHeight="1" x14ac:dyDescent="0.25">
      <c r="B27" s="27" t="s">
        <v>8</v>
      </c>
      <c r="C27" s="34" t="s">
        <v>77</v>
      </c>
      <c r="D27" s="5"/>
    </row>
    <row r="28" spans="2:4" ht="23.25" customHeight="1" x14ac:dyDescent="0.25">
      <c r="B28" s="26" t="s">
        <v>13</v>
      </c>
      <c r="C28" s="52" t="s">
        <v>143</v>
      </c>
      <c r="D28" s="5"/>
    </row>
    <row r="29" spans="2:4" ht="23.25" customHeight="1" x14ac:dyDescent="0.25">
      <c r="B29" s="364" t="s">
        <v>0</v>
      </c>
      <c r="C29" s="365"/>
      <c r="D29" s="6"/>
    </row>
    <row r="30" spans="2:4" ht="23.25" customHeight="1" x14ac:dyDescent="0.25">
      <c r="B30" s="359" t="s">
        <v>110</v>
      </c>
      <c r="C30" s="359"/>
      <c r="D30" s="89">
        <v>4</v>
      </c>
    </row>
    <row r="31" spans="2:4" ht="25.5" customHeight="1" x14ac:dyDescent="0.25">
      <c r="B31" s="359" t="s">
        <v>109</v>
      </c>
      <c r="C31" s="359"/>
      <c r="D31" s="89">
        <v>8</v>
      </c>
    </row>
    <row r="32" spans="2:4" ht="23.25" customHeight="1" x14ac:dyDescent="0.25">
      <c r="B32" s="362" t="s">
        <v>9</v>
      </c>
      <c r="C32" s="363"/>
      <c r="D32" s="112">
        <v>2406</v>
      </c>
    </row>
    <row r="34" spans="1:4" s="154" customFormat="1" x14ac:dyDescent="0.25">
      <c r="B34" s="178" t="s">
        <v>1</v>
      </c>
      <c r="C34" s="367" t="s">
        <v>2</v>
      </c>
      <c r="D34" s="368"/>
    </row>
    <row r="35" spans="1:4" s="154" customFormat="1" x14ac:dyDescent="0.25">
      <c r="B35" s="179">
        <v>1192</v>
      </c>
      <c r="C35" s="366" t="s">
        <v>41</v>
      </c>
      <c r="D35" s="366"/>
    </row>
    <row r="36" spans="1:4" s="154" customFormat="1" x14ac:dyDescent="0.25"/>
    <row r="37" spans="1:4" ht="21.75" customHeight="1" x14ac:dyDescent="0.25">
      <c r="B37" s="3" t="s">
        <v>3</v>
      </c>
    </row>
    <row r="38" spans="1:4" x14ac:dyDescent="0.25">
      <c r="B38" s="2"/>
    </row>
    <row r="39" spans="1:4" ht="51.75" customHeight="1" x14ac:dyDescent="0.25">
      <c r="B39" s="43" t="s">
        <v>4</v>
      </c>
      <c r="C39" s="37">
        <v>1192</v>
      </c>
      <c r="D39" s="94" t="s">
        <v>191</v>
      </c>
    </row>
    <row r="40" spans="1:4" ht="25.5" customHeight="1" x14ac:dyDescent="0.25">
      <c r="B40" s="44" t="s">
        <v>6</v>
      </c>
      <c r="C40" s="37">
        <v>11017</v>
      </c>
      <c r="D40" s="8" t="s">
        <v>12</v>
      </c>
    </row>
    <row r="41" spans="1:4" ht="33" customHeight="1" x14ac:dyDescent="0.25">
      <c r="B41" s="44" t="s">
        <v>7</v>
      </c>
      <c r="C41" s="34" t="s">
        <v>44</v>
      </c>
      <c r="D41" s="5"/>
    </row>
    <row r="42" spans="1:4" ht="33" customHeight="1" x14ac:dyDescent="0.25">
      <c r="B42" s="44" t="s">
        <v>11</v>
      </c>
      <c r="C42" s="34" t="s">
        <v>44</v>
      </c>
      <c r="D42" s="5"/>
    </row>
    <row r="43" spans="1:4" ht="33" customHeight="1" x14ac:dyDescent="0.25">
      <c r="B43" s="44" t="s">
        <v>8</v>
      </c>
      <c r="C43" s="34" t="s">
        <v>15</v>
      </c>
      <c r="D43" s="5"/>
    </row>
    <row r="44" spans="1:4" ht="33" customHeight="1" x14ac:dyDescent="0.25">
      <c r="B44" s="32" t="s">
        <v>13</v>
      </c>
      <c r="C44" s="34" t="s">
        <v>48</v>
      </c>
      <c r="D44" s="5"/>
    </row>
    <row r="45" spans="1:4" ht="26.25" customHeight="1" x14ac:dyDescent="0.25">
      <c r="B45" s="4"/>
      <c r="C45" s="41" t="s">
        <v>0</v>
      </c>
      <c r="D45" s="6"/>
    </row>
    <row r="46" spans="1:4" ht="26.25" customHeight="1" x14ac:dyDescent="0.25">
      <c r="B46" s="356" t="s">
        <v>9</v>
      </c>
      <c r="C46" s="357"/>
      <c r="D46" s="111">
        <v>-2615.5</v>
      </c>
    </row>
    <row r="47" spans="1:4" ht="15" customHeight="1" x14ac:dyDescent="0.25">
      <c r="B47" s="16"/>
      <c r="C47" s="16"/>
      <c r="D47" s="25"/>
    </row>
    <row r="48" spans="1:4" ht="17.25" customHeight="1" x14ac:dyDescent="0.25">
      <c r="A48" s="354" t="s">
        <v>38</v>
      </c>
      <c r="B48" s="354"/>
      <c r="C48" s="354"/>
      <c r="D48" s="354"/>
    </row>
    <row r="49" spans="1:4" ht="15" customHeight="1" x14ac:dyDescent="0.3">
      <c r="A49" s="141"/>
      <c r="B49" s="130" t="s">
        <v>1</v>
      </c>
      <c r="C49" s="130" t="s">
        <v>2</v>
      </c>
      <c r="D49" s="117"/>
    </row>
    <row r="50" spans="1:4" ht="17.25" x14ac:dyDescent="0.3">
      <c r="A50" s="141"/>
      <c r="B50" s="131">
        <v>1139</v>
      </c>
      <c r="C50" s="132" t="s">
        <v>158</v>
      </c>
      <c r="D50" s="117"/>
    </row>
    <row r="51" spans="1:4" ht="17.25" x14ac:dyDescent="0.3">
      <c r="A51" s="141"/>
      <c r="B51" s="123" t="s">
        <v>3</v>
      </c>
      <c r="C51" s="133"/>
      <c r="D51" s="117"/>
    </row>
    <row r="52" spans="1:4" ht="40.5" x14ac:dyDescent="0.3">
      <c r="A52" s="141"/>
      <c r="B52" s="134" t="s">
        <v>4</v>
      </c>
      <c r="C52" s="131">
        <v>1139</v>
      </c>
      <c r="D52" s="142" t="s">
        <v>40</v>
      </c>
    </row>
    <row r="53" spans="1:4" ht="17.25" x14ac:dyDescent="0.3">
      <c r="A53" s="141"/>
      <c r="B53" s="132" t="s">
        <v>6</v>
      </c>
      <c r="C53" s="135">
        <v>11001</v>
      </c>
      <c r="D53" s="120" t="s">
        <v>12</v>
      </c>
    </row>
    <row r="54" spans="1:4" ht="17.25" x14ac:dyDescent="0.3">
      <c r="A54" s="141"/>
      <c r="B54" s="132" t="s">
        <v>7</v>
      </c>
      <c r="C54" s="132" t="s">
        <v>158</v>
      </c>
      <c r="D54" s="118"/>
    </row>
    <row r="55" spans="1:4" ht="54.75" x14ac:dyDescent="0.3">
      <c r="A55" s="141"/>
      <c r="B55" s="132" t="s">
        <v>11</v>
      </c>
      <c r="C55" s="136" t="s">
        <v>162</v>
      </c>
      <c r="D55" s="118"/>
    </row>
    <row r="56" spans="1:4" ht="17.25" x14ac:dyDescent="0.3">
      <c r="A56" s="141"/>
      <c r="B56" s="132" t="s">
        <v>8</v>
      </c>
      <c r="C56" s="137" t="s">
        <v>163</v>
      </c>
      <c r="D56" s="118"/>
    </row>
    <row r="57" spans="1:4" ht="17.25" x14ac:dyDescent="0.3">
      <c r="A57" s="141"/>
      <c r="B57" s="138" t="s">
        <v>13</v>
      </c>
      <c r="C57" s="134" t="s">
        <v>38</v>
      </c>
      <c r="D57" s="118"/>
    </row>
    <row r="58" spans="1:4" ht="30.75" customHeight="1" x14ac:dyDescent="0.3">
      <c r="A58" s="141"/>
      <c r="B58" s="139"/>
      <c r="C58" s="140" t="s">
        <v>0</v>
      </c>
      <c r="D58" s="119"/>
    </row>
    <row r="59" spans="1:4" ht="17.25" x14ac:dyDescent="0.3">
      <c r="A59" s="141"/>
      <c r="B59" s="355" t="s">
        <v>9</v>
      </c>
      <c r="C59" s="355"/>
      <c r="D59" s="122">
        <v>2406</v>
      </c>
    </row>
    <row r="60" spans="1:4" ht="45.75" customHeight="1" x14ac:dyDescent="0.3">
      <c r="A60" s="141"/>
      <c r="B60" s="134" t="s">
        <v>4</v>
      </c>
      <c r="C60" s="131">
        <v>1139</v>
      </c>
      <c r="D60" s="142" t="s">
        <v>191</v>
      </c>
    </row>
    <row r="61" spans="1:4" ht="17.25" x14ac:dyDescent="0.3">
      <c r="A61" s="141"/>
      <c r="B61" s="132" t="s">
        <v>6</v>
      </c>
      <c r="C61" s="135">
        <v>11001</v>
      </c>
      <c r="D61" s="120" t="s">
        <v>12</v>
      </c>
    </row>
    <row r="62" spans="1:4" ht="17.25" x14ac:dyDescent="0.3">
      <c r="A62" s="141"/>
      <c r="B62" s="132" t="s">
        <v>7</v>
      </c>
      <c r="C62" s="132" t="s">
        <v>158</v>
      </c>
      <c r="D62" s="118"/>
    </row>
    <row r="63" spans="1:4" ht="54.75" x14ac:dyDescent="0.3">
      <c r="A63" s="141"/>
      <c r="B63" s="132" t="s">
        <v>11</v>
      </c>
      <c r="C63" s="136" t="s">
        <v>162</v>
      </c>
      <c r="D63" s="118"/>
    </row>
    <row r="64" spans="1:4" ht="17.25" x14ac:dyDescent="0.3">
      <c r="A64" s="141"/>
      <c r="B64" s="132" t="s">
        <v>8</v>
      </c>
      <c r="C64" s="137" t="s">
        <v>163</v>
      </c>
      <c r="D64" s="118"/>
    </row>
    <row r="65" spans="1:4" ht="17.25" x14ac:dyDescent="0.3">
      <c r="A65" s="141"/>
      <c r="B65" s="138" t="s">
        <v>13</v>
      </c>
      <c r="C65" s="134" t="s">
        <v>38</v>
      </c>
      <c r="D65" s="118"/>
    </row>
    <row r="66" spans="1:4" ht="17.25" x14ac:dyDescent="0.3">
      <c r="A66" s="141"/>
      <c r="B66" s="139"/>
      <c r="C66" s="140" t="s">
        <v>0</v>
      </c>
      <c r="D66" s="119"/>
    </row>
    <row r="67" spans="1:4" ht="17.25" x14ac:dyDescent="0.3">
      <c r="A67" s="141"/>
      <c r="B67" s="355" t="s">
        <v>9</v>
      </c>
      <c r="C67" s="355"/>
      <c r="D67" s="122">
        <v>-2406</v>
      </c>
    </row>
  </sheetData>
  <mergeCells count="15">
    <mergeCell ref="A48:D48"/>
    <mergeCell ref="B59:C59"/>
    <mergeCell ref="B67:C67"/>
    <mergeCell ref="B46:C46"/>
    <mergeCell ref="A5:D5"/>
    <mergeCell ref="B30:C30"/>
    <mergeCell ref="B31:C31"/>
    <mergeCell ref="A6:D6"/>
    <mergeCell ref="A8:D8"/>
    <mergeCell ref="B32:C32"/>
    <mergeCell ref="B29:C29"/>
    <mergeCell ref="B20:C20"/>
    <mergeCell ref="B21:C21"/>
    <mergeCell ref="C35:D35"/>
    <mergeCell ref="C34:D34"/>
  </mergeCells>
  <pageMargins left="0" right="0" top="0" bottom="0" header="0.3" footer="0.3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67"/>
  <sheetViews>
    <sheetView workbookViewId="0">
      <selection activeCell="F14" sqref="F14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62.140625" style="1" customWidth="1"/>
    <col min="4" max="4" width="30" style="1" customWidth="1"/>
    <col min="5" max="5" width="9.140625" style="1"/>
    <col min="6" max="6" width="49.85546875" style="1" customWidth="1"/>
    <col min="7" max="16384" width="9.140625" style="1"/>
  </cols>
  <sheetData>
    <row r="1" spans="1:5" ht="15" customHeight="1" x14ac:dyDescent="0.25">
      <c r="D1" s="176" t="s">
        <v>189</v>
      </c>
      <c r="E1" s="73"/>
    </row>
    <row r="2" spans="1:5" x14ac:dyDescent="0.25">
      <c r="D2" s="176" t="s">
        <v>5</v>
      </c>
      <c r="E2" s="73"/>
    </row>
    <row r="3" spans="1:5" x14ac:dyDescent="0.25">
      <c r="D3" s="176" t="s">
        <v>10</v>
      </c>
      <c r="E3" s="73"/>
    </row>
    <row r="5" spans="1:5" ht="45" customHeight="1" x14ac:dyDescent="0.3">
      <c r="A5" s="257" t="s">
        <v>192</v>
      </c>
      <c r="B5" s="257"/>
      <c r="C5" s="257"/>
      <c r="D5" s="257"/>
      <c r="E5" s="59"/>
    </row>
    <row r="6" spans="1:5" ht="17.25" x14ac:dyDescent="0.25">
      <c r="A6" s="370" t="s">
        <v>145</v>
      </c>
      <c r="B6" s="370"/>
      <c r="C6" s="370"/>
      <c r="D6" s="370"/>
    </row>
    <row r="7" spans="1:5" ht="12.75" customHeight="1" x14ac:dyDescent="0.3">
      <c r="A7" s="58"/>
      <c r="B7" s="58"/>
      <c r="C7" s="58"/>
      <c r="D7" s="58"/>
    </row>
    <row r="8" spans="1:5" ht="15" customHeight="1" x14ac:dyDescent="0.25">
      <c r="A8" s="361" t="s">
        <v>50</v>
      </c>
      <c r="B8" s="361"/>
      <c r="C8" s="361"/>
      <c r="D8" s="361"/>
    </row>
    <row r="10" spans="1:5" ht="14.25" x14ac:dyDescent="0.25">
      <c r="B10" s="7" t="s">
        <v>1</v>
      </c>
      <c r="C10" s="7" t="s">
        <v>2</v>
      </c>
    </row>
    <row r="11" spans="1:5" ht="40.5" x14ac:dyDescent="0.25">
      <c r="B11" s="13">
        <v>1130</v>
      </c>
      <c r="C11" s="67" t="s">
        <v>73</v>
      </c>
    </row>
    <row r="12" spans="1:5" x14ac:dyDescent="0.25">
      <c r="B12" s="2"/>
    </row>
    <row r="13" spans="1:5" ht="14.25" x14ac:dyDescent="0.25">
      <c r="B13" s="3" t="s">
        <v>3</v>
      </c>
      <c r="D13" s="225" t="s">
        <v>51</v>
      </c>
    </row>
    <row r="14" spans="1:5" ht="51.75" customHeight="1" x14ac:dyDescent="0.25">
      <c r="B14" s="27" t="s">
        <v>4</v>
      </c>
      <c r="C14" s="39">
        <v>1130</v>
      </c>
      <c r="D14" s="94" t="s">
        <v>40</v>
      </c>
    </row>
    <row r="15" spans="1:5" ht="29.25" customHeight="1" x14ac:dyDescent="0.25">
      <c r="B15" s="27" t="s">
        <v>6</v>
      </c>
      <c r="C15" s="39">
        <v>11002</v>
      </c>
      <c r="D15" s="8" t="s">
        <v>12</v>
      </c>
    </row>
    <row r="16" spans="1:5" ht="29.25" customHeight="1" x14ac:dyDescent="0.25">
      <c r="B16" s="27" t="s">
        <v>7</v>
      </c>
      <c r="C16" s="67" t="s">
        <v>111</v>
      </c>
      <c r="D16" s="5"/>
    </row>
    <row r="17" spans="2:4" ht="29.25" customHeight="1" x14ac:dyDescent="0.25">
      <c r="B17" s="27" t="s">
        <v>11</v>
      </c>
      <c r="C17" s="67" t="s">
        <v>118</v>
      </c>
      <c r="D17" s="5"/>
    </row>
    <row r="18" spans="2:4" ht="29.25" customHeight="1" x14ac:dyDescent="0.25">
      <c r="B18" s="27" t="s">
        <v>8</v>
      </c>
      <c r="C18" s="32" t="s">
        <v>37</v>
      </c>
      <c r="D18" s="5"/>
    </row>
    <row r="19" spans="2:4" ht="29.25" customHeight="1" x14ac:dyDescent="0.25">
      <c r="B19" s="88" t="s">
        <v>13</v>
      </c>
      <c r="C19" s="52" t="s">
        <v>143</v>
      </c>
      <c r="D19" s="5"/>
    </row>
    <row r="20" spans="2:4" ht="29.25" customHeight="1" x14ac:dyDescent="0.25">
      <c r="B20" s="364" t="s">
        <v>0</v>
      </c>
      <c r="C20" s="365"/>
      <c r="D20" s="6"/>
    </row>
    <row r="21" spans="2:4" ht="29.25" customHeight="1" x14ac:dyDescent="0.25">
      <c r="B21" s="362" t="s">
        <v>9</v>
      </c>
      <c r="C21" s="363"/>
      <c r="D21" s="42">
        <v>209.5</v>
      </c>
    </row>
    <row r="22" spans="2:4" x14ac:dyDescent="0.25">
      <c r="B22" s="2"/>
    </row>
    <row r="23" spans="2:4" ht="55.5" customHeight="1" x14ac:dyDescent="0.25">
      <c r="B23" s="27" t="s">
        <v>4</v>
      </c>
      <c r="C23" s="39">
        <v>1130</v>
      </c>
      <c r="D23" s="94" t="s">
        <v>40</v>
      </c>
    </row>
    <row r="24" spans="2:4" ht="34.5" customHeight="1" x14ac:dyDescent="0.25">
      <c r="B24" s="27" t="s">
        <v>6</v>
      </c>
      <c r="C24" s="39">
        <v>31002</v>
      </c>
      <c r="D24" s="8" t="s">
        <v>12</v>
      </c>
    </row>
    <row r="25" spans="2:4" ht="42.75" customHeight="1" x14ac:dyDescent="0.25">
      <c r="B25" s="27" t="s">
        <v>7</v>
      </c>
      <c r="C25" s="34" t="s">
        <v>144</v>
      </c>
      <c r="D25" s="5"/>
    </row>
    <row r="26" spans="2:4" ht="42.75" customHeight="1" x14ac:dyDescent="0.25">
      <c r="B26" s="27" t="s">
        <v>11</v>
      </c>
      <c r="C26" s="97" t="s">
        <v>147</v>
      </c>
      <c r="D26" s="5"/>
    </row>
    <row r="27" spans="2:4" ht="42.75" customHeight="1" x14ac:dyDescent="0.25">
      <c r="B27" s="27" t="s">
        <v>8</v>
      </c>
      <c r="C27" s="34" t="s">
        <v>77</v>
      </c>
      <c r="D27" s="5"/>
    </row>
    <row r="28" spans="2:4" ht="23.25" customHeight="1" x14ac:dyDescent="0.25">
      <c r="B28" s="88" t="s">
        <v>13</v>
      </c>
      <c r="C28" s="52" t="s">
        <v>143</v>
      </c>
      <c r="D28" s="5"/>
    </row>
    <row r="29" spans="2:4" ht="23.25" customHeight="1" x14ac:dyDescent="0.25">
      <c r="B29" s="364" t="s">
        <v>0</v>
      </c>
      <c r="C29" s="365"/>
      <c r="D29" s="6"/>
    </row>
    <row r="30" spans="2:4" ht="23.25" customHeight="1" x14ac:dyDescent="0.25">
      <c r="B30" s="359" t="s">
        <v>110</v>
      </c>
      <c r="C30" s="359"/>
      <c r="D30" s="89">
        <v>4</v>
      </c>
    </row>
    <row r="31" spans="2:4" ht="23.25" customHeight="1" x14ac:dyDescent="0.25">
      <c r="B31" s="359" t="s">
        <v>109</v>
      </c>
      <c r="C31" s="359"/>
      <c r="D31" s="89">
        <v>8</v>
      </c>
    </row>
    <row r="32" spans="2:4" ht="23.25" customHeight="1" x14ac:dyDescent="0.25">
      <c r="B32" s="362" t="s">
        <v>9</v>
      </c>
      <c r="C32" s="363"/>
      <c r="D32" s="112">
        <v>2406</v>
      </c>
    </row>
    <row r="33" spans="1:6" x14ac:dyDescent="0.25">
      <c r="A33" s="61"/>
      <c r="B33" s="61"/>
      <c r="C33" s="61"/>
      <c r="D33" s="61"/>
      <c r="E33" s="61"/>
      <c r="F33" s="61"/>
    </row>
    <row r="34" spans="1:6" s="154" customFormat="1" x14ac:dyDescent="0.25">
      <c r="A34" s="61"/>
      <c r="B34" s="178" t="s">
        <v>1</v>
      </c>
      <c r="C34" s="367" t="s">
        <v>2</v>
      </c>
      <c r="D34" s="368"/>
      <c r="E34" s="61"/>
      <c r="F34" s="61"/>
    </row>
    <row r="35" spans="1:6" s="154" customFormat="1" x14ac:dyDescent="0.25">
      <c r="A35" s="61"/>
      <c r="B35" s="179">
        <v>1192</v>
      </c>
      <c r="C35" s="366" t="s">
        <v>41</v>
      </c>
      <c r="D35" s="366"/>
      <c r="E35" s="61"/>
      <c r="F35" s="61"/>
    </row>
    <row r="36" spans="1:6" s="154" customFormat="1" x14ac:dyDescent="0.25">
      <c r="A36" s="61"/>
      <c r="E36" s="61"/>
      <c r="F36" s="61"/>
    </row>
    <row r="37" spans="1:6" s="154" customFormat="1" ht="14.25" x14ac:dyDescent="0.25">
      <c r="A37" s="61"/>
      <c r="B37" s="159" t="s">
        <v>3</v>
      </c>
      <c r="E37" s="61"/>
      <c r="F37" s="61"/>
    </row>
    <row r="38" spans="1:6" s="154" customFormat="1" x14ac:dyDescent="0.25">
      <c r="A38" s="61"/>
      <c r="B38" s="2"/>
      <c r="E38" s="61"/>
      <c r="F38" s="61"/>
    </row>
    <row r="39" spans="1:6" s="154" customFormat="1" ht="40.5" x14ac:dyDescent="0.25">
      <c r="A39" s="61"/>
      <c r="B39" s="43" t="s">
        <v>4</v>
      </c>
      <c r="C39" s="37">
        <v>1192</v>
      </c>
      <c r="D39" s="173" t="s">
        <v>40</v>
      </c>
      <c r="E39" s="61"/>
      <c r="F39" s="61"/>
    </row>
    <row r="40" spans="1:6" s="154" customFormat="1" x14ac:dyDescent="0.25">
      <c r="A40" s="61"/>
      <c r="B40" s="44" t="s">
        <v>6</v>
      </c>
      <c r="C40" s="37">
        <v>11017</v>
      </c>
      <c r="D40" s="8" t="s">
        <v>12</v>
      </c>
      <c r="E40" s="61"/>
      <c r="F40" s="61"/>
    </row>
    <row r="41" spans="1:6" s="154" customFormat="1" x14ac:dyDescent="0.25">
      <c r="A41" s="61"/>
      <c r="B41" s="44" t="s">
        <v>7</v>
      </c>
      <c r="C41" s="34" t="s">
        <v>44</v>
      </c>
      <c r="D41" s="155"/>
      <c r="E41" s="61"/>
      <c r="F41" s="61"/>
    </row>
    <row r="42" spans="1:6" s="154" customFormat="1" x14ac:dyDescent="0.25">
      <c r="A42" s="61"/>
      <c r="B42" s="44" t="s">
        <v>11</v>
      </c>
      <c r="C42" s="34" t="s">
        <v>44</v>
      </c>
      <c r="D42" s="155"/>
      <c r="E42" s="61"/>
      <c r="F42" s="61"/>
    </row>
    <row r="43" spans="1:6" s="154" customFormat="1" x14ac:dyDescent="0.25">
      <c r="A43" s="61"/>
      <c r="B43" s="44" t="s">
        <v>8</v>
      </c>
      <c r="C43" s="34" t="s">
        <v>15</v>
      </c>
      <c r="D43" s="155"/>
      <c r="E43" s="61"/>
      <c r="F43" s="61"/>
    </row>
    <row r="44" spans="1:6" s="154" customFormat="1" ht="27" x14ac:dyDescent="0.25">
      <c r="A44" s="61"/>
      <c r="B44" s="32" t="s">
        <v>13</v>
      </c>
      <c r="C44" s="34" t="s">
        <v>48</v>
      </c>
      <c r="D44" s="155"/>
      <c r="E44" s="61"/>
      <c r="F44" s="61"/>
    </row>
    <row r="45" spans="1:6" s="154" customFormat="1" x14ac:dyDescent="0.25">
      <c r="A45" s="61"/>
      <c r="B45" s="4"/>
      <c r="C45" s="41" t="s">
        <v>0</v>
      </c>
      <c r="D45" s="156"/>
      <c r="E45" s="61"/>
      <c r="F45" s="61"/>
    </row>
    <row r="46" spans="1:6" s="154" customFormat="1" x14ac:dyDescent="0.25">
      <c r="A46" s="61"/>
      <c r="B46" s="356" t="s">
        <v>9</v>
      </c>
      <c r="C46" s="357"/>
      <c r="D46" s="175">
        <v>-2615.5</v>
      </c>
      <c r="E46" s="61"/>
      <c r="F46" s="61"/>
    </row>
    <row r="47" spans="1:6" s="154" customFormat="1" x14ac:dyDescent="0.25">
      <c r="A47" s="61"/>
      <c r="B47" s="180"/>
      <c r="C47" s="180"/>
      <c r="D47" s="181"/>
      <c r="E47" s="61"/>
      <c r="F47" s="61"/>
    </row>
    <row r="48" spans="1:6" s="61" customFormat="1" ht="20.25" customHeight="1" x14ac:dyDescent="0.25">
      <c r="B48" s="369" t="s">
        <v>64</v>
      </c>
      <c r="C48" s="369"/>
      <c r="D48" s="369"/>
    </row>
    <row r="49" spans="1:4" s="61" customFormat="1" ht="20.25" customHeight="1" x14ac:dyDescent="0.25">
      <c r="B49" s="162" t="s">
        <v>1</v>
      </c>
      <c r="C49" s="162" t="s">
        <v>2</v>
      </c>
      <c r="D49" s="154"/>
    </row>
    <row r="50" spans="1:4" s="61" customFormat="1" ht="20.25" customHeight="1" x14ac:dyDescent="0.25">
      <c r="B50" s="163">
        <v>1139</v>
      </c>
      <c r="C50" s="164" t="s">
        <v>158</v>
      </c>
      <c r="D50" s="154"/>
    </row>
    <row r="51" spans="1:4" s="61" customFormat="1" ht="20.25" customHeight="1" x14ac:dyDescent="0.25">
      <c r="B51" s="159" t="s">
        <v>3</v>
      </c>
      <c r="C51" s="165"/>
      <c r="D51" s="154"/>
    </row>
    <row r="52" spans="1:4" ht="54" x14ac:dyDescent="0.25">
      <c r="A52" s="61"/>
      <c r="B52" s="166" t="s">
        <v>4</v>
      </c>
      <c r="C52" s="163">
        <v>1139</v>
      </c>
      <c r="D52" s="173" t="s">
        <v>39</v>
      </c>
    </row>
    <row r="53" spans="1:4" x14ac:dyDescent="0.25">
      <c r="B53" s="164" t="s">
        <v>6</v>
      </c>
      <c r="C53" s="167">
        <v>11001</v>
      </c>
      <c r="D53" s="157" t="s">
        <v>12</v>
      </c>
    </row>
    <row r="54" spans="1:4" ht="39.75" customHeight="1" x14ac:dyDescent="0.25">
      <c r="B54" s="164" t="s">
        <v>7</v>
      </c>
      <c r="C54" s="164" t="s">
        <v>158</v>
      </c>
      <c r="D54" s="155"/>
    </row>
    <row r="55" spans="1:4" ht="54" x14ac:dyDescent="0.25">
      <c r="B55" s="164" t="s">
        <v>11</v>
      </c>
      <c r="C55" s="168" t="s">
        <v>162</v>
      </c>
      <c r="D55" s="155"/>
    </row>
    <row r="56" spans="1:4" ht="33" customHeight="1" x14ac:dyDescent="0.25">
      <c r="B56" s="164" t="s">
        <v>8</v>
      </c>
      <c r="C56" s="169" t="s">
        <v>163</v>
      </c>
      <c r="D56" s="155"/>
    </row>
    <row r="57" spans="1:4" ht="33" customHeight="1" x14ac:dyDescent="0.25">
      <c r="B57" s="170" t="s">
        <v>13</v>
      </c>
      <c r="C57" s="166" t="s">
        <v>38</v>
      </c>
      <c r="D57" s="155"/>
    </row>
    <row r="58" spans="1:4" ht="33" customHeight="1" x14ac:dyDescent="0.25">
      <c r="B58" s="171"/>
      <c r="C58" s="172" t="s">
        <v>0</v>
      </c>
      <c r="D58" s="156"/>
    </row>
    <row r="59" spans="1:4" ht="33" customHeight="1" x14ac:dyDescent="0.25">
      <c r="B59" s="355" t="s">
        <v>9</v>
      </c>
      <c r="C59" s="355"/>
      <c r="D59" s="158">
        <v>2406</v>
      </c>
    </row>
    <row r="60" spans="1:4" ht="26.25" customHeight="1" x14ac:dyDescent="0.25">
      <c r="B60" s="166" t="s">
        <v>4</v>
      </c>
      <c r="C60" s="163">
        <v>1139</v>
      </c>
      <c r="D60" s="173" t="s">
        <v>39</v>
      </c>
    </row>
    <row r="61" spans="1:4" ht="26.25" customHeight="1" x14ac:dyDescent="0.25">
      <c r="B61" s="164" t="s">
        <v>6</v>
      </c>
      <c r="C61" s="167">
        <v>11001</v>
      </c>
      <c r="D61" s="157" t="s">
        <v>12</v>
      </c>
    </row>
    <row r="62" spans="1:4" ht="15" customHeight="1" x14ac:dyDescent="0.25">
      <c r="B62" s="164" t="s">
        <v>7</v>
      </c>
      <c r="C62" s="164" t="s">
        <v>158</v>
      </c>
      <c r="D62" s="155"/>
    </row>
    <row r="63" spans="1:4" ht="54" x14ac:dyDescent="0.25">
      <c r="B63" s="164" t="s">
        <v>11</v>
      </c>
      <c r="C63" s="168" t="s">
        <v>162</v>
      </c>
      <c r="D63" s="155"/>
    </row>
    <row r="64" spans="1:4" ht="15" customHeight="1" x14ac:dyDescent="0.25">
      <c r="B64" s="164" t="s">
        <v>8</v>
      </c>
      <c r="C64" s="169" t="s">
        <v>163</v>
      </c>
      <c r="D64" s="155"/>
    </row>
    <row r="65" spans="2:4" x14ac:dyDescent="0.25">
      <c r="B65" s="170" t="s">
        <v>13</v>
      </c>
      <c r="C65" s="166" t="s">
        <v>38</v>
      </c>
      <c r="D65" s="155"/>
    </row>
    <row r="66" spans="2:4" x14ac:dyDescent="0.25">
      <c r="B66" s="171"/>
      <c r="C66" s="172" t="s">
        <v>0</v>
      </c>
      <c r="D66" s="156"/>
    </row>
    <row r="67" spans="2:4" x14ac:dyDescent="0.25">
      <c r="B67" s="355" t="s">
        <v>9</v>
      </c>
      <c r="C67" s="355"/>
      <c r="D67" s="158">
        <v>-2406</v>
      </c>
    </row>
  </sheetData>
  <mergeCells count="15">
    <mergeCell ref="A8:D8"/>
    <mergeCell ref="A5:D5"/>
    <mergeCell ref="A6:D6"/>
    <mergeCell ref="B20:C20"/>
    <mergeCell ref="B21:C21"/>
    <mergeCell ref="B67:C67"/>
    <mergeCell ref="B29:C29"/>
    <mergeCell ref="B32:C32"/>
    <mergeCell ref="B48:D48"/>
    <mergeCell ref="B30:C30"/>
    <mergeCell ref="B31:C31"/>
    <mergeCell ref="B59:C59"/>
    <mergeCell ref="C34:D34"/>
    <mergeCell ref="C35:D35"/>
    <mergeCell ref="B46:C46"/>
  </mergeCells>
  <pageMargins left="0" right="0" top="0" bottom="0" header="0.3" footer="0.3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31"/>
  <sheetViews>
    <sheetView tabSelected="1" workbookViewId="0">
      <selection activeCell="G23" sqref="G23"/>
    </sheetView>
  </sheetViews>
  <sheetFormatPr defaultRowHeight="17.25" x14ac:dyDescent="0.25"/>
  <cols>
    <col min="1" max="1" width="18.140625" style="75" customWidth="1"/>
    <col min="2" max="3" width="17.140625" style="75" customWidth="1"/>
    <col min="4" max="4" width="12.140625" style="75" customWidth="1"/>
    <col min="5" max="5" width="8.85546875" style="75" customWidth="1"/>
    <col min="6" max="6" width="10.85546875" style="75" customWidth="1"/>
    <col min="7" max="7" width="11.28515625" style="75" customWidth="1"/>
    <col min="8" max="8" width="10.42578125" style="75" customWidth="1"/>
    <col min="9" max="9" width="25.7109375" style="75" customWidth="1"/>
    <col min="10" max="10" width="9.7109375" style="75" bestFit="1" customWidth="1"/>
    <col min="11" max="11" width="17.42578125" style="75" customWidth="1"/>
    <col min="12" max="16384" width="9.140625" style="75"/>
  </cols>
  <sheetData>
    <row r="1" spans="1:11" ht="17.25" customHeight="1" x14ac:dyDescent="0.25">
      <c r="A1" s="74"/>
      <c r="B1" s="74"/>
      <c r="C1" s="74"/>
      <c r="D1" s="74"/>
      <c r="E1" s="74"/>
      <c r="F1" s="74"/>
      <c r="G1" s="74"/>
      <c r="H1" s="381" t="s">
        <v>190</v>
      </c>
      <c r="I1" s="381"/>
    </row>
    <row r="2" spans="1:11" ht="18" customHeight="1" x14ac:dyDescent="0.25">
      <c r="A2" s="74"/>
      <c r="B2" s="74"/>
      <c r="C2" s="74"/>
      <c r="D2" s="74"/>
      <c r="E2" s="74"/>
      <c r="F2" s="74"/>
      <c r="G2" s="381" t="s">
        <v>78</v>
      </c>
      <c r="H2" s="381"/>
      <c r="I2" s="381"/>
    </row>
    <row r="3" spans="1:11" ht="18" customHeight="1" x14ac:dyDescent="0.25">
      <c r="A3" s="74"/>
      <c r="B3" s="74"/>
      <c r="C3" s="74"/>
      <c r="D3" s="74"/>
      <c r="E3" s="74"/>
      <c r="F3" s="74"/>
      <c r="G3" s="381" t="s">
        <v>79</v>
      </c>
      <c r="H3" s="381"/>
      <c r="I3" s="381"/>
    </row>
    <row r="4" spans="1:11" ht="38.25" customHeight="1" x14ac:dyDescent="0.25">
      <c r="A4" s="382" t="s">
        <v>80</v>
      </c>
      <c r="B4" s="382"/>
      <c r="C4" s="382"/>
      <c r="D4" s="382"/>
      <c r="E4" s="382"/>
      <c r="F4" s="382"/>
      <c r="G4" s="382"/>
      <c r="H4" s="382"/>
      <c r="I4" s="382"/>
    </row>
    <row r="5" spans="1:11" x14ac:dyDescent="0.25">
      <c r="I5" s="225" t="s">
        <v>51</v>
      </c>
    </row>
    <row r="6" spans="1:11" ht="30" customHeight="1" x14ac:dyDescent="0.25">
      <c r="A6" s="383" t="s">
        <v>81</v>
      </c>
      <c r="B6" s="383"/>
      <c r="C6" s="383"/>
      <c r="D6" s="383"/>
      <c r="E6" s="383"/>
      <c r="F6" s="383"/>
      <c r="G6" s="383"/>
      <c r="H6" s="383"/>
      <c r="I6" s="383" t="s">
        <v>120</v>
      </c>
    </row>
    <row r="7" spans="1:11" ht="111" customHeight="1" x14ac:dyDescent="0.25">
      <c r="A7" s="76" t="s">
        <v>82</v>
      </c>
      <c r="B7" s="384" t="s">
        <v>83</v>
      </c>
      <c r="C7" s="385"/>
      <c r="D7" s="386"/>
      <c r="E7" s="76" t="s">
        <v>84</v>
      </c>
      <c r="F7" s="76" t="s">
        <v>85</v>
      </c>
      <c r="G7" s="76" t="s">
        <v>86</v>
      </c>
      <c r="H7" s="76" t="s">
        <v>87</v>
      </c>
      <c r="I7" s="383"/>
    </row>
    <row r="8" spans="1:11" ht="33.75" customHeight="1" x14ac:dyDescent="0.35">
      <c r="A8" s="374" t="s">
        <v>143</v>
      </c>
      <c r="B8" s="374"/>
      <c r="C8" s="374"/>
      <c r="D8" s="374"/>
      <c r="E8" s="374"/>
      <c r="F8" s="374"/>
      <c r="G8" s="374"/>
      <c r="H8" s="374"/>
      <c r="I8" s="113">
        <f>SUM(I9)</f>
        <v>2615.5</v>
      </c>
    </row>
    <row r="9" spans="1:11" ht="33.75" customHeight="1" x14ac:dyDescent="0.25">
      <c r="A9" s="77" t="s">
        <v>88</v>
      </c>
      <c r="B9" s="77" t="s">
        <v>92</v>
      </c>
      <c r="C9" s="77" t="s">
        <v>89</v>
      </c>
      <c r="D9" s="375" t="s">
        <v>66</v>
      </c>
      <c r="E9" s="376"/>
      <c r="F9" s="376"/>
      <c r="G9" s="376"/>
      <c r="H9" s="377"/>
      <c r="I9" s="114">
        <f>I10+I16</f>
        <v>2615.5</v>
      </c>
      <c r="K9" s="78"/>
    </row>
    <row r="10" spans="1:11" s="91" customFormat="1" ht="33.75" customHeight="1" x14ac:dyDescent="0.25">
      <c r="A10" s="371" t="s">
        <v>119</v>
      </c>
      <c r="B10" s="372"/>
      <c r="C10" s="372"/>
      <c r="D10" s="372"/>
      <c r="E10" s="372"/>
      <c r="F10" s="372"/>
      <c r="G10" s="372"/>
      <c r="H10" s="373"/>
      <c r="I10" s="79">
        <f>I11</f>
        <v>209.5</v>
      </c>
      <c r="K10" s="93"/>
    </row>
    <row r="11" spans="1:11" s="91" customFormat="1" ht="33.75" customHeight="1" x14ac:dyDescent="0.25">
      <c r="A11" s="81"/>
      <c r="B11" s="378" t="s">
        <v>90</v>
      </c>
      <c r="C11" s="379"/>
      <c r="D11" s="380"/>
      <c r="E11" s="81"/>
      <c r="F11" s="81"/>
      <c r="G11" s="82"/>
      <c r="H11" s="81"/>
      <c r="I11" s="83">
        <f>I12+I13+I14+I15</f>
        <v>209.5</v>
      </c>
      <c r="K11" s="93"/>
    </row>
    <row r="12" spans="1:11" s="91" customFormat="1" ht="33.75" customHeight="1" x14ac:dyDescent="0.25">
      <c r="A12" s="84" t="s">
        <v>121</v>
      </c>
      <c r="B12" s="371" t="s">
        <v>96</v>
      </c>
      <c r="C12" s="372"/>
      <c r="D12" s="373"/>
      <c r="E12" s="84" t="s">
        <v>95</v>
      </c>
      <c r="F12" s="92" t="s">
        <v>91</v>
      </c>
      <c r="G12" s="92">
        <v>60000</v>
      </c>
      <c r="H12" s="86">
        <v>1</v>
      </c>
      <c r="I12" s="79">
        <f>G12*H12/1000</f>
        <v>60</v>
      </c>
      <c r="K12" s="93"/>
    </row>
    <row r="13" spans="1:11" s="91" customFormat="1" ht="33.75" customHeight="1" x14ac:dyDescent="0.25">
      <c r="A13" s="84" t="s">
        <v>122</v>
      </c>
      <c r="B13" s="371" t="s">
        <v>98</v>
      </c>
      <c r="C13" s="372"/>
      <c r="D13" s="373"/>
      <c r="E13" s="84" t="s">
        <v>95</v>
      </c>
      <c r="F13" s="92" t="s">
        <v>91</v>
      </c>
      <c r="G13" s="92">
        <v>1500</v>
      </c>
      <c r="H13" s="86">
        <v>3</v>
      </c>
      <c r="I13" s="79">
        <f>G13*H13/1000</f>
        <v>4.5</v>
      </c>
      <c r="K13" s="93"/>
    </row>
    <row r="14" spans="1:11" s="91" customFormat="1" ht="33.75" customHeight="1" x14ac:dyDescent="0.25">
      <c r="A14" s="84" t="s">
        <v>123</v>
      </c>
      <c r="B14" s="371" t="s">
        <v>105</v>
      </c>
      <c r="C14" s="372"/>
      <c r="D14" s="373"/>
      <c r="E14" s="84" t="s">
        <v>108</v>
      </c>
      <c r="F14" s="92" t="s">
        <v>91</v>
      </c>
      <c r="G14" s="92">
        <v>5000</v>
      </c>
      <c r="H14" s="92">
        <v>5</v>
      </c>
      <c r="I14" s="79">
        <f>G14*H14/1000</f>
        <v>25</v>
      </c>
      <c r="K14" s="93"/>
    </row>
    <row r="15" spans="1:11" s="91" customFormat="1" ht="33.75" customHeight="1" x14ac:dyDescent="0.25">
      <c r="A15" s="84" t="s">
        <v>124</v>
      </c>
      <c r="B15" s="371" t="s">
        <v>102</v>
      </c>
      <c r="C15" s="372"/>
      <c r="D15" s="373"/>
      <c r="E15" s="84" t="s">
        <v>95</v>
      </c>
      <c r="F15" s="92" t="s">
        <v>91</v>
      </c>
      <c r="G15" s="92">
        <v>4000</v>
      </c>
      <c r="H15" s="86">
        <v>30</v>
      </c>
      <c r="I15" s="79">
        <f>G15*H15/1000</f>
        <v>120</v>
      </c>
      <c r="K15" s="93"/>
    </row>
    <row r="16" spans="1:11" ht="34.5" customHeight="1" x14ac:dyDescent="0.25">
      <c r="A16" s="371" t="s">
        <v>146</v>
      </c>
      <c r="B16" s="372"/>
      <c r="C16" s="372"/>
      <c r="D16" s="372"/>
      <c r="E16" s="372"/>
      <c r="F16" s="372"/>
      <c r="G16" s="372"/>
      <c r="H16" s="373"/>
      <c r="I16" s="115">
        <f>I17</f>
        <v>2406</v>
      </c>
      <c r="J16" s="80"/>
    </row>
    <row r="17" spans="1:9" ht="33" customHeight="1" x14ac:dyDescent="0.25">
      <c r="A17" s="81"/>
      <c r="B17" s="378" t="s">
        <v>90</v>
      </c>
      <c r="C17" s="379"/>
      <c r="D17" s="380"/>
      <c r="E17" s="81"/>
      <c r="F17" s="81"/>
      <c r="G17" s="82"/>
      <c r="H17" s="81"/>
      <c r="I17" s="116">
        <f>I18+I19+I20+I21+I22+I23+I24+I25+I26+I27+I28+I29+I30+I31</f>
        <v>2406</v>
      </c>
    </row>
    <row r="18" spans="1:9" ht="24.75" customHeight="1" x14ac:dyDescent="0.25">
      <c r="A18" s="84" t="s">
        <v>125</v>
      </c>
      <c r="B18" s="371" t="s">
        <v>97</v>
      </c>
      <c r="C18" s="372"/>
      <c r="D18" s="373"/>
      <c r="E18" s="84" t="s">
        <v>95</v>
      </c>
      <c r="F18" s="84" t="s">
        <v>91</v>
      </c>
      <c r="G18" s="84">
        <v>185500</v>
      </c>
      <c r="H18" s="85">
        <v>3</v>
      </c>
      <c r="I18" s="79">
        <f>G18*H18/1000</f>
        <v>556.5</v>
      </c>
    </row>
    <row r="19" spans="1:9" ht="24.75" customHeight="1" x14ac:dyDescent="0.25">
      <c r="A19" s="84" t="s">
        <v>126</v>
      </c>
      <c r="B19" s="371" t="s">
        <v>94</v>
      </c>
      <c r="C19" s="372"/>
      <c r="D19" s="373"/>
      <c r="E19" s="84" t="s">
        <v>95</v>
      </c>
      <c r="F19" s="87" t="s">
        <v>91</v>
      </c>
      <c r="G19" s="87">
        <v>81500</v>
      </c>
      <c r="H19" s="86">
        <v>6</v>
      </c>
      <c r="I19" s="79">
        <f>G19*H19/1000</f>
        <v>489</v>
      </c>
    </row>
    <row r="20" spans="1:9" ht="38.25" customHeight="1" x14ac:dyDescent="0.25">
      <c r="A20" s="84" t="s">
        <v>127</v>
      </c>
      <c r="B20" s="371" t="s">
        <v>93</v>
      </c>
      <c r="C20" s="372"/>
      <c r="D20" s="373"/>
      <c r="E20" s="84" t="s">
        <v>95</v>
      </c>
      <c r="F20" s="76" t="s">
        <v>91</v>
      </c>
      <c r="G20" s="76">
        <v>83900</v>
      </c>
      <c r="H20" s="86">
        <v>1</v>
      </c>
      <c r="I20" s="79">
        <f t="shared" ref="I20:I31" si="0">G20*H20/1000</f>
        <v>83.9</v>
      </c>
    </row>
    <row r="21" spans="1:9" ht="24.75" customHeight="1" x14ac:dyDescent="0.25">
      <c r="A21" s="84" t="s">
        <v>128</v>
      </c>
      <c r="B21" s="371" t="s">
        <v>106</v>
      </c>
      <c r="C21" s="372"/>
      <c r="D21" s="373"/>
      <c r="E21" s="84" t="s">
        <v>95</v>
      </c>
      <c r="F21" s="87" t="s">
        <v>91</v>
      </c>
      <c r="G21" s="87">
        <v>10600</v>
      </c>
      <c r="H21" s="87">
        <v>1</v>
      </c>
      <c r="I21" s="79">
        <f t="shared" si="0"/>
        <v>10.6</v>
      </c>
    </row>
    <row r="22" spans="1:9" ht="24.75" customHeight="1" x14ac:dyDescent="0.25">
      <c r="A22" s="84" t="s">
        <v>129</v>
      </c>
      <c r="B22" s="371" t="s">
        <v>103</v>
      </c>
      <c r="C22" s="372"/>
      <c r="D22" s="373"/>
      <c r="E22" s="84" t="s">
        <v>95</v>
      </c>
      <c r="F22" s="84" t="s">
        <v>104</v>
      </c>
      <c r="G22" s="87">
        <v>1200</v>
      </c>
      <c r="H22" s="86">
        <v>5</v>
      </c>
      <c r="I22" s="79">
        <f t="shared" si="0"/>
        <v>6</v>
      </c>
    </row>
    <row r="23" spans="1:9" ht="30" customHeight="1" x14ac:dyDescent="0.25">
      <c r="A23" s="84" t="s">
        <v>130</v>
      </c>
      <c r="B23" s="371" t="s">
        <v>100</v>
      </c>
      <c r="C23" s="372"/>
      <c r="D23" s="373"/>
      <c r="E23" s="84" t="s">
        <v>108</v>
      </c>
      <c r="F23" s="76" t="s">
        <v>91</v>
      </c>
      <c r="G23" s="76">
        <v>7000</v>
      </c>
      <c r="H23" s="86">
        <v>3</v>
      </c>
      <c r="I23" s="79">
        <f t="shared" si="0"/>
        <v>21</v>
      </c>
    </row>
    <row r="24" spans="1:9" ht="20.25" x14ac:dyDescent="0.25">
      <c r="A24" s="84" t="s">
        <v>131</v>
      </c>
      <c r="B24" s="371" t="s">
        <v>139</v>
      </c>
      <c r="C24" s="372"/>
      <c r="D24" s="373"/>
      <c r="E24" s="84" t="s">
        <v>95</v>
      </c>
      <c r="F24" s="76" t="s">
        <v>91</v>
      </c>
      <c r="G24" s="76">
        <v>66000</v>
      </c>
      <c r="H24" s="86">
        <v>1</v>
      </c>
      <c r="I24" s="79">
        <f t="shared" si="0"/>
        <v>66</v>
      </c>
    </row>
    <row r="25" spans="1:9" ht="20.25" x14ac:dyDescent="0.25">
      <c r="A25" s="84" t="s">
        <v>132</v>
      </c>
      <c r="B25" s="371" t="s">
        <v>139</v>
      </c>
      <c r="C25" s="372"/>
      <c r="D25" s="373"/>
      <c r="E25" s="84" t="s">
        <v>95</v>
      </c>
      <c r="F25" s="76" t="s">
        <v>91</v>
      </c>
      <c r="G25" s="76">
        <v>77000</v>
      </c>
      <c r="H25" s="86">
        <v>3</v>
      </c>
      <c r="I25" s="79">
        <f t="shared" si="0"/>
        <v>231</v>
      </c>
    </row>
    <row r="26" spans="1:9" ht="20.25" customHeight="1" x14ac:dyDescent="0.25">
      <c r="A26" s="84" t="s">
        <v>133</v>
      </c>
      <c r="B26" s="371" t="s">
        <v>140</v>
      </c>
      <c r="C26" s="372"/>
      <c r="D26" s="373"/>
      <c r="E26" s="84" t="s">
        <v>95</v>
      </c>
      <c r="F26" s="76" t="s">
        <v>91</v>
      </c>
      <c r="G26" s="76">
        <v>153000</v>
      </c>
      <c r="H26" s="86">
        <v>2</v>
      </c>
      <c r="I26" s="79">
        <f t="shared" si="0"/>
        <v>306</v>
      </c>
    </row>
    <row r="27" spans="1:9" ht="20.25" customHeight="1" x14ac:dyDescent="0.25">
      <c r="A27" s="84" t="s">
        <v>134</v>
      </c>
      <c r="B27" s="371" t="s">
        <v>141</v>
      </c>
      <c r="C27" s="372"/>
      <c r="D27" s="373"/>
      <c r="E27" s="84" t="s">
        <v>95</v>
      </c>
      <c r="F27" s="76" t="s">
        <v>91</v>
      </c>
      <c r="G27" s="76">
        <v>90000</v>
      </c>
      <c r="H27" s="86">
        <v>1</v>
      </c>
      <c r="I27" s="79">
        <f t="shared" si="0"/>
        <v>90</v>
      </c>
    </row>
    <row r="28" spans="1:9" ht="20.25" x14ac:dyDescent="0.25">
      <c r="A28" s="84" t="s">
        <v>135</v>
      </c>
      <c r="B28" s="371" t="s">
        <v>101</v>
      </c>
      <c r="C28" s="372"/>
      <c r="D28" s="373"/>
      <c r="E28" s="84" t="s">
        <v>95</v>
      </c>
      <c r="F28" s="76" t="s">
        <v>91</v>
      </c>
      <c r="G28" s="76">
        <v>20000</v>
      </c>
      <c r="H28" s="86">
        <v>1</v>
      </c>
      <c r="I28" s="79">
        <f t="shared" si="0"/>
        <v>20</v>
      </c>
    </row>
    <row r="29" spans="1:9" ht="20.25" customHeight="1" x14ac:dyDescent="0.25">
      <c r="A29" s="84" t="s">
        <v>136</v>
      </c>
      <c r="B29" s="371" t="s">
        <v>99</v>
      </c>
      <c r="C29" s="372"/>
      <c r="D29" s="373"/>
      <c r="E29" s="84" t="s">
        <v>95</v>
      </c>
      <c r="F29" s="76" t="s">
        <v>91</v>
      </c>
      <c r="G29" s="76">
        <v>99000</v>
      </c>
      <c r="H29" s="86">
        <v>1</v>
      </c>
      <c r="I29" s="79">
        <f t="shared" si="0"/>
        <v>99</v>
      </c>
    </row>
    <row r="30" spans="1:9" ht="20.25" customHeight="1" x14ac:dyDescent="0.25">
      <c r="A30" s="84" t="s">
        <v>137</v>
      </c>
      <c r="B30" s="371" t="s">
        <v>107</v>
      </c>
      <c r="C30" s="372"/>
      <c r="D30" s="373"/>
      <c r="E30" s="84" t="s">
        <v>95</v>
      </c>
      <c r="F30" s="76" t="s">
        <v>91</v>
      </c>
      <c r="G30" s="76">
        <v>65000</v>
      </c>
      <c r="H30" s="86">
        <v>3</v>
      </c>
      <c r="I30" s="115">
        <f t="shared" si="0"/>
        <v>195</v>
      </c>
    </row>
    <row r="31" spans="1:9" ht="20.25" customHeight="1" x14ac:dyDescent="0.25">
      <c r="A31" s="84" t="s">
        <v>138</v>
      </c>
      <c r="B31" s="371" t="s">
        <v>107</v>
      </c>
      <c r="C31" s="372"/>
      <c r="D31" s="373"/>
      <c r="E31" s="84" t="s">
        <v>95</v>
      </c>
      <c r="F31" s="76" t="s">
        <v>91</v>
      </c>
      <c r="G31" s="76">
        <v>29000</v>
      </c>
      <c r="H31" s="86">
        <v>8</v>
      </c>
      <c r="I31" s="79">
        <f t="shared" si="0"/>
        <v>232</v>
      </c>
    </row>
  </sheetData>
  <mergeCells count="31">
    <mergeCell ref="B31:D31"/>
    <mergeCell ref="B28:D28"/>
    <mergeCell ref="H1:I1"/>
    <mergeCell ref="G2:I2"/>
    <mergeCell ref="G3:I3"/>
    <mergeCell ref="A4:I4"/>
    <mergeCell ref="A6:H6"/>
    <mergeCell ref="I6:I7"/>
    <mergeCell ref="B7:D7"/>
    <mergeCell ref="B25:D25"/>
    <mergeCell ref="B20:D20"/>
    <mergeCell ref="B21:D21"/>
    <mergeCell ref="B19:D19"/>
    <mergeCell ref="B22:D22"/>
    <mergeCell ref="B23:D23"/>
    <mergeCell ref="B24:D24"/>
    <mergeCell ref="B26:D26"/>
    <mergeCell ref="B27:D27"/>
    <mergeCell ref="B29:D29"/>
    <mergeCell ref="B30:D30"/>
    <mergeCell ref="A8:H8"/>
    <mergeCell ref="D9:H9"/>
    <mergeCell ref="A16:H16"/>
    <mergeCell ref="B17:D17"/>
    <mergeCell ref="B18:D18"/>
    <mergeCell ref="A10:H10"/>
    <mergeCell ref="B12:D12"/>
    <mergeCell ref="B13:D13"/>
    <mergeCell ref="B14:D14"/>
    <mergeCell ref="B15:D15"/>
    <mergeCell ref="B11:D11"/>
  </mergeCells>
  <pageMargins left="0.16" right="0.16" top="0.18" bottom="0.15" header="0.5" footer="0.16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havelvac 1</vt:lpstr>
      <vt:lpstr>havelvac 2</vt:lpstr>
      <vt:lpstr>havelvac 3</vt:lpstr>
      <vt:lpstr>havelvac 4</vt:lpstr>
      <vt:lpstr>Havelvac 5</vt:lpstr>
      <vt:lpstr>havelvac 6</vt:lpstr>
      <vt:lpstr>havelvac 7</vt:lpstr>
      <vt:lpstr>havelvac 8</vt:lpstr>
      <vt:lpstr>'havelvac 2'!Print_Area</vt:lpstr>
      <vt:lpstr>'havelvac 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https://mul2.gov.am/tasks/143714/oneclick/havelvacner.xlsx?token=fd6ee94e78d3f92a18c7783bfdf3fc5f</cp:keywords>
  <cp:lastModifiedBy>Liana Chanakhchyan</cp:lastModifiedBy>
  <dcterms:modified xsi:type="dcterms:W3CDTF">2019-10-16T13:36:08Z</dcterms:modified>
</cp:coreProperties>
</file>