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ԳՆ -UNESCO - արտաբյուջե - 18.1 մլն - 67525\"/>
    </mc:Choice>
  </mc:AlternateContent>
  <bookViews>
    <workbookView xWindow="0" yWindow="0" windowWidth="28800" windowHeight="12030" activeTab="10"/>
  </bookViews>
  <sheets>
    <sheet name="Hav1" sheetId="11" r:id="rId1"/>
    <sheet name="Hav2" sheetId="10" r:id="rId2"/>
    <sheet name="Hav 3" sheetId="12" r:id="rId3"/>
    <sheet name="Hav4" sheetId="13" r:id="rId4"/>
    <sheet name="have5" sheetId="14" r:id="rId5"/>
    <sheet name="Hav6" sheetId="4" r:id="rId6"/>
    <sheet name="hav7" sheetId="15" r:id="rId7"/>
    <sheet name="hav8" sheetId="16" r:id="rId8"/>
    <sheet name="Hav9" sheetId="8" r:id="rId9"/>
    <sheet name="Hav10" sheetId="9" r:id="rId10"/>
    <sheet name="havelva11" sheetId="17" r:id="rId11"/>
  </sheets>
  <definedNames>
    <definedName name="AgencyCode" localSheetId="9">#REF!</definedName>
    <definedName name="AgencyCode" localSheetId="8">#REF!</definedName>
    <definedName name="AgencyCode">#REF!</definedName>
    <definedName name="AgencyName" localSheetId="9">#REF!</definedName>
    <definedName name="AgencyName" localSheetId="8">#REF!</definedName>
    <definedName name="AgencyName">#REF!</definedName>
    <definedName name="davit" localSheetId="9">#REF!</definedName>
    <definedName name="davit">#REF!</definedName>
    <definedName name="Functional1" localSheetId="9">#REF!</definedName>
    <definedName name="Functional1" localSheetId="8">#REF!</definedName>
    <definedName name="Functional1">#REF!</definedName>
    <definedName name="PANature" localSheetId="9">#REF!</definedName>
    <definedName name="PANature">#REF!</definedName>
    <definedName name="PAType" localSheetId="9">#REF!</definedName>
    <definedName name="PAType">#REF!</definedName>
    <definedName name="Performance2" localSheetId="9">#REF!</definedName>
    <definedName name="Performance2">#REF!</definedName>
    <definedName name="PerformanceType" localSheetId="9">#REF!</definedName>
    <definedName name="PerformanceType">#REF!</definedName>
    <definedName name="_xlnm.Print_Area" localSheetId="0">'Hav1'!$A$1:$B$17</definedName>
    <definedName name="_xlnm.Print_Area" localSheetId="1">'Hav2'!$A$1:$B$18</definedName>
    <definedName name="_xlnm.Print_Area" localSheetId="5">'Hav6'!$A$1:$D$38</definedName>
    <definedName name="_xlnm.Print_Area" localSheetId="8">'Hav9'!$A$1:$E$32</definedName>
    <definedName name="_xlnm.Print_Area" localSheetId="10">havelva11!$A$1:$G$19</definedName>
    <definedName name="_xlnm.Print_Titles" localSheetId="5">'Hav6'!$9:$10</definedName>
    <definedName name="Հավելված" localSheetId="9">#REF!</definedName>
    <definedName name="Հավելված">#REF!</definedName>
    <definedName name="Մաս" localSheetId="9">#REF!</definedName>
    <definedName name="Մաս">#REF!</definedName>
    <definedName name="շախմատիստ" localSheetId="9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7" i="17" l="1"/>
  <c r="G16" i="17" s="1"/>
  <c r="G36" i="13" l="1"/>
  <c r="G28" i="13"/>
  <c r="D27" i="16"/>
  <c r="D39" i="16"/>
  <c r="E32" i="8" s="1"/>
  <c r="G19" i="17" s="1"/>
  <c r="D38" i="16"/>
  <c r="D39" i="15"/>
  <c r="D37" i="15"/>
  <c r="D40" i="15" l="1"/>
  <c r="G18" i="17"/>
  <c r="G15" i="17"/>
  <c r="G14" i="17"/>
  <c r="D41" i="15"/>
  <c r="D35" i="9"/>
  <c r="D29" i="16" l="1"/>
  <c r="D37" i="16" l="1"/>
  <c r="D36" i="16" l="1"/>
  <c r="D35" i="16" l="1"/>
  <c r="D33" i="16" l="1"/>
  <c r="D31" i="16" l="1"/>
  <c r="D38" i="4" l="1"/>
  <c r="D36" i="4" s="1"/>
  <c r="D33" i="4" l="1"/>
  <c r="D27" i="4" s="1"/>
  <c r="D26" i="4" s="1"/>
  <c r="D31" i="14"/>
  <c r="E30" i="14"/>
  <c r="D30" i="14"/>
  <c r="D29" i="14"/>
  <c r="E28" i="14"/>
  <c r="D28" i="14" s="1"/>
  <c r="D27" i="14"/>
  <c r="F25" i="14"/>
  <c r="G18" i="13"/>
  <c r="E26" i="14" l="1"/>
  <c r="G31" i="13"/>
  <c r="G29" i="13"/>
  <c r="D26" i="14" l="1"/>
  <c r="E25" i="14"/>
  <c r="D25" i="14" s="1"/>
  <c r="G35" i="13"/>
  <c r="G34" i="13" s="1"/>
  <c r="C19" i="16" l="1"/>
  <c r="D17" i="14" l="1"/>
  <c r="D15" i="14"/>
  <c r="D22" i="14"/>
  <c r="E24" i="14"/>
  <c r="G26" i="13"/>
  <c r="F18" i="14"/>
  <c r="F14" i="14"/>
  <c r="F13" i="14" s="1"/>
  <c r="G25" i="13" l="1"/>
  <c r="D25" i="4"/>
  <c r="D24" i="14"/>
  <c r="E23" i="14"/>
  <c r="D23" i="14" s="1"/>
  <c r="G24" i="13"/>
  <c r="G22" i="13" l="1"/>
  <c r="D23" i="4"/>
  <c r="E21" i="14"/>
  <c r="E19" i="14" s="1"/>
  <c r="D31" i="15"/>
  <c r="D27" i="15" s="1"/>
  <c r="D25" i="15" s="1"/>
  <c r="D29" i="15" s="1"/>
  <c r="D20" i="4"/>
  <c r="D26" i="16"/>
  <c r="D21" i="14" l="1"/>
  <c r="E20" i="14"/>
  <c r="D20" i="14" s="1"/>
  <c r="D12" i="4"/>
  <c r="D25" i="16"/>
  <c r="G20" i="13"/>
  <c r="D19" i="14"/>
  <c r="E18" i="14"/>
  <c r="D18" i="14" l="1"/>
  <c r="E16" i="14"/>
  <c r="D14" i="4"/>
  <c r="D13" i="4" s="1"/>
  <c r="D11" i="4"/>
  <c r="D24" i="16"/>
  <c r="E14" i="14" l="1"/>
  <c r="D16" i="14"/>
  <c r="G17" i="13"/>
  <c r="D23" i="16"/>
  <c r="E13" i="14" l="1"/>
  <c r="D14" i="14"/>
  <c r="D21" i="16"/>
  <c r="G16" i="13"/>
  <c r="E12" i="14" l="1"/>
  <c r="D12" i="14" s="1"/>
  <c r="D13" i="14"/>
  <c r="D19" i="16"/>
  <c r="G13" i="13"/>
  <c r="D17" i="16" l="1"/>
  <c r="G11" i="13"/>
  <c r="D11" i="16" l="1"/>
  <c r="D12" i="16"/>
  <c r="G10" i="13"/>
  <c r="D19" i="15"/>
  <c r="D28" i="15"/>
  <c r="B12" i="11" l="1"/>
  <c r="B13" i="10" s="1"/>
  <c r="C8" i="12" s="1"/>
  <c r="D14" i="15" l="1"/>
  <c r="B11" i="11"/>
  <c r="D9" i="16" s="1"/>
  <c r="D40" i="16" l="1"/>
  <c r="D43" i="16"/>
  <c r="D14" i="16"/>
  <c r="D11" i="15"/>
  <c r="D13" i="15"/>
  <c r="C7" i="12"/>
  <c r="B11" i="10"/>
  <c r="D13" i="16" l="1"/>
  <c r="D42" i="16"/>
  <c r="D16" i="15"/>
  <c r="D15" i="15"/>
</calcChain>
</file>

<file path=xl/sharedStrings.xml><?xml version="1.0" encoding="utf-8"?>
<sst xmlns="http://schemas.openxmlformats.org/spreadsheetml/2006/main" count="362" uniqueCount="163">
  <si>
    <t xml:space="preserve"> Ծրագրային դասիչը</t>
  </si>
  <si>
    <t xml:space="preserve"> Տարի</t>
  </si>
  <si>
    <t xml:space="preserve"> այդ թվում`</t>
  </si>
  <si>
    <t xml:space="preserve"> այդ թվում` ըստ կատարողների</t>
  </si>
  <si>
    <t>Բաժին</t>
  </si>
  <si>
    <t>հազար դրամներով</t>
  </si>
  <si>
    <t>Ծրագիր</t>
  </si>
  <si>
    <t>Միջոցառում</t>
  </si>
  <si>
    <t>Ծրագրային դասիչը</t>
  </si>
  <si>
    <t>Բյուջետային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</si>
  <si>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</si>
  <si>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</si>
  <si>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</si>
  <si>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</si>
  <si>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</si>
  <si>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</si>
  <si>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տեսակ`</t>
  </si>
  <si>
    <t xml:space="preserve">ՀՀ կառավարության  2019 թվականի 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</si>
  <si>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</si>
  <si>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</si>
  <si>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</si>
  <si>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</si>
  <si>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</si>
  <si>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</si>
  <si>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</si>
  <si>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</si>
  <si>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</si>
  <si>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</si>
  <si>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</si>
  <si>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</si>
  <si>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</si>
  <si>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</si>
  <si>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նշանով)</t>
  </si>
  <si>
    <t>Հավելված N 1</t>
  </si>
  <si>
    <t>Ցուցանիշների փոփոխությունը (ավելացումները նշված են
 դրական նշանով)</t>
  </si>
  <si>
    <t xml:space="preserve"> ՀՀ արտաքին գործերի նախարարություն</t>
  </si>
  <si>
    <t>Միջոցառման նկարագրությունը`</t>
  </si>
  <si>
    <t>Կոմիտաս Վարդապետի երկերի անգլերեն թարգմանությամբ և լատինական ՀՄԲ գիտական տառադարձությամբ երկհատորյակի հրատարակություն</t>
  </si>
  <si>
    <t>Կոմիտասի ծննդյան 150-ամյակի հոբելյանական միջոցառումների շրջանակներում Կոմիտաս Վարդապետի երկերի անգլերեն թարգմանությամբ և լատինական ՀՄԲ գիտական տառադարձությամբ երկհատորյակի հրատարակության հավուր պատշաճի իրականացում</t>
  </si>
  <si>
    <t>Ընթացիկ դրամաշնորհներ պետական հատվածի այլ մակարդակներին</t>
  </si>
  <si>
    <t>ՀՀ արտաքին գործերի նախարարություն</t>
  </si>
  <si>
    <t xml:space="preserve">ՀՀ  արտաքին գործերի նախարարություն </t>
  </si>
  <si>
    <t xml:space="preserve">  ՀՀ  կառավարության  2019 թվականի</t>
  </si>
  <si>
    <t xml:space="preserve">           </t>
  </si>
  <si>
    <t xml:space="preserve">    ------------------------ -ի N ---------- որոշման</t>
  </si>
  <si>
    <t>(հազար դրամ)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</si>
  <si>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</si>
  <si>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</si>
  <si>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</si>
  <si>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</si>
  <si>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</si>
  <si>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 xml:space="preserve">          </t>
  </si>
  <si>
    <t>Հավելված N 2</t>
  </si>
  <si>
    <t>ՀՀ  կառավարության 2019 թվականի</t>
  </si>
  <si>
    <t>--------------------- -ի N ---------- որոշման</t>
  </si>
  <si>
    <t>Պետական բյուջեի եկամուտները</t>
  </si>
  <si>
    <t>Տարի</t>
  </si>
  <si>
    <t>այդ թվում</t>
  </si>
  <si>
    <t>Հավելված N 3</t>
  </si>
  <si>
    <t xml:space="preserve">ԸՆԴԱՄԵՆԸ </t>
  </si>
  <si>
    <t xml:space="preserve">«ՀԱՅԱՍՏԱՆԻ ՀԱՆՐԱՊԵՏՈՒԹՅԱՆ 2019 ԹՎԱԿԱՆԻ ՊԵՏԱԿԱՆ ԲՅՈՒՋԵԻ ՄԱՍԻՆ»  ՀԱՅԱՍՏԱՆԻ ՀԱՆՐԱՊԵՏՈՒԹՅԱՆ ՕՐԵՆՔԻ  N1 ՀԱՎԵԼՎԱԾԻ  N1 ԱՂՅՈՒՍԱԿՈՒՄ ԿԱՏԱՐՎՈՂ ՓՈՓՈԽՈՒԹՅՈՒՆՆԵՐԸ </t>
  </si>
  <si>
    <t xml:space="preserve"> Ծրագրային դասիչը </t>
  </si>
  <si>
    <t xml:space="preserve"> Ծրագրի անվանումը </t>
  </si>
  <si>
    <t xml:space="preserve"> Գումարը (հազար դրամ) </t>
  </si>
  <si>
    <t xml:space="preserve"> Ընդամենը </t>
  </si>
  <si>
    <t>ՀԱՅԱՍՏԱՆԻ ՀԱՆՐԱՊԵՏՈՒԹՅԱՆ ԿԱՌԱՎԱՐՈՒԹՅԱՆ 2018 ԹՎԱԿԱՆԻ ԴԵԿՏԵՄԲԵՐԻ 27-Ի N 1515-Ն ՈՐՈՇՄԱՆ N3 և 4 ՀԱՎԵԼՎԱԾՆԵՐՈՒՄ 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</si>
  <si>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</si>
  <si>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</si>
  <si>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Խումբ</t>
  </si>
  <si>
    <t xml:space="preserve"> Դաս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</si>
  <si>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</si>
  <si>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>Այլ ընթացիկ դրամաշնորհներ</t>
  </si>
  <si>
    <t>Այդ թվում</t>
  </si>
  <si>
    <t xml:space="preserve"> այդ թվում `բյուջետային ծախսերի տնտեսագիտական դասակարգման հոդվածով</t>
  </si>
  <si>
    <t>ԸՆԴԱՄԵՆԸ ԾԱԽՍԵՐ</t>
  </si>
  <si>
    <t>ԸՆԹԱՑԻԿ ԾԱԽՍԵՐ</t>
  </si>
  <si>
    <t>ԴՐԱՄԱՇՆՈՐՀՆԵՐ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</si>
  <si>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</si>
  <si>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Ընդամենը</t>
  </si>
  <si>
    <t>այդ թվում`</t>
  </si>
  <si>
    <t xml:space="preserve">Դրամաշնորհային միջոցներ </t>
  </si>
  <si>
    <t xml:space="preserve">Համաֆինանսավորում </t>
  </si>
  <si>
    <t xml:space="preserve"> ԸՆԴԱՄԵՆԸ ԾՐԱԳՐՈՎ                                 այդ թվում` </t>
  </si>
  <si>
    <t xml:space="preserve"> -   </t>
  </si>
  <si>
    <t>ՀԱՎԵԼՎԱԾ N 5</t>
  </si>
  <si>
    <t>11001</t>
  </si>
  <si>
    <t>այդ թվում` ըստ կատարողների</t>
  </si>
  <si>
    <t>ԸՆԴԱՄԵՆԸ այդ թվում`</t>
  </si>
  <si>
    <t>ՀՀ կրթության, գիտության,մշակույթի և սպորտի նախարարություն</t>
  </si>
  <si>
    <t xml:space="preserve"> ՀԱՎԵԼՎԱԾ N 4</t>
  </si>
  <si>
    <t>Հավելված N 6</t>
  </si>
  <si>
    <t xml:space="preserve">«ՀՀ Շիրակի, Լոռու և Գողարքունիքի, մարզերի պետական ոչ բժշկական ուսումնական հաստատություններում ՄԻԱՎ/ՁԻԱՀ-ի վերաբերյալ կրթության և ուսուցման որակի բարելավման նպատակով սեմինար-վարժանքներ» </t>
  </si>
  <si>
    <t>“Ուսուցում հանուն առողջության պահպանման” ՀԿ</t>
  </si>
  <si>
    <t>Սեմինար-վարժանքներ</t>
  </si>
  <si>
    <t xml:space="preserve"> Սեմինար վարժանքների անցկացում Շիրակի, Լոռու և Գեղարքունիքի մարզերի պետական ոչ բժշկական ուսումնական հաստատությունների դասախոսական անձնակազմի հետ  ՄԻԱՎ/ՁԻԱՀ-ի հիմնախնդիրների վերաբերյալ գիտելիքների տրամադրման միջոցով, կրթության և ուսուցման որակի  բարձրացում:      Դա հիմք կհանդիսանա ուսանողների շրջանում ՄԻԱՎ/ՁԻԱՀ-ի հիմնախնդիրների վերաբերյալ գիտելիքների մակարդակի բարձրացմանը, առողջ ապրելակերպի գաղափարի արմատավորմանը և ՄԻԱՎ վարակի վերաբերյալ խորհրդատվություն անցկացնելու հմտությունների ձևավորմանը:      Իրականացված ծրագրի արդյունքում ուսանողները հնարավորություն կունենան ստանլու ՄԻԱՎ/ՁԻԱՀ-ի հիմնահարցերի վերաբերյալ հավաստի տեղեկատվություն և որակյալ կրթություն, որը կնպաստի նրանց մոտ առողջ ապրելակերպի գաղափարի ձևավորմանը, կկարողանան իրենց հետագա աշխատաքում, բնակչության (հատկապես երիտասարդներին), տրամադրել որակյալ խորհրդատվություն ՄԻԱՎ/ՁԻԱՀ-ի, սեռավարակների վերաբերյալ: Ծրագիրը կնպաստի ՄԻԱՎ վարակի նկատմամբ խոցելիության նվազմանը, առողջ ապրելակերպի և ընտանիքի պլանավորման գաղափարի ձևավորմանը, ինչպես նաև խտրականության և խարանի նվազեցմանը և վերացմանը:                                                                                  </t>
  </si>
  <si>
    <t xml:space="preserve"> Սեմինար վարժանքների անցկացում Շիրակի, Լոռու և Գեղարքունիքի մարզերի պետական ոչ բժշկական ուսումնական հաստատությունների դասախոսական անձնակազմի հետ  ՄԻԱՎ/ՁԻԱՀ-ի հիմնախնդիրների վերաբերյալ գիտելիքների տրամադրման միջոցով, կրթության և ուսուցման որակի  բարձրացում: Դա հիմք կհանդիսանա ուսանողների շրջանում ՄԻԱՎ/ՁԻԱՀ-ի հիմնախնդիրների վերաբերյալ գիտելիքների մակարդակի բարձրացմանը, առողջ ապրելակերպի գաղափարի արմատավորմանը և ՄԻԱՎ վարակի վերաբերյալ խորհրդատվություն անցկացնելու հմտությունների ձևավորմանը:      Իրականացված ծրագրի արդյունքում ուսանողները հնարավորություն կունենան ստանլու ՄԻԱՎ/ՁԻԱՀ-ի հիմնահարցերի վերաբերյալ հավաստի տեղեկատվություն և որակյալ կրթություն, որը կնպաստի նրանց մոտ առողջ ապրելակերպի գաղափարի ձևավորմանը, կկարողանան իրենց հետագա աշխատաքում, բնակչության (հատկապես երիտասարդներին), տրամադրել որակյալ խորհրդատվություն ՄԻԱՎ/ՁԻԱՀ-ի, սեռավարակների վերաբերյալ: Ծրագիրը կնպաստի ՄԻԱՎ վարակի նկատմամբ խոցելիության նվազմանը, առողջ ապրելակերպի և ընտանիքի պլանավորման գաղափարի ձևավորմանը, ինչպես նաև խտրականության և խարանի նվազեցմանը և վերացմանը:                                                                                  </t>
  </si>
  <si>
    <t>ՄԻԱՎ/ՁԻԱՀ-ի հիմնահարցերի և սեռավարակներիվերաբերյալ Շիրակի, Լոռու և Գեղարքունիքի մարզերի ոչ բժշկական ուսումնարանների դասախոսական անձնակազմի` գիտելիքների մակարդակի բարձրցում, ուսուցման մեթոդների ու կրթական պրոցեսի կատարելագործում,ՄԻԱՎ/ՁԻԱՀ-ի վերաբերյալ իրավական ասպեկտներին և խորհրդատվությանը ծանոթացում:</t>
  </si>
  <si>
    <t xml:space="preserve">«ՀՀ Շիրակի, Լոռու և Գեղարքունիքի, մարզերի պետական ոչ բժշկական ուսումնական հաստատություններում ՄԻԱՎ/ՁԻԱՀ-ի վերաբերյալ կրթության և ուսուցման որակի բարելավման նպատակով սեմինար-վարժանքներ» </t>
  </si>
  <si>
    <t>«ՀՀ Շիրակի, Լոռու և Գեղարքունիքի, մարզերի պետական ոչ բժշկական ուսումնական հաստատություններում ՄԻԱՎ/ՁԻԱՀ-ի վերաբերյալ կրթության և ուսուցման որակի բարելավման նպատակով սեմինար-վարժանքներ»</t>
  </si>
  <si>
    <r>
      <rPr>
        <sz val="12"/>
        <color indexed="9"/>
        <rFont val="GHEA Grapalat"/>
        <family val="3"/>
      </rPr>
      <t>.</t>
    </r>
    <r>
      <rPr>
        <sz val="12"/>
        <rFont val="GHEA Grapalat"/>
        <family val="3"/>
      </rPr>
      <t>09</t>
    </r>
    <r>
      <rPr>
        <sz val="12"/>
        <color indexed="9"/>
        <rFont val="GHEA Grapalat"/>
        <family val="3"/>
      </rPr>
      <t>.</t>
    </r>
  </si>
  <si>
    <t>ԿՐԹՈՒԹՅՈՒՆ</t>
  </si>
  <si>
    <t>06</t>
  </si>
  <si>
    <t>Կրթությանը տրամադրվող օժանդակ ծառայություն</t>
  </si>
  <si>
    <t>Կրթությանը տրամադրվող օժանդակ ծառայություններ</t>
  </si>
  <si>
    <r>
      <rPr>
        <sz val="12"/>
        <color indexed="9"/>
        <rFont val="GHEA Grapalat"/>
        <family val="3"/>
      </rPr>
      <t>.</t>
    </r>
    <r>
      <rPr>
        <sz val="12"/>
        <rFont val="GHEA Grapalat"/>
        <family val="3"/>
      </rPr>
      <t>01</t>
    </r>
    <r>
      <rPr>
        <sz val="12"/>
        <color indexed="9"/>
        <rFont val="GHEA Grapalat"/>
        <family val="3"/>
      </rPr>
      <t>.</t>
    </r>
  </si>
  <si>
    <t>ՄԻԱՎ/ՁԻԱՀ-ի հիմնահարցերի և սեռավարակների վերաբերյալ Շիրակի, Լոռու և Գեղարքունիքի մարզերի ոչ բժշկական ուսումնարանների դասախոսական անձնակազմի` գիտելիքների մակարդակի բարձրցում, ուսուցման մեթոդների ու կրթական պրոցեսի կատարելագործում,ՄԻԱՎ/ՁԻԱՀ-ի վերաբերյալ իրավական ասպեկտներին և խորհրդատվությանը ծանոթացում:</t>
  </si>
  <si>
    <t>Պաշտոնական դրամաշնորհներ</t>
  </si>
  <si>
    <t xml:space="preserve"> (հազար դրամ)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</si>
  <si>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</si>
  <si>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 xml:space="preserve">Ծրագիր   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</si>
  <si>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</si>
  <si>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</si>
  <si>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</si>
  <si>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ԸՆԴԱՄԵՆԸ ԴԵՖԻՑԻՏ (ՊԱԿԱՍՈՒՐԴ)</t>
  </si>
  <si>
    <t xml:space="preserve"> ԴԵՖԻՑԻՏ (ՊԱԿԱՍՈՒՐԴ) ՖԻՆԱՆՍԱՎՈՐՄԱՆ ԱՂԲՅՈՒՐՆԵՐ</t>
  </si>
  <si>
    <t>այդ թվում՝ ըստ ծրագրերի</t>
  </si>
  <si>
    <t>Ծրագրի անվանումը`</t>
  </si>
  <si>
    <t>Ծրագրի նպատակը`</t>
  </si>
  <si>
    <t>Վերջնական արդյունքի նկարագրությունը`</t>
  </si>
  <si>
    <t>Ծրագրի միջոցառումներ</t>
  </si>
  <si>
    <t>Միջոցառման անվանումը`</t>
  </si>
  <si>
    <t>Միջոցառման տեսակը</t>
  </si>
  <si>
    <t>Ծառայությունների մատուցում</t>
  </si>
  <si>
    <t>այդ թվում` բյուջետային ծախսերի տնտեսագիտական դասակարգման հոդվածներ</t>
  </si>
  <si>
    <t>«Դասընթացավարների վերապատրաստում. Հայաստանում կանանց դերակատարության և սեռի հատկանիշով խտրական ընտրության նվազեցման խթանում»</t>
  </si>
  <si>
    <t>9024</t>
  </si>
  <si>
    <t>11002</t>
  </si>
  <si>
    <t xml:space="preserve">«Հայաստանում կանանց դերակատարության և սեռի հատկանիշով խտրական ընտրության նվազեցման խթանում»
</t>
  </si>
  <si>
    <t>Բարձրացնել պտղի սեռով պայմանավորված աբորտների բացասական հետևանքների մասին իրազեկվածության մակարդակը՝ նպաստելով Հայաստանում պտղի սեռով պայմանավորված աբորտների նվազեցմանը:</t>
  </si>
  <si>
    <t>ՀՀ բոլոր 10 մարզերի 50 ուսուցիչներ, ՀԿ/ՔՀԿ ներկայացուցչներ ձեռք կբերեն կանանց և տղամարդկանց իրավահավասարության վերաբերյալ գիտելիքներ և հմտություններ, ինչպես նաև կտեղեկացվեն պտղի սեռի խտրական ընտրությամբ պայմանավորված հղիության արհեստական ընդհատումների բացասական հետևանքների մասին</t>
  </si>
  <si>
    <t>Պտղի սեռով պայմանավորված աբորտների բացասական հետևանքների մասին 4-օրյա դասընթացների իրականացում</t>
  </si>
  <si>
    <t xml:space="preserve"> Ծառայությունների մատուցում</t>
  </si>
  <si>
    <t>«Հայաստանում կանանց դերակատարության և սեռի հատկանիշով խտրական ընտրության նվազեցման խթանում»</t>
  </si>
  <si>
    <t xml:space="preserve"> Ծառայությունների մատուցում </t>
  </si>
  <si>
    <t>Կայուն զարգացման նախաձեռնություն ՀԿ</t>
  </si>
  <si>
    <t>ՅՈՒՆԵՍԿՕ-ի մասնակցության ծրագրի շրջանակներում աջակցություն Հայաստանում կրթական ծրագրին</t>
  </si>
  <si>
    <t xml:space="preserve">Մասնակցության ծրագրի շրջանակներում ՅՈՒՆԵՍԿՕ-ն աջակցում է ՀՀ-ում առաջնահերթ նշանակություն ունեցող մի կրթական ծրագրի իրականացմանը, որը նպատակաուղղված է ՄԻԱՎ/ՁԻԱՀ-ի հետ կապված հիմնախնդիրների իրազեկվածության բարցրացմանը և կանանց ու աղջիկների նկատմամբ խտրականության դեմ պայքարին։ </t>
  </si>
  <si>
    <t>Սեմինար վարժանքների անցկացում Շիրակի, Լոռու և Գեղարքունիքի մարզերի ոչ բժշկական ուսումնական հաստատությունների դասախոսական անձնակազմերի համար` ՄԻԱՎ/ՁԻԱՀ-ի հիմնահարցերի վերաբերյալ կարևոր գիտելիքների ձեռքբերման նպատակով, կկատարելագործվեն ՄԻԱՎ/ՁԻԱՀ-ի սեռավարակների վերաբերող ուսուցման մեթոդներն ու կրթական պրոցեսը։ Հայաստանի 10 մարզերի տեղական ՀԿ-ներ, ուսուցիչներ և համայնքների ներկայացուցիչներ կտեղեկացվեն պտղի սեռի խտրական ընտրության վրա հիմնված հղիության արհեստական ընդհատումների բացասական հետևանքների մասին։</t>
  </si>
  <si>
    <t>ՊԱՇՏՈՆԱԿԱՆ ԴՐԱՄԱՇՆՈՐՀՆԵՐ</t>
  </si>
  <si>
    <t>Հավելված N11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</si>
  <si>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</si>
  <si>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</si>
  <si>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</si>
  <si>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Ուսուցում հանուն առողջության պահպանման ՀԿ</t>
  </si>
  <si>
    <t xml:space="preserve"> Սեմինար վարժանքների անցկացում Շիրակի, Լոռու և Գեղարքունիքի մարզերի պետական ոչ բժշկական ուսումնական հաստատությունների դասախոսական անձնակազմի հետ  ՄԻԱՎ/ՁԻԱՀ-ի հիմնախնդիրների վերաբերյալ գիտելիքների տրամադրման միջոցով, կրթության և ուսուցման որակի  բարձրացում: Դա հիմք կհանդիսանա ուսանողների շրջանում ՄԻԱՎ/ՁԻԱՀ-ի հիմնախնդիրների վերաբերյալ գիտելիքների մակարդակի բարձրացմանը, առողջ ապրելակերպի գաղափարի արմատավորմանը և ՄԻԱՎ վարակի վերաբերյալ խորհրդատվություն անցկացնելու հմտությունների ձևավորմանը:      Իրականացված ծրագրի արդյունքում ուսանողները հնարավորություն կունենան ստանալու ՄԻԱՎ/ՁԻԱՀ-ի հիմնահարցերի վերաբերյալ հավաստի տեղեկատվություն և որակյալ կրթություն, որը կնպաստի նրանց մոտ առողջ ապրելակերպի գաղափարի ձևավորմանը, կկարողանան իրենց հետագա աշխատաքում, բնակչության (հատկապես երիտասարդներին), տրամադրել որակյալ խորհրդատվություն ՄԻԱՎ/ՁԻԱՀ-ի, սեռավարակների վերաբերյալ: Ծրագիրը կնպաստի ՄԻԱՎ վարակի նկատմամբ խոցելիության նվազմանը, առողջ ապրելակերպի և ընտանիքի պլանավորման գաղափարի ձևավորմանը, ինչպես նաև խտրականության և խարանի նվազեցմանը և վերացմանը:                                                                                  </t>
  </si>
  <si>
    <t>Ցուցանիշների փոփոխություն (ավելացումները նշված են դրական նշանով)</t>
  </si>
  <si>
    <t xml:space="preserve">ՀԱՅԱՍՏԱՆԻ ՀԱՆՐԱՊԵՏՈՒԹՅԱՆ ԿԱՌԱՎԱՐՈՒԹՅԱՆ 2018ԹՎԱԿԱՆԻ ԴԵԿՏԵՄԲԵՐԻ 27-Ի ԹԻՎ 1515-Ն ՈՐՈՇՄԱՆ
 N 11.1 ՀԱՎԵԼՎԱԾԻ  11.1.12 ԱՂՅՈՒՍԱԿՈՒՄ ԿԱՏԱՐՎՈՂ ՓՈՓՈԽՈՒԹՅՈՒՆՆԵՐԸ ԵՎ ԼՐԱՑՈՒՄՆԵՐԸ </t>
  </si>
  <si>
    <t xml:space="preserve"> ՀԱՎԵԼՎԱԾ  N 7</t>
  </si>
  <si>
    <t>ՅՈՒՆԵՍԿՕ-ի մասնակցության</t>
  </si>
  <si>
    <r>
      <t>«</t>
    </r>
    <r>
      <rPr>
        <sz val="12"/>
        <color rgb="FF000000"/>
        <rFont val="GHEA Grapalat"/>
        <family val="3"/>
      </rPr>
      <t>ՀԱՅԱՍՏԱՆԻ ՀԱՆՐԱՊԵՏՈՒԹՅԱՆ ԱՐՏԱՔԻՆ ԳՈՐԾԵՐԻ ՆԱԽԱՐԱՐՈՒԹՅԱՆ « ՅՈՒՆԵՍԿՕ-ի ՄԱՍՆԱԿՑՈՒԹՅԱՆ ԾՐԱԳՐԻ ՇՐՋԱՆԱԿՆԵՐՈՒՄ ԱՋԱԿՑՈՒԹՅՈՒՆ ՀԱՅԱՍՏԱՆՈՒՄ ԿՐԹԱԿԱՆ ԾՐԱԳՐԵՐԻՆ» ԾՐԱԳՐԻ ԱՐՏԱԲՅՈՒՋԵՏԱՅԻՆ ՀԱՇՎԻ ՄԻՋՈՑՆԵՐԻ ԾԱԽՍՄԱՆ 2019 ԹՎԱԿԱՆԻ ՆԱԽԱՀԱՇԻՎԸ, ԻՆՉՊԵՍ ՆԱԵՎ ՀԱՅԱՍՏԱՆԻ  ՀԱՆՐԱՊԵՏՈՒԹՅԱՆ  2019 ԹՎԱԿԱՆԻ  ՊԵՏԱԿԱՆ ԲՅՈՒՋԵԻ ՄԱՍԻՆ» ՀԱՅԱՍՏԱՆԻ ՀԱՆՐԱՊԵՏՈՒԹՅԱՆ  ՕՐԵՆՔԻ N 8 ՀԱՎԵԼՎԱԾՈՒՄ ԿԱՏԱՐՎՈՂ ՓՈՓՈԽՈՒԹՅՈՒՆՆԵՐԸ  ԵՎ ԼՐԱՑՈՒՄՆԵՐԸ</t>
    </r>
  </si>
  <si>
    <t>ՀԱՎԵԼՎԱԾ N 8</t>
  </si>
  <si>
    <t>Հավելված 9</t>
  </si>
  <si>
    <t>Հավելված 10</t>
  </si>
  <si>
    <t xml:space="preserve">«ՀԱՅԱՍՏԱՆԻ ՀԱՆՐԱՊԵՏՈՒԹՅԱՆ 2019 ԹՎԱԿԱՆԻ ՊԵՏԱԿԱՆ ԲՅՈՒՋԵԻ ՄԱՍԻՆ» ՀԱՅԱՍՏԱՆԻ ՀԱՆՐԱՊԵՏՈՒԹՅԱՆ ՕՐԵՆՔԻ 2-ՐԴ ՀՈԴՎԱԾԻ ԱՂՅՈՒՍԱԿՈՒՄ ԿԱՏԱՐՎՈՂ ՓՈՓՈԽՈՒԹՅՈՒՆՆԵՐԸ  </t>
  </si>
  <si>
    <t>«ՀԱՅԱՍՏԱՆԻ ՀԱՆՐԱՊԵՏՈՒԹՅԱՆ 2019 ԹՎԱԿԱՆԻ ՊԵՏԱԿԱՆ ԲՅՈՒՋԵԻ ՄԱՍԻՆ»  ՀԱՅԱՍՏԱՆԻ  ՀԱՆՐԱՊԵՏՈՒԹՅԱՆ  ՕՐԵՆՔԻ 6-ՐԴ  ՀՈԴՎԱԾԻ ԱՂՅՈՒՍԱԿՈՒՄ ԵՎ ՀԱՅԱՍՏԱՆԻ ՀԱՆՐԱՊԵՏՈՒԹՅԱՆ ԿԱՌԱՎԱՐՈՒԹՅԱՆ 2018 ԹՎԱԿԱՆԻ ԴԵԿՏԵՄԲԵՐԻ 27-Ի  N 1515-Ն ՈՐՈՇՄԱՆ N 2 ՀԱՎԵԼՎԱԾՈՒՄ ԿԱՏԱՐՎՈՂ ՓՈՓՈԽՈՒԹՅՈՒՆՆԵՐԸ</t>
  </si>
  <si>
    <t>Ցուցանիշների փոփոխություն (ավելավումները նշված են դրական նշանով)</t>
  </si>
  <si>
    <t>«ՀԱՅԱՍՏԱՆԻ  ՀԱՆՐԱՊԵՏՈՒԹՅԱՆ 2019 ԹՎԱԿԱՆԻ ՊԵՏԱԿԱՆ ԲՅՈՒՋԵԻ ՄԱՍԻՆ» ՀԱՅԱՍՏԱՆԻ ՀԱՆՐԱՊԵՏՈՒԹՅԱՆ ՕՐԵՆՔԻ N1 ՀԱՎԵԼՎԱԾԻ N 5 ԱՂՅՈՒՍԱԿՈՒՄ ԵՎ ՀԱՅԱՍՏԱՆԻ ՀԱՆՐԱՊԵՏՈՒԹՅԱՆ ԿԱՌԱՎԱՐՈՒԹՅԱՆ 2018 ԹՎԱԿԱՆԻ ԴԵԿՏԵՄԲԵՐԻ 27-Ի N 1515-Ն ՈՐՈՇՄԱՆ N 5 ՀԱՎԵԼՎԱԾԻ N4 ԱՂՅՈՒՍԱԿՈՒՄ ԿԱՏԱՐՎՈՂ ՓՈՓՈԽՈՒԹՅՈՒՆՆԵՐԸ ԵՎ ԼՐԱՑՈՒՄՆԵՐԸ</t>
  </si>
  <si>
    <t>«ՀԱՅԱՍՏԱՆԻ  ՀԱՆՐԱՊԵՏՈՒԹՅԱՆ 2019 ԹՎԱԿԱՆԻ ՊԵՏԱԿԱՆ ԲՅՈՒՋԵԻ ՄԱՍԻՆ» ՀԱՅԱՍՏԱՆԻ ՀԱՆՐԱՊԵՏՈՒԹՅԱՆ ՕՐԵՆՔԻ N 1 ՀԱՎԵԼՎԱԾԻ N 2 ԱՂՅՈՒՍԱԿՈՒՄ ԵՎ ՀԱՅԱՍՏԱՆԻ ՀԱՆՐԱՊԵՏՈՒԹՅԱՆ ԿԱՌԱՎԱՐՈՒԹՅԱՆ 2018 ԹՎԱԿԱՆԻ ԴԵԿՏԵՄԲԵՐԻ 27-Ի N 1515-Ն ՈՐՈՇՄԱՆ N 5 ՀԱՎԵԼՎԱԾԻ N 1 ԱՂՅՈՒՍԱԿՈՒՄ 
ԿԱՏԱՐՎՈՂ ՓՈՓՈԽՈՒԹՅՈՒՆՆԵՐԸ ԵՎ ԼՐԱՑՈՒՄՆԵՐԸ</t>
  </si>
  <si>
    <t>Ցուցանիշների փոփոխությունը
 (ավելացումները նշված են դրական նշանով)</t>
  </si>
  <si>
    <t>Ցուցանիշների փոփոխություն (ավելացումները նշված են դրական նշանով )</t>
  </si>
  <si>
    <t>ՀԱՅԱՍՏԱՆԻ ՀԱՆՐԱՊԵՏՈՒԹՅԱՆ ԿԱՌԱՎԱՐՈՒԹՅԱՆ 2018 ԹՎԱԿԱՆԻ ԴԵԿՏԵՄԲԵՐԻ 27-Ի  N 1515-Ն ՈՐՈՇՄԱՆ N 10 ՀԱՎԵԼՎԱԾԻ ՑՈՒՑԱՆԻՇՆԵՐՈՒՄ ԿԱՏԱՐՎՈՂ ՓՈՓՈԽՈՒԹՅՈՒՆՆԵՐ ԵՎ ԼՐԱՑՈՒՄՆԵՐԸ</t>
  </si>
  <si>
    <t xml:space="preserve">ՀԱՅԱՍՏԱՆԻ ՀԱՆՐԱՊԵՏՈՒԹՅԱՆ ԿԱՌԱՎԱՐՈՒԹՅԱՆ 2018ԹՎԱԿԱՆԻ ԴԵԿՏԵՄԲԵՐԻ 27-Ի ԹԻՎ 1515-Ն ՈՐՈՇՄԱՆ N 11 ՀԱՎԵԼՎԱԾԻ  11.12 ԱՂՅՈՒՍԱԿՈՒՄ ԿԱՏԱՐՎՈՂ ՓՈՓՈԽՈՒԹՅՈՒՆՆԵՐԸ ԵՎ ԼՐԱՑՈՒՄՆԵՐԸ </t>
  </si>
  <si>
    <t>«ՀԱՅԱՍՏԱՆԻ ՀԱՆՐԱՊԵՏՈՒԹՅԱՆ ԿԱՌԱՎԱՐՈՒԹՅԱՆ 2018 ԹՎԱԿԱՆԻ ԴԵԿՏԵՄԲԵՐԻ 27-Ի N 1515-Ն ՈՐՈՇՄԱՆ N 5 ՀԱՎԵԼՎԱԾԻ N8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</si>
</sst>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_-* #,##0.00\ _₽_-;\-* #,##0.00\ _₽_-;_-* &quot;-&quot;??\ _₽_-;_-@_-"/>
    <numFmt numFmtId="168" formatCode="_ * #,##0_)\ &quot;$&quot;_ ;_ * \(#,##0\)\ &quot;$&quot;_ ;_ * &quot;-&quot;_)\ &quot;$&quot;_ ;_ @_ "/>
    <numFmt numFmtId="169" formatCode="0.0"/>
    <numFmt numFmtId="170" formatCode="##,##0.0000;\(##,##0.0000\);\-"/>
    <numFmt numFmtId="171" formatCode="##,##0.000;\(##,##0.000\);\-"/>
    <numFmt numFmtId="172" formatCode="_(* #,##0.0_);_(* \(#,##0.0\);_(* &quot;-&quot;??_);_(@_)"/>
    <numFmt numFmtId="173" formatCode="_-* #,##0.0_р_._-;\-* #,##0.0_р_._-;_-* &quot;-&quot;??_р_._-;_-@_-"/>
    <numFmt numFmtId="174" formatCode="_ * #,##0.00_)_ _ ;_ * \(#,##0.00\)_ _ ;_ * &quot;-&quot;??_)_ _ ;_ @_ "/>
    <numFmt numFmtId="175" formatCode="_-* #,##0.0_р_._-;\-* #,##0.0_р_._-;_-* &quot;-&quot;?_р_._-;_-@_-"/>
    <numFmt numFmtId="176" formatCode="_-* #,##0.0\ _ _-;\-* #,##0.0\ _ _-;_-* &quot;-&quot;??\ _ _-;_-@_-"/>
    <numFmt numFmtId="177" formatCode="_(* #,##0.0_);_(* \(#,##0.0\);_(* &quot;-&quot;?_);_(@_)"/>
    <numFmt numFmtId="178" formatCode="#,##0.0"/>
    <numFmt numFmtId="179" formatCode="_-* #,##0.0&quot; &quot;_ _-;\-* #,##0.0&quot; &quot;_ _-;_-* &quot;-&quot;??&quot; &quot;_ _-;_-@_-"/>
  </numFmts>
  <fonts count="9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0"/>
      <name val="GHEA Grapalat"/>
      <family val="2"/>
    </font>
    <font>
      <sz val="8"/>
      <color theme="1"/>
      <name val="GHEA Grapalat"/>
      <family val="2"/>
    </font>
    <font>
      <b/>
      <sz val="10"/>
      <name val="GHEA Grapalat"/>
      <family val="3"/>
    </font>
    <font>
      <i/>
      <sz val="10"/>
      <name val="GHEA Grapalat"/>
      <family val="2"/>
    </font>
    <font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3"/>
    </font>
    <font>
      <b/>
      <sz val="12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3"/>
    </font>
    <font>
      <sz val="8"/>
      <color theme="1"/>
      <name val="GHEA Grapalat"/>
      <family val="3"/>
    </font>
    <font>
      <sz val="11"/>
      <color theme="1"/>
      <name val="GHEA Grapalat"/>
      <family val="3"/>
    </font>
    <font>
      <sz val="11"/>
      <name val="GHEA Mariam"/>
      <family val="3"/>
    </font>
    <font>
      <sz val="4"/>
      <name val="GHEA Grapalat"/>
      <family val="3"/>
    </font>
    <font>
      <sz val="9"/>
      <name val="GHEA Grapalat"/>
      <family val="3"/>
    </font>
    <font>
      <sz val="12"/>
      <color indexed="9"/>
      <name val="GHEA Grapalat"/>
      <family val="3"/>
    </font>
    <font>
      <sz val="11"/>
      <name val="Times Armenian"/>
      <family val="1"/>
    </font>
    <font>
      <i/>
      <sz val="10"/>
      <name val="GHEA Grapalat"/>
      <family val="3"/>
    </font>
    <font>
      <i/>
      <sz val="10"/>
      <color theme="1"/>
      <name val="GHEA Grapalat"/>
      <family val="3"/>
    </font>
    <font>
      <i/>
      <sz val="12"/>
      <name val="GHEA Grapalat"/>
      <family val="3"/>
    </font>
    <font>
      <b/>
      <sz val="10"/>
      <name val="GHEA Grapalat"/>
      <family val="3"/>
    </font>
    <font>
      <sz val="9"/>
      <color rgb="FF333333"/>
      <name val="Courier New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i/>
      <sz val="11"/>
      <color indexed="8"/>
      <name val="GHEA Grapalat"/>
      <family val="3"/>
    </font>
    <font>
      <sz val="12"/>
      <name val="GHEA Grapalat"/>
      <family val="2"/>
    </font>
    <font>
      <i/>
      <sz val="11"/>
      <color rgb="FF000000"/>
      <name val="GHEA Grapalat"/>
      <family val="3"/>
    </font>
    <font>
      <sz val="11"/>
      <color indexed="8"/>
      <name val="GHEA Grapalat"/>
      <family val="3"/>
    </font>
    <font>
      <sz val="12"/>
      <color rgb="FF000000"/>
      <name val="GHEA Grapalat"/>
      <family val="3"/>
    </font>
    <font>
      <b/>
      <i/>
      <sz val="10"/>
      <name val="Sylfaen"/>
      <family val="1"/>
    </font>
    <font>
      <b/>
      <i/>
      <sz val="10"/>
      <name val="GHEA Grapalat"/>
      <family val="3"/>
    </font>
    <font>
      <i/>
      <sz val="8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8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33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4" fillId="0" borderId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37" borderId="0" applyNumberFormat="0" applyBorder="0" applyAlignment="0" applyProtection="0"/>
    <xf numFmtId="0" fontId="35" fillId="40" borderId="0" applyNumberFormat="0" applyBorder="0" applyAlignment="0" applyProtection="0"/>
    <xf numFmtId="0" fontId="35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51" borderId="0" applyNumberFormat="0" applyBorder="0" applyAlignment="0" applyProtection="0"/>
    <xf numFmtId="0" fontId="37" fillId="35" borderId="0" applyNumberFormat="0" applyBorder="0" applyAlignment="0" applyProtection="0"/>
    <xf numFmtId="0" fontId="38" fillId="52" borderId="18" applyNumberFormat="0" applyAlignment="0" applyProtection="0"/>
    <xf numFmtId="0" fontId="39" fillId="53" borderId="19" applyNumberFormat="0" applyAlignment="0" applyProtection="0"/>
    <xf numFmtId="164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1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45" fillId="0" borderId="20" applyNumberFormat="0" applyFill="0" applyAlignment="0" applyProtection="0"/>
    <xf numFmtId="0" fontId="46" fillId="0" borderId="21" applyNumberFormat="0" applyFill="0" applyAlignment="0" applyProtection="0"/>
    <xf numFmtId="0" fontId="47" fillId="0" borderId="22" applyNumberFormat="0" applyFill="0" applyAlignment="0" applyProtection="0"/>
    <xf numFmtId="0" fontId="47" fillId="0" borderId="0" applyNumberFormat="0" applyFill="0" applyBorder="0" applyAlignment="0" applyProtection="0"/>
    <xf numFmtId="0" fontId="48" fillId="39" borderId="18" applyNumberFormat="0" applyAlignment="0" applyProtection="0"/>
    <xf numFmtId="0" fontId="49" fillId="0" borderId="23" applyNumberFormat="0" applyFill="0" applyAlignment="0" applyProtection="0"/>
    <xf numFmtId="0" fontId="50" fillId="4" borderId="0" applyNumberFormat="0" applyBorder="0" applyAlignment="0" applyProtection="0"/>
    <xf numFmtId="0" fontId="51" fillId="54" borderId="0" applyNumberFormat="0" applyBorder="0" applyAlignment="0" applyProtection="0"/>
    <xf numFmtId="1" fontId="52" fillId="0" borderId="0"/>
    <xf numFmtId="1" fontId="52" fillId="0" borderId="0"/>
    <xf numFmtId="0" fontId="41" fillId="0" borderId="0"/>
    <xf numFmtId="0" fontId="53" fillId="0" borderId="0"/>
    <xf numFmtId="1" fontId="52" fillId="0" borderId="0"/>
    <xf numFmtId="0" fontId="42" fillId="0" borderId="0"/>
    <xf numFmtId="0" fontId="41" fillId="0" borderId="0"/>
    <xf numFmtId="0" fontId="40" fillId="0" borderId="0"/>
    <xf numFmtId="0" fontId="41" fillId="0" borderId="0"/>
    <xf numFmtId="0" fontId="2" fillId="0" borderId="0"/>
    <xf numFmtId="0" fontId="41" fillId="0" borderId="0"/>
    <xf numFmtId="0" fontId="41" fillId="0" borderId="0"/>
    <xf numFmtId="0" fontId="34" fillId="0" borderId="0"/>
    <xf numFmtId="0" fontId="40" fillId="55" borderId="24" applyNumberFormat="0" applyFont="0" applyAlignment="0" applyProtection="0"/>
    <xf numFmtId="0" fontId="54" fillId="52" borderId="25" applyNumberFormat="0" applyAlignment="0" applyProtection="0"/>
    <xf numFmtId="9" fontId="30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6" fillId="0" borderId="0" applyNumberFormat="0" applyFill="0" applyBorder="0" applyAlignment="0" applyProtection="0"/>
    <xf numFmtId="0" fontId="57" fillId="0" borderId="26" applyNumberFormat="0" applyFill="0" applyAlignment="0" applyProtection="0"/>
    <xf numFmtId="0" fontId="58" fillId="0" borderId="0" applyNumberFormat="0" applyFill="0" applyBorder="0" applyAlignment="0" applyProtection="0"/>
    <xf numFmtId="0" fontId="53" fillId="0" borderId="0"/>
    <xf numFmtId="1" fontId="52" fillId="0" borderId="0"/>
    <xf numFmtId="0" fontId="1" fillId="0" borderId="0"/>
    <xf numFmtId="167" fontId="1" fillId="0" borderId="0" applyFont="0" applyFill="0" applyBorder="0" applyAlignment="0" applyProtection="0"/>
    <xf numFmtId="0" fontId="53" fillId="0" borderId="0"/>
    <xf numFmtId="164" fontId="63" fillId="0" borderId="0" applyFont="0" applyFill="0" applyBorder="0" applyAlignment="0" applyProtection="0"/>
    <xf numFmtId="168" fontId="41" fillId="0" borderId="0" applyFont="0" applyFill="0" applyBorder="0" applyAlignment="0" applyProtection="0"/>
    <xf numFmtId="0" fontId="64" fillId="0" borderId="0">
      <alignment horizontal="left" vertical="top" wrapText="1"/>
    </xf>
    <xf numFmtId="0" fontId="35" fillId="0" borderId="0"/>
    <xf numFmtId="0" fontId="41" fillId="0" borderId="0"/>
    <xf numFmtId="0" fontId="53" fillId="0" borderId="0"/>
    <xf numFmtId="0" fontId="65" fillId="0" borderId="0"/>
    <xf numFmtId="165" fontId="40" fillId="0" borderId="0" applyFont="0" applyFill="0" applyBorder="0" applyAlignment="0" applyProtection="0"/>
    <xf numFmtId="165" fontId="53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4" fillId="0" borderId="0"/>
    <xf numFmtId="0" fontId="30" fillId="0" borderId="0"/>
    <xf numFmtId="0" fontId="40" fillId="0" borderId="0"/>
    <xf numFmtId="164" fontId="20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75" fillId="0" borderId="0"/>
    <xf numFmtId="0" fontId="40" fillId="0" borderId="0"/>
  </cellStyleXfs>
  <cellXfs count="418">
    <xf numFmtId="0" fontId="0" fillId="0" borderId="0" xfId="0">
      <alignment horizontal="left" vertical="top" wrapText="1"/>
    </xf>
    <xf numFmtId="0" fontId="62" fillId="0" borderId="0" xfId="46" applyFont="1"/>
    <xf numFmtId="0" fontId="62" fillId="0" borderId="0" xfId="46" applyFont="1" applyAlignment="1">
      <alignment vertical="center"/>
    </xf>
    <xf numFmtId="0" fontId="62" fillId="33" borderId="0" xfId="46" applyFont="1" applyFill="1" applyAlignment="1">
      <alignment vertical="center"/>
    </xf>
    <xf numFmtId="0" fontId="24" fillId="33" borderId="0" xfId="46" applyFont="1" applyFill="1" applyAlignment="1">
      <alignment vertical="center"/>
    </xf>
    <xf numFmtId="0" fontId="62" fillId="33" borderId="0" xfId="46" applyFont="1" applyFill="1" applyBorder="1" applyAlignment="1">
      <alignment horizontal="left" vertical="center"/>
    </xf>
    <xf numFmtId="169" fontId="61" fillId="33" borderId="0" xfId="46" applyNumberFormat="1" applyFont="1" applyFill="1" applyBorder="1" applyAlignment="1">
      <alignment horizontal="right" vertical="center" wrapText="1"/>
    </xf>
    <xf numFmtId="0" fontId="60" fillId="33" borderId="27" xfId="46" applyFont="1" applyFill="1" applyBorder="1" applyAlignment="1">
      <alignment vertical="center" wrapText="1"/>
    </xf>
    <xf numFmtId="0" fontId="61" fillId="0" borderId="27" xfId="46" applyFont="1" applyBorder="1" applyAlignment="1">
      <alignment horizontal="left" vertical="center" wrapText="1"/>
    </xf>
    <xf numFmtId="0" fontId="62" fillId="0" borderId="0" xfId="46" applyFont="1" applyAlignment="1">
      <alignment horizontal="justify" vertical="center"/>
    </xf>
    <xf numFmtId="0" fontId="24" fillId="0" borderId="0" xfId="46" applyFont="1" applyFill="1" applyBorder="1" applyAlignment="1">
      <alignment vertical="center" wrapText="1"/>
    </xf>
    <xf numFmtId="0" fontId="62" fillId="33" borderId="16" xfId="46" applyFont="1" applyFill="1" applyBorder="1" applyAlignment="1">
      <alignment vertical="center" wrapText="1"/>
    </xf>
    <xf numFmtId="0" fontId="62" fillId="33" borderId="17" xfId="46" applyFont="1" applyFill="1" applyBorder="1" applyAlignment="1">
      <alignment vertical="center" wrapText="1"/>
    </xf>
    <xf numFmtId="1" fontId="61" fillId="33" borderId="27" xfId="126" applyNumberFormat="1" applyFont="1" applyFill="1" applyBorder="1" applyAlignment="1">
      <alignment horizontal="right" vertical="center" wrapText="1"/>
    </xf>
    <xf numFmtId="0" fontId="62" fillId="33" borderId="28" xfId="46" applyFont="1" applyFill="1" applyBorder="1" applyAlignment="1">
      <alignment horizontal="left" vertical="center"/>
    </xf>
    <xf numFmtId="0" fontId="62" fillId="33" borderId="29" xfId="46" applyFont="1" applyFill="1" applyBorder="1" applyAlignment="1">
      <alignment horizontal="left" vertical="center"/>
    </xf>
    <xf numFmtId="166" fontId="67" fillId="33" borderId="32" xfId="42" applyNumberFormat="1" applyFont="1" applyFill="1" applyBorder="1" applyAlignment="1">
      <alignment horizontal="right" vertical="center"/>
    </xf>
    <xf numFmtId="0" fontId="28" fillId="33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1" fillId="0" borderId="0" xfId="0" applyFont="1" applyAlignment="1">
      <alignment horizontal="left" vertical="center" wrapText="1"/>
    </xf>
    <xf numFmtId="0" fontId="7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68" fillId="0" borderId="0" xfId="0" applyFont="1" applyAlignment="1">
      <alignment horizontal="right" vertical="center" wrapText="1"/>
    </xf>
    <xf numFmtId="0" fontId="32" fillId="0" borderId="32" xfId="0" applyFont="1" applyBorder="1" applyAlignment="1">
      <alignment horizontal="left" vertical="center"/>
    </xf>
    <xf numFmtId="0" fontId="32" fillId="0" borderId="32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71" fillId="0" borderId="0" xfId="0" applyFont="1" applyAlignment="1">
      <alignment horizontal="left" vertical="top" wrapText="1"/>
    </xf>
    <xf numFmtId="0" fontId="30" fillId="0" borderId="0" xfId="0" applyFont="1">
      <alignment horizontal="left" vertical="top" wrapText="1"/>
    </xf>
    <xf numFmtId="0" fontId="32" fillId="0" borderId="0" xfId="0" applyFont="1" applyAlignment="1">
      <alignment horizontal="right" vertical="center" wrapText="1"/>
    </xf>
    <xf numFmtId="0" fontId="72" fillId="0" borderId="0" xfId="0" applyFont="1" applyAlignment="1">
      <alignment horizontal="right" vertical="center" wrapText="1"/>
    </xf>
    <xf numFmtId="0" fontId="32" fillId="0" borderId="32" xfId="0" applyFont="1" applyBorder="1" applyAlignment="1">
      <alignment horizontal="left" vertical="center" wrapText="1"/>
    </xf>
    <xf numFmtId="0" fontId="22" fillId="0" borderId="0" xfId="0" applyFont="1" applyAlignment="1">
      <alignment horizontal="right" vertical="center" wrapText="1"/>
    </xf>
    <xf numFmtId="0" fontId="26" fillId="0" borderId="0" xfId="0" applyFont="1" applyFill="1" applyAlignment="1">
      <alignment horizontal="left" vertical="top" wrapText="1"/>
    </xf>
    <xf numFmtId="0" fontId="26" fillId="0" borderId="0" xfId="0" applyFont="1" applyFill="1" applyAlignment="1">
      <alignment horizontal="right" vertical="top" wrapText="1"/>
    </xf>
    <xf numFmtId="0" fontId="62" fillId="0" borderId="0" xfId="0" applyFont="1" applyFill="1" applyAlignment="1"/>
    <xf numFmtId="0" fontId="26" fillId="0" borderId="34" xfId="0" applyFont="1" applyFill="1" applyBorder="1" applyAlignment="1">
      <alignment horizontal="left" vertical="top" wrapText="1"/>
    </xf>
    <xf numFmtId="0" fontId="26" fillId="0" borderId="0" xfId="0" applyFont="1" applyFill="1" applyAlignment="1"/>
    <xf numFmtId="0" fontId="26" fillId="0" borderId="0" xfId="0" applyFont="1" applyFill="1" applyBorder="1" applyAlignment="1"/>
    <xf numFmtId="0" fontId="27" fillId="0" borderId="0" xfId="101" applyFont="1" applyFill="1" applyAlignment="1">
      <alignment horizontal="left" vertical="top" wrapText="1"/>
    </xf>
    <xf numFmtId="0" fontId="26" fillId="0" borderId="27" xfId="101" applyFont="1" applyFill="1" applyBorder="1" applyAlignment="1">
      <alignment horizontal="center" vertical="center" wrapText="1"/>
    </xf>
    <xf numFmtId="173" fontId="26" fillId="0" borderId="0" xfId="0" applyNumberFormat="1" applyFont="1" applyFill="1" applyAlignment="1"/>
    <xf numFmtId="172" fontId="26" fillId="0" borderId="0" xfId="0" applyNumberFormat="1" applyFont="1" applyFill="1" applyBorder="1" applyAlignment="1"/>
    <xf numFmtId="174" fontId="26" fillId="0" borderId="0" xfId="0" applyNumberFormat="1" applyFont="1" applyFill="1" applyAlignment="1"/>
    <xf numFmtId="0" fontId="27" fillId="0" borderId="27" xfId="101" applyFont="1" applyFill="1" applyBorder="1" applyAlignment="1">
      <alignment horizontal="center" vertical="top" wrapText="1"/>
    </xf>
    <xf numFmtId="0" fontId="27" fillId="0" borderId="27" xfId="101" applyFont="1" applyFill="1" applyBorder="1" applyAlignment="1">
      <alignment horizontal="left" vertical="top" wrapText="1"/>
    </xf>
    <xf numFmtId="175" fontId="26" fillId="0" borderId="0" xfId="0" applyNumberFormat="1" applyFont="1" applyFill="1" applyAlignment="1"/>
    <xf numFmtId="164" fontId="26" fillId="0" borderId="0" xfId="0" applyNumberFormat="1" applyFont="1" applyFill="1" applyAlignment="1"/>
    <xf numFmtId="176" fontId="30" fillId="0" borderId="0" xfId="129" applyNumberFormat="1" applyFont="1" applyFill="1"/>
    <xf numFmtId="0" fontId="30" fillId="0" borderId="0" xfId="0" applyFont="1" applyFill="1" applyAlignment="1"/>
    <xf numFmtId="0" fontId="26" fillId="0" borderId="0" xfId="0" applyFont="1" applyFill="1" applyAlignment="1">
      <alignment wrapText="1"/>
    </xf>
    <xf numFmtId="0" fontId="26" fillId="0" borderId="29" xfId="0" applyFont="1" applyFill="1" applyBorder="1" applyAlignment="1">
      <alignment vertical="center" wrapText="1"/>
    </xf>
    <xf numFmtId="172" fontId="26" fillId="0" borderId="10" xfId="129" applyNumberFormat="1" applyFont="1" applyFill="1" applyBorder="1" applyAlignment="1">
      <alignment horizontal="center" vertical="center" wrapText="1"/>
    </xf>
    <xf numFmtId="177" fontId="26" fillId="0" borderId="10" xfId="131" applyNumberFormat="1" applyFont="1" applyFill="1" applyBorder="1" applyAlignment="1">
      <alignment vertical="center" wrapText="1"/>
    </xf>
    <xf numFmtId="172" fontId="26" fillId="0" borderId="10" xfId="129" applyNumberFormat="1" applyFont="1" applyFill="1" applyBorder="1" applyAlignment="1">
      <alignment vertical="center" wrapText="1"/>
    </xf>
    <xf numFmtId="49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/>
    <xf numFmtId="49" fontId="26" fillId="0" borderId="10" xfId="0" applyNumberFormat="1" applyFont="1" applyFill="1" applyBorder="1" applyAlignment="1"/>
    <xf numFmtId="0" fontId="26" fillId="0" borderId="17" xfId="0" applyFont="1" applyFill="1" applyBorder="1" applyAlignment="1"/>
    <xf numFmtId="0" fontId="26" fillId="0" borderId="14" xfId="0" applyFont="1" applyFill="1" applyBorder="1" applyAlignment="1">
      <alignment vertical="center" wrapText="1"/>
    </xf>
    <xf numFmtId="0" fontId="26" fillId="0" borderId="17" xfId="0" applyFont="1" applyFill="1" applyBorder="1" applyAlignment="1">
      <alignment horizontal="left" wrapText="1"/>
    </xf>
    <xf numFmtId="49" fontId="26" fillId="0" borderId="0" xfId="0" applyNumberFormat="1" applyFont="1" applyFill="1" applyBorder="1" applyAlignment="1">
      <alignment horizontal="center" vertical="center" textRotation="90" wrapText="1"/>
    </xf>
    <xf numFmtId="49" fontId="26" fillId="0" borderId="31" xfId="0" applyNumberFormat="1" applyFont="1" applyFill="1" applyBorder="1" applyAlignment="1">
      <alignment horizontal="center" vertical="center" textRotation="90" wrapText="1"/>
    </xf>
    <xf numFmtId="0" fontId="27" fillId="0" borderId="10" xfId="0" applyFont="1" applyFill="1" applyBorder="1" applyAlignment="1">
      <alignment horizontal="left" vertical="center" wrapText="1"/>
    </xf>
    <xf numFmtId="0" fontId="76" fillId="0" borderId="10" xfId="0" applyFont="1" applyFill="1" applyBorder="1" applyAlignment="1">
      <alignment horizontal="left" vertical="center" wrapText="1"/>
    </xf>
    <xf numFmtId="49" fontId="27" fillId="0" borderId="27" xfId="101" applyNumberFormat="1" applyFont="1" applyFill="1" applyBorder="1" applyAlignment="1">
      <alignment horizontal="left" vertical="top" wrapText="1"/>
    </xf>
    <xf numFmtId="166" fontId="79" fillId="33" borderId="32" xfId="42" applyNumberFormat="1" applyFont="1" applyFill="1" applyBorder="1" applyAlignment="1">
      <alignment horizontal="center" vertical="center"/>
    </xf>
    <xf numFmtId="166" fontId="32" fillId="0" borderId="32" xfId="0" applyNumberFormat="1" applyFont="1" applyBorder="1" applyAlignment="1">
      <alignment horizontal="center" vertical="center" wrapText="1"/>
    </xf>
    <xf numFmtId="0" fontId="81" fillId="0" borderId="0" xfId="0" applyFont="1" applyFill="1" applyBorder="1" applyAlignment="1">
      <alignment horizontal="left" vertical="top"/>
    </xf>
    <xf numFmtId="0" fontId="26" fillId="0" borderId="0" xfId="132" applyFont="1" applyFill="1" applyAlignment="1">
      <alignment vertical="center"/>
    </xf>
    <xf numFmtId="0" fontId="26" fillId="0" borderId="0" xfId="0" applyFont="1" applyFill="1" applyBorder="1" applyAlignment="1">
      <alignment horizontal="left" vertical="top"/>
    </xf>
    <xf numFmtId="0" fontId="26" fillId="0" borderId="43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vertical="center" wrapText="1"/>
    </xf>
    <xf numFmtId="0" fontId="81" fillId="0" borderId="12" xfId="0" applyFont="1" applyFill="1" applyBorder="1" applyAlignment="1">
      <alignment horizontal="left" vertical="top"/>
    </xf>
    <xf numFmtId="0" fontId="81" fillId="0" borderId="14" xfId="0" applyFont="1" applyFill="1" applyBorder="1" applyAlignment="1">
      <alignment horizontal="left" vertical="top"/>
    </xf>
    <xf numFmtId="0" fontId="26" fillId="0" borderId="10" xfId="0" applyFont="1" applyFill="1" applyBorder="1" applyAlignment="1">
      <alignment horizontal="center" vertical="center" wrapText="1"/>
    </xf>
    <xf numFmtId="49" fontId="82" fillId="0" borderId="10" xfId="0" applyNumberFormat="1" applyFont="1" applyFill="1" applyBorder="1" applyAlignment="1">
      <alignment horizontal="left" vertical="top"/>
    </xf>
    <xf numFmtId="0" fontId="82" fillId="0" borderId="1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left" vertical="top"/>
    </xf>
    <xf numFmtId="0" fontId="81" fillId="0" borderId="13" xfId="0" applyFont="1" applyFill="1" applyBorder="1" applyAlignment="1">
      <alignment horizontal="center" vertical="center" wrapText="1"/>
    </xf>
    <xf numFmtId="172" fontId="83" fillId="0" borderId="44" xfId="129" applyNumberFormat="1" applyFont="1" applyFill="1" applyBorder="1" applyAlignment="1">
      <alignment horizontal="right" vertical="top"/>
    </xf>
    <xf numFmtId="49" fontId="82" fillId="0" borderId="38" xfId="0" applyNumberFormat="1" applyFont="1" applyFill="1" applyBorder="1" applyAlignment="1">
      <alignment horizontal="left" vertical="top"/>
    </xf>
    <xf numFmtId="49" fontId="82" fillId="0" borderId="11" xfId="0" applyNumberFormat="1" applyFont="1" applyFill="1" applyBorder="1" applyAlignment="1">
      <alignment horizontal="left" vertical="top"/>
    </xf>
    <xf numFmtId="0" fontId="81" fillId="0" borderId="13" xfId="0" applyFont="1" applyFill="1" applyBorder="1" applyAlignment="1">
      <alignment horizontal="center" vertical="top" wrapText="1"/>
    </xf>
    <xf numFmtId="178" fontId="82" fillId="0" borderId="45" xfId="0" applyNumberFormat="1" applyFont="1" applyFill="1" applyBorder="1" applyAlignment="1">
      <alignment vertical="top"/>
    </xf>
    <xf numFmtId="1" fontId="81" fillId="0" borderId="46" xfId="0" applyNumberFormat="1" applyFont="1" applyFill="1" applyBorder="1" applyAlignment="1">
      <alignment horizontal="left" vertical="top" shrinkToFit="1"/>
    </xf>
    <xf numFmtId="0" fontId="81" fillId="0" borderId="47" xfId="0" applyFont="1" applyFill="1" applyBorder="1" applyAlignment="1">
      <alignment horizontal="left" vertical="center" wrapText="1"/>
    </xf>
    <xf numFmtId="0" fontId="67" fillId="0" borderId="47" xfId="0" applyFont="1" applyFill="1" applyBorder="1" applyAlignment="1">
      <alignment horizontal="left" vertical="top" wrapText="1"/>
    </xf>
    <xf numFmtId="0" fontId="81" fillId="0" borderId="58" xfId="0" applyFont="1" applyFill="1" applyBorder="1" applyAlignment="1">
      <alignment horizontal="left" vertical="center" wrapText="1"/>
    </xf>
    <xf numFmtId="0" fontId="81" fillId="0" borderId="59" xfId="0" applyFont="1" applyFill="1" applyBorder="1" applyAlignment="1">
      <alignment horizontal="left" vertical="center" wrapText="1"/>
    </xf>
    <xf numFmtId="0" fontId="82" fillId="0" borderId="10" xfId="0" applyFont="1" applyFill="1" applyBorder="1" applyAlignment="1">
      <alignment horizontal="center" vertical="top" wrapText="1"/>
    </xf>
    <xf numFmtId="0" fontId="81" fillId="0" borderId="60" xfId="0" applyFont="1" applyFill="1" applyBorder="1" applyAlignment="1">
      <alignment horizontal="left" vertical="center" wrapText="1"/>
    </xf>
    <xf numFmtId="0" fontId="81" fillId="0" borderId="61" xfId="0" applyFont="1" applyFill="1" applyBorder="1" applyAlignment="1">
      <alignment horizontal="left" vertical="center" wrapText="1"/>
    </xf>
    <xf numFmtId="0" fontId="81" fillId="0" borderId="62" xfId="0" applyFont="1" applyFill="1" applyBorder="1" applyAlignment="1">
      <alignment horizontal="left" vertical="center" wrapText="1"/>
    </xf>
    <xf numFmtId="0" fontId="26" fillId="0" borderId="47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left" vertical="top" wrapText="1"/>
    </xf>
    <xf numFmtId="0" fontId="82" fillId="0" borderId="14" xfId="0" applyFont="1" applyFill="1" applyBorder="1" applyAlignment="1">
      <alignment horizontal="left" vertical="top"/>
    </xf>
    <xf numFmtId="0" fontId="32" fillId="0" borderId="10" xfId="0" applyFont="1" applyFill="1" applyBorder="1" applyAlignment="1">
      <alignment horizontal="center" vertical="center" wrapText="1"/>
    </xf>
    <xf numFmtId="178" fontId="82" fillId="0" borderId="0" xfId="0" applyNumberFormat="1" applyFont="1" applyFill="1" applyBorder="1" applyAlignment="1">
      <alignment horizontal="left" vertical="top"/>
    </xf>
    <xf numFmtId="178" fontId="81" fillId="0" borderId="64" xfId="0" applyNumberFormat="1" applyFont="1" applyFill="1" applyBorder="1" applyAlignment="1">
      <alignment horizontal="left" vertical="top"/>
    </xf>
    <xf numFmtId="178" fontId="82" fillId="0" borderId="45" xfId="0" applyNumberFormat="1" applyFont="1" applyFill="1" applyBorder="1" applyAlignment="1">
      <alignment horizontal="left" vertical="top"/>
    </xf>
    <xf numFmtId="178" fontId="82" fillId="0" borderId="14" xfId="0" applyNumberFormat="1" applyFont="1" applyFill="1" applyBorder="1" applyAlignment="1">
      <alignment horizontal="center" vertical="center" wrapText="1"/>
    </xf>
    <xf numFmtId="178" fontId="82" fillId="0" borderId="10" xfId="0" applyNumberFormat="1" applyFont="1" applyFill="1" applyBorder="1" applyAlignment="1">
      <alignment horizontal="right" vertical="top"/>
    </xf>
    <xf numFmtId="178" fontId="81" fillId="0" borderId="66" xfId="0" applyNumberFormat="1" applyFont="1" applyFill="1" applyBorder="1" applyAlignment="1">
      <alignment horizontal="left" vertical="top"/>
    </xf>
    <xf numFmtId="178" fontId="82" fillId="0" borderId="31" xfId="0" applyNumberFormat="1" applyFont="1" applyFill="1" applyBorder="1" applyAlignment="1">
      <alignment horizontal="left" vertical="top"/>
    </xf>
    <xf numFmtId="178" fontId="82" fillId="0" borderId="13" xfId="0" applyNumberFormat="1" applyFont="1" applyFill="1" applyBorder="1" applyAlignment="1">
      <alignment horizontal="center" vertical="center" wrapText="1"/>
    </xf>
    <xf numFmtId="3" fontId="82" fillId="0" borderId="0" xfId="0" applyNumberFormat="1" applyFont="1" applyFill="1" applyBorder="1" applyAlignment="1">
      <alignment horizontal="left" vertical="top"/>
    </xf>
    <xf numFmtId="178" fontId="81" fillId="0" borderId="38" xfId="0" applyNumberFormat="1" applyFont="1" applyFill="1" applyBorder="1" applyAlignment="1">
      <alignment horizontal="left" vertical="top"/>
    </xf>
    <xf numFmtId="178" fontId="81" fillId="0" borderId="39" xfId="0" applyNumberFormat="1" applyFont="1" applyFill="1" applyBorder="1" applyAlignment="1">
      <alignment horizontal="left" vertical="top"/>
    </xf>
    <xf numFmtId="178" fontId="81" fillId="0" borderId="13" xfId="0" applyNumberFormat="1" applyFont="1" applyFill="1" applyBorder="1" applyAlignment="1">
      <alignment horizontal="center" vertical="top" wrapText="1"/>
    </xf>
    <xf numFmtId="178" fontId="81" fillId="0" borderId="45" xfId="0" applyNumberFormat="1" applyFont="1" applyFill="1" applyBorder="1" applyAlignment="1">
      <alignment vertical="top"/>
    </xf>
    <xf numFmtId="1" fontId="83" fillId="0" borderId="15" xfId="0" applyNumberFormat="1" applyFont="1" applyFill="1" applyBorder="1" applyAlignment="1">
      <alignment horizontal="center" vertical="top"/>
    </xf>
    <xf numFmtId="0" fontId="85" fillId="0" borderId="67" xfId="0" applyFont="1" applyFill="1" applyBorder="1" applyAlignment="1">
      <alignment horizontal="left" vertical="center" wrapText="1"/>
    </xf>
    <xf numFmtId="178" fontId="83" fillId="0" borderId="44" xfId="0" applyNumberFormat="1" applyFont="1" applyFill="1" applyBorder="1" applyAlignment="1">
      <alignment horizontal="right" vertical="top"/>
    </xf>
    <xf numFmtId="0" fontId="85" fillId="0" borderId="0" xfId="0" applyFont="1" applyFill="1" applyBorder="1" applyAlignment="1">
      <alignment horizontal="left" vertical="top"/>
    </xf>
    <xf numFmtId="178" fontId="85" fillId="0" borderId="0" xfId="0" applyNumberFormat="1" applyFont="1" applyFill="1" applyBorder="1" applyAlignment="1">
      <alignment horizontal="left" vertical="top"/>
    </xf>
    <xf numFmtId="0" fontId="82" fillId="0" borderId="16" xfId="0" applyFont="1" applyFill="1" applyBorder="1" applyAlignment="1">
      <alignment horizontal="left" vertical="top" wrapText="1"/>
    </xf>
    <xf numFmtId="0" fontId="82" fillId="0" borderId="68" xfId="0" applyFont="1" applyFill="1" applyBorder="1" applyAlignment="1">
      <alignment horizontal="left" vertical="center" wrapText="1"/>
    </xf>
    <xf numFmtId="0" fontId="32" fillId="0" borderId="44" xfId="0" applyFont="1" applyFill="1" applyBorder="1" applyAlignment="1">
      <alignment horizontal="left" vertical="top" wrapText="1"/>
    </xf>
    <xf numFmtId="0" fontId="82" fillId="0" borderId="67" xfId="0" applyFont="1" applyFill="1" applyBorder="1" applyAlignment="1">
      <alignment horizontal="left" vertical="center" wrapText="1"/>
    </xf>
    <xf numFmtId="1" fontId="86" fillId="0" borderId="10" xfId="0" applyNumberFormat="1" applyFont="1" applyFill="1" applyBorder="1" applyAlignment="1">
      <alignment horizontal="left" vertical="top"/>
    </xf>
    <xf numFmtId="178" fontId="86" fillId="0" borderId="44" xfId="0" applyNumberFormat="1" applyFont="1" applyFill="1" applyBorder="1" applyAlignment="1">
      <alignment horizontal="right" vertical="top"/>
    </xf>
    <xf numFmtId="0" fontId="82" fillId="0" borderId="31" xfId="0" applyFont="1" applyFill="1" applyBorder="1" applyAlignment="1">
      <alignment horizontal="left" vertical="top" wrapText="1"/>
    </xf>
    <xf numFmtId="0" fontId="32" fillId="0" borderId="67" xfId="0" applyFont="1" applyFill="1" applyBorder="1" applyAlignment="1">
      <alignment horizontal="left" vertical="top" wrapText="1"/>
    </xf>
    <xf numFmtId="0" fontId="26" fillId="0" borderId="69" xfId="101" applyFont="1" applyFill="1" applyBorder="1" applyAlignment="1">
      <alignment horizontal="left" vertical="top" wrapText="1"/>
    </xf>
    <xf numFmtId="0" fontId="26" fillId="0" borderId="70" xfId="0" applyFont="1" applyFill="1" applyBorder="1" applyAlignment="1">
      <alignment vertical="center" wrapText="1"/>
    </xf>
    <xf numFmtId="178" fontId="86" fillId="0" borderId="71" xfId="0" applyNumberFormat="1" applyFont="1" applyFill="1" applyBorder="1" applyAlignment="1">
      <alignment horizontal="right" vertical="top"/>
    </xf>
    <xf numFmtId="0" fontId="26" fillId="0" borderId="72" xfId="0" applyFont="1" applyFill="1" applyBorder="1" applyAlignment="1">
      <alignment horizontal="left" wrapText="1" indent="2"/>
    </xf>
    <xf numFmtId="178" fontId="82" fillId="0" borderId="10" xfId="129" applyNumberFormat="1" applyFont="1" applyFill="1" applyBorder="1" applyAlignment="1">
      <alignment vertical="top" wrapText="1"/>
    </xf>
    <xf numFmtId="0" fontId="41" fillId="0" borderId="0" xfId="0" applyFont="1" applyFill="1" applyAlignment="1"/>
    <xf numFmtId="178" fontId="82" fillId="0" borderId="10" xfId="0" applyNumberFormat="1" applyFont="1" applyFill="1" applyBorder="1" applyAlignment="1">
      <alignment horizontal="center" vertical="top" wrapText="1"/>
    </xf>
    <xf numFmtId="172" fontId="82" fillId="0" borderId="10" xfId="129" applyNumberFormat="1" applyFont="1" applyFill="1" applyBorder="1" applyAlignment="1">
      <alignment vertical="top"/>
    </xf>
    <xf numFmtId="0" fontId="27" fillId="0" borderId="69" xfId="101" applyFont="1" applyFill="1" applyBorder="1" applyAlignment="1">
      <alignment horizontal="left" vertical="top" wrapText="1"/>
    </xf>
    <xf numFmtId="0" fontId="61" fillId="0" borderId="27" xfId="46" applyFont="1" applyFill="1" applyBorder="1" applyAlignment="1">
      <alignment horizontal="left" vertical="center" wrapText="1"/>
    </xf>
    <xf numFmtId="0" fontId="77" fillId="0" borderId="27" xfId="46" applyFont="1" applyFill="1" applyBorder="1" applyAlignment="1">
      <alignment vertical="center" wrapText="1"/>
    </xf>
    <xf numFmtId="0" fontId="27" fillId="0" borderId="72" xfId="101" applyFont="1" applyFill="1" applyBorder="1" applyAlignment="1">
      <alignment horizontal="left" vertical="top" wrapText="1"/>
    </xf>
    <xf numFmtId="0" fontId="26" fillId="0" borderId="74" xfId="0" applyFont="1" applyFill="1" applyBorder="1" applyAlignment="1">
      <alignment vertical="center" wrapText="1"/>
    </xf>
    <xf numFmtId="0" fontId="26" fillId="0" borderId="72" xfId="0" applyFont="1" applyFill="1" applyBorder="1" applyAlignment="1"/>
    <xf numFmtId="166" fontId="27" fillId="0" borderId="27" xfId="42" applyNumberFormat="1" applyFont="1" applyFill="1" applyBorder="1" applyAlignment="1">
      <alignment horizontal="center" vertical="top"/>
    </xf>
    <xf numFmtId="166" fontId="27" fillId="0" borderId="72" xfId="42" applyNumberFormat="1" applyFont="1" applyFill="1" applyBorder="1" applyAlignment="1">
      <alignment horizontal="center" vertical="top"/>
    </xf>
    <xf numFmtId="49" fontId="26" fillId="0" borderId="72" xfId="0" applyNumberFormat="1" applyFont="1" applyFill="1" applyBorder="1" applyAlignment="1"/>
    <xf numFmtId="169" fontId="26" fillId="0" borderId="72" xfId="129" applyNumberFormat="1" applyFont="1" applyFill="1" applyBorder="1" applyAlignment="1">
      <alignment vertical="center" wrapText="1"/>
    </xf>
    <xf numFmtId="172" fontId="26" fillId="0" borderId="72" xfId="129" applyNumberFormat="1" applyFont="1" applyFill="1" applyBorder="1" applyAlignment="1">
      <alignment horizontal="center" vertical="center" wrapText="1"/>
    </xf>
    <xf numFmtId="172" fontId="26" fillId="0" borderId="72" xfId="129" applyNumberFormat="1" applyFont="1" applyFill="1" applyBorder="1" applyAlignment="1">
      <alignment vertical="center" wrapText="1"/>
    </xf>
    <xf numFmtId="166" fontId="27" fillId="0" borderId="17" xfId="42" applyNumberFormat="1" applyFont="1" applyFill="1" applyBorder="1" applyAlignment="1">
      <alignment horizontal="center" vertical="top"/>
    </xf>
    <xf numFmtId="0" fontId="82" fillId="0" borderId="72" xfId="0" applyFont="1" applyFill="1" applyBorder="1" applyAlignment="1">
      <alignment horizontal="center" vertical="top" wrapText="1"/>
    </xf>
    <xf numFmtId="0" fontId="81" fillId="0" borderId="76" xfId="0" applyFont="1" applyFill="1" applyBorder="1" applyAlignment="1">
      <alignment horizontal="center" vertical="top" wrapText="1"/>
    </xf>
    <xf numFmtId="0" fontId="82" fillId="0" borderId="69" xfId="0" applyFont="1" applyFill="1" applyBorder="1" applyAlignment="1">
      <alignment horizontal="center" vertical="top" wrapText="1"/>
    </xf>
    <xf numFmtId="172" fontId="83" fillId="0" borderId="77" xfId="129" applyNumberFormat="1" applyFont="1" applyFill="1" applyBorder="1" applyAlignment="1">
      <alignment horizontal="right" vertical="top"/>
    </xf>
    <xf numFmtId="178" fontId="82" fillId="0" borderId="10" xfId="0" applyNumberFormat="1" applyFont="1" applyFill="1" applyBorder="1" applyAlignment="1">
      <alignment horizontal="center" vertical="top"/>
    </xf>
    <xf numFmtId="172" fontId="83" fillId="0" borderId="44" xfId="129" applyNumberFormat="1" applyFont="1" applyFill="1" applyBorder="1" applyAlignment="1">
      <alignment horizontal="center" vertical="top"/>
    </xf>
    <xf numFmtId="178" fontId="81" fillId="0" borderId="48" xfId="0" applyNumberFormat="1" applyFont="1" applyFill="1" applyBorder="1" applyAlignment="1">
      <alignment horizontal="center" vertical="top" shrinkToFit="1"/>
    </xf>
    <xf numFmtId="179" fontId="82" fillId="0" borderId="10" xfId="129" applyNumberFormat="1" applyFont="1" applyFill="1" applyBorder="1" applyAlignment="1">
      <alignment horizontal="center" vertical="top" wrapText="1"/>
    </xf>
    <xf numFmtId="179" fontId="82" fillId="0" borderId="72" xfId="129" applyNumberFormat="1" applyFont="1" applyFill="1" applyBorder="1" applyAlignment="1">
      <alignment horizontal="center" vertical="top" wrapText="1"/>
    </xf>
    <xf numFmtId="179" fontId="82" fillId="0" borderId="69" xfId="129" applyNumberFormat="1" applyFont="1" applyFill="1" applyBorder="1" applyAlignment="1">
      <alignment horizontal="center" vertical="top" wrapText="1"/>
    </xf>
    <xf numFmtId="178" fontId="83" fillId="0" borderId="77" xfId="0" applyNumberFormat="1" applyFont="1" applyFill="1" applyBorder="1" applyAlignment="1">
      <alignment horizontal="right" vertical="top"/>
    </xf>
    <xf numFmtId="178" fontId="86" fillId="0" borderId="77" xfId="0" applyNumberFormat="1" applyFont="1" applyFill="1" applyBorder="1" applyAlignment="1">
      <alignment horizontal="right" vertical="top"/>
    </xf>
    <xf numFmtId="0" fontId="26" fillId="0" borderId="69" xfId="0" applyFont="1" applyFill="1" applyBorder="1" applyAlignment="1">
      <alignment horizontal="left" wrapText="1" indent="2"/>
    </xf>
    <xf numFmtId="0" fontId="32" fillId="0" borderId="77" xfId="0" applyFont="1" applyFill="1" applyBorder="1" applyAlignment="1">
      <alignment horizontal="left" vertical="top" wrapText="1"/>
    </xf>
    <xf numFmtId="166" fontId="27" fillId="0" borderId="69" xfId="42" applyNumberFormat="1" applyFont="1" applyFill="1" applyBorder="1" applyAlignment="1">
      <alignment horizontal="center" vertical="top"/>
    </xf>
    <xf numFmtId="0" fontId="62" fillId="33" borderId="69" xfId="46" applyFont="1" applyFill="1" applyBorder="1" applyAlignment="1">
      <alignment vertical="center" wrapText="1"/>
    </xf>
    <xf numFmtId="0" fontId="61" fillId="33" borderId="69" xfId="46" applyFont="1" applyFill="1" applyBorder="1" applyAlignment="1">
      <alignment horizontal="left" vertical="center" wrapText="1"/>
    </xf>
    <xf numFmtId="0" fontId="66" fillId="33" borderId="69" xfId="46" applyFont="1" applyFill="1" applyBorder="1" applyAlignment="1">
      <alignment horizontal="center" vertical="center" wrapText="1"/>
    </xf>
    <xf numFmtId="0" fontId="28" fillId="33" borderId="69" xfId="0" applyFont="1" applyFill="1" applyBorder="1" applyAlignment="1">
      <alignment horizontal="left" vertical="center" wrapText="1"/>
    </xf>
    <xf numFmtId="0" fontId="27" fillId="33" borderId="69" xfId="0" applyFont="1" applyFill="1" applyBorder="1" applyAlignment="1">
      <alignment horizontal="left" vertical="center" wrapText="1"/>
    </xf>
    <xf numFmtId="0" fontId="25" fillId="33" borderId="0" xfId="46" applyFont="1" applyFill="1" applyAlignment="1">
      <alignment horizontal="left" vertical="center" wrapText="1"/>
    </xf>
    <xf numFmtId="0" fontId="62" fillId="33" borderId="69" xfId="46" applyFont="1" applyFill="1" applyBorder="1" applyAlignment="1">
      <alignment horizontal="left" vertical="center" wrapText="1"/>
    </xf>
    <xf numFmtId="0" fontId="62" fillId="33" borderId="75" xfId="46" applyFont="1" applyFill="1" applyBorder="1" applyAlignment="1">
      <alignment vertical="center" wrapText="1"/>
    </xf>
    <xf numFmtId="0" fontId="62" fillId="33" borderId="74" xfId="46" applyFont="1" applyFill="1" applyBorder="1" applyAlignment="1">
      <alignment vertical="center" wrapText="1"/>
    </xf>
    <xf numFmtId="1" fontId="61" fillId="33" borderId="69" xfId="126" applyNumberFormat="1" applyFont="1" applyFill="1" applyBorder="1" applyAlignment="1">
      <alignment horizontal="right" vertical="center" wrapText="1"/>
    </xf>
    <xf numFmtId="0" fontId="62" fillId="33" borderId="75" xfId="46" applyFont="1" applyFill="1" applyBorder="1" applyAlignment="1">
      <alignment horizontal="left" vertical="center"/>
    </xf>
    <xf numFmtId="0" fontId="62" fillId="33" borderId="74" xfId="46" applyFont="1" applyFill="1" applyBorder="1" applyAlignment="1">
      <alignment horizontal="left" vertical="center"/>
    </xf>
    <xf numFmtId="166" fontId="67" fillId="33" borderId="69" xfId="42" applyNumberFormat="1" applyFont="1" applyFill="1" applyBorder="1" applyAlignment="1">
      <alignment horizontal="right" vertical="center"/>
    </xf>
    <xf numFmtId="166" fontId="24" fillId="33" borderId="69" xfId="42" applyNumberFormat="1" applyFont="1" applyFill="1" applyBorder="1" applyAlignment="1">
      <alignment horizontal="right" vertical="center"/>
    </xf>
    <xf numFmtId="178" fontId="82" fillId="0" borderId="72" xfId="0" applyNumberFormat="1" applyFont="1" applyFill="1" applyBorder="1" applyAlignment="1">
      <alignment horizontal="center" vertical="top" wrapText="1"/>
    </xf>
    <xf numFmtId="0" fontId="89" fillId="33" borderId="69" xfId="46" applyFont="1" applyFill="1" applyBorder="1" applyAlignment="1">
      <alignment horizontal="left" vertical="center" wrapText="1"/>
    </xf>
    <xf numFmtId="0" fontId="88" fillId="0" borderId="0" xfId="0" applyFont="1">
      <alignment horizontal="left" vertical="top" wrapText="1"/>
    </xf>
    <xf numFmtId="0" fontId="62" fillId="0" borderId="0" xfId="0" applyFont="1" applyFill="1" applyAlignment="1">
      <alignment horizontal="center" vertical="center"/>
    </xf>
    <xf numFmtId="0" fontId="62" fillId="0" borderId="0" xfId="0" applyFont="1" applyFill="1" applyAlignment="1">
      <alignment vertical="center"/>
    </xf>
    <xf numFmtId="178" fontId="26" fillId="0" borderId="0" xfId="46" applyNumberFormat="1" applyFont="1" applyFill="1" applyAlignment="1">
      <alignment horizontal="center" vertical="center"/>
    </xf>
    <xf numFmtId="0" fontId="28" fillId="33" borderId="0" xfId="0" applyFont="1" applyFill="1" applyAlignment="1">
      <alignment vertical="center" wrapText="1"/>
    </xf>
    <xf numFmtId="1" fontId="90" fillId="0" borderId="16" xfId="0" applyNumberFormat="1" applyFont="1" applyFill="1" applyBorder="1" applyAlignment="1">
      <alignment horizontal="center" vertical="center"/>
    </xf>
    <xf numFmtId="1" fontId="90" fillId="0" borderId="17" xfId="0" applyNumberFormat="1" applyFont="1" applyFill="1" applyBorder="1" applyAlignment="1">
      <alignment horizontal="center" vertical="center"/>
    </xf>
    <xf numFmtId="0" fontId="60" fillId="0" borderId="75" xfId="0" applyFont="1" applyFill="1" applyBorder="1" applyAlignment="1">
      <alignment horizontal="center" vertical="center"/>
    </xf>
    <xf numFmtId="178" fontId="60" fillId="0" borderId="72" xfId="0" applyNumberFormat="1" applyFont="1" applyFill="1" applyBorder="1" applyAlignment="1">
      <alignment horizontal="center" vertical="center"/>
    </xf>
    <xf numFmtId="0" fontId="60" fillId="0" borderId="17" xfId="0" applyFont="1" applyFill="1" applyBorder="1" applyAlignment="1">
      <alignment horizontal="center" vertical="center" wrapText="1"/>
    </xf>
    <xf numFmtId="0" fontId="60" fillId="0" borderId="17" xfId="0" applyFont="1" applyFill="1" applyBorder="1" applyAlignment="1">
      <alignment horizontal="center" vertical="center"/>
    </xf>
    <xf numFmtId="0" fontId="62" fillId="0" borderId="17" xfId="0" applyFont="1" applyFill="1" applyBorder="1" applyAlignment="1">
      <alignment horizontal="center" vertical="center"/>
    </xf>
    <xf numFmtId="0" fontId="60" fillId="0" borderId="72" xfId="0" applyFont="1" applyFill="1" applyBorder="1" applyAlignment="1">
      <alignment horizontal="center" vertical="center"/>
    </xf>
    <xf numFmtId="0" fontId="60" fillId="0" borderId="72" xfId="0" applyFont="1" applyFill="1" applyBorder="1" applyAlignment="1">
      <alignment vertical="center" wrapText="1"/>
    </xf>
    <xf numFmtId="178" fontId="62" fillId="0" borderId="72" xfId="0" applyNumberFormat="1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 textRotation="90" wrapText="1"/>
    </xf>
    <xf numFmtId="49" fontId="26" fillId="0" borderId="39" xfId="0" applyNumberFormat="1" applyFont="1" applyFill="1" applyBorder="1" applyAlignment="1">
      <alignment horizontal="center" vertical="center" textRotation="90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166" fontId="79" fillId="0" borderId="32" xfId="42" applyNumberFormat="1" applyFont="1" applyFill="1" applyBorder="1" applyAlignment="1">
      <alignment horizontal="center" vertical="center"/>
    </xf>
    <xf numFmtId="166" fontId="27" fillId="0" borderId="10" xfId="43" applyNumberFormat="1" applyFont="1" applyFill="1" applyBorder="1" applyAlignment="1">
      <alignment horizontal="center" vertical="center"/>
    </xf>
    <xf numFmtId="0" fontId="27" fillId="0" borderId="72" xfId="0" applyFont="1" applyFill="1" applyBorder="1" applyAlignment="1">
      <alignment horizontal="left" vertical="center" wrapText="1"/>
    </xf>
    <xf numFmtId="0" fontId="0" fillId="0" borderId="0" xfId="0" applyFont="1" applyFill="1">
      <alignment horizontal="left" vertical="top" wrapText="1"/>
    </xf>
    <xf numFmtId="166" fontId="26" fillId="0" borderId="32" xfId="42" applyNumberFormat="1" applyFont="1" applyFill="1" applyBorder="1" applyAlignment="1">
      <alignment horizontal="center" vertical="center"/>
    </xf>
    <xf numFmtId="0" fontId="80" fillId="0" borderId="0" xfId="0" applyFont="1" applyFill="1" applyAlignment="1">
      <alignment horizontal="left" vertical="center"/>
    </xf>
    <xf numFmtId="171" fontId="27" fillId="0" borderId="72" xfId="42" applyNumberFormat="1" applyFont="1" applyFill="1" applyBorder="1" applyAlignment="1">
      <alignment vertical="center" wrapText="1"/>
    </xf>
    <xf numFmtId="0" fontId="27" fillId="0" borderId="0" xfId="0" applyFont="1" applyFill="1" applyAlignment="1">
      <alignment horizontal="left" vertical="center" wrapText="1"/>
    </xf>
    <xf numFmtId="0" fontId="62" fillId="0" borderId="0" xfId="46" applyFont="1" applyFill="1" applyAlignment="1">
      <alignment vertical="center"/>
    </xf>
    <xf numFmtId="0" fontId="27" fillId="0" borderId="0" xfId="0" applyFont="1" applyFill="1">
      <alignment horizontal="left" vertical="top" wrapText="1"/>
    </xf>
    <xf numFmtId="0" fontId="23" fillId="0" borderId="0" xfId="0" applyFont="1" applyFill="1" applyAlignment="1">
      <alignment vertical="center"/>
    </xf>
    <xf numFmtId="0" fontId="28" fillId="0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top"/>
    </xf>
    <xf numFmtId="0" fontId="28" fillId="0" borderId="10" xfId="0" applyFont="1" applyFill="1" applyBorder="1" applyAlignment="1">
      <alignment horizontal="left" vertical="center" wrapText="1"/>
    </xf>
    <xf numFmtId="166" fontId="28" fillId="0" borderId="10" xfId="43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vertical="center" wrapText="1"/>
    </xf>
    <xf numFmtId="0" fontId="33" fillId="0" borderId="10" xfId="0" applyFont="1" applyFill="1" applyBorder="1" applyAlignment="1">
      <alignment horizontal="left" vertical="center" wrapText="1"/>
    </xf>
    <xf numFmtId="166" fontId="28" fillId="0" borderId="10" xfId="42" applyNumberFormat="1" applyFont="1" applyFill="1" applyBorder="1" applyAlignment="1">
      <alignment horizontal="center" vertical="center"/>
    </xf>
    <xf numFmtId="166" fontId="27" fillId="0" borderId="0" xfId="0" applyNumberFormat="1" applyFont="1" applyFill="1">
      <alignment horizontal="left" vertical="top" wrapText="1"/>
    </xf>
    <xf numFmtId="166" fontId="28" fillId="0" borderId="10" xfId="42" applyNumberFormat="1" applyFont="1" applyFill="1" applyBorder="1" applyAlignment="1">
      <alignment vertical="center"/>
    </xf>
    <xf numFmtId="0" fontId="67" fillId="0" borderId="10" xfId="0" applyFont="1" applyFill="1" applyBorder="1" applyAlignment="1">
      <alignment horizontal="left" vertical="center" wrapText="1"/>
    </xf>
    <xf numFmtId="0" fontId="27" fillId="0" borderId="15" xfId="0" applyFont="1" applyFill="1" applyBorder="1" applyAlignment="1">
      <alignment vertical="center" wrapText="1"/>
    </xf>
    <xf numFmtId="0" fontId="27" fillId="0" borderId="14" xfId="0" applyFont="1" applyFill="1" applyBorder="1" applyAlignment="1">
      <alignment horizontal="left" vertical="center" wrapText="1"/>
    </xf>
    <xf numFmtId="0" fontId="78" fillId="0" borderId="0" xfId="0" applyFont="1" applyFill="1">
      <alignment horizontal="left" vertical="top" wrapText="1"/>
    </xf>
    <xf numFmtId="0" fontId="27" fillId="0" borderId="17" xfId="0" applyFont="1" applyFill="1" applyBorder="1" applyAlignment="1">
      <alignment vertical="center" wrapText="1"/>
    </xf>
    <xf numFmtId="0" fontId="32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left" vertical="center" wrapText="1"/>
    </xf>
    <xf numFmtId="166" fontId="27" fillId="0" borderId="10" xfId="42" applyNumberFormat="1" applyFont="1" applyFill="1" applyBorder="1" applyAlignment="1">
      <alignment vertical="center" wrapText="1"/>
    </xf>
    <xf numFmtId="0" fontId="27" fillId="0" borderId="32" xfId="0" applyFont="1" applyFill="1" applyBorder="1" applyAlignment="1">
      <alignment vertical="center" wrapText="1"/>
    </xf>
    <xf numFmtId="171" fontId="27" fillId="0" borderId="27" xfId="42" applyNumberFormat="1" applyFont="1" applyFill="1" applyBorder="1" applyAlignment="1">
      <alignment vertical="center" wrapText="1"/>
    </xf>
    <xf numFmtId="166" fontId="27" fillId="0" borderId="27" xfId="42" applyNumberFormat="1" applyFont="1" applyFill="1" applyBorder="1" applyAlignment="1">
      <alignment vertical="center" wrapText="1"/>
    </xf>
    <xf numFmtId="0" fontId="32" fillId="0" borderId="72" xfId="0" applyFont="1" applyFill="1" applyBorder="1" applyAlignment="1">
      <alignment horizontal="center" vertical="center" wrapText="1"/>
    </xf>
    <xf numFmtId="0" fontId="27" fillId="0" borderId="72" xfId="0" applyFont="1" applyFill="1" applyBorder="1" applyAlignment="1">
      <alignment vertical="center" wrapText="1"/>
    </xf>
    <xf numFmtId="0" fontId="33" fillId="0" borderId="72" xfId="0" applyFont="1" applyFill="1" applyBorder="1" applyAlignment="1">
      <alignment horizontal="left" vertical="center" wrapText="1"/>
    </xf>
    <xf numFmtId="166" fontId="28" fillId="0" borderId="72" xfId="42" applyNumberFormat="1" applyFont="1" applyFill="1" applyBorder="1" applyAlignment="1">
      <alignment vertical="center"/>
    </xf>
    <xf numFmtId="0" fontId="28" fillId="0" borderId="72" xfId="0" applyFont="1" applyFill="1" applyBorder="1" applyAlignment="1">
      <alignment horizontal="left" vertical="center" wrapText="1"/>
    </xf>
    <xf numFmtId="0" fontId="27" fillId="0" borderId="73" xfId="0" applyFont="1" applyFill="1" applyBorder="1" applyAlignment="1">
      <alignment vertical="center" wrapText="1"/>
    </xf>
    <xf numFmtId="0" fontId="27" fillId="0" borderId="74" xfId="0" applyFont="1" applyFill="1" applyBorder="1" applyAlignment="1">
      <alignment horizontal="left" vertical="center" wrapText="1"/>
    </xf>
    <xf numFmtId="166" fontId="27" fillId="0" borderId="72" xfId="42" applyNumberFormat="1" applyFont="1" applyFill="1" applyBorder="1" applyAlignment="1">
      <alignment vertical="center" wrapText="1"/>
    </xf>
    <xf numFmtId="172" fontId="83" fillId="0" borderId="77" xfId="129" applyNumberFormat="1" applyFont="1" applyFill="1" applyBorder="1" applyAlignment="1">
      <alignment horizontal="center" vertical="top"/>
    </xf>
    <xf numFmtId="0" fontId="84" fillId="0" borderId="10" xfId="0" applyFont="1" applyFill="1" applyBorder="1" applyAlignment="1">
      <alignment horizontal="left" vertical="center" wrapText="1"/>
    </xf>
    <xf numFmtId="0" fontId="62" fillId="0" borderId="0" xfId="46" applyFont="1" applyFill="1"/>
    <xf numFmtId="0" fontId="62" fillId="0" borderId="0" xfId="46" applyFont="1" applyFill="1" applyBorder="1" applyAlignment="1">
      <alignment horizontal="left" vertical="center"/>
    </xf>
    <xf numFmtId="169" fontId="61" fillId="0" borderId="0" xfId="46" applyNumberFormat="1" applyFont="1" applyFill="1" applyBorder="1" applyAlignment="1">
      <alignment horizontal="right" vertical="center" wrapText="1"/>
    </xf>
    <xf numFmtId="0" fontId="59" fillId="0" borderId="0" xfId="46" applyFont="1" applyFill="1" applyAlignment="1">
      <alignment horizontal="center" vertical="center" wrapText="1"/>
    </xf>
    <xf numFmtId="0" fontId="24" fillId="0" borderId="0" xfId="46" applyFont="1" applyFill="1" applyAlignment="1">
      <alignment vertical="center"/>
    </xf>
    <xf numFmtId="0" fontId="60" fillId="0" borderId="27" xfId="46" applyFont="1" applyFill="1" applyBorder="1" applyAlignment="1">
      <alignment vertical="center" wrapText="1"/>
    </xf>
    <xf numFmtId="0" fontId="62" fillId="0" borderId="0" xfId="46" applyFont="1" applyFill="1" applyAlignment="1">
      <alignment horizontal="justify" vertical="center"/>
    </xf>
    <xf numFmtId="0" fontId="62" fillId="0" borderId="27" xfId="46" applyFont="1" applyFill="1" applyBorder="1" applyAlignment="1">
      <alignment vertical="center" wrapText="1"/>
    </xf>
    <xf numFmtId="0" fontId="66" fillId="0" borderId="27" xfId="46" applyFont="1" applyFill="1" applyBorder="1" applyAlignment="1">
      <alignment horizontal="center" vertical="center" wrapText="1"/>
    </xf>
    <xf numFmtId="0" fontId="62" fillId="0" borderId="16" xfId="46" applyFont="1" applyFill="1" applyBorder="1" applyAlignment="1">
      <alignment vertical="center" wrapText="1"/>
    </xf>
    <xf numFmtId="0" fontId="62" fillId="0" borderId="27" xfId="46" applyFont="1" applyFill="1" applyBorder="1" applyAlignment="1">
      <alignment horizontal="left" vertical="center" wrapText="1"/>
    </xf>
    <xf numFmtId="0" fontId="88" fillId="0" borderId="0" xfId="0" applyFont="1" applyFill="1" applyAlignment="1">
      <alignment horizontal="left" vertical="center" wrapText="1"/>
    </xf>
    <xf numFmtId="0" fontId="62" fillId="0" borderId="28" xfId="46" applyFont="1" applyFill="1" applyBorder="1" applyAlignment="1">
      <alignment vertical="center" wrapText="1"/>
    </xf>
    <xf numFmtId="0" fontId="62" fillId="0" borderId="29" xfId="46" applyFont="1" applyFill="1" applyBorder="1" applyAlignment="1">
      <alignment vertical="center" wrapText="1"/>
    </xf>
    <xf numFmtId="0" fontId="62" fillId="0" borderId="32" xfId="46" applyFont="1" applyFill="1" applyBorder="1" applyAlignment="1">
      <alignment vertical="center" wrapText="1"/>
    </xf>
    <xf numFmtId="1" fontId="61" fillId="0" borderId="27" xfId="126" applyNumberFormat="1" applyFont="1" applyFill="1" applyBorder="1" applyAlignment="1">
      <alignment horizontal="right" vertical="center" wrapText="1"/>
    </xf>
    <xf numFmtId="0" fontId="62" fillId="0" borderId="28" xfId="46" applyFont="1" applyFill="1" applyBorder="1" applyAlignment="1">
      <alignment horizontal="left" vertical="center"/>
    </xf>
    <xf numFmtId="0" fontId="62" fillId="0" borderId="29" xfId="46" applyFont="1" applyFill="1" applyBorder="1" applyAlignment="1">
      <alignment horizontal="left" vertical="center"/>
    </xf>
    <xf numFmtId="166" fontId="67" fillId="0" borderId="32" xfId="42" applyNumberFormat="1" applyFont="1" applyFill="1" applyBorder="1" applyAlignment="1">
      <alignment horizontal="right" vertical="center"/>
    </xf>
    <xf numFmtId="0" fontId="62" fillId="0" borderId="69" xfId="46" applyFont="1" applyFill="1" applyBorder="1" applyAlignment="1">
      <alignment vertical="center" wrapText="1"/>
    </xf>
    <xf numFmtId="0" fontId="61" fillId="0" borderId="69" xfId="46" applyFont="1" applyFill="1" applyBorder="1" applyAlignment="1">
      <alignment horizontal="left" vertical="center" wrapText="1"/>
    </xf>
    <xf numFmtId="0" fontId="66" fillId="0" borderId="69" xfId="46" applyFont="1" applyFill="1" applyBorder="1" applyAlignment="1">
      <alignment horizontal="center" vertical="center" wrapText="1"/>
    </xf>
    <xf numFmtId="0" fontId="28" fillId="0" borderId="69" xfId="0" applyFont="1" applyFill="1" applyBorder="1" applyAlignment="1">
      <alignment horizontal="left" vertical="center" wrapText="1"/>
    </xf>
    <xf numFmtId="0" fontId="27" fillId="0" borderId="69" xfId="0" applyFont="1" applyFill="1" applyBorder="1" applyAlignment="1">
      <alignment horizontal="left" vertical="center" wrapText="1"/>
    </xf>
    <xf numFmtId="0" fontId="25" fillId="0" borderId="0" xfId="46" applyFont="1" applyFill="1" applyAlignment="1">
      <alignment horizontal="left" vertical="center" wrapText="1"/>
    </xf>
    <xf numFmtId="0" fontId="62" fillId="0" borderId="69" xfId="46" applyFont="1" applyFill="1" applyBorder="1" applyAlignment="1">
      <alignment horizontal="left" vertical="center" wrapText="1"/>
    </xf>
    <xf numFmtId="0" fontId="67" fillId="0" borderId="69" xfId="46" applyFont="1" applyFill="1" applyBorder="1" applyAlignment="1">
      <alignment horizontal="left" vertical="center" wrapText="1"/>
    </xf>
    <xf numFmtId="0" fontId="62" fillId="0" borderId="75" xfId="46" applyFont="1" applyFill="1" applyBorder="1" applyAlignment="1">
      <alignment vertical="center" wrapText="1"/>
    </xf>
    <xf numFmtId="0" fontId="62" fillId="0" borderId="74" xfId="46" applyFont="1" applyFill="1" applyBorder="1" applyAlignment="1">
      <alignment vertical="center" wrapText="1"/>
    </xf>
    <xf numFmtId="1" fontId="61" fillId="0" borderId="69" xfId="126" applyNumberFormat="1" applyFont="1" applyFill="1" applyBorder="1" applyAlignment="1">
      <alignment horizontal="right" vertical="center" wrapText="1"/>
    </xf>
    <xf numFmtId="0" fontId="62" fillId="0" borderId="75" xfId="46" applyFont="1" applyFill="1" applyBorder="1" applyAlignment="1">
      <alignment horizontal="left" vertical="center"/>
    </xf>
    <xf numFmtId="0" fontId="62" fillId="0" borderId="74" xfId="46" applyFont="1" applyFill="1" applyBorder="1" applyAlignment="1">
      <alignment horizontal="left" vertical="center"/>
    </xf>
    <xf numFmtId="166" fontId="67" fillId="0" borderId="69" xfId="42" applyNumberFormat="1" applyFont="1" applyFill="1" applyBorder="1" applyAlignment="1">
      <alignment horizontal="right" vertical="center"/>
    </xf>
    <xf numFmtId="166" fontId="67" fillId="0" borderId="0" xfId="42" applyNumberFormat="1" applyFont="1" applyFill="1" applyBorder="1" applyAlignment="1">
      <alignment horizontal="right" vertical="center"/>
    </xf>
    <xf numFmtId="170" fontId="67" fillId="0" borderId="0" xfId="42" applyNumberFormat="1" applyFont="1" applyFill="1" applyBorder="1" applyAlignment="1">
      <alignment horizontal="right" vertical="center"/>
    </xf>
    <xf numFmtId="0" fontId="62" fillId="33" borderId="78" xfId="46" applyFont="1" applyFill="1" applyBorder="1" applyAlignment="1">
      <alignment vertical="center" wrapText="1"/>
    </xf>
    <xf numFmtId="0" fontId="62" fillId="33" borderId="79" xfId="46" applyFont="1" applyFill="1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30" fillId="0" borderId="0" xfId="0" applyFont="1" applyAlignment="1">
      <alignment horizontal="right" vertical="center" wrapText="1"/>
    </xf>
    <xf numFmtId="0" fontId="27" fillId="0" borderId="27" xfId="0" applyFont="1" applyFill="1" applyBorder="1" applyAlignment="1">
      <alignment vertical="center" wrapText="1"/>
    </xf>
    <xf numFmtId="0" fontId="27" fillId="0" borderId="27" xfId="101" applyFont="1" applyFill="1" applyBorder="1" applyAlignment="1">
      <alignment vertical="center" wrapText="1"/>
    </xf>
    <xf numFmtId="0" fontId="26" fillId="0" borderId="27" xfId="101" applyFont="1" applyFill="1" applyBorder="1" applyAlignment="1">
      <alignment vertical="center" wrapText="1"/>
    </xf>
    <xf numFmtId="0" fontId="26" fillId="0" borderId="72" xfId="0" applyFont="1" applyFill="1" applyBorder="1" applyAlignment="1">
      <alignment vertical="center" wrapText="1"/>
    </xf>
    <xf numFmtId="0" fontId="26" fillId="0" borderId="72" xfId="101" applyFont="1" applyFill="1" applyBorder="1" applyAlignment="1">
      <alignment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60" fillId="0" borderId="72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7" fillId="0" borderId="0" xfId="101" applyFont="1" applyFill="1" applyBorder="1" applyAlignment="1">
      <alignment horizontal="center" vertical="top" wrapText="1"/>
    </xf>
    <xf numFmtId="0" fontId="26" fillId="0" borderId="35" xfId="101" applyFont="1" applyFill="1" applyBorder="1" applyAlignment="1">
      <alignment horizontal="center" vertical="center" wrapText="1"/>
    </xf>
    <xf numFmtId="0" fontId="26" fillId="0" borderId="36" xfId="101" applyFont="1" applyFill="1" applyBorder="1" applyAlignment="1">
      <alignment horizontal="center" vertical="center" wrapText="1"/>
    </xf>
    <xf numFmtId="0" fontId="26" fillId="0" borderId="37" xfId="101" applyFont="1" applyFill="1" applyBorder="1" applyAlignment="1">
      <alignment horizontal="center" vertical="center" wrapText="1"/>
    </xf>
    <xf numFmtId="0" fontId="26" fillId="0" borderId="38" xfId="101" applyFont="1" applyFill="1" applyBorder="1" applyAlignment="1">
      <alignment horizontal="center" vertical="center" wrapText="1"/>
    </xf>
    <xf numFmtId="0" fontId="26" fillId="0" borderId="11" xfId="101" applyFont="1" applyFill="1" applyBorder="1" applyAlignment="1">
      <alignment horizontal="center" vertical="center" wrapText="1"/>
    </xf>
    <xf numFmtId="0" fontId="26" fillId="0" borderId="39" xfId="101" applyFont="1" applyFill="1" applyBorder="1" applyAlignment="1">
      <alignment horizontal="center" vertical="center" wrapText="1"/>
    </xf>
    <xf numFmtId="0" fontId="26" fillId="0" borderId="30" xfId="101" applyFont="1" applyFill="1" applyBorder="1" applyAlignment="1">
      <alignment vertical="center" wrapText="1"/>
    </xf>
    <xf numFmtId="0" fontId="26" fillId="0" borderId="16" xfId="101" applyFont="1" applyFill="1" applyBorder="1" applyAlignment="1">
      <alignment vertical="center" wrapText="1"/>
    </xf>
    <xf numFmtId="0" fontId="26" fillId="0" borderId="17" xfId="101" applyFont="1" applyFill="1" applyBorder="1" applyAlignment="1">
      <alignment vertical="center" wrapText="1"/>
    </xf>
    <xf numFmtId="0" fontId="32" fillId="0" borderId="30" xfId="101" applyFont="1" applyFill="1" applyBorder="1" applyAlignment="1">
      <alignment horizontal="center" vertical="center" wrapText="1"/>
    </xf>
    <xf numFmtId="0" fontId="32" fillId="0" borderId="17" xfId="101" applyFont="1" applyFill="1" applyBorder="1" applyAlignment="1">
      <alignment horizontal="center" vertical="center" wrapText="1"/>
    </xf>
    <xf numFmtId="0" fontId="27" fillId="0" borderId="73" xfId="101" applyFont="1" applyFill="1" applyBorder="1" applyAlignment="1">
      <alignment horizontal="center" vertical="top" wrapText="1"/>
    </xf>
    <xf numFmtId="0" fontId="27" fillId="0" borderId="17" xfId="101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center" vertical="center" wrapText="1"/>
    </xf>
    <xf numFmtId="49" fontId="26" fillId="0" borderId="40" xfId="0" applyNumberFormat="1" applyFont="1" applyFill="1" applyBorder="1" applyAlignment="1">
      <alignment horizontal="center" vertical="center" textRotation="90" wrapText="1"/>
    </xf>
    <xf numFmtId="49" fontId="26" fillId="0" borderId="41" xfId="0" applyNumberFormat="1" applyFont="1" applyFill="1" applyBorder="1" applyAlignment="1">
      <alignment horizontal="center" vertical="center" textRotation="90" wrapText="1"/>
    </xf>
    <xf numFmtId="49" fontId="26" fillId="0" borderId="11" xfId="0" applyNumberFormat="1" applyFont="1" applyFill="1" applyBorder="1" applyAlignment="1">
      <alignment horizontal="center" vertical="center" textRotation="90" wrapText="1"/>
    </xf>
    <xf numFmtId="49" fontId="26" fillId="0" borderId="39" xfId="0" applyNumberFormat="1" applyFont="1" applyFill="1" applyBorder="1" applyAlignment="1">
      <alignment horizontal="center" vertical="center" textRotation="90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49" fontId="26" fillId="0" borderId="30" xfId="0" applyNumberFormat="1" applyFont="1" applyFill="1" applyBorder="1" applyAlignment="1">
      <alignment horizontal="center" vertical="center" textRotation="90" wrapText="1"/>
    </xf>
    <xf numFmtId="49" fontId="26" fillId="0" borderId="16" xfId="0" applyNumberFormat="1" applyFont="1" applyFill="1" applyBorder="1" applyAlignment="1">
      <alignment horizontal="center" vertical="center" textRotation="90" wrapText="1"/>
    </xf>
    <xf numFmtId="49" fontId="26" fillId="0" borderId="17" xfId="0" applyNumberFormat="1" applyFont="1" applyFill="1" applyBorder="1" applyAlignment="1">
      <alignment horizontal="center" vertical="center" textRotation="90" wrapText="1"/>
    </xf>
    <xf numFmtId="0" fontId="26" fillId="0" borderId="16" xfId="0" applyFont="1" applyFill="1" applyBorder="1" applyAlignment="1">
      <alignment horizontal="center" vertical="center" wrapText="1"/>
    </xf>
    <xf numFmtId="0" fontId="27" fillId="0" borderId="75" xfId="0" applyFont="1" applyFill="1" applyBorder="1" applyAlignment="1">
      <alignment horizontal="center" vertical="center" wrapText="1"/>
    </xf>
    <xf numFmtId="0" fontId="27" fillId="0" borderId="76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top" wrapText="1"/>
    </xf>
    <xf numFmtId="0" fontId="26" fillId="0" borderId="62" xfId="0" applyFont="1" applyFill="1" applyBorder="1" applyAlignment="1">
      <alignment horizontal="center" vertical="top" wrapText="1"/>
    </xf>
    <xf numFmtId="0" fontId="26" fillId="0" borderId="63" xfId="0" applyFont="1" applyFill="1" applyBorder="1" applyAlignment="1">
      <alignment horizontal="center" vertical="top" wrapText="1"/>
    </xf>
    <xf numFmtId="0" fontId="81" fillId="0" borderId="49" xfId="0" applyFont="1" applyFill="1" applyBorder="1" applyAlignment="1">
      <alignment horizontal="left" vertical="top" wrapText="1"/>
    </xf>
    <xf numFmtId="0" fontId="81" fillId="0" borderId="52" xfId="0" applyFont="1" applyFill="1" applyBorder="1" applyAlignment="1">
      <alignment horizontal="left" vertical="top" wrapText="1"/>
    </xf>
    <xf numFmtId="0" fontId="81" fillId="0" borderId="55" xfId="0" applyFont="1" applyFill="1" applyBorder="1" applyAlignment="1">
      <alignment horizontal="left" vertical="top" wrapText="1"/>
    </xf>
    <xf numFmtId="1" fontId="81" fillId="0" borderId="50" xfId="0" applyNumberFormat="1" applyFont="1" applyFill="1" applyBorder="1" applyAlignment="1">
      <alignment horizontal="left" vertical="top" indent="2" shrinkToFit="1"/>
    </xf>
    <xf numFmtId="1" fontId="81" fillId="0" borderId="53" xfId="0" applyNumberFormat="1" applyFont="1" applyFill="1" applyBorder="1" applyAlignment="1">
      <alignment horizontal="left" vertical="top" indent="2" shrinkToFit="1"/>
    </xf>
    <xf numFmtId="1" fontId="81" fillId="0" borderId="56" xfId="0" applyNumberFormat="1" applyFont="1" applyFill="1" applyBorder="1" applyAlignment="1">
      <alignment horizontal="left" vertical="top" indent="2" shrinkToFit="1"/>
    </xf>
    <xf numFmtId="178" fontId="81" fillId="0" borderId="51" xfId="0" applyNumberFormat="1" applyFont="1" applyFill="1" applyBorder="1" applyAlignment="1">
      <alignment horizontal="center" vertical="top" shrinkToFit="1"/>
    </xf>
    <xf numFmtId="178" fontId="81" fillId="0" borderId="54" xfId="0" applyNumberFormat="1" applyFont="1" applyFill="1" applyBorder="1" applyAlignment="1">
      <alignment horizontal="center" vertical="top" shrinkToFit="1"/>
    </xf>
    <xf numFmtId="178" fontId="81" fillId="0" borderId="57" xfId="0" applyNumberFormat="1" applyFont="1" applyFill="1" applyBorder="1" applyAlignment="1">
      <alignment horizontal="center" vertical="top" shrinkToFit="1"/>
    </xf>
    <xf numFmtId="0" fontId="82" fillId="0" borderId="0" xfId="0" applyFont="1" applyFill="1" applyBorder="1" applyAlignment="1">
      <alignment horizontal="center" vertical="top" wrapText="1"/>
    </xf>
    <xf numFmtId="0" fontId="26" fillId="0" borderId="35" xfId="0" applyFont="1" applyFill="1" applyBorder="1" applyAlignment="1">
      <alignment horizontal="left" vertical="center" wrapText="1" indent="1"/>
    </xf>
    <xf numFmtId="0" fontId="26" fillId="0" borderId="42" xfId="0" applyFont="1" applyFill="1" applyBorder="1" applyAlignment="1">
      <alignment horizontal="left" vertical="center" wrapText="1" indent="1"/>
    </xf>
    <xf numFmtId="0" fontId="26" fillId="0" borderId="4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top" wrapText="1"/>
    </xf>
    <xf numFmtId="0" fontId="32" fillId="0" borderId="13" xfId="0" applyFont="1" applyFill="1" applyBorder="1" applyAlignment="1">
      <alignment horizontal="center" vertical="top" wrapText="1"/>
    </xf>
    <xf numFmtId="0" fontId="32" fillId="0" borderId="14" xfId="0" applyFont="1" applyFill="1" applyBorder="1" applyAlignment="1">
      <alignment horizontal="center" vertical="top" wrapText="1"/>
    </xf>
    <xf numFmtId="0" fontId="81" fillId="0" borderId="50" xfId="0" applyFont="1" applyFill="1" applyBorder="1" applyAlignment="1">
      <alignment horizontal="left" vertical="top" wrapText="1"/>
    </xf>
    <xf numFmtId="0" fontId="81" fillId="0" borderId="53" xfId="0" applyFont="1" applyFill="1" applyBorder="1" applyAlignment="1">
      <alignment horizontal="left" vertical="top" wrapText="1"/>
    </xf>
    <xf numFmtId="0" fontId="81" fillId="0" borderId="56" xfId="0" applyFont="1" applyFill="1" applyBorder="1" applyAlignment="1">
      <alignment horizontal="left" vertical="top" wrapText="1"/>
    </xf>
    <xf numFmtId="0" fontId="81" fillId="0" borderId="51" xfId="0" applyFont="1" applyFill="1" applyBorder="1" applyAlignment="1">
      <alignment horizontal="left" vertical="top" wrapText="1"/>
    </xf>
    <xf numFmtId="0" fontId="81" fillId="0" borderId="54" xfId="0" applyFont="1" applyFill="1" applyBorder="1" applyAlignment="1">
      <alignment horizontal="left" vertical="top" wrapText="1"/>
    </xf>
    <xf numFmtId="0" fontId="81" fillId="0" borderId="57" xfId="0" applyFont="1" applyFill="1" applyBorder="1" applyAlignment="1">
      <alignment horizontal="left" vertical="top" wrapText="1"/>
    </xf>
    <xf numFmtId="178" fontId="32" fillId="0" borderId="64" xfId="0" applyNumberFormat="1" applyFont="1" applyFill="1" applyBorder="1" applyAlignment="1">
      <alignment horizontal="center" vertical="top" wrapText="1"/>
    </xf>
    <xf numFmtId="178" fontId="32" fillId="0" borderId="65" xfId="0" applyNumberFormat="1" applyFont="1" applyFill="1" applyBorder="1" applyAlignment="1">
      <alignment horizontal="center" vertical="top" wrapText="1"/>
    </xf>
    <xf numFmtId="178" fontId="32" fillId="0" borderId="45" xfId="0" applyNumberFormat="1" applyFont="1" applyFill="1" applyBorder="1" applyAlignment="1">
      <alignment horizontal="center" vertical="top" wrapText="1"/>
    </xf>
    <xf numFmtId="178" fontId="82" fillId="0" borderId="64" xfId="0" applyNumberFormat="1" applyFont="1" applyFill="1" applyBorder="1" applyAlignment="1">
      <alignment horizontal="center" vertical="center" wrapText="1"/>
    </xf>
    <xf numFmtId="178" fontId="82" fillId="0" borderId="45" xfId="0" applyNumberFormat="1" applyFont="1" applyFill="1" applyBorder="1" applyAlignment="1">
      <alignment horizontal="center" vertical="center" wrapText="1"/>
    </xf>
    <xf numFmtId="178" fontId="82" fillId="0" borderId="66" xfId="0" applyNumberFormat="1" applyFont="1" applyFill="1" applyBorder="1" applyAlignment="1">
      <alignment horizontal="center" vertical="center" wrapText="1"/>
    </xf>
    <xf numFmtId="178" fontId="82" fillId="0" borderId="31" xfId="0" applyNumberFormat="1" applyFont="1" applyFill="1" applyBorder="1" applyAlignment="1">
      <alignment horizontal="center" vertical="center" wrapText="1"/>
    </xf>
    <xf numFmtId="178" fontId="82" fillId="0" borderId="38" xfId="0" applyNumberFormat="1" applyFont="1" applyFill="1" applyBorder="1" applyAlignment="1">
      <alignment horizontal="center" vertical="center" wrapText="1"/>
    </xf>
    <xf numFmtId="178" fontId="82" fillId="0" borderId="39" xfId="0" applyNumberFormat="1" applyFont="1" applyFill="1" applyBorder="1" applyAlignment="1">
      <alignment horizontal="center" vertical="center" wrapText="1"/>
    </xf>
    <xf numFmtId="0" fontId="26" fillId="0" borderId="38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5" fillId="33" borderId="75" xfId="46" applyFont="1" applyFill="1" applyBorder="1" applyAlignment="1">
      <alignment horizontal="left" vertical="center" wrapText="1"/>
    </xf>
    <xf numFmtId="0" fontId="25" fillId="33" borderId="74" xfId="46" applyFont="1" applyFill="1" applyBorder="1" applyAlignment="1">
      <alignment horizontal="left" vertical="center" wrapText="1"/>
    </xf>
    <xf numFmtId="0" fontId="25" fillId="0" borderId="27" xfId="46" applyFont="1" applyFill="1" applyBorder="1" applyAlignment="1">
      <alignment horizontal="left" vertical="center" wrapText="1"/>
    </xf>
    <xf numFmtId="0" fontId="28" fillId="33" borderId="0" xfId="46" applyFont="1" applyFill="1" applyAlignment="1">
      <alignment horizontal="center" vertical="center" wrapText="1"/>
    </xf>
    <xf numFmtId="0" fontId="59" fillId="33" borderId="0" xfId="46" applyFont="1" applyFill="1" applyAlignment="1">
      <alignment horizontal="left" vertical="center"/>
    </xf>
    <xf numFmtId="0" fontId="25" fillId="0" borderId="69" xfId="46" applyFont="1" applyFill="1" applyBorder="1" applyAlignment="1">
      <alignment horizontal="left" vertical="center" wrapText="1"/>
    </xf>
    <xf numFmtId="0" fontId="28" fillId="0" borderId="0" xfId="46" applyFont="1" applyFill="1" applyAlignment="1">
      <alignment horizontal="center" vertical="center" wrapText="1"/>
    </xf>
    <xf numFmtId="0" fontId="59" fillId="0" borderId="0" xfId="46" applyFont="1" applyFill="1" applyAlignment="1">
      <alignment horizontal="left" vertical="center"/>
    </xf>
    <xf numFmtId="0" fontId="62" fillId="0" borderId="12" xfId="46" applyFont="1" applyFill="1" applyBorder="1" applyAlignment="1">
      <alignment horizontal="center" vertical="center" wrapText="1"/>
    </xf>
    <xf numFmtId="0" fontId="62" fillId="0" borderId="14" xfId="46" applyFont="1" applyFill="1" applyBorder="1" applyAlignment="1">
      <alignment horizontal="center" vertical="center" wrapText="1"/>
    </xf>
    <xf numFmtId="0" fontId="62" fillId="0" borderId="75" xfId="46" applyFont="1" applyFill="1" applyBorder="1" applyAlignment="1">
      <alignment horizontal="center" vertical="center" wrapText="1"/>
    </xf>
    <xf numFmtId="0" fontId="62" fillId="0" borderId="74" xfId="46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60" fillId="0" borderId="72" xfId="0" applyFont="1" applyFill="1" applyBorder="1" applyAlignment="1">
      <alignment horizontal="center" vertical="center" wrapText="1"/>
    </xf>
    <xf numFmtId="1" fontId="90" fillId="0" borderId="16" xfId="0" applyNumberFormat="1" applyFont="1" applyFill="1" applyBorder="1" applyAlignment="1">
      <alignment horizontal="center" vertical="center"/>
    </xf>
    <xf numFmtId="0" fontId="60" fillId="0" borderId="75" xfId="0" applyFont="1" applyFill="1" applyBorder="1" applyAlignment="1">
      <alignment horizontal="center" vertical="center"/>
    </xf>
    <xf numFmtId="0" fontId="60" fillId="0" borderId="76" xfId="0" applyFont="1" applyFill="1" applyBorder="1" applyAlignment="1">
      <alignment horizontal="center" vertical="center"/>
    </xf>
    <xf numFmtId="0" fontId="60" fillId="0" borderId="74" xfId="0" applyFont="1" applyFill="1" applyBorder="1" applyAlignment="1">
      <alignment horizontal="center" vertical="center"/>
    </xf>
    <xf numFmtId="0" fontId="60" fillId="0" borderId="17" xfId="0" applyFont="1" applyFill="1" applyBorder="1" applyAlignment="1">
      <alignment horizontal="center" vertical="center" wrapText="1"/>
    </xf>
    <xf numFmtId="0" fontId="60" fillId="0" borderId="72" xfId="0" applyFont="1" applyFill="1" applyBorder="1" applyAlignment="1">
      <alignment horizontal="left" vertical="center" wrapText="1"/>
    </xf>
    <xf numFmtId="0" fontId="26" fillId="0" borderId="79" xfId="0" applyFont="1" applyFill="1" applyBorder="1" applyAlignment="1">
      <alignment horizontal="center" vertical="center" wrapText="1"/>
    </xf>
    <xf numFmtId="0" fontId="26" fillId="0" borderId="80" xfId="0" applyFont="1" applyFill="1" applyBorder="1" applyAlignment="1">
      <alignment horizontal="center" vertical="center" wrapText="1"/>
    </xf>
    <xf numFmtId="0" fontId="26" fillId="0" borderId="81" xfId="0" applyFont="1" applyFill="1" applyBorder="1" applyAlignment="1">
      <alignment horizontal="left" vertical="center" wrapText="1"/>
    </xf>
    <xf numFmtId="0" fontId="26" fillId="0" borderId="80" xfId="0" applyFont="1" applyFill="1" applyBorder="1" applyAlignment="1">
      <alignment horizontal="left" vertical="center" wrapText="1"/>
    </xf>
    <xf numFmtId="0" fontId="26" fillId="0" borderId="72" xfId="0" applyFont="1" applyFill="1" applyBorder="1" applyAlignment="1">
      <alignment horizontal="center" vertical="center" wrapText="1"/>
    </xf>
    <xf numFmtId="0" fontId="73" fillId="0" borderId="72" xfId="101" applyFont="1" applyFill="1" applyBorder="1" applyAlignment="1">
      <alignment vertical="center" wrapText="1"/>
    </xf>
    <xf numFmtId="172" fontId="26" fillId="0" borderId="0" xfId="130" applyNumberFormat="1" applyFont="1" applyFill="1" applyBorder="1" applyAlignment="1">
      <alignment horizontal="right" vertical="center"/>
    </xf>
    <xf numFmtId="0" fontId="62" fillId="0" borderId="0" xfId="0" applyFont="1" applyFill="1" applyAlignment="1">
      <alignment horizontal="right"/>
    </xf>
    <xf numFmtId="0" fontId="26" fillId="0" borderId="82" xfId="0" applyFont="1" applyFill="1" applyBorder="1" applyAlignment="1">
      <alignment horizontal="center" vertical="center" wrapText="1"/>
    </xf>
    <xf numFmtId="0" fontId="26" fillId="0" borderId="72" xfId="0" applyNumberFormat="1" applyFont="1" applyFill="1" applyBorder="1" applyAlignment="1">
      <alignment horizontal="center" vertical="center" wrapText="1"/>
    </xf>
    <xf numFmtId="0" fontId="26" fillId="0" borderId="72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/>
    </xf>
    <xf numFmtId="0" fontId="62" fillId="0" borderId="0" xfId="46" applyFont="1" applyFill="1" applyAlignment="1">
      <alignment horizontal="right" vertical="center"/>
    </xf>
    <xf numFmtId="0" fontId="32" fillId="0" borderId="83" xfId="0" applyFont="1" applyFill="1" applyBorder="1" applyAlignment="1">
      <alignment horizontal="center" vertical="center" wrapText="1"/>
    </xf>
    <xf numFmtId="0" fontId="70" fillId="0" borderId="72" xfId="46" applyFont="1" applyFill="1" applyBorder="1" applyAlignment="1">
      <alignment vertical="center" wrapText="1"/>
    </xf>
    <xf numFmtId="0" fontId="81" fillId="0" borderId="0" xfId="0" applyFont="1" applyFill="1" applyBorder="1" applyAlignment="1">
      <alignment horizontal="right"/>
    </xf>
    <xf numFmtId="0" fontId="62" fillId="0" borderId="0" xfId="0" applyFont="1" applyFill="1" applyAlignment="1">
      <alignment horizontal="right"/>
    </xf>
    <xf numFmtId="0" fontId="62" fillId="0" borderId="0" xfId="0" applyFont="1" applyFill="1" applyBorder="1" applyAlignment="1">
      <alignment horizontal="right"/>
    </xf>
    <xf numFmtId="0" fontId="32" fillId="0" borderId="75" xfId="0" applyFont="1" applyFill="1" applyBorder="1" applyAlignment="1">
      <alignment horizontal="center" vertical="center" wrapText="1"/>
    </xf>
    <xf numFmtId="0" fontId="62" fillId="0" borderId="0" xfId="46" applyFont="1" applyAlignment="1">
      <alignment horizontal="right" vertical="center"/>
    </xf>
    <xf numFmtId="0" fontId="62" fillId="33" borderId="75" xfId="46" applyFont="1" applyFill="1" applyBorder="1" applyAlignment="1">
      <alignment horizontal="left" vertical="center" wrapText="1"/>
    </xf>
    <xf numFmtId="0" fontId="61" fillId="0" borderId="72" xfId="46" applyFont="1" applyFill="1" applyBorder="1" applyAlignment="1">
      <alignment horizontal="left" vertical="center" wrapText="1"/>
    </xf>
    <xf numFmtId="0" fontId="62" fillId="33" borderId="72" xfId="46" applyFont="1" applyFill="1" applyBorder="1" applyAlignment="1">
      <alignment horizontal="center" vertical="center" wrapText="1"/>
    </xf>
    <xf numFmtId="0" fontId="66" fillId="33" borderId="72" xfId="46" applyFont="1" applyFill="1" applyBorder="1" applyAlignment="1">
      <alignment horizontal="center" vertical="center" wrapText="1"/>
    </xf>
    <xf numFmtId="0" fontId="76" fillId="0" borderId="72" xfId="0" applyFont="1" applyFill="1" applyBorder="1" applyAlignment="1">
      <alignment horizontal="left" vertical="center" wrapText="1"/>
    </xf>
    <xf numFmtId="49" fontId="61" fillId="33" borderId="72" xfId="46" applyNumberFormat="1" applyFont="1" applyFill="1" applyBorder="1" applyAlignment="1">
      <alignment vertical="center" wrapText="1"/>
    </xf>
    <xf numFmtId="0" fontId="62" fillId="33" borderId="72" xfId="46" applyFont="1" applyFill="1" applyBorder="1" applyAlignment="1">
      <alignment vertical="center" wrapText="1"/>
    </xf>
    <xf numFmtId="0" fontId="76" fillId="33" borderId="72" xfId="0" applyFont="1" applyFill="1" applyBorder="1" applyAlignment="1">
      <alignment horizontal="left" vertical="center" wrapText="1"/>
    </xf>
    <xf numFmtId="0" fontId="61" fillId="33" borderId="72" xfId="46" applyFont="1" applyFill="1" applyBorder="1" applyAlignment="1">
      <alignment vertical="center" wrapText="1"/>
    </xf>
    <xf numFmtId="0" fontId="88" fillId="0" borderId="72" xfId="0" applyFont="1" applyBorder="1">
      <alignment horizontal="left" vertical="top" wrapText="1"/>
    </xf>
    <xf numFmtId="0" fontId="69" fillId="0" borderId="0" xfId="46" applyFont="1" applyFill="1" applyAlignment="1">
      <alignment horizontal="right" vertical="center"/>
    </xf>
    <xf numFmtId="178" fontId="70" fillId="0" borderId="0" xfId="0" applyNumberFormat="1" applyFont="1" applyFill="1" applyAlignment="1">
      <alignment horizontal="right" vertical="center"/>
    </xf>
    <xf numFmtId="0" fontId="28" fillId="33" borderId="66" xfId="0" applyFont="1" applyFill="1" applyBorder="1" applyAlignment="1">
      <alignment horizontal="center" vertical="center" wrapText="1"/>
    </xf>
    <xf numFmtId="178" fontId="30" fillId="0" borderId="0" xfId="129" applyNumberFormat="1" applyFont="1" applyFill="1" applyBorder="1" applyAlignment="1">
      <alignment horizontal="right" vertical="center"/>
    </xf>
    <xf numFmtId="178" fontId="60" fillId="0" borderId="84" xfId="0" applyNumberFormat="1" applyFont="1" applyFill="1" applyBorder="1" applyAlignment="1">
      <alignment horizontal="center" vertical="center" wrapText="1"/>
    </xf>
    <xf numFmtId="178" fontId="60" fillId="0" borderId="17" xfId="0" applyNumberFormat="1" applyFont="1" applyFill="1" applyBorder="1" applyAlignment="1">
      <alignment horizontal="center" vertical="center" wrapText="1"/>
    </xf>
    <xf numFmtId="178" fontId="24" fillId="0" borderId="72" xfId="129" applyNumberFormat="1" applyFont="1" applyFill="1" applyBorder="1" applyAlignment="1">
      <alignment horizontal="center" vertical="center" wrapText="1"/>
    </xf>
  </cellXfs>
  <cellStyles count="133">
    <cellStyle name="_artabyuje" xfId="115"/>
    <cellStyle name="20% - Accent1" xfId="19" builtinId="30" customBuiltin="1"/>
    <cellStyle name="20% - Accent1 2" xfId="47"/>
    <cellStyle name="20% - Accent2" xfId="23" builtinId="34" customBuiltin="1"/>
    <cellStyle name="20% - Accent2 2" xfId="48"/>
    <cellStyle name="20% - Accent3" xfId="27" builtinId="38" customBuiltin="1"/>
    <cellStyle name="20% - Accent3 2" xfId="49"/>
    <cellStyle name="20% - Accent4" xfId="31" builtinId="42" customBuiltin="1"/>
    <cellStyle name="20% - Accent4 2" xfId="50"/>
    <cellStyle name="20% - Accent5" xfId="35" builtinId="46" customBuiltin="1"/>
    <cellStyle name="20% - Accent5 2" xfId="51"/>
    <cellStyle name="20% - Accent6" xfId="39" builtinId="50" customBuiltin="1"/>
    <cellStyle name="20% - Accent6 2" xfId="52"/>
    <cellStyle name="40% - Accent1" xfId="20" builtinId="31" customBuiltin="1"/>
    <cellStyle name="40% - Accent1 2" xfId="53"/>
    <cellStyle name="40% - Accent2" xfId="24" builtinId="35" customBuiltin="1"/>
    <cellStyle name="40% - Accent2 2" xfId="54"/>
    <cellStyle name="40% - Accent3" xfId="28" builtinId="39" customBuiltin="1"/>
    <cellStyle name="40% - Accent3 2" xfId="55"/>
    <cellStyle name="40% - Accent4" xfId="32" builtinId="43" customBuiltin="1"/>
    <cellStyle name="40% - Accent4 2" xfId="56"/>
    <cellStyle name="40% - Accent5" xfId="36" builtinId="47" customBuiltin="1"/>
    <cellStyle name="40% - Accent5 2" xfId="57"/>
    <cellStyle name="40% - Accent6" xfId="40" builtinId="51" customBuiltin="1"/>
    <cellStyle name="40% - Accent6 2" xfId="58"/>
    <cellStyle name="60% - Accent1" xfId="21" builtinId="32" customBuiltin="1"/>
    <cellStyle name="60% - Accent1 2" xfId="59"/>
    <cellStyle name="60% - Accent2" xfId="25" builtinId="36" customBuiltin="1"/>
    <cellStyle name="60% - Accent2 2" xfId="60"/>
    <cellStyle name="60% - Accent3" xfId="29" builtinId="40" customBuiltin="1"/>
    <cellStyle name="60% - Accent3 2" xfId="61"/>
    <cellStyle name="60% - Accent4" xfId="33" builtinId="44" customBuiltin="1"/>
    <cellStyle name="60% - Accent4 2" xfId="62"/>
    <cellStyle name="60% - Accent5" xfId="37" builtinId="48" customBuiltin="1"/>
    <cellStyle name="60% - Accent5 2" xfId="63"/>
    <cellStyle name="60% - Accent6" xfId="41" builtinId="52" customBuiltin="1"/>
    <cellStyle name="60% - Accent6 2" xfId="64"/>
    <cellStyle name="Accent1" xfId="18" builtinId="29" customBuiltin="1"/>
    <cellStyle name="Accent1 2" xfId="65"/>
    <cellStyle name="Accent2" xfId="22" builtinId="33" customBuiltin="1"/>
    <cellStyle name="Accent2 2" xfId="66"/>
    <cellStyle name="Accent3" xfId="26" builtinId="37" customBuiltin="1"/>
    <cellStyle name="Accent3 2" xfId="67"/>
    <cellStyle name="Accent4" xfId="30" builtinId="41" customBuiltin="1"/>
    <cellStyle name="Accent4 2" xfId="68"/>
    <cellStyle name="Accent5" xfId="34" builtinId="45" customBuiltin="1"/>
    <cellStyle name="Accent5 2" xfId="69"/>
    <cellStyle name="Accent6" xfId="38" builtinId="49" customBuiltin="1"/>
    <cellStyle name="Accent6 2" xfId="70"/>
    <cellStyle name="Bad" xfId="7" builtinId="27" customBuiltin="1"/>
    <cellStyle name="Bad 2" xfId="71"/>
    <cellStyle name="Calculation" xfId="11" builtinId="22" customBuiltin="1"/>
    <cellStyle name="Calculation 2" xfId="72"/>
    <cellStyle name="Check Cell" xfId="13" builtinId="23" customBuiltin="1"/>
    <cellStyle name="Check Cell 2" xfId="73"/>
    <cellStyle name="Comma" xfId="129" builtinId="3"/>
    <cellStyle name="Comma 2" xfId="44"/>
    <cellStyle name="Comma 2 2" xfId="45"/>
    <cellStyle name="Comma 2 2 2" xfId="74"/>
    <cellStyle name="Comma 2 3" xfId="75"/>
    <cellStyle name="Comma 2 4" xfId="114"/>
    <cellStyle name="Comma 3" xfId="76"/>
    <cellStyle name="Comma 3 2" xfId="77"/>
    <cellStyle name="Comma 4" xfId="78"/>
    <cellStyle name="Comma 5" xfId="116"/>
    <cellStyle name="Comma 6" xfId="125"/>
    <cellStyle name="Comma 7" xfId="117"/>
    <cellStyle name="Comma_General 17.02.04" xfId="130"/>
    <cellStyle name="Explanatory Text" xfId="16" builtinId="53" customBuiltin="1"/>
    <cellStyle name="Explanatory Text 2" xfId="79"/>
    <cellStyle name="Good" xfId="6" builtinId="26" customBuiltin="1"/>
    <cellStyle name="Good 2" xfId="80"/>
    <cellStyle name="Heading 1" xfId="2" builtinId="16" customBuiltin="1"/>
    <cellStyle name="Heading 1 2" xfId="81"/>
    <cellStyle name="Heading 2" xfId="3" builtinId="17" customBuiltin="1"/>
    <cellStyle name="Heading 2 2" xfId="82"/>
    <cellStyle name="Heading 3" xfId="4" builtinId="18" customBuiltin="1"/>
    <cellStyle name="Heading 3 2" xfId="83"/>
    <cellStyle name="Heading 4" xfId="5" builtinId="19" customBuiltin="1"/>
    <cellStyle name="Heading 4 2" xfId="84"/>
    <cellStyle name="Input" xfId="9" builtinId="20" customBuiltin="1"/>
    <cellStyle name="Input 2" xfId="85"/>
    <cellStyle name="Linked Cell" xfId="12" builtinId="24" customBuiltin="1"/>
    <cellStyle name="Linked Cell 2" xfId="86"/>
    <cellStyle name="Neutral" xfId="8" builtinId="28" customBuiltin="1"/>
    <cellStyle name="Neutral 2" xfId="87"/>
    <cellStyle name="Neutral 3" xfId="88"/>
    <cellStyle name="Normal" xfId="0" builtinId="0" customBuiltin="1"/>
    <cellStyle name="Normal 10" xfId="118"/>
    <cellStyle name="Normal 11" xfId="119"/>
    <cellStyle name="Normal 2" xfId="46"/>
    <cellStyle name="Normal 2 2" xfId="89"/>
    <cellStyle name="Normal 2 2 2" xfId="120"/>
    <cellStyle name="Normal 2 3" xfId="90"/>
    <cellStyle name="Normal 2 4" xfId="127"/>
    <cellStyle name="Normal 3" xfId="91"/>
    <cellStyle name="Normal 3 2" xfId="92"/>
    <cellStyle name="Normal 3 2 2" xfId="93"/>
    <cellStyle name="Normal 3_HavelvacN2axjusakN3" xfId="94"/>
    <cellStyle name="Normal 4" xfId="95"/>
    <cellStyle name="Normal 4 2" xfId="96"/>
    <cellStyle name="Normal 4 3" xfId="126"/>
    <cellStyle name="Normal 5" xfId="97"/>
    <cellStyle name="Normal 5 2" xfId="98"/>
    <cellStyle name="Normal 5 3" xfId="113"/>
    <cellStyle name="Normal 6" xfId="99"/>
    <cellStyle name="Normal 7" xfId="100"/>
    <cellStyle name="Normal 8" xfId="101"/>
    <cellStyle name="Normal_Book2" xfId="131"/>
    <cellStyle name="Normal_General 17.02.04" xfId="132"/>
    <cellStyle name="Note" xfId="15" builtinId="10" customBuiltin="1"/>
    <cellStyle name="Note 2" xfId="102"/>
    <cellStyle name="Output" xfId="10" builtinId="21" customBuiltin="1"/>
    <cellStyle name="Output 2" xfId="103"/>
    <cellStyle name="Percent 2" xfId="104"/>
    <cellStyle name="SN_241" xfId="42"/>
    <cellStyle name="SN_b" xfId="43"/>
    <cellStyle name="Style 1" xfId="105"/>
    <cellStyle name="Style 1 2" xfId="106"/>
    <cellStyle name="Style 1_verchnakan_ax21-25_2018" xfId="107"/>
    <cellStyle name="Title" xfId="1" builtinId="15" customBuiltin="1"/>
    <cellStyle name="Title 2" xfId="108"/>
    <cellStyle name="Total" xfId="17" builtinId="25" customBuiltin="1"/>
    <cellStyle name="Total 2" xfId="109"/>
    <cellStyle name="Warning Text" xfId="14" builtinId="11" customBuiltin="1"/>
    <cellStyle name="Warning Text 2" xfId="110"/>
    <cellStyle name="Обычный 2" xfId="111"/>
    <cellStyle name="Обычный 2 2" xfId="112"/>
    <cellStyle name="Обычный 2 3" xfId="128"/>
    <cellStyle name="Обычный 3" xfId="121"/>
    <cellStyle name="Стиль 1" xfId="122"/>
    <cellStyle name="Финансовый 2" xfId="123"/>
    <cellStyle name="Финансовый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view="pageBreakPreview" zoomScaleNormal="100" zoomScaleSheetLayoutView="100" workbookViewId="0">
      <selection activeCell="B10" sqref="B10"/>
    </sheetView>
  </sheetViews>
  <sheetFormatPr defaultRowHeight="12.75"/>
  <cols>
    <col min="1" max="1" width="47.140625" style="18" customWidth="1"/>
    <col min="2" max="2" width="53.140625" style="18" customWidth="1"/>
  </cols>
  <sheetData>
    <row r="2" spans="1:2" ht="13.5">
      <c r="B2" s="33" t="s">
        <v>33</v>
      </c>
    </row>
    <row r="3" spans="1:2" ht="13.5">
      <c r="B3" s="33" t="s">
        <v>42</v>
      </c>
    </row>
    <row r="4" spans="1:2" ht="17.25" customHeight="1">
      <c r="A4" s="19" t="s">
        <v>43</v>
      </c>
      <c r="B4" s="33" t="s">
        <v>44</v>
      </c>
    </row>
    <row r="5" spans="1:2" ht="16.5">
      <c r="A5" s="20"/>
    </row>
    <row r="6" spans="1:2" ht="16.5">
      <c r="A6" s="20"/>
    </row>
    <row r="7" spans="1:2" ht="77.25" customHeight="1">
      <c r="A7" s="286" t="s">
        <v>153</v>
      </c>
      <c r="B7" s="286"/>
    </row>
    <row r="8" spans="1:2" ht="31.5" customHeight="1">
      <c r="A8" s="17"/>
      <c r="B8" s="17"/>
    </row>
    <row r="9" spans="1:2" ht="16.5">
      <c r="A9" s="21"/>
      <c r="B9" s="22" t="s">
        <v>45</v>
      </c>
    </row>
    <row r="10" spans="1:2" ht="57" customHeight="1">
      <c r="A10" s="23"/>
      <c r="B10" s="24" t="s">
        <v>46</v>
      </c>
    </row>
    <row r="11" spans="1:2" ht="21" customHeight="1">
      <c r="A11" s="23" t="s">
        <v>47</v>
      </c>
      <c r="B11" s="67">
        <f>+B12</f>
        <v>18148.699999999997</v>
      </c>
    </row>
    <row r="12" spans="1:2" ht="22.5" customHeight="1">
      <c r="A12" s="23" t="s">
        <v>48</v>
      </c>
      <c r="B12" s="67">
        <f>+'Hav4'!G10</f>
        <v>18148.699999999997</v>
      </c>
    </row>
    <row r="13" spans="1:2" ht="25.5" customHeight="1">
      <c r="A13" s="23" t="s">
        <v>49</v>
      </c>
      <c r="B13" s="25" t="s">
        <v>50</v>
      </c>
    </row>
    <row r="14" spans="1:2" ht="16.5">
      <c r="A14" s="20"/>
    </row>
    <row r="15" spans="1:2" ht="16.5">
      <c r="A15" s="20"/>
    </row>
    <row r="16" spans="1:2" ht="16.5">
      <c r="A16" s="26"/>
      <c r="B16" s="21"/>
    </row>
    <row r="17" spans="1:6" ht="16.5">
      <c r="A17" s="26"/>
      <c r="B17" s="27"/>
      <c r="F17" s="28" t="s">
        <v>51</v>
      </c>
    </row>
    <row r="18" spans="1:6" ht="16.5">
      <c r="A18" s="26"/>
      <c r="B18" s="27"/>
    </row>
  </sheetData>
  <mergeCells count="1">
    <mergeCell ref="A7:B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view="pageBreakPreview" zoomScaleNormal="100" zoomScaleSheetLayoutView="100" workbookViewId="0">
      <selection activeCell="B9" sqref="B9"/>
    </sheetView>
  </sheetViews>
  <sheetFormatPr defaultColWidth="9.140625" defaultRowHeight="12.75"/>
  <cols>
    <col min="1" max="1" width="37.7109375" style="27" customWidth="1"/>
    <col min="2" max="2" width="58.7109375" style="27" customWidth="1"/>
    <col min="3" max="11" width="22.42578125" style="29" customWidth="1"/>
    <col min="12" max="16384" width="9.140625" style="29"/>
  </cols>
  <sheetData>
    <row r="1" spans="1:2" ht="13.5">
      <c r="A1" s="287" t="s">
        <v>52</v>
      </c>
      <c r="B1" s="287"/>
    </row>
    <row r="2" spans="1:2" ht="27.75" customHeight="1">
      <c r="B2" s="278" t="s">
        <v>53</v>
      </c>
    </row>
    <row r="3" spans="1:2" ht="30" customHeight="1">
      <c r="B3" s="278" t="s">
        <v>54</v>
      </c>
    </row>
    <row r="4" spans="1:2" ht="16.5">
      <c r="A4" s="30"/>
      <c r="B4" s="278"/>
    </row>
    <row r="5" spans="1:2" ht="16.5">
      <c r="A5" s="26"/>
    </row>
    <row r="6" spans="1:2" ht="125.25" customHeight="1">
      <c r="A6" s="286" t="s">
        <v>154</v>
      </c>
      <c r="B6" s="286"/>
    </row>
    <row r="7" spans="1:2" ht="27" customHeight="1">
      <c r="A7" s="17"/>
      <c r="B7" s="17"/>
    </row>
    <row r="8" spans="1:2" ht="15.75" customHeight="1">
      <c r="A8" s="31"/>
      <c r="B8" s="22" t="s">
        <v>45</v>
      </c>
    </row>
    <row r="9" spans="1:2" ht="36" customHeight="1">
      <c r="A9" s="288" t="s">
        <v>55</v>
      </c>
      <c r="B9" s="277" t="s">
        <v>32</v>
      </c>
    </row>
    <row r="10" spans="1:2" ht="20.25" customHeight="1">
      <c r="A10" s="289"/>
      <c r="B10" s="24" t="s">
        <v>56</v>
      </c>
    </row>
    <row r="11" spans="1:2" ht="16.5">
      <c r="A11" s="32" t="s">
        <v>59</v>
      </c>
      <c r="B11" s="67">
        <f>+B13</f>
        <v>18148.699999999997</v>
      </c>
    </row>
    <row r="12" spans="1:2" ht="19.5" customHeight="1">
      <c r="A12" s="24" t="s">
        <v>57</v>
      </c>
      <c r="B12" s="68"/>
    </row>
    <row r="13" spans="1:2" ht="43.5" customHeight="1">
      <c r="A13" s="32" t="s">
        <v>106</v>
      </c>
      <c r="B13" s="67">
        <f>+'Hav1'!B12</f>
        <v>18148.699999999997</v>
      </c>
    </row>
    <row r="14" spans="1:2" ht="16.5">
      <c r="A14" s="26"/>
    </row>
    <row r="15" spans="1:2" ht="16.5">
      <c r="A15" s="26"/>
    </row>
    <row r="16" spans="1:2" ht="16.5">
      <c r="A16" s="21"/>
    </row>
    <row r="17" spans="1:4" ht="16.5">
      <c r="A17" s="21"/>
    </row>
    <row r="18" spans="1:4" ht="21" customHeight="1">
      <c r="A18" s="26"/>
    </row>
    <row r="19" spans="1:4" ht="21" customHeight="1">
      <c r="A19" s="26"/>
    </row>
    <row r="20" spans="1:4">
      <c r="D20" s="27"/>
    </row>
    <row r="21" spans="1:4">
      <c r="D21" s="27"/>
    </row>
    <row r="22" spans="1:4">
      <c r="D22" s="27"/>
    </row>
    <row r="23" spans="1:4">
      <c r="C23" s="27"/>
      <c r="D23" s="27"/>
    </row>
    <row r="24" spans="1:4">
      <c r="D24" s="27"/>
    </row>
    <row r="25" spans="1:4">
      <c r="D25" s="27"/>
    </row>
  </sheetData>
  <mergeCells count="3">
    <mergeCell ref="A1:B1"/>
    <mergeCell ref="A6:B6"/>
    <mergeCell ref="A9:A10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view="pageBreakPreview" zoomScaleNormal="100" zoomScaleSheetLayoutView="100" workbookViewId="0">
      <selection activeCell="F8" sqref="F8"/>
    </sheetView>
  </sheetViews>
  <sheetFormatPr defaultRowHeight="13.5"/>
  <cols>
    <col min="1" max="1" width="11.85546875" style="34" customWidth="1"/>
    <col min="2" max="2" width="74" style="34" customWidth="1"/>
    <col min="3" max="3" width="33.28515625" style="34" customWidth="1"/>
    <col min="4" max="256" width="9.140625" style="34"/>
    <col min="257" max="257" width="11.85546875" style="34" customWidth="1"/>
    <col min="258" max="258" width="74" style="34" customWidth="1"/>
    <col min="259" max="259" width="21.28515625" style="34" customWidth="1"/>
    <col min="260" max="512" width="9.140625" style="34"/>
    <col min="513" max="513" width="11.85546875" style="34" customWidth="1"/>
    <col min="514" max="514" width="74" style="34" customWidth="1"/>
    <col min="515" max="515" width="21.28515625" style="34" customWidth="1"/>
    <col min="516" max="768" width="9.140625" style="34"/>
    <col min="769" max="769" width="11.85546875" style="34" customWidth="1"/>
    <col min="770" max="770" width="74" style="34" customWidth="1"/>
    <col min="771" max="771" width="21.28515625" style="34" customWidth="1"/>
    <col min="772" max="1024" width="9.140625" style="34"/>
    <col min="1025" max="1025" width="11.85546875" style="34" customWidth="1"/>
    <col min="1026" max="1026" width="74" style="34" customWidth="1"/>
    <col min="1027" max="1027" width="21.28515625" style="34" customWidth="1"/>
    <col min="1028" max="1280" width="9.140625" style="34"/>
    <col min="1281" max="1281" width="11.85546875" style="34" customWidth="1"/>
    <col min="1282" max="1282" width="74" style="34" customWidth="1"/>
    <col min="1283" max="1283" width="21.28515625" style="34" customWidth="1"/>
    <col min="1284" max="1536" width="9.140625" style="34"/>
    <col min="1537" max="1537" width="11.85546875" style="34" customWidth="1"/>
    <col min="1538" max="1538" width="74" style="34" customWidth="1"/>
    <col min="1539" max="1539" width="21.28515625" style="34" customWidth="1"/>
    <col min="1540" max="1792" width="9.140625" style="34"/>
    <col min="1793" max="1793" width="11.85546875" style="34" customWidth="1"/>
    <col min="1794" max="1794" width="74" style="34" customWidth="1"/>
    <col min="1795" max="1795" width="21.28515625" style="34" customWidth="1"/>
    <col min="1796" max="2048" width="9.140625" style="34"/>
    <col min="2049" max="2049" width="11.85546875" style="34" customWidth="1"/>
    <col min="2050" max="2050" width="74" style="34" customWidth="1"/>
    <col min="2051" max="2051" width="21.28515625" style="34" customWidth="1"/>
    <col min="2052" max="2304" width="9.140625" style="34"/>
    <col min="2305" max="2305" width="11.85546875" style="34" customWidth="1"/>
    <col min="2306" max="2306" width="74" style="34" customWidth="1"/>
    <col min="2307" max="2307" width="21.28515625" style="34" customWidth="1"/>
    <col min="2308" max="2560" width="9.140625" style="34"/>
    <col min="2561" max="2561" width="11.85546875" style="34" customWidth="1"/>
    <col min="2562" max="2562" width="74" style="34" customWidth="1"/>
    <col min="2563" max="2563" width="21.28515625" style="34" customWidth="1"/>
    <col min="2564" max="2816" width="9.140625" style="34"/>
    <col min="2817" max="2817" width="11.85546875" style="34" customWidth="1"/>
    <col min="2818" max="2818" width="74" style="34" customWidth="1"/>
    <col min="2819" max="2819" width="21.28515625" style="34" customWidth="1"/>
    <col min="2820" max="3072" width="9.140625" style="34"/>
    <col min="3073" max="3073" width="11.85546875" style="34" customWidth="1"/>
    <col min="3074" max="3074" width="74" style="34" customWidth="1"/>
    <col min="3075" max="3075" width="21.28515625" style="34" customWidth="1"/>
    <col min="3076" max="3328" width="9.140625" style="34"/>
    <col min="3329" max="3329" width="11.85546875" style="34" customWidth="1"/>
    <col min="3330" max="3330" width="74" style="34" customWidth="1"/>
    <col min="3331" max="3331" width="21.28515625" style="34" customWidth="1"/>
    <col min="3332" max="3584" width="9.140625" style="34"/>
    <col min="3585" max="3585" width="11.85546875" style="34" customWidth="1"/>
    <col min="3586" max="3586" width="74" style="34" customWidth="1"/>
    <col min="3587" max="3587" width="21.28515625" style="34" customWidth="1"/>
    <col min="3588" max="3840" width="9.140625" style="34"/>
    <col min="3841" max="3841" width="11.85546875" style="34" customWidth="1"/>
    <col min="3842" max="3842" width="74" style="34" customWidth="1"/>
    <col min="3843" max="3843" width="21.28515625" style="34" customWidth="1"/>
    <col min="3844" max="4096" width="9.140625" style="34"/>
    <col min="4097" max="4097" width="11.85546875" style="34" customWidth="1"/>
    <col min="4098" max="4098" width="74" style="34" customWidth="1"/>
    <col min="4099" max="4099" width="21.28515625" style="34" customWidth="1"/>
    <col min="4100" max="4352" width="9.140625" style="34"/>
    <col min="4353" max="4353" width="11.85546875" style="34" customWidth="1"/>
    <col min="4354" max="4354" width="74" style="34" customWidth="1"/>
    <col min="4355" max="4355" width="21.28515625" style="34" customWidth="1"/>
    <col min="4356" max="4608" width="9.140625" style="34"/>
    <col min="4609" max="4609" width="11.85546875" style="34" customWidth="1"/>
    <col min="4610" max="4610" width="74" style="34" customWidth="1"/>
    <col min="4611" max="4611" width="21.28515625" style="34" customWidth="1"/>
    <col min="4612" max="4864" width="9.140625" style="34"/>
    <col min="4865" max="4865" width="11.85546875" style="34" customWidth="1"/>
    <col min="4866" max="4866" width="74" style="34" customWidth="1"/>
    <col min="4867" max="4867" width="21.28515625" style="34" customWidth="1"/>
    <col min="4868" max="5120" width="9.140625" style="34"/>
    <col min="5121" max="5121" width="11.85546875" style="34" customWidth="1"/>
    <col min="5122" max="5122" width="74" style="34" customWidth="1"/>
    <col min="5123" max="5123" width="21.28515625" style="34" customWidth="1"/>
    <col min="5124" max="5376" width="9.140625" style="34"/>
    <col min="5377" max="5377" width="11.85546875" style="34" customWidth="1"/>
    <col min="5378" max="5378" width="74" style="34" customWidth="1"/>
    <col min="5379" max="5379" width="21.28515625" style="34" customWidth="1"/>
    <col min="5380" max="5632" width="9.140625" style="34"/>
    <col min="5633" max="5633" width="11.85546875" style="34" customWidth="1"/>
    <col min="5634" max="5634" width="74" style="34" customWidth="1"/>
    <col min="5635" max="5635" width="21.28515625" style="34" customWidth="1"/>
    <col min="5636" max="5888" width="9.140625" style="34"/>
    <col min="5889" max="5889" width="11.85546875" style="34" customWidth="1"/>
    <col min="5890" max="5890" width="74" style="34" customWidth="1"/>
    <col min="5891" max="5891" width="21.28515625" style="34" customWidth="1"/>
    <col min="5892" max="6144" width="9.140625" style="34"/>
    <col min="6145" max="6145" width="11.85546875" style="34" customWidth="1"/>
    <col min="6146" max="6146" width="74" style="34" customWidth="1"/>
    <col min="6147" max="6147" width="21.28515625" style="34" customWidth="1"/>
    <col min="6148" max="6400" width="9.140625" style="34"/>
    <col min="6401" max="6401" width="11.85546875" style="34" customWidth="1"/>
    <col min="6402" max="6402" width="74" style="34" customWidth="1"/>
    <col min="6403" max="6403" width="21.28515625" style="34" customWidth="1"/>
    <col min="6404" max="6656" width="9.140625" style="34"/>
    <col min="6657" max="6657" width="11.85546875" style="34" customWidth="1"/>
    <col min="6658" max="6658" width="74" style="34" customWidth="1"/>
    <col min="6659" max="6659" width="21.28515625" style="34" customWidth="1"/>
    <col min="6660" max="6912" width="9.140625" style="34"/>
    <col min="6913" max="6913" width="11.85546875" style="34" customWidth="1"/>
    <col min="6914" max="6914" width="74" style="34" customWidth="1"/>
    <col min="6915" max="6915" width="21.28515625" style="34" customWidth="1"/>
    <col min="6916" max="7168" width="9.140625" style="34"/>
    <col min="7169" max="7169" width="11.85546875" style="34" customWidth="1"/>
    <col min="7170" max="7170" width="74" style="34" customWidth="1"/>
    <col min="7171" max="7171" width="21.28515625" style="34" customWidth="1"/>
    <col min="7172" max="7424" width="9.140625" style="34"/>
    <col min="7425" max="7425" width="11.85546875" style="34" customWidth="1"/>
    <col min="7426" max="7426" width="74" style="34" customWidth="1"/>
    <col min="7427" max="7427" width="21.28515625" style="34" customWidth="1"/>
    <col min="7428" max="7680" width="9.140625" style="34"/>
    <col min="7681" max="7681" width="11.85546875" style="34" customWidth="1"/>
    <col min="7682" max="7682" width="74" style="34" customWidth="1"/>
    <col min="7683" max="7683" width="21.28515625" style="34" customWidth="1"/>
    <col min="7684" max="7936" width="9.140625" style="34"/>
    <col min="7937" max="7937" width="11.85546875" style="34" customWidth="1"/>
    <col min="7938" max="7938" width="74" style="34" customWidth="1"/>
    <col min="7939" max="7939" width="21.28515625" style="34" customWidth="1"/>
    <col min="7940" max="8192" width="9.140625" style="34"/>
    <col min="8193" max="8193" width="11.85546875" style="34" customWidth="1"/>
    <col min="8194" max="8194" width="74" style="34" customWidth="1"/>
    <col min="8195" max="8195" width="21.28515625" style="34" customWidth="1"/>
    <col min="8196" max="8448" width="9.140625" style="34"/>
    <col min="8449" max="8449" width="11.85546875" style="34" customWidth="1"/>
    <col min="8450" max="8450" width="74" style="34" customWidth="1"/>
    <col min="8451" max="8451" width="21.28515625" style="34" customWidth="1"/>
    <col min="8452" max="8704" width="9.140625" style="34"/>
    <col min="8705" max="8705" width="11.85546875" style="34" customWidth="1"/>
    <col min="8706" max="8706" width="74" style="34" customWidth="1"/>
    <col min="8707" max="8707" width="21.28515625" style="34" customWidth="1"/>
    <col min="8708" max="8960" width="9.140625" style="34"/>
    <col min="8961" max="8961" width="11.85546875" style="34" customWidth="1"/>
    <col min="8962" max="8962" width="74" style="34" customWidth="1"/>
    <col min="8963" max="8963" width="21.28515625" style="34" customWidth="1"/>
    <col min="8964" max="9216" width="9.140625" style="34"/>
    <col min="9217" max="9217" width="11.85546875" style="34" customWidth="1"/>
    <col min="9218" max="9218" width="74" style="34" customWidth="1"/>
    <col min="9219" max="9219" width="21.28515625" style="34" customWidth="1"/>
    <col min="9220" max="9472" width="9.140625" style="34"/>
    <col min="9473" max="9473" width="11.85546875" style="34" customWidth="1"/>
    <col min="9474" max="9474" width="74" style="34" customWidth="1"/>
    <col min="9475" max="9475" width="21.28515625" style="34" customWidth="1"/>
    <col min="9476" max="9728" width="9.140625" style="34"/>
    <col min="9729" max="9729" width="11.85546875" style="34" customWidth="1"/>
    <col min="9730" max="9730" width="74" style="34" customWidth="1"/>
    <col min="9731" max="9731" width="21.28515625" style="34" customWidth="1"/>
    <col min="9732" max="9984" width="9.140625" style="34"/>
    <col min="9985" max="9985" width="11.85546875" style="34" customWidth="1"/>
    <col min="9986" max="9986" width="74" style="34" customWidth="1"/>
    <col min="9987" max="9987" width="21.28515625" style="34" customWidth="1"/>
    <col min="9988" max="10240" width="9.140625" style="34"/>
    <col min="10241" max="10241" width="11.85546875" style="34" customWidth="1"/>
    <col min="10242" max="10242" width="74" style="34" customWidth="1"/>
    <col min="10243" max="10243" width="21.28515625" style="34" customWidth="1"/>
    <col min="10244" max="10496" width="9.140625" style="34"/>
    <col min="10497" max="10497" width="11.85546875" style="34" customWidth="1"/>
    <col min="10498" max="10498" width="74" style="34" customWidth="1"/>
    <col min="10499" max="10499" width="21.28515625" style="34" customWidth="1"/>
    <col min="10500" max="10752" width="9.140625" style="34"/>
    <col min="10753" max="10753" width="11.85546875" style="34" customWidth="1"/>
    <col min="10754" max="10754" width="74" style="34" customWidth="1"/>
    <col min="10755" max="10755" width="21.28515625" style="34" customWidth="1"/>
    <col min="10756" max="11008" width="9.140625" style="34"/>
    <col min="11009" max="11009" width="11.85546875" style="34" customWidth="1"/>
    <col min="11010" max="11010" width="74" style="34" customWidth="1"/>
    <col min="11011" max="11011" width="21.28515625" style="34" customWidth="1"/>
    <col min="11012" max="11264" width="9.140625" style="34"/>
    <col min="11265" max="11265" width="11.85546875" style="34" customWidth="1"/>
    <col min="11266" max="11266" width="74" style="34" customWidth="1"/>
    <col min="11267" max="11267" width="21.28515625" style="34" customWidth="1"/>
    <col min="11268" max="11520" width="9.140625" style="34"/>
    <col min="11521" max="11521" width="11.85546875" style="34" customWidth="1"/>
    <col min="11522" max="11522" width="74" style="34" customWidth="1"/>
    <col min="11523" max="11523" width="21.28515625" style="34" customWidth="1"/>
    <col min="11524" max="11776" width="9.140625" style="34"/>
    <col min="11777" max="11777" width="11.85546875" style="34" customWidth="1"/>
    <col min="11778" max="11778" width="74" style="34" customWidth="1"/>
    <col min="11779" max="11779" width="21.28515625" style="34" customWidth="1"/>
    <col min="11780" max="12032" width="9.140625" style="34"/>
    <col min="12033" max="12033" width="11.85546875" style="34" customWidth="1"/>
    <col min="12034" max="12034" width="74" style="34" customWidth="1"/>
    <col min="12035" max="12035" width="21.28515625" style="34" customWidth="1"/>
    <col min="12036" max="12288" width="9.140625" style="34"/>
    <col min="12289" max="12289" width="11.85546875" style="34" customWidth="1"/>
    <col min="12290" max="12290" width="74" style="34" customWidth="1"/>
    <col min="12291" max="12291" width="21.28515625" style="34" customWidth="1"/>
    <col min="12292" max="12544" width="9.140625" style="34"/>
    <col min="12545" max="12545" width="11.85546875" style="34" customWidth="1"/>
    <col min="12546" max="12546" width="74" style="34" customWidth="1"/>
    <col min="12547" max="12547" width="21.28515625" style="34" customWidth="1"/>
    <col min="12548" max="12800" width="9.140625" style="34"/>
    <col min="12801" max="12801" width="11.85546875" style="34" customWidth="1"/>
    <col min="12802" max="12802" width="74" style="34" customWidth="1"/>
    <col min="12803" max="12803" width="21.28515625" style="34" customWidth="1"/>
    <col min="12804" max="13056" width="9.140625" style="34"/>
    <col min="13057" max="13057" width="11.85546875" style="34" customWidth="1"/>
    <col min="13058" max="13058" width="74" style="34" customWidth="1"/>
    <col min="13059" max="13059" width="21.28515625" style="34" customWidth="1"/>
    <col min="13060" max="13312" width="9.140625" style="34"/>
    <col min="13313" max="13313" width="11.85546875" style="34" customWidth="1"/>
    <col min="13314" max="13314" width="74" style="34" customWidth="1"/>
    <col min="13315" max="13315" width="21.28515625" style="34" customWidth="1"/>
    <col min="13316" max="13568" width="9.140625" style="34"/>
    <col min="13569" max="13569" width="11.85546875" style="34" customWidth="1"/>
    <col min="13570" max="13570" width="74" style="34" customWidth="1"/>
    <col min="13571" max="13571" width="21.28515625" style="34" customWidth="1"/>
    <col min="13572" max="13824" width="9.140625" style="34"/>
    <col min="13825" max="13825" width="11.85546875" style="34" customWidth="1"/>
    <col min="13826" max="13826" width="74" style="34" customWidth="1"/>
    <col min="13827" max="13827" width="21.28515625" style="34" customWidth="1"/>
    <col min="13828" max="14080" width="9.140625" style="34"/>
    <col min="14081" max="14081" width="11.85546875" style="34" customWidth="1"/>
    <col min="14082" max="14082" width="74" style="34" customWidth="1"/>
    <col min="14083" max="14083" width="21.28515625" style="34" customWidth="1"/>
    <col min="14084" max="14336" width="9.140625" style="34"/>
    <col min="14337" max="14337" width="11.85546875" style="34" customWidth="1"/>
    <col min="14338" max="14338" width="74" style="34" customWidth="1"/>
    <col min="14339" max="14339" width="21.28515625" style="34" customWidth="1"/>
    <col min="14340" max="14592" width="9.140625" style="34"/>
    <col min="14593" max="14593" width="11.85546875" style="34" customWidth="1"/>
    <col min="14594" max="14594" width="74" style="34" customWidth="1"/>
    <col min="14595" max="14595" width="21.28515625" style="34" customWidth="1"/>
    <col min="14596" max="14848" width="9.140625" style="34"/>
    <col min="14849" max="14849" width="11.85546875" style="34" customWidth="1"/>
    <col min="14850" max="14850" width="74" style="34" customWidth="1"/>
    <col min="14851" max="14851" width="21.28515625" style="34" customWidth="1"/>
    <col min="14852" max="15104" width="9.140625" style="34"/>
    <col min="15105" max="15105" width="11.85546875" style="34" customWidth="1"/>
    <col min="15106" max="15106" width="74" style="34" customWidth="1"/>
    <col min="15107" max="15107" width="21.28515625" style="34" customWidth="1"/>
    <col min="15108" max="15360" width="9.140625" style="34"/>
    <col min="15361" max="15361" width="11.85546875" style="34" customWidth="1"/>
    <col min="15362" max="15362" width="74" style="34" customWidth="1"/>
    <col min="15363" max="15363" width="21.28515625" style="34" customWidth="1"/>
    <col min="15364" max="15616" width="9.140625" style="34"/>
    <col min="15617" max="15617" width="11.85546875" style="34" customWidth="1"/>
    <col min="15618" max="15618" width="74" style="34" customWidth="1"/>
    <col min="15619" max="15619" width="21.28515625" style="34" customWidth="1"/>
    <col min="15620" max="15872" width="9.140625" style="34"/>
    <col min="15873" max="15873" width="11.85546875" style="34" customWidth="1"/>
    <col min="15874" max="15874" width="74" style="34" customWidth="1"/>
    <col min="15875" max="15875" width="21.28515625" style="34" customWidth="1"/>
    <col min="15876" max="16128" width="9.140625" style="34"/>
    <col min="16129" max="16129" width="11.85546875" style="34" customWidth="1"/>
    <col min="16130" max="16130" width="74" style="34" customWidth="1"/>
    <col min="16131" max="16131" width="21.28515625" style="34" customWidth="1"/>
    <col min="16132" max="16384" width="9.140625" style="34"/>
  </cols>
  <sheetData>
    <row r="1" spans="1:4">
      <c r="C1" s="35" t="s">
        <v>58</v>
      </c>
    </row>
    <row r="2" spans="1:4">
      <c r="C2" s="36" t="s">
        <v>17</v>
      </c>
      <c r="D2" s="36"/>
    </row>
    <row r="3" spans="1:4">
      <c r="C3" s="36" t="s">
        <v>18</v>
      </c>
      <c r="D3" s="36"/>
    </row>
    <row r="4" spans="1:4" ht="114" customHeight="1">
      <c r="A4" s="290" t="s">
        <v>60</v>
      </c>
      <c r="B4" s="290"/>
      <c r="C4" s="290"/>
    </row>
    <row r="5" spans="1:4" ht="63" customHeight="1">
      <c r="A5" s="385" t="s">
        <v>61</v>
      </c>
      <c r="B5" s="385" t="s">
        <v>62</v>
      </c>
      <c r="C5" s="381" t="s">
        <v>32</v>
      </c>
    </row>
    <row r="6" spans="1:4" ht="27">
      <c r="A6" s="385"/>
      <c r="B6" s="385"/>
      <c r="C6" s="382" t="s">
        <v>63</v>
      </c>
    </row>
    <row r="7" spans="1:4" ht="14.25">
      <c r="A7" s="383" t="s">
        <v>64</v>
      </c>
      <c r="B7" s="384"/>
      <c r="C7" s="198">
        <f>+C8</f>
        <v>18148.699999999997</v>
      </c>
    </row>
    <row r="8" spans="1:4" ht="54.75" customHeight="1">
      <c r="A8" s="37">
        <v>9024</v>
      </c>
      <c r="B8" s="46" t="s">
        <v>135</v>
      </c>
      <c r="C8" s="198">
        <f>+'Hav2'!B13</f>
        <v>18148.699999999997</v>
      </c>
    </row>
  </sheetData>
  <mergeCells count="4">
    <mergeCell ref="A4:C4"/>
    <mergeCell ref="A7:B7"/>
    <mergeCell ref="A5:A6"/>
    <mergeCell ref="B5:B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view="pageBreakPreview" topLeftCell="A22" zoomScaleNormal="100" zoomScaleSheetLayoutView="100" workbookViewId="0">
      <selection activeCell="A4" sqref="A4:G4"/>
    </sheetView>
  </sheetViews>
  <sheetFormatPr defaultColWidth="9.140625" defaultRowHeight="13.5"/>
  <cols>
    <col min="1" max="1" width="7.140625" style="38" customWidth="1"/>
    <col min="2" max="2" width="7.28515625" style="38" customWidth="1"/>
    <col min="3" max="3" width="8.28515625" style="38" customWidth="1"/>
    <col min="4" max="4" width="10" style="38" customWidth="1"/>
    <col min="5" max="5" width="15" style="38" customWidth="1"/>
    <col min="6" max="6" width="59.140625" style="38" customWidth="1"/>
    <col min="7" max="7" width="24.7109375" style="39" customWidth="1"/>
    <col min="8" max="8" width="15.7109375" style="39" customWidth="1"/>
    <col min="9" max="9" width="9.140625" style="39"/>
    <col min="10" max="10" width="15.28515625" style="39" bestFit="1" customWidth="1"/>
    <col min="11" max="14" width="9.140625" style="39"/>
    <col min="15" max="16384" width="9.140625" style="38"/>
  </cols>
  <sheetData>
    <row r="1" spans="1:14">
      <c r="F1" s="387" t="s">
        <v>89</v>
      </c>
      <c r="G1" s="387"/>
    </row>
    <row r="2" spans="1:14">
      <c r="F2" s="388" t="s">
        <v>17</v>
      </c>
      <c r="G2" s="388"/>
    </row>
    <row r="3" spans="1:14">
      <c r="F3" s="388" t="s">
        <v>18</v>
      </c>
      <c r="G3" s="388"/>
    </row>
    <row r="4" spans="1:14" ht="96" customHeight="1">
      <c r="A4" s="291" t="s">
        <v>65</v>
      </c>
      <c r="B4" s="291"/>
      <c r="C4" s="291"/>
      <c r="D4" s="291"/>
      <c r="E4" s="291"/>
      <c r="F4" s="291"/>
      <c r="G4" s="291"/>
    </row>
    <row r="5" spans="1:14" ht="27.75" customHeight="1">
      <c r="A5" s="40"/>
      <c r="B5" s="40"/>
      <c r="C5" s="40"/>
      <c r="D5" s="40"/>
      <c r="E5" s="40"/>
      <c r="F5" s="40"/>
      <c r="G5" s="40"/>
    </row>
    <row r="6" spans="1:14" ht="17.25">
      <c r="A6" s="292"/>
      <c r="B6" s="292"/>
      <c r="C6" s="292"/>
      <c r="D6" s="292"/>
      <c r="E6" s="292"/>
      <c r="F6" s="292"/>
      <c r="G6" s="69" t="s">
        <v>107</v>
      </c>
    </row>
    <row r="7" spans="1:14" ht="97.5" customHeight="1">
      <c r="A7" s="293" t="s">
        <v>66</v>
      </c>
      <c r="B7" s="294"/>
      <c r="C7" s="295"/>
      <c r="D7" s="293" t="s">
        <v>0</v>
      </c>
      <c r="E7" s="295"/>
      <c r="F7" s="299" t="s">
        <v>67</v>
      </c>
      <c r="G7" s="386" t="s">
        <v>155</v>
      </c>
    </row>
    <row r="8" spans="1:14" ht="13.5" customHeight="1">
      <c r="A8" s="296"/>
      <c r="B8" s="297"/>
      <c r="C8" s="298"/>
      <c r="D8" s="296"/>
      <c r="E8" s="298"/>
      <c r="F8" s="300"/>
      <c r="G8" s="302" t="s">
        <v>1</v>
      </c>
      <c r="H8" s="38"/>
      <c r="I8" s="38"/>
      <c r="J8" s="38"/>
      <c r="K8" s="38"/>
      <c r="L8" s="38"/>
      <c r="M8" s="38"/>
      <c r="N8" s="38"/>
    </row>
    <row r="9" spans="1:14" ht="68.25" customHeight="1">
      <c r="A9" s="41" t="s">
        <v>4</v>
      </c>
      <c r="B9" s="41" t="s">
        <v>68</v>
      </c>
      <c r="C9" s="41" t="s">
        <v>69</v>
      </c>
      <c r="D9" s="41" t="s">
        <v>6</v>
      </c>
      <c r="E9" s="41" t="s">
        <v>7</v>
      </c>
      <c r="F9" s="301"/>
      <c r="G9" s="303"/>
      <c r="H9" s="42"/>
      <c r="I9" s="43"/>
      <c r="J9" s="44"/>
      <c r="K9" s="38"/>
      <c r="L9" s="38"/>
      <c r="M9" s="38"/>
      <c r="N9" s="38"/>
    </row>
    <row r="10" spans="1:14" ht="30.75">
      <c r="A10" s="45"/>
      <c r="B10" s="45"/>
      <c r="C10" s="45"/>
      <c r="D10" s="45"/>
      <c r="E10" s="45"/>
      <c r="F10" s="279" t="s">
        <v>70</v>
      </c>
      <c r="G10" s="199">
        <f>+G11</f>
        <v>18148.699999999997</v>
      </c>
      <c r="H10" s="42"/>
      <c r="I10" s="43"/>
      <c r="J10" s="44"/>
      <c r="K10" s="38"/>
      <c r="L10" s="38"/>
      <c r="M10" s="38"/>
      <c r="N10" s="38"/>
    </row>
    <row r="11" spans="1:14" ht="17.25">
      <c r="A11" s="46" t="s">
        <v>99</v>
      </c>
      <c r="B11" s="46"/>
      <c r="C11" s="46"/>
      <c r="D11" s="46"/>
      <c r="E11" s="46"/>
      <c r="F11" s="280" t="s">
        <v>100</v>
      </c>
      <c r="G11" s="141">
        <f>+G13</f>
        <v>18148.699999999997</v>
      </c>
      <c r="H11" s="47"/>
      <c r="I11" s="38"/>
      <c r="J11" s="48"/>
      <c r="K11" s="38"/>
      <c r="L11" s="38"/>
      <c r="M11" s="38"/>
      <c r="N11" s="38"/>
    </row>
    <row r="12" spans="1:14" ht="17.25">
      <c r="A12" s="46"/>
      <c r="B12" s="46"/>
      <c r="C12" s="46"/>
      <c r="D12" s="46"/>
      <c r="E12" s="46"/>
      <c r="F12" s="281" t="s">
        <v>2</v>
      </c>
      <c r="G12" s="141"/>
      <c r="H12" s="38"/>
      <c r="I12" s="38"/>
      <c r="J12" s="48"/>
      <c r="K12" s="38"/>
      <c r="L12" s="38"/>
      <c r="M12" s="38"/>
      <c r="N12" s="38"/>
    </row>
    <row r="13" spans="1:14" ht="34.5">
      <c r="A13" s="46"/>
      <c r="B13" s="66" t="s">
        <v>101</v>
      </c>
      <c r="C13" s="46"/>
      <c r="D13" s="46"/>
      <c r="E13" s="46"/>
      <c r="F13" s="280" t="s">
        <v>102</v>
      </c>
      <c r="G13" s="141">
        <f>+G16</f>
        <v>18148.699999999997</v>
      </c>
      <c r="H13" s="44"/>
      <c r="I13" s="38"/>
      <c r="J13" s="48"/>
      <c r="K13" s="38"/>
      <c r="L13" s="49"/>
      <c r="M13" s="49"/>
      <c r="N13" s="38"/>
    </row>
    <row r="14" spans="1:14" ht="17.25">
      <c r="A14" s="46"/>
      <c r="B14" s="46"/>
      <c r="C14" s="46"/>
      <c r="D14" s="46"/>
      <c r="E14" s="46"/>
      <c r="F14" s="281" t="s">
        <v>2</v>
      </c>
      <c r="G14" s="141"/>
      <c r="H14" s="38"/>
      <c r="I14" s="38"/>
      <c r="J14" s="48"/>
      <c r="K14" s="38"/>
      <c r="L14" s="50"/>
      <c r="M14" s="38"/>
      <c r="N14" s="38"/>
    </row>
    <row r="15" spans="1:14" ht="42" customHeight="1">
      <c r="A15" s="46"/>
      <c r="B15" s="46"/>
      <c r="C15" s="46" t="s">
        <v>104</v>
      </c>
      <c r="D15" s="46"/>
      <c r="E15" s="46"/>
      <c r="F15" s="73" t="s">
        <v>103</v>
      </c>
      <c r="G15" s="141"/>
      <c r="H15" s="44"/>
      <c r="I15" s="38"/>
      <c r="J15" s="38"/>
      <c r="K15" s="38"/>
      <c r="L15" s="38"/>
      <c r="M15" s="38"/>
      <c r="N15" s="38"/>
    </row>
    <row r="16" spans="1:14" ht="17.25">
      <c r="A16" s="46"/>
      <c r="B16" s="46"/>
      <c r="C16" s="46"/>
      <c r="D16" s="46"/>
      <c r="E16" s="46"/>
      <c r="F16" s="281" t="s">
        <v>3</v>
      </c>
      <c r="G16" s="141">
        <f>+G17</f>
        <v>18148.699999999997</v>
      </c>
      <c r="H16" s="44"/>
      <c r="I16" s="38"/>
      <c r="J16" s="38"/>
      <c r="K16" s="38"/>
      <c r="L16" s="38"/>
      <c r="M16" s="38"/>
      <c r="N16" s="38"/>
    </row>
    <row r="17" spans="1:14" ht="17.25">
      <c r="A17" s="46"/>
      <c r="B17" s="46"/>
      <c r="C17" s="46"/>
      <c r="D17" s="46"/>
      <c r="E17" s="46"/>
      <c r="F17" s="280" t="s">
        <v>40</v>
      </c>
      <c r="G17" s="199">
        <f>+G18</f>
        <v>18148.699999999997</v>
      </c>
      <c r="H17" s="38"/>
      <c r="I17" s="38"/>
      <c r="J17" s="38"/>
      <c r="K17" s="38"/>
      <c r="L17" s="38"/>
      <c r="M17" s="38"/>
      <c r="N17" s="38"/>
    </row>
    <row r="18" spans="1:14" ht="65.25" customHeight="1">
      <c r="A18" s="46"/>
      <c r="B18" s="46"/>
      <c r="C18" s="46"/>
      <c r="D18" s="46">
        <v>9024</v>
      </c>
      <c r="E18" s="40"/>
      <c r="F18" s="280" t="s">
        <v>135</v>
      </c>
      <c r="G18" s="199">
        <f>+G27+G37</f>
        <v>18148.699999999997</v>
      </c>
      <c r="H18" s="38"/>
      <c r="I18" s="38"/>
      <c r="J18" s="38"/>
      <c r="K18" s="38"/>
      <c r="L18" s="38"/>
      <c r="M18" s="38"/>
      <c r="N18" s="38"/>
    </row>
    <row r="19" spans="1:14" ht="17.25">
      <c r="A19" s="46"/>
      <c r="B19" s="46"/>
      <c r="C19" s="46"/>
      <c r="D19" s="46"/>
      <c r="E19" s="40"/>
      <c r="F19" s="280" t="s">
        <v>72</v>
      </c>
      <c r="G19" s="141"/>
      <c r="H19" s="38"/>
      <c r="I19" s="38"/>
      <c r="J19" s="38"/>
      <c r="K19" s="38"/>
      <c r="L19" s="38"/>
      <c r="M19" s="38"/>
      <c r="N19" s="38"/>
    </row>
    <row r="20" spans="1:14" ht="132.75" customHeight="1">
      <c r="A20" s="46"/>
      <c r="B20" s="46"/>
      <c r="C20" s="46"/>
      <c r="D20" s="46"/>
      <c r="E20" s="46">
        <v>11001</v>
      </c>
      <c r="F20" s="280" t="s">
        <v>98</v>
      </c>
      <c r="G20" s="141">
        <f>+G22</f>
        <v>8596.7999999999993</v>
      </c>
      <c r="H20" s="38"/>
      <c r="I20" s="38"/>
      <c r="J20" s="38"/>
      <c r="K20" s="38"/>
      <c r="L20" s="38"/>
      <c r="M20" s="38"/>
      <c r="N20" s="38"/>
    </row>
    <row r="21" spans="1:14" ht="21" customHeight="1">
      <c r="A21" s="46"/>
      <c r="B21" s="46"/>
      <c r="C21" s="46"/>
      <c r="D21" s="46"/>
      <c r="E21" s="46"/>
      <c r="F21" s="281" t="s">
        <v>3</v>
      </c>
      <c r="G21" s="141"/>
      <c r="H21" s="38"/>
      <c r="I21" s="38"/>
      <c r="J21" s="38"/>
      <c r="K21" s="38"/>
      <c r="L21" s="38"/>
      <c r="M21" s="38"/>
      <c r="N21" s="38"/>
    </row>
    <row r="22" spans="1:14" ht="34.5">
      <c r="A22" s="46"/>
      <c r="B22" s="46"/>
      <c r="C22" s="46"/>
      <c r="D22" s="46"/>
      <c r="E22" s="46"/>
      <c r="F22" s="280" t="s">
        <v>88</v>
      </c>
      <c r="G22" s="199">
        <f>+G24</f>
        <v>8596.7999999999993</v>
      </c>
      <c r="H22" s="38"/>
      <c r="I22" s="38"/>
      <c r="J22" s="38"/>
      <c r="K22" s="38"/>
      <c r="L22" s="38"/>
      <c r="M22" s="38"/>
      <c r="N22" s="38"/>
    </row>
    <row r="23" spans="1:14" ht="27">
      <c r="A23" s="46"/>
      <c r="B23" s="46"/>
      <c r="C23" s="46"/>
      <c r="D23" s="46"/>
      <c r="E23" s="46"/>
      <c r="F23" s="281" t="s">
        <v>73</v>
      </c>
      <c r="G23" s="199"/>
      <c r="H23" s="38"/>
      <c r="I23" s="38"/>
      <c r="J23" s="38"/>
      <c r="K23" s="38"/>
      <c r="L23" s="38"/>
      <c r="M23" s="38"/>
      <c r="N23" s="38"/>
    </row>
    <row r="24" spans="1:14" ht="17.25">
      <c r="A24" s="46"/>
      <c r="B24" s="46"/>
      <c r="C24" s="46"/>
      <c r="D24" s="46"/>
      <c r="E24" s="46"/>
      <c r="F24" s="281" t="s">
        <v>74</v>
      </c>
      <c r="G24" s="199">
        <f>+G25</f>
        <v>8596.7999999999993</v>
      </c>
      <c r="H24" s="38"/>
      <c r="I24" s="38"/>
      <c r="J24" s="38"/>
      <c r="K24" s="38"/>
      <c r="L24" s="38"/>
      <c r="M24" s="38"/>
      <c r="N24" s="38"/>
    </row>
    <row r="25" spans="1:14" ht="17.25">
      <c r="A25" s="46"/>
      <c r="B25" s="46"/>
      <c r="C25" s="46"/>
      <c r="D25" s="46"/>
      <c r="E25" s="46"/>
      <c r="F25" s="281" t="s">
        <v>75</v>
      </c>
      <c r="G25" s="199">
        <f>+G26</f>
        <v>8596.7999999999993</v>
      </c>
      <c r="H25" s="38"/>
      <c r="I25" s="38"/>
      <c r="J25" s="38"/>
      <c r="K25" s="38"/>
      <c r="L25" s="38"/>
      <c r="M25" s="38"/>
      <c r="N25" s="38"/>
    </row>
    <row r="26" spans="1:14" ht="17.25">
      <c r="A26" s="46"/>
      <c r="B26" s="46"/>
      <c r="C26" s="46"/>
      <c r="D26" s="46"/>
      <c r="E26" s="46"/>
      <c r="F26" s="281" t="s">
        <v>76</v>
      </c>
      <c r="G26" s="199">
        <f>+G27</f>
        <v>8596.7999999999993</v>
      </c>
      <c r="H26" s="38"/>
      <c r="I26" s="38"/>
      <c r="J26" s="38"/>
      <c r="K26" s="38"/>
      <c r="L26" s="38"/>
      <c r="M26" s="38"/>
      <c r="N26" s="38"/>
    </row>
    <row r="27" spans="1:14" ht="27">
      <c r="A27" s="46"/>
      <c r="B27" s="46"/>
      <c r="C27" s="46"/>
      <c r="D27" s="46"/>
      <c r="E27" s="46"/>
      <c r="F27" s="52" t="s">
        <v>39</v>
      </c>
      <c r="G27" s="199">
        <v>8596.7999999999993</v>
      </c>
      <c r="H27" s="38"/>
      <c r="I27" s="38"/>
      <c r="J27" s="38"/>
      <c r="K27" s="38"/>
      <c r="L27" s="38"/>
      <c r="M27" s="38"/>
      <c r="N27" s="38"/>
    </row>
    <row r="28" spans="1:14" ht="17.25">
      <c r="A28" s="135"/>
      <c r="B28" s="135"/>
      <c r="C28" s="135"/>
      <c r="D28" s="135"/>
      <c r="E28" s="135"/>
      <c r="F28" s="282" t="s">
        <v>71</v>
      </c>
      <c r="G28" s="199">
        <f>+'Hav4'!G27</f>
        <v>8596.7999999999993</v>
      </c>
      <c r="H28" s="38"/>
      <c r="I28" s="38"/>
      <c r="J28" s="38"/>
      <c r="K28" s="38"/>
      <c r="L28" s="38"/>
      <c r="M28" s="38"/>
      <c r="N28" s="38"/>
    </row>
    <row r="29" spans="1:14" ht="86.25">
      <c r="A29" s="138"/>
      <c r="B29" s="138"/>
      <c r="C29" s="138"/>
      <c r="D29" s="138"/>
      <c r="E29" s="138">
        <v>11002</v>
      </c>
      <c r="F29" s="231" t="s">
        <v>124</v>
      </c>
      <c r="G29" s="142">
        <f t="shared" ref="G29" si="0">+G37</f>
        <v>9551.9</v>
      </c>
      <c r="H29" s="38"/>
      <c r="I29" s="38"/>
      <c r="J29" s="38"/>
      <c r="K29" s="38"/>
      <c r="L29" s="38"/>
      <c r="M29" s="38"/>
      <c r="N29" s="38"/>
    </row>
    <row r="30" spans="1:14" ht="17.25">
      <c r="A30" s="138"/>
      <c r="B30" s="138"/>
      <c r="C30" s="138"/>
      <c r="D30" s="138"/>
      <c r="E30" s="138"/>
      <c r="F30" s="283" t="s">
        <v>3</v>
      </c>
      <c r="G30" s="142"/>
      <c r="H30" s="38"/>
      <c r="I30" s="38"/>
      <c r="J30" s="38"/>
      <c r="K30" s="38"/>
      <c r="L30" s="38"/>
      <c r="M30" s="38"/>
      <c r="N30" s="38"/>
    </row>
    <row r="31" spans="1:14" ht="34.5">
      <c r="A31" s="304"/>
      <c r="B31" s="304"/>
      <c r="C31" s="304"/>
      <c r="D31" s="304"/>
      <c r="E31" s="304"/>
      <c r="F31" s="280" t="s">
        <v>88</v>
      </c>
      <c r="G31" s="162">
        <f>+G37</f>
        <v>9551.9</v>
      </c>
      <c r="H31" s="38"/>
      <c r="I31" s="38"/>
      <c r="J31" s="38"/>
      <c r="K31" s="38"/>
      <c r="L31" s="38"/>
      <c r="M31" s="38"/>
      <c r="N31" s="38"/>
    </row>
    <row r="32" spans="1:14" ht="27">
      <c r="A32" s="305"/>
      <c r="B32" s="305"/>
      <c r="C32" s="305"/>
      <c r="D32" s="305"/>
      <c r="E32" s="305"/>
      <c r="F32" s="281" t="s">
        <v>73</v>
      </c>
      <c r="G32" s="147"/>
      <c r="H32" s="38"/>
      <c r="I32" s="38"/>
      <c r="J32" s="38"/>
      <c r="K32" s="38"/>
      <c r="L32" s="38"/>
      <c r="M32" s="38"/>
      <c r="N32" s="38"/>
    </row>
    <row r="33" spans="1:14" ht="17.25">
      <c r="A33" s="138"/>
      <c r="B33" s="138"/>
      <c r="C33" s="138"/>
      <c r="D33" s="138"/>
      <c r="E33" s="138"/>
      <c r="F33" s="281" t="s">
        <v>74</v>
      </c>
      <c r="G33" s="142"/>
      <c r="H33" s="38"/>
      <c r="I33" s="38"/>
      <c r="J33" s="38"/>
      <c r="K33" s="38"/>
      <c r="L33" s="38"/>
      <c r="M33" s="38"/>
      <c r="N33" s="38"/>
    </row>
    <row r="34" spans="1:14" ht="17.25">
      <c r="A34" s="138"/>
      <c r="B34" s="138"/>
      <c r="C34" s="138"/>
      <c r="D34" s="138"/>
      <c r="E34" s="138"/>
      <c r="F34" s="281" t="s">
        <v>75</v>
      </c>
      <c r="G34" s="142">
        <f t="shared" ref="G34:G35" si="1">+G35</f>
        <v>9551.9</v>
      </c>
      <c r="H34" s="38"/>
      <c r="I34" s="38"/>
      <c r="J34" s="38"/>
      <c r="K34" s="38"/>
      <c r="L34" s="38"/>
      <c r="M34" s="38"/>
      <c r="N34" s="38"/>
    </row>
    <row r="35" spans="1:14" ht="17.25">
      <c r="A35" s="138"/>
      <c r="B35" s="138"/>
      <c r="C35" s="138"/>
      <c r="D35" s="138"/>
      <c r="E35" s="138"/>
      <c r="F35" s="281" t="s">
        <v>76</v>
      </c>
      <c r="G35" s="142">
        <f t="shared" si="1"/>
        <v>9551.9</v>
      </c>
      <c r="H35" s="38"/>
      <c r="I35" s="38"/>
      <c r="J35" s="38"/>
      <c r="K35" s="38"/>
      <c r="L35" s="38"/>
      <c r="M35" s="38"/>
      <c r="N35" s="38"/>
    </row>
    <row r="36" spans="1:14" ht="27">
      <c r="A36" s="138"/>
      <c r="B36" s="138"/>
      <c r="C36" s="138"/>
      <c r="D36" s="138"/>
      <c r="E36" s="138"/>
      <c r="F36" s="52" t="s">
        <v>39</v>
      </c>
      <c r="G36" s="142">
        <f>+G37</f>
        <v>9551.9</v>
      </c>
      <c r="H36" s="38"/>
      <c r="I36" s="38"/>
      <c r="J36" s="38"/>
      <c r="K36" s="38"/>
      <c r="L36" s="38"/>
      <c r="M36" s="38"/>
      <c r="N36" s="38"/>
    </row>
    <row r="37" spans="1:14" ht="17.25">
      <c r="A37" s="140"/>
      <c r="B37" s="140"/>
      <c r="C37" s="140"/>
      <c r="D37" s="140"/>
      <c r="E37" s="140"/>
      <c r="F37" s="282" t="s">
        <v>71</v>
      </c>
      <c r="G37" s="142">
        <v>9551.9</v>
      </c>
      <c r="H37" s="38"/>
      <c r="I37" s="38"/>
      <c r="J37" s="38"/>
      <c r="K37" s="38"/>
      <c r="L37" s="38"/>
      <c r="M37" s="38"/>
      <c r="N37" s="38"/>
    </row>
    <row r="38" spans="1:14" ht="17.25">
      <c r="A38" s="140"/>
      <c r="B38" s="140"/>
      <c r="C38" s="140"/>
      <c r="D38" s="140"/>
      <c r="E38" s="140"/>
      <c r="F38" s="200"/>
      <c r="G38" s="142"/>
      <c r="H38" s="38"/>
      <c r="I38" s="38"/>
      <c r="J38" s="38"/>
      <c r="K38" s="38"/>
      <c r="L38" s="38"/>
      <c r="M38" s="38"/>
      <c r="N38" s="38"/>
    </row>
    <row r="39" spans="1:14">
      <c r="F39" s="51"/>
      <c r="G39" s="38"/>
      <c r="H39" s="38"/>
      <c r="I39" s="38"/>
      <c r="J39" s="38"/>
      <c r="K39" s="38"/>
      <c r="L39" s="38"/>
      <c r="M39" s="38"/>
      <c r="N39" s="38"/>
    </row>
    <row r="40" spans="1:14">
      <c r="F40" s="51"/>
      <c r="G40" s="38"/>
      <c r="H40" s="38"/>
      <c r="I40" s="38"/>
      <c r="J40" s="38"/>
      <c r="K40" s="38"/>
      <c r="L40" s="38"/>
      <c r="M40" s="38"/>
      <c r="N40" s="38"/>
    </row>
    <row r="41" spans="1:14">
      <c r="F41" s="51"/>
      <c r="G41" s="38"/>
      <c r="H41" s="38"/>
      <c r="I41" s="38"/>
      <c r="J41" s="38"/>
      <c r="K41" s="38"/>
      <c r="L41" s="38"/>
      <c r="M41" s="38"/>
      <c r="N41" s="38"/>
    </row>
    <row r="42" spans="1:14">
      <c r="F42" s="51"/>
      <c r="G42" s="38"/>
      <c r="H42" s="38"/>
      <c r="I42" s="38"/>
      <c r="J42" s="38"/>
      <c r="K42" s="38"/>
      <c r="L42" s="38"/>
      <c r="M42" s="38"/>
      <c r="N42" s="38"/>
    </row>
    <row r="43" spans="1:14">
      <c r="F43" s="51"/>
      <c r="G43" s="38"/>
      <c r="H43" s="38"/>
      <c r="I43" s="38"/>
      <c r="J43" s="38"/>
      <c r="K43" s="38"/>
      <c r="L43" s="38"/>
      <c r="M43" s="38"/>
      <c r="N43" s="38"/>
    </row>
    <row r="44" spans="1:14">
      <c r="F44" s="51"/>
      <c r="G44" s="38"/>
      <c r="H44" s="38"/>
      <c r="I44" s="38"/>
      <c r="J44" s="38"/>
      <c r="K44" s="38"/>
      <c r="L44" s="38"/>
      <c r="M44" s="38"/>
      <c r="N44" s="38"/>
    </row>
    <row r="45" spans="1:14">
      <c r="F45" s="51"/>
      <c r="G45" s="38"/>
      <c r="H45" s="38"/>
      <c r="I45" s="38"/>
      <c r="J45" s="38"/>
      <c r="K45" s="38"/>
      <c r="L45" s="38"/>
      <c r="M45" s="38"/>
      <c r="N45" s="38"/>
    </row>
    <row r="46" spans="1:14">
      <c r="F46" s="51"/>
      <c r="G46" s="38"/>
      <c r="H46" s="38"/>
      <c r="I46" s="38"/>
      <c r="J46" s="38"/>
      <c r="K46" s="38"/>
      <c r="L46" s="38"/>
      <c r="M46" s="38"/>
      <c r="N46" s="38"/>
    </row>
    <row r="47" spans="1:14">
      <c r="F47" s="51"/>
      <c r="G47" s="38"/>
      <c r="H47" s="38"/>
      <c r="I47" s="38"/>
      <c r="J47" s="38"/>
      <c r="K47" s="38"/>
      <c r="L47" s="38"/>
      <c r="M47" s="38"/>
      <c r="N47" s="38"/>
    </row>
    <row r="48" spans="1:14">
      <c r="F48" s="51"/>
      <c r="G48" s="38"/>
      <c r="H48" s="38"/>
      <c r="I48" s="38"/>
      <c r="J48" s="38"/>
      <c r="K48" s="38"/>
      <c r="L48" s="38"/>
      <c r="M48" s="38"/>
      <c r="N48" s="38"/>
    </row>
    <row r="49" spans="6:14">
      <c r="F49" s="51"/>
      <c r="G49" s="38"/>
      <c r="H49" s="38"/>
      <c r="I49" s="38"/>
      <c r="J49" s="38"/>
      <c r="K49" s="38"/>
      <c r="L49" s="38"/>
      <c r="M49" s="38"/>
      <c r="N49" s="38"/>
    </row>
    <row r="50" spans="6:14">
      <c r="F50" s="51"/>
      <c r="G50" s="38"/>
      <c r="H50" s="38"/>
      <c r="I50" s="38"/>
      <c r="J50" s="38"/>
      <c r="K50" s="38"/>
      <c r="L50" s="38"/>
      <c r="M50" s="38"/>
      <c r="N50" s="38"/>
    </row>
    <row r="51" spans="6:14">
      <c r="F51" s="51"/>
      <c r="G51" s="38"/>
      <c r="H51" s="38"/>
      <c r="I51" s="38"/>
      <c r="J51" s="38"/>
      <c r="K51" s="38"/>
      <c r="L51" s="38"/>
      <c r="M51" s="38"/>
      <c r="N51" s="38"/>
    </row>
    <row r="52" spans="6:14">
      <c r="F52" s="51"/>
      <c r="G52" s="38"/>
      <c r="H52" s="38"/>
      <c r="I52" s="38"/>
      <c r="J52" s="38"/>
      <c r="K52" s="38"/>
      <c r="L52" s="38"/>
      <c r="M52" s="38"/>
      <c r="N52" s="38"/>
    </row>
    <row r="53" spans="6:14">
      <c r="F53" s="51"/>
      <c r="G53" s="38"/>
      <c r="H53" s="38"/>
      <c r="I53" s="38"/>
      <c r="J53" s="38"/>
      <c r="K53" s="38"/>
      <c r="L53" s="38"/>
      <c r="M53" s="38"/>
      <c r="N53" s="38"/>
    </row>
    <row r="54" spans="6:14">
      <c r="F54" s="51"/>
      <c r="G54" s="38"/>
      <c r="H54" s="38"/>
      <c r="I54" s="38"/>
      <c r="J54" s="38"/>
      <c r="K54" s="38"/>
      <c r="L54" s="38"/>
      <c r="M54" s="38"/>
      <c r="N54" s="38"/>
    </row>
    <row r="55" spans="6:14">
      <c r="F55" s="51"/>
      <c r="G55" s="38"/>
      <c r="H55" s="38"/>
      <c r="I55" s="38"/>
      <c r="J55" s="38"/>
      <c r="K55" s="38"/>
      <c r="L55" s="38"/>
      <c r="M55" s="38"/>
      <c r="N55" s="38"/>
    </row>
    <row r="56" spans="6:14">
      <c r="F56" s="51"/>
      <c r="G56" s="38"/>
      <c r="H56" s="38"/>
      <c r="I56" s="38"/>
      <c r="J56" s="38"/>
      <c r="K56" s="38"/>
      <c r="L56" s="38"/>
      <c r="M56" s="38"/>
      <c r="N56" s="38"/>
    </row>
    <row r="57" spans="6:14">
      <c r="F57" s="51"/>
      <c r="G57" s="38"/>
      <c r="H57" s="38"/>
      <c r="I57" s="38"/>
      <c r="J57" s="38"/>
      <c r="K57" s="38"/>
      <c r="L57" s="38"/>
      <c r="M57" s="38"/>
      <c r="N57" s="38"/>
    </row>
  </sheetData>
  <mergeCells count="14">
    <mergeCell ref="F3:G3"/>
    <mergeCell ref="F2:G2"/>
    <mergeCell ref="F1:G1"/>
    <mergeCell ref="A31:A32"/>
    <mergeCell ref="B31:B32"/>
    <mergeCell ref="C31:C32"/>
    <mergeCell ref="D31:D32"/>
    <mergeCell ref="E31:E32"/>
    <mergeCell ref="A4:G4"/>
    <mergeCell ref="A6:F6"/>
    <mergeCell ref="A7:C8"/>
    <mergeCell ref="D7:E8"/>
    <mergeCell ref="F7:F9"/>
    <mergeCell ref="G8:G9"/>
  </mergeCells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Normal="100" zoomScaleSheetLayoutView="100" workbookViewId="0">
      <selection activeCell="D3" activeCellId="2" sqref="D1:F1 D2:F2 D3:F3"/>
    </sheetView>
  </sheetViews>
  <sheetFormatPr defaultRowHeight="12.75"/>
  <cols>
    <col min="1" max="2" width="9.140625" style="201"/>
    <col min="3" max="3" width="49" style="201" customWidth="1"/>
    <col min="4" max="5" width="25.7109375" style="201" customWidth="1"/>
    <col min="6" max="6" width="24.5703125" style="201" customWidth="1"/>
    <col min="7" max="16384" width="9.140625" style="201"/>
  </cols>
  <sheetData>
    <row r="1" spans="1:6" s="39" customFormat="1" ht="12.75" customHeight="1">
      <c r="D1" s="392" t="s">
        <v>84</v>
      </c>
      <c r="E1" s="392"/>
      <c r="F1" s="392"/>
    </row>
    <row r="2" spans="1:6" s="39" customFormat="1" ht="13.5">
      <c r="D2" s="388" t="s">
        <v>17</v>
      </c>
      <c r="E2" s="388"/>
      <c r="F2" s="388"/>
    </row>
    <row r="3" spans="1:6" s="39" customFormat="1" ht="14.25" customHeight="1">
      <c r="D3" s="388" t="s">
        <v>18</v>
      </c>
      <c r="E3" s="388"/>
      <c r="F3" s="388"/>
    </row>
    <row r="4" spans="1:6" s="39" customFormat="1" ht="13.5" customHeight="1">
      <c r="A4" s="306" t="s">
        <v>156</v>
      </c>
      <c r="B4" s="306"/>
      <c r="C4" s="306"/>
      <c r="D4" s="306"/>
      <c r="E4" s="306"/>
      <c r="F4" s="306"/>
    </row>
    <row r="5" spans="1:6" ht="12.75" customHeight="1">
      <c r="A5" s="306"/>
      <c r="B5" s="306"/>
      <c r="C5" s="306"/>
      <c r="D5" s="306"/>
      <c r="E5" s="306"/>
      <c r="F5" s="306"/>
    </row>
    <row r="6" spans="1:6" ht="121.5" customHeight="1">
      <c r="A6" s="306"/>
      <c r="B6" s="306"/>
      <c r="C6" s="306"/>
      <c r="D6" s="306"/>
      <c r="E6" s="306"/>
      <c r="F6" s="306"/>
    </row>
    <row r="7" spans="1:6" ht="13.5">
      <c r="F7" s="69" t="s">
        <v>107</v>
      </c>
    </row>
    <row r="8" spans="1:6" s="39" customFormat="1" ht="42" customHeight="1">
      <c r="A8" s="313" t="s">
        <v>6</v>
      </c>
      <c r="B8" s="313" t="s">
        <v>7</v>
      </c>
      <c r="C8" s="311" t="s">
        <v>77</v>
      </c>
      <c r="D8" s="390" t="s">
        <v>145</v>
      </c>
      <c r="E8" s="390"/>
      <c r="F8" s="390"/>
    </row>
    <row r="9" spans="1:6" s="39" customFormat="1" ht="15" customHeight="1">
      <c r="A9" s="314"/>
      <c r="B9" s="314"/>
      <c r="C9" s="316"/>
      <c r="D9" s="390" t="s">
        <v>56</v>
      </c>
      <c r="E9" s="390"/>
      <c r="F9" s="390"/>
    </row>
    <row r="10" spans="1:6" s="39" customFormat="1" ht="15.75" customHeight="1">
      <c r="A10" s="314"/>
      <c r="B10" s="314"/>
      <c r="C10" s="316"/>
      <c r="D10" s="385" t="s">
        <v>78</v>
      </c>
      <c r="E10" s="391" t="s">
        <v>79</v>
      </c>
      <c r="F10" s="391"/>
    </row>
    <row r="11" spans="1:6" s="39" customFormat="1" ht="48" customHeight="1">
      <c r="A11" s="315"/>
      <c r="B11" s="315"/>
      <c r="C11" s="312"/>
      <c r="D11" s="385"/>
      <c r="E11" s="145" t="s">
        <v>80</v>
      </c>
      <c r="F11" s="145" t="s">
        <v>81</v>
      </c>
    </row>
    <row r="12" spans="1:6" s="39" customFormat="1" ht="48" customHeight="1">
      <c r="A12" s="62"/>
      <c r="B12" s="63"/>
      <c r="C12" s="196" t="s">
        <v>87</v>
      </c>
      <c r="D12" s="55">
        <f>+E12</f>
        <v>18148.699999999997</v>
      </c>
      <c r="E12" s="202">
        <f>+E13</f>
        <v>18148.699999999997</v>
      </c>
      <c r="F12" s="53"/>
    </row>
    <row r="13" spans="1:6" s="39" customFormat="1" ht="29.25" customHeight="1">
      <c r="A13" s="307"/>
      <c r="B13" s="308"/>
      <c r="C13" s="54" t="s">
        <v>82</v>
      </c>
      <c r="D13" s="55">
        <f t="shared" ref="D13:D31" si="0">+E13</f>
        <v>18148.699999999997</v>
      </c>
      <c r="E13" s="202">
        <f>+E14</f>
        <v>18148.699999999997</v>
      </c>
      <c r="F13" s="53" t="str">
        <f>+F14</f>
        <v xml:space="preserve"> -   </v>
      </c>
    </row>
    <row r="14" spans="1:6" s="39" customFormat="1" ht="13.5">
      <c r="A14" s="309"/>
      <c r="B14" s="310"/>
      <c r="C14" s="54" t="s">
        <v>75</v>
      </c>
      <c r="D14" s="55">
        <f t="shared" si="0"/>
        <v>18148.699999999997</v>
      </c>
      <c r="E14" s="202">
        <f>+E16</f>
        <v>18148.699999999997</v>
      </c>
      <c r="F14" s="53" t="str">
        <f>+F19</f>
        <v xml:space="preserve"> -   </v>
      </c>
    </row>
    <row r="15" spans="1:6" s="39" customFormat="1" ht="17.25">
      <c r="A15" s="194"/>
      <c r="B15" s="195"/>
      <c r="C15" s="46" t="s">
        <v>40</v>
      </c>
      <c r="D15" s="55">
        <f t="shared" si="0"/>
        <v>0</v>
      </c>
      <c r="E15" s="55"/>
      <c r="F15" s="53"/>
    </row>
    <row r="16" spans="1:6" s="39" customFormat="1" ht="68.25" customHeight="1">
      <c r="A16" s="56" t="s">
        <v>125</v>
      </c>
      <c r="B16" s="56"/>
      <c r="C16" s="46" t="s">
        <v>135</v>
      </c>
      <c r="D16" s="55">
        <f>+E16</f>
        <v>18148.699999999997</v>
      </c>
      <c r="E16" s="202">
        <f>+E18+E25</f>
        <v>18148.699999999997</v>
      </c>
      <c r="F16" s="53" t="s">
        <v>83</v>
      </c>
    </row>
    <row r="17" spans="1:7" s="39" customFormat="1" ht="17.25">
      <c r="A17" s="56"/>
      <c r="B17" s="56"/>
      <c r="C17" s="64" t="s">
        <v>57</v>
      </c>
      <c r="D17" s="55">
        <f t="shared" si="0"/>
        <v>0</v>
      </c>
      <c r="E17" s="55"/>
      <c r="F17" s="53"/>
    </row>
    <row r="18" spans="1:7" s="39" customFormat="1" ht="122.25" customHeight="1">
      <c r="A18" s="58"/>
      <c r="B18" s="58" t="s">
        <v>85</v>
      </c>
      <c r="C18" s="207" t="s">
        <v>98</v>
      </c>
      <c r="D18" s="55">
        <f t="shared" si="0"/>
        <v>8596.7999999999993</v>
      </c>
      <c r="E18" s="55">
        <f>+E19</f>
        <v>8596.7999999999993</v>
      </c>
      <c r="F18" s="53" t="str">
        <f>+F19</f>
        <v xml:space="preserve"> -   </v>
      </c>
      <c r="G18" s="203"/>
    </row>
    <row r="19" spans="1:7" s="39" customFormat="1" ht="13.5">
      <c r="A19" s="58"/>
      <c r="B19" s="58"/>
      <c r="C19" s="57" t="s">
        <v>86</v>
      </c>
      <c r="D19" s="55">
        <f t="shared" si="0"/>
        <v>8596.7999999999993</v>
      </c>
      <c r="E19" s="55">
        <f>+E21</f>
        <v>8596.7999999999993</v>
      </c>
      <c r="F19" s="53" t="s">
        <v>83</v>
      </c>
    </row>
    <row r="20" spans="1:7" s="38" customFormat="1" ht="34.5">
      <c r="A20" s="57"/>
      <c r="B20" s="57"/>
      <c r="C20" s="46" t="s">
        <v>88</v>
      </c>
      <c r="D20" s="55">
        <f t="shared" si="0"/>
        <v>8596.7999999999993</v>
      </c>
      <c r="E20" s="55">
        <f>+E21</f>
        <v>8596.7999999999993</v>
      </c>
      <c r="F20" s="53"/>
    </row>
    <row r="21" spans="1:7" s="38" customFormat="1" ht="13.5">
      <c r="A21" s="57"/>
      <c r="B21" s="57"/>
      <c r="C21" s="59" t="s">
        <v>76</v>
      </c>
      <c r="D21" s="55">
        <f t="shared" si="0"/>
        <v>8596.7999999999993</v>
      </c>
      <c r="E21" s="55">
        <f>+E23</f>
        <v>8596.7999999999993</v>
      </c>
      <c r="F21" s="53" t="s">
        <v>83</v>
      </c>
    </row>
    <row r="22" spans="1:7" s="38" customFormat="1" ht="13.5">
      <c r="A22" s="57"/>
      <c r="B22" s="57"/>
      <c r="C22" s="57" t="s">
        <v>79</v>
      </c>
      <c r="D22" s="55">
        <f t="shared" si="0"/>
        <v>0</v>
      </c>
      <c r="E22" s="55"/>
      <c r="F22" s="53"/>
    </row>
    <row r="23" spans="1:7" s="38" customFormat="1" ht="38.25" customHeight="1">
      <c r="A23" s="57"/>
      <c r="B23" s="57"/>
      <c r="C23" s="60" t="s">
        <v>39</v>
      </c>
      <c r="D23" s="55">
        <f t="shared" si="0"/>
        <v>8596.7999999999993</v>
      </c>
      <c r="E23" s="55">
        <f>+E24</f>
        <v>8596.7999999999993</v>
      </c>
      <c r="F23" s="53" t="s">
        <v>83</v>
      </c>
    </row>
    <row r="24" spans="1:7" s="38" customFormat="1" ht="13.5">
      <c r="A24" s="57"/>
      <c r="B24" s="57"/>
      <c r="C24" s="61" t="s">
        <v>71</v>
      </c>
      <c r="D24" s="55">
        <f t="shared" si="0"/>
        <v>8596.7999999999993</v>
      </c>
      <c r="E24" s="55">
        <f>+'Hav4'!G27</f>
        <v>8596.7999999999993</v>
      </c>
      <c r="F24" s="53" t="s">
        <v>83</v>
      </c>
    </row>
    <row r="25" spans="1:7" s="39" customFormat="1" ht="102.75" customHeight="1">
      <c r="A25" s="143"/>
      <c r="B25" s="143" t="s">
        <v>126</v>
      </c>
      <c r="C25" s="200" t="s">
        <v>124</v>
      </c>
      <c r="D25" s="144">
        <f t="shared" si="0"/>
        <v>9551.9</v>
      </c>
      <c r="E25" s="144">
        <f>+E26</f>
        <v>9551.9</v>
      </c>
      <c r="F25" s="145" t="str">
        <f>+F26</f>
        <v xml:space="preserve"> -   </v>
      </c>
    </row>
    <row r="26" spans="1:7" s="39" customFormat="1" ht="13.5">
      <c r="A26" s="143"/>
      <c r="B26" s="143"/>
      <c r="C26" s="140" t="s">
        <v>86</v>
      </c>
      <c r="D26" s="144">
        <f t="shared" si="0"/>
        <v>9551.9</v>
      </c>
      <c r="E26" s="144">
        <f>+E28</f>
        <v>9551.9</v>
      </c>
      <c r="F26" s="145" t="s">
        <v>83</v>
      </c>
    </row>
    <row r="27" spans="1:7" s="38" customFormat="1" ht="46.5" customHeight="1">
      <c r="A27" s="140"/>
      <c r="B27" s="140"/>
      <c r="C27" s="138" t="s">
        <v>88</v>
      </c>
      <c r="D27" s="144">
        <f>+E27</f>
        <v>0</v>
      </c>
      <c r="E27" s="144"/>
      <c r="F27" s="145"/>
    </row>
    <row r="28" spans="1:7" s="38" customFormat="1" ht="13.5">
      <c r="A28" s="140"/>
      <c r="B28" s="140"/>
      <c r="C28" s="59" t="s">
        <v>76</v>
      </c>
      <c r="D28" s="146">
        <f t="shared" si="0"/>
        <v>9551.9</v>
      </c>
      <c r="E28" s="146">
        <f>E31</f>
        <v>9551.9</v>
      </c>
      <c r="F28" s="145" t="s">
        <v>83</v>
      </c>
    </row>
    <row r="29" spans="1:7" s="38" customFormat="1" ht="13.5">
      <c r="A29" s="140"/>
      <c r="B29" s="140"/>
      <c r="C29" s="140" t="s">
        <v>79</v>
      </c>
      <c r="D29" s="146">
        <f t="shared" si="0"/>
        <v>0</v>
      </c>
      <c r="E29" s="146"/>
      <c r="F29" s="145"/>
    </row>
    <row r="30" spans="1:7" s="38" customFormat="1" ht="43.5" customHeight="1">
      <c r="A30" s="140"/>
      <c r="B30" s="140"/>
      <c r="C30" s="139" t="s">
        <v>39</v>
      </c>
      <c r="D30" s="146">
        <f t="shared" si="0"/>
        <v>9551.9</v>
      </c>
      <c r="E30" s="146">
        <f>+E31</f>
        <v>9551.9</v>
      </c>
      <c r="F30" s="145" t="s">
        <v>83</v>
      </c>
    </row>
    <row r="31" spans="1:7" s="38" customFormat="1" ht="13.5">
      <c r="A31" s="140"/>
      <c r="B31" s="140"/>
      <c r="C31" s="61" t="s">
        <v>71</v>
      </c>
      <c r="D31" s="146">
        <f t="shared" si="0"/>
        <v>9551.9</v>
      </c>
      <c r="E31" s="146">
        <v>9551.9</v>
      </c>
      <c r="F31" s="145" t="s">
        <v>83</v>
      </c>
    </row>
    <row r="32" spans="1:7" s="39" customFormat="1" ht="17.25">
      <c r="A32" s="143"/>
      <c r="B32" s="143"/>
      <c r="C32" s="204"/>
      <c r="D32" s="146"/>
      <c r="E32" s="146"/>
      <c r="F32" s="145"/>
    </row>
  </sheetData>
  <mergeCells count="12">
    <mergeCell ref="D3:F3"/>
    <mergeCell ref="D2:F2"/>
    <mergeCell ref="D1:F1"/>
    <mergeCell ref="A4:F6"/>
    <mergeCell ref="E10:F10"/>
    <mergeCell ref="A13:B14"/>
    <mergeCell ref="D10:D11"/>
    <mergeCell ref="A8:A11"/>
    <mergeCell ref="B8:B11"/>
    <mergeCell ref="C8:C11"/>
    <mergeCell ref="D9:F9"/>
    <mergeCell ref="D8:F8"/>
  </mergeCells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38"/>
  <sheetViews>
    <sheetView view="pageBreakPreview" topLeftCell="A19" zoomScaleNormal="100" zoomScaleSheetLayoutView="100" workbookViewId="0">
      <selection activeCell="C16" sqref="C16"/>
    </sheetView>
  </sheetViews>
  <sheetFormatPr defaultRowHeight="17.25"/>
  <cols>
    <col min="1" max="1" width="13.42578125" style="205" customWidth="1"/>
    <col min="2" max="2" width="16.85546875" style="205" customWidth="1"/>
    <col min="3" max="3" width="108.28515625" style="205" customWidth="1"/>
    <col min="4" max="4" width="32.42578125" style="205" customWidth="1"/>
    <col min="5" max="7" width="9.140625" style="207"/>
    <col min="8" max="8" width="13" style="207" bestFit="1" customWidth="1"/>
    <col min="9" max="9" width="15.85546875" style="207" customWidth="1"/>
    <col min="10" max="10" width="9.140625" style="207"/>
    <col min="11" max="11" width="32.28515625" style="207" customWidth="1"/>
    <col min="12" max="253" width="9.140625" style="207"/>
    <col min="254" max="254" width="10.7109375" style="207" customWidth="1"/>
    <col min="255" max="255" width="10.42578125" style="207" customWidth="1"/>
    <col min="256" max="256" width="76.140625" style="207" customWidth="1"/>
    <col min="257" max="257" width="17.42578125" style="207" customWidth="1"/>
    <col min="258" max="258" width="15.42578125" style="207" customWidth="1"/>
    <col min="259" max="259" width="16" style="207" customWidth="1"/>
    <col min="260" max="260" width="19.28515625" style="207" customWidth="1"/>
    <col min="261" max="263" width="9.140625" style="207"/>
    <col min="264" max="264" width="13" style="207" bestFit="1" customWidth="1"/>
    <col min="265" max="265" width="15.85546875" style="207" customWidth="1"/>
    <col min="266" max="509" width="9.140625" style="207"/>
    <col min="510" max="510" width="10.7109375" style="207" customWidth="1"/>
    <col min="511" max="511" width="10.42578125" style="207" customWidth="1"/>
    <col min="512" max="512" width="76.140625" style="207" customWidth="1"/>
    <col min="513" max="513" width="17.42578125" style="207" customWidth="1"/>
    <col min="514" max="514" width="15.42578125" style="207" customWidth="1"/>
    <col min="515" max="515" width="16" style="207" customWidth="1"/>
    <col min="516" max="516" width="19.28515625" style="207" customWidth="1"/>
    <col min="517" max="519" width="9.140625" style="207"/>
    <col min="520" max="520" width="13" style="207" bestFit="1" customWidth="1"/>
    <col min="521" max="521" width="15.85546875" style="207" customWidth="1"/>
    <col min="522" max="765" width="9.140625" style="207"/>
    <col min="766" max="766" width="10.7109375" style="207" customWidth="1"/>
    <col min="767" max="767" width="10.42578125" style="207" customWidth="1"/>
    <col min="768" max="768" width="76.140625" style="207" customWidth="1"/>
    <col min="769" max="769" width="17.42578125" style="207" customWidth="1"/>
    <col min="770" max="770" width="15.42578125" style="207" customWidth="1"/>
    <col min="771" max="771" width="16" style="207" customWidth="1"/>
    <col min="772" max="772" width="19.28515625" style="207" customWidth="1"/>
    <col min="773" max="775" width="9.140625" style="207"/>
    <col min="776" max="776" width="13" style="207" bestFit="1" customWidth="1"/>
    <col min="777" max="777" width="15.85546875" style="207" customWidth="1"/>
    <col min="778" max="1021" width="9.140625" style="207"/>
    <col min="1022" max="1022" width="10.7109375" style="207" customWidth="1"/>
    <col min="1023" max="1023" width="10.42578125" style="207" customWidth="1"/>
    <col min="1024" max="1024" width="76.140625" style="207" customWidth="1"/>
    <col min="1025" max="1025" width="17.42578125" style="207" customWidth="1"/>
    <col min="1026" max="1026" width="15.42578125" style="207" customWidth="1"/>
    <col min="1027" max="1027" width="16" style="207" customWidth="1"/>
    <col min="1028" max="1028" width="19.28515625" style="207" customWidth="1"/>
    <col min="1029" max="1031" width="9.140625" style="207"/>
    <col min="1032" max="1032" width="13" style="207" bestFit="1" customWidth="1"/>
    <col min="1033" max="1033" width="15.85546875" style="207" customWidth="1"/>
    <col min="1034" max="1277" width="9.140625" style="207"/>
    <col min="1278" max="1278" width="10.7109375" style="207" customWidth="1"/>
    <col min="1279" max="1279" width="10.42578125" style="207" customWidth="1"/>
    <col min="1280" max="1280" width="76.140625" style="207" customWidth="1"/>
    <col min="1281" max="1281" width="17.42578125" style="207" customWidth="1"/>
    <col min="1282" max="1282" width="15.42578125" style="207" customWidth="1"/>
    <col min="1283" max="1283" width="16" style="207" customWidth="1"/>
    <col min="1284" max="1284" width="19.28515625" style="207" customWidth="1"/>
    <col min="1285" max="1287" width="9.140625" style="207"/>
    <col min="1288" max="1288" width="13" style="207" bestFit="1" customWidth="1"/>
    <col min="1289" max="1289" width="15.85546875" style="207" customWidth="1"/>
    <col min="1290" max="1533" width="9.140625" style="207"/>
    <col min="1534" max="1534" width="10.7109375" style="207" customWidth="1"/>
    <col min="1535" max="1535" width="10.42578125" style="207" customWidth="1"/>
    <col min="1536" max="1536" width="76.140625" style="207" customWidth="1"/>
    <col min="1537" max="1537" width="17.42578125" style="207" customWidth="1"/>
    <col min="1538" max="1538" width="15.42578125" style="207" customWidth="1"/>
    <col min="1539" max="1539" width="16" style="207" customWidth="1"/>
    <col min="1540" max="1540" width="19.28515625" style="207" customWidth="1"/>
    <col min="1541" max="1543" width="9.140625" style="207"/>
    <col min="1544" max="1544" width="13" style="207" bestFit="1" customWidth="1"/>
    <col min="1545" max="1545" width="15.85546875" style="207" customWidth="1"/>
    <col min="1546" max="1789" width="9.140625" style="207"/>
    <col min="1790" max="1790" width="10.7109375" style="207" customWidth="1"/>
    <col min="1791" max="1791" width="10.42578125" style="207" customWidth="1"/>
    <col min="1792" max="1792" width="76.140625" style="207" customWidth="1"/>
    <col min="1793" max="1793" width="17.42578125" style="207" customWidth="1"/>
    <col min="1794" max="1794" width="15.42578125" style="207" customWidth="1"/>
    <col min="1795" max="1795" width="16" style="207" customWidth="1"/>
    <col min="1796" max="1796" width="19.28515625" style="207" customWidth="1"/>
    <col min="1797" max="1799" width="9.140625" style="207"/>
    <col min="1800" max="1800" width="13" style="207" bestFit="1" customWidth="1"/>
    <col min="1801" max="1801" width="15.85546875" style="207" customWidth="1"/>
    <col min="1802" max="2045" width="9.140625" style="207"/>
    <col min="2046" max="2046" width="10.7109375" style="207" customWidth="1"/>
    <col min="2047" max="2047" width="10.42578125" style="207" customWidth="1"/>
    <col min="2048" max="2048" width="76.140625" style="207" customWidth="1"/>
    <col min="2049" max="2049" width="17.42578125" style="207" customWidth="1"/>
    <col min="2050" max="2050" width="15.42578125" style="207" customWidth="1"/>
    <col min="2051" max="2051" width="16" style="207" customWidth="1"/>
    <col min="2052" max="2052" width="19.28515625" style="207" customWidth="1"/>
    <col min="2053" max="2055" width="9.140625" style="207"/>
    <col min="2056" max="2056" width="13" style="207" bestFit="1" customWidth="1"/>
    <col min="2057" max="2057" width="15.85546875" style="207" customWidth="1"/>
    <col min="2058" max="2301" width="9.140625" style="207"/>
    <col min="2302" max="2302" width="10.7109375" style="207" customWidth="1"/>
    <col min="2303" max="2303" width="10.42578125" style="207" customWidth="1"/>
    <col min="2304" max="2304" width="76.140625" style="207" customWidth="1"/>
    <col min="2305" max="2305" width="17.42578125" style="207" customWidth="1"/>
    <col min="2306" max="2306" width="15.42578125" style="207" customWidth="1"/>
    <col min="2307" max="2307" width="16" style="207" customWidth="1"/>
    <col min="2308" max="2308" width="19.28515625" style="207" customWidth="1"/>
    <col min="2309" max="2311" width="9.140625" style="207"/>
    <col min="2312" max="2312" width="13" style="207" bestFit="1" customWidth="1"/>
    <col min="2313" max="2313" width="15.85546875" style="207" customWidth="1"/>
    <col min="2314" max="2557" width="9.140625" style="207"/>
    <col min="2558" max="2558" width="10.7109375" style="207" customWidth="1"/>
    <col min="2559" max="2559" width="10.42578125" style="207" customWidth="1"/>
    <col min="2560" max="2560" width="76.140625" style="207" customWidth="1"/>
    <col min="2561" max="2561" width="17.42578125" style="207" customWidth="1"/>
    <col min="2562" max="2562" width="15.42578125" style="207" customWidth="1"/>
    <col min="2563" max="2563" width="16" style="207" customWidth="1"/>
    <col min="2564" max="2564" width="19.28515625" style="207" customWidth="1"/>
    <col min="2565" max="2567" width="9.140625" style="207"/>
    <col min="2568" max="2568" width="13" style="207" bestFit="1" customWidth="1"/>
    <col min="2569" max="2569" width="15.85546875" style="207" customWidth="1"/>
    <col min="2570" max="2813" width="9.140625" style="207"/>
    <col min="2814" max="2814" width="10.7109375" style="207" customWidth="1"/>
    <col min="2815" max="2815" width="10.42578125" style="207" customWidth="1"/>
    <col min="2816" max="2816" width="76.140625" style="207" customWidth="1"/>
    <col min="2817" max="2817" width="17.42578125" style="207" customWidth="1"/>
    <col min="2818" max="2818" width="15.42578125" style="207" customWidth="1"/>
    <col min="2819" max="2819" width="16" style="207" customWidth="1"/>
    <col min="2820" max="2820" width="19.28515625" style="207" customWidth="1"/>
    <col min="2821" max="2823" width="9.140625" style="207"/>
    <col min="2824" max="2824" width="13" style="207" bestFit="1" customWidth="1"/>
    <col min="2825" max="2825" width="15.85546875" style="207" customWidth="1"/>
    <col min="2826" max="3069" width="9.140625" style="207"/>
    <col min="3070" max="3070" width="10.7109375" style="207" customWidth="1"/>
    <col min="3071" max="3071" width="10.42578125" style="207" customWidth="1"/>
    <col min="3072" max="3072" width="76.140625" style="207" customWidth="1"/>
    <col min="3073" max="3073" width="17.42578125" style="207" customWidth="1"/>
    <col min="3074" max="3074" width="15.42578125" style="207" customWidth="1"/>
    <col min="3075" max="3075" width="16" style="207" customWidth="1"/>
    <col min="3076" max="3076" width="19.28515625" style="207" customWidth="1"/>
    <col min="3077" max="3079" width="9.140625" style="207"/>
    <col min="3080" max="3080" width="13" style="207" bestFit="1" customWidth="1"/>
    <col min="3081" max="3081" width="15.85546875" style="207" customWidth="1"/>
    <col min="3082" max="3325" width="9.140625" style="207"/>
    <col min="3326" max="3326" width="10.7109375" style="207" customWidth="1"/>
    <col min="3327" max="3327" width="10.42578125" style="207" customWidth="1"/>
    <col min="3328" max="3328" width="76.140625" style="207" customWidth="1"/>
    <col min="3329" max="3329" width="17.42578125" style="207" customWidth="1"/>
    <col min="3330" max="3330" width="15.42578125" style="207" customWidth="1"/>
    <col min="3331" max="3331" width="16" style="207" customWidth="1"/>
    <col min="3332" max="3332" width="19.28515625" style="207" customWidth="1"/>
    <col min="3333" max="3335" width="9.140625" style="207"/>
    <col min="3336" max="3336" width="13" style="207" bestFit="1" customWidth="1"/>
    <col min="3337" max="3337" width="15.85546875" style="207" customWidth="1"/>
    <col min="3338" max="3581" width="9.140625" style="207"/>
    <col min="3582" max="3582" width="10.7109375" style="207" customWidth="1"/>
    <col min="3583" max="3583" width="10.42578125" style="207" customWidth="1"/>
    <col min="3584" max="3584" width="76.140625" style="207" customWidth="1"/>
    <col min="3585" max="3585" width="17.42578125" style="207" customWidth="1"/>
    <col min="3586" max="3586" width="15.42578125" style="207" customWidth="1"/>
    <col min="3587" max="3587" width="16" style="207" customWidth="1"/>
    <col min="3588" max="3588" width="19.28515625" style="207" customWidth="1"/>
    <col min="3589" max="3591" width="9.140625" style="207"/>
    <col min="3592" max="3592" width="13" style="207" bestFit="1" customWidth="1"/>
    <col min="3593" max="3593" width="15.85546875" style="207" customWidth="1"/>
    <col min="3594" max="3837" width="9.140625" style="207"/>
    <col min="3838" max="3838" width="10.7109375" style="207" customWidth="1"/>
    <col min="3839" max="3839" width="10.42578125" style="207" customWidth="1"/>
    <col min="3840" max="3840" width="76.140625" style="207" customWidth="1"/>
    <col min="3841" max="3841" width="17.42578125" style="207" customWidth="1"/>
    <col min="3842" max="3842" width="15.42578125" style="207" customWidth="1"/>
    <col min="3843" max="3843" width="16" style="207" customWidth="1"/>
    <col min="3844" max="3844" width="19.28515625" style="207" customWidth="1"/>
    <col min="3845" max="3847" width="9.140625" style="207"/>
    <col min="3848" max="3848" width="13" style="207" bestFit="1" customWidth="1"/>
    <col min="3849" max="3849" width="15.85546875" style="207" customWidth="1"/>
    <col min="3850" max="4093" width="9.140625" style="207"/>
    <col min="4094" max="4094" width="10.7109375" style="207" customWidth="1"/>
    <col min="4095" max="4095" width="10.42578125" style="207" customWidth="1"/>
    <col min="4096" max="4096" width="76.140625" style="207" customWidth="1"/>
    <col min="4097" max="4097" width="17.42578125" style="207" customWidth="1"/>
    <col min="4098" max="4098" width="15.42578125" style="207" customWidth="1"/>
    <col min="4099" max="4099" width="16" style="207" customWidth="1"/>
    <col min="4100" max="4100" width="19.28515625" style="207" customWidth="1"/>
    <col min="4101" max="4103" width="9.140625" style="207"/>
    <col min="4104" max="4104" width="13" style="207" bestFit="1" customWidth="1"/>
    <col min="4105" max="4105" width="15.85546875" style="207" customWidth="1"/>
    <col min="4106" max="4349" width="9.140625" style="207"/>
    <col min="4350" max="4350" width="10.7109375" style="207" customWidth="1"/>
    <col min="4351" max="4351" width="10.42578125" style="207" customWidth="1"/>
    <col min="4352" max="4352" width="76.140625" style="207" customWidth="1"/>
    <col min="4353" max="4353" width="17.42578125" style="207" customWidth="1"/>
    <col min="4354" max="4354" width="15.42578125" style="207" customWidth="1"/>
    <col min="4355" max="4355" width="16" style="207" customWidth="1"/>
    <col min="4356" max="4356" width="19.28515625" style="207" customWidth="1"/>
    <col min="4357" max="4359" width="9.140625" style="207"/>
    <col min="4360" max="4360" width="13" style="207" bestFit="1" customWidth="1"/>
    <col min="4361" max="4361" width="15.85546875" style="207" customWidth="1"/>
    <col min="4362" max="4605" width="9.140625" style="207"/>
    <col min="4606" max="4606" width="10.7109375" style="207" customWidth="1"/>
    <col min="4607" max="4607" width="10.42578125" style="207" customWidth="1"/>
    <col min="4608" max="4608" width="76.140625" style="207" customWidth="1"/>
    <col min="4609" max="4609" width="17.42578125" style="207" customWidth="1"/>
    <col min="4610" max="4610" width="15.42578125" style="207" customWidth="1"/>
    <col min="4611" max="4611" width="16" style="207" customWidth="1"/>
    <col min="4612" max="4612" width="19.28515625" style="207" customWidth="1"/>
    <col min="4613" max="4615" width="9.140625" style="207"/>
    <col min="4616" max="4616" width="13" style="207" bestFit="1" customWidth="1"/>
    <col min="4617" max="4617" width="15.85546875" style="207" customWidth="1"/>
    <col min="4618" max="4861" width="9.140625" style="207"/>
    <col min="4862" max="4862" width="10.7109375" style="207" customWidth="1"/>
    <col min="4863" max="4863" width="10.42578125" style="207" customWidth="1"/>
    <col min="4864" max="4864" width="76.140625" style="207" customWidth="1"/>
    <col min="4865" max="4865" width="17.42578125" style="207" customWidth="1"/>
    <col min="4866" max="4866" width="15.42578125" style="207" customWidth="1"/>
    <col min="4867" max="4867" width="16" style="207" customWidth="1"/>
    <col min="4868" max="4868" width="19.28515625" style="207" customWidth="1"/>
    <col min="4869" max="4871" width="9.140625" style="207"/>
    <col min="4872" max="4872" width="13" style="207" bestFit="1" customWidth="1"/>
    <col min="4873" max="4873" width="15.85546875" style="207" customWidth="1"/>
    <col min="4874" max="5117" width="9.140625" style="207"/>
    <col min="5118" max="5118" width="10.7109375" style="207" customWidth="1"/>
    <col min="5119" max="5119" width="10.42578125" style="207" customWidth="1"/>
    <col min="5120" max="5120" width="76.140625" style="207" customWidth="1"/>
    <col min="5121" max="5121" width="17.42578125" style="207" customWidth="1"/>
    <col min="5122" max="5122" width="15.42578125" style="207" customWidth="1"/>
    <col min="5123" max="5123" width="16" style="207" customWidth="1"/>
    <col min="5124" max="5124" width="19.28515625" style="207" customWidth="1"/>
    <col min="5125" max="5127" width="9.140625" style="207"/>
    <col min="5128" max="5128" width="13" style="207" bestFit="1" customWidth="1"/>
    <col min="5129" max="5129" width="15.85546875" style="207" customWidth="1"/>
    <col min="5130" max="5373" width="9.140625" style="207"/>
    <col min="5374" max="5374" width="10.7109375" style="207" customWidth="1"/>
    <col min="5375" max="5375" width="10.42578125" style="207" customWidth="1"/>
    <col min="5376" max="5376" width="76.140625" style="207" customWidth="1"/>
    <col min="5377" max="5377" width="17.42578125" style="207" customWidth="1"/>
    <col min="5378" max="5378" width="15.42578125" style="207" customWidth="1"/>
    <col min="5379" max="5379" width="16" style="207" customWidth="1"/>
    <col min="5380" max="5380" width="19.28515625" style="207" customWidth="1"/>
    <col min="5381" max="5383" width="9.140625" style="207"/>
    <col min="5384" max="5384" width="13" style="207" bestFit="1" customWidth="1"/>
    <col min="5385" max="5385" width="15.85546875" style="207" customWidth="1"/>
    <col min="5386" max="5629" width="9.140625" style="207"/>
    <col min="5630" max="5630" width="10.7109375" style="207" customWidth="1"/>
    <col min="5631" max="5631" width="10.42578125" style="207" customWidth="1"/>
    <col min="5632" max="5632" width="76.140625" style="207" customWidth="1"/>
    <col min="5633" max="5633" width="17.42578125" style="207" customWidth="1"/>
    <col min="5634" max="5634" width="15.42578125" style="207" customWidth="1"/>
    <col min="5635" max="5635" width="16" style="207" customWidth="1"/>
    <col min="5636" max="5636" width="19.28515625" style="207" customWidth="1"/>
    <col min="5637" max="5639" width="9.140625" style="207"/>
    <col min="5640" max="5640" width="13" style="207" bestFit="1" customWidth="1"/>
    <col min="5641" max="5641" width="15.85546875" style="207" customWidth="1"/>
    <col min="5642" max="5885" width="9.140625" style="207"/>
    <col min="5886" max="5886" width="10.7109375" style="207" customWidth="1"/>
    <col min="5887" max="5887" width="10.42578125" style="207" customWidth="1"/>
    <col min="5888" max="5888" width="76.140625" style="207" customWidth="1"/>
    <col min="5889" max="5889" width="17.42578125" style="207" customWidth="1"/>
    <col min="5890" max="5890" width="15.42578125" style="207" customWidth="1"/>
    <col min="5891" max="5891" width="16" style="207" customWidth="1"/>
    <col min="5892" max="5892" width="19.28515625" style="207" customWidth="1"/>
    <col min="5893" max="5895" width="9.140625" style="207"/>
    <col min="5896" max="5896" width="13" style="207" bestFit="1" customWidth="1"/>
    <col min="5897" max="5897" width="15.85546875" style="207" customWidth="1"/>
    <col min="5898" max="6141" width="9.140625" style="207"/>
    <col min="6142" max="6142" width="10.7109375" style="207" customWidth="1"/>
    <col min="6143" max="6143" width="10.42578125" style="207" customWidth="1"/>
    <col min="6144" max="6144" width="76.140625" style="207" customWidth="1"/>
    <col min="6145" max="6145" width="17.42578125" style="207" customWidth="1"/>
    <col min="6146" max="6146" width="15.42578125" style="207" customWidth="1"/>
    <col min="6147" max="6147" width="16" style="207" customWidth="1"/>
    <col min="6148" max="6148" width="19.28515625" style="207" customWidth="1"/>
    <col min="6149" max="6151" width="9.140625" style="207"/>
    <col min="6152" max="6152" width="13" style="207" bestFit="1" customWidth="1"/>
    <col min="6153" max="6153" width="15.85546875" style="207" customWidth="1"/>
    <col min="6154" max="6397" width="9.140625" style="207"/>
    <col min="6398" max="6398" width="10.7109375" style="207" customWidth="1"/>
    <col min="6399" max="6399" width="10.42578125" style="207" customWidth="1"/>
    <col min="6400" max="6400" width="76.140625" style="207" customWidth="1"/>
    <col min="6401" max="6401" width="17.42578125" style="207" customWidth="1"/>
    <col min="6402" max="6402" width="15.42578125" style="207" customWidth="1"/>
    <col min="6403" max="6403" width="16" style="207" customWidth="1"/>
    <col min="6404" max="6404" width="19.28515625" style="207" customWidth="1"/>
    <col min="6405" max="6407" width="9.140625" style="207"/>
    <col min="6408" max="6408" width="13" style="207" bestFit="1" customWidth="1"/>
    <col min="6409" max="6409" width="15.85546875" style="207" customWidth="1"/>
    <col min="6410" max="6653" width="9.140625" style="207"/>
    <col min="6654" max="6654" width="10.7109375" style="207" customWidth="1"/>
    <col min="6655" max="6655" width="10.42578125" style="207" customWidth="1"/>
    <col min="6656" max="6656" width="76.140625" style="207" customWidth="1"/>
    <col min="6657" max="6657" width="17.42578125" style="207" customWidth="1"/>
    <col min="6658" max="6658" width="15.42578125" style="207" customWidth="1"/>
    <col min="6659" max="6659" width="16" style="207" customWidth="1"/>
    <col min="6660" max="6660" width="19.28515625" style="207" customWidth="1"/>
    <col min="6661" max="6663" width="9.140625" style="207"/>
    <col min="6664" max="6664" width="13" style="207" bestFit="1" customWidth="1"/>
    <col min="6665" max="6665" width="15.85546875" style="207" customWidth="1"/>
    <col min="6666" max="6909" width="9.140625" style="207"/>
    <col min="6910" max="6910" width="10.7109375" style="207" customWidth="1"/>
    <col min="6911" max="6911" width="10.42578125" style="207" customWidth="1"/>
    <col min="6912" max="6912" width="76.140625" style="207" customWidth="1"/>
    <col min="6913" max="6913" width="17.42578125" style="207" customWidth="1"/>
    <col min="6914" max="6914" width="15.42578125" style="207" customWidth="1"/>
    <col min="6915" max="6915" width="16" style="207" customWidth="1"/>
    <col min="6916" max="6916" width="19.28515625" style="207" customWidth="1"/>
    <col min="6917" max="6919" width="9.140625" style="207"/>
    <col min="6920" max="6920" width="13" style="207" bestFit="1" customWidth="1"/>
    <col min="6921" max="6921" width="15.85546875" style="207" customWidth="1"/>
    <col min="6922" max="7165" width="9.140625" style="207"/>
    <col min="7166" max="7166" width="10.7109375" style="207" customWidth="1"/>
    <col min="7167" max="7167" width="10.42578125" style="207" customWidth="1"/>
    <col min="7168" max="7168" width="76.140625" style="207" customWidth="1"/>
    <col min="7169" max="7169" width="17.42578125" style="207" customWidth="1"/>
    <col min="7170" max="7170" width="15.42578125" style="207" customWidth="1"/>
    <col min="7171" max="7171" width="16" style="207" customWidth="1"/>
    <col min="7172" max="7172" width="19.28515625" style="207" customWidth="1"/>
    <col min="7173" max="7175" width="9.140625" style="207"/>
    <col min="7176" max="7176" width="13" style="207" bestFit="1" customWidth="1"/>
    <col min="7177" max="7177" width="15.85546875" style="207" customWidth="1"/>
    <col min="7178" max="7421" width="9.140625" style="207"/>
    <col min="7422" max="7422" width="10.7109375" style="207" customWidth="1"/>
    <col min="7423" max="7423" width="10.42578125" style="207" customWidth="1"/>
    <col min="7424" max="7424" width="76.140625" style="207" customWidth="1"/>
    <col min="7425" max="7425" width="17.42578125" style="207" customWidth="1"/>
    <col min="7426" max="7426" width="15.42578125" style="207" customWidth="1"/>
    <col min="7427" max="7427" width="16" style="207" customWidth="1"/>
    <col min="7428" max="7428" width="19.28515625" style="207" customWidth="1"/>
    <col min="7429" max="7431" width="9.140625" style="207"/>
    <col min="7432" max="7432" width="13" style="207" bestFit="1" customWidth="1"/>
    <col min="7433" max="7433" width="15.85546875" style="207" customWidth="1"/>
    <col min="7434" max="7677" width="9.140625" style="207"/>
    <col min="7678" max="7678" width="10.7109375" style="207" customWidth="1"/>
    <col min="7679" max="7679" width="10.42578125" style="207" customWidth="1"/>
    <col min="7680" max="7680" width="76.140625" style="207" customWidth="1"/>
    <col min="7681" max="7681" width="17.42578125" style="207" customWidth="1"/>
    <col min="7682" max="7682" width="15.42578125" style="207" customWidth="1"/>
    <col min="7683" max="7683" width="16" style="207" customWidth="1"/>
    <col min="7684" max="7684" width="19.28515625" style="207" customWidth="1"/>
    <col min="7685" max="7687" width="9.140625" style="207"/>
    <col min="7688" max="7688" width="13" style="207" bestFit="1" customWidth="1"/>
    <col min="7689" max="7689" width="15.85546875" style="207" customWidth="1"/>
    <col min="7690" max="7933" width="9.140625" style="207"/>
    <col min="7934" max="7934" width="10.7109375" style="207" customWidth="1"/>
    <col min="7935" max="7935" width="10.42578125" style="207" customWidth="1"/>
    <col min="7936" max="7936" width="76.140625" style="207" customWidth="1"/>
    <col min="7937" max="7937" width="17.42578125" style="207" customWidth="1"/>
    <col min="7938" max="7938" width="15.42578125" style="207" customWidth="1"/>
    <col min="7939" max="7939" width="16" style="207" customWidth="1"/>
    <col min="7940" max="7940" width="19.28515625" style="207" customWidth="1"/>
    <col min="7941" max="7943" width="9.140625" style="207"/>
    <col min="7944" max="7944" width="13" style="207" bestFit="1" customWidth="1"/>
    <col min="7945" max="7945" width="15.85546875" style="207" customWidth="1"/>
    <col min="7946" max="8189" width="9.140625" style="207"/>
    <col min="8190" max="8190" width="10.7109375" style="207" customWidth="1"/>
    <col min="8191" max="8191" width="10.42578125" style="207" customWidth="1"/>
    <col min="8192" max="8192" width="76.140625" style="207" customWidth="1"/>
    <col min="8193" max="8193" width="17.42578125" style="207" customWidth="1"/>
    <col min="8194" max="8194" width="15.42578125" style="207" customWidth="1"/>
    <col min="8195" max="8195" width="16" style="207" customWidth="1"/>
    <col min="8196" max="8196" width="19.28515625" style="207" customWidth="1"/>
    <col min="8197" max="8199" width="9.140625" style="207"/>
    <col min="8200" max="8200" width="13" style="207" bestFit="1" customWidth="1"/>
    <col min="8201" max="8201" width="15.85546875" style="207" customWidth="1"/>
    <col min="8202" max="8445" width="9.140625" style="207"/>
    <col min="8446" max="8446" width="10.7109375" style="207" customWidth="1"/>
    <col min="8447" max="8447" width="10.42578125" style="207" customWidth="1"/>
    <col min="8448" max="8448" width="76.140625" style="207" customWidth="1"/>
    <col min="8449" max="8449" width="17.42578125" style="207" customWidth="1"/>
    <col min="8450" max="8450" width="15.42578125" style="207" customWidth="1"/>
    <col min="8451" max="8451" width="16" style="207" customWidth="1"/>
    <col min="8452" max="8452" width="19.28515625" style="207" customWidth="1"/>
    <col min="8453" max="8455" width="9.140625" style="207"/>
    <col min="8456" max="8456" width="13" style="207" bestFit="1" customWidth="1"/>
    <col min="8457" max="8457" width="15.85546875" style="207" customWidth="1"/>
    <col min="8458" max="8701" width="9.140625" style="207"/>
    <col min="8702" max="8702" width="10.7109375" style="207" customWidth="1"/>
    <col min="8703" max="8703" width="10.42578125" style="207" customWidth="1"/>
    <col min="8704" max="8704" width="76.140625" style="207" customWidth="1"/>
    <col min="8705" max="8705" width="17.42578125" style="207" customWidth="1"/>
    <col min="8706" max="8706" width="15.42578125" style="207" customWidth="1"/>
    <col min="8707" max="8707" width="16" style="207" customWidth="1"/>
    <col min="8708" max="8708" width="19.28515625" style="207" customWidth="1"/>
    <col min="8709" max="8711" width="9.140625" style="207"/>
    <col min="8712" max="8712" width="13" style="207" bestFit="1" customWidth="1"/>
    <col min="8713" max="8713" width="15.85546875" style="207" customWidth="1"/>
    <col min="8714" max="8957" width="9.140625" style="207"/>
    <col min="8958" max="8958" width="10.7109375" style="207" customWidth="1"/>
    <col min="8959" max="8959" width="10.42578125" style="207" customWidth="1"/>
    <col min="8960" max="8960" width="76.140625" style="207" customWidth="1"/>
    <col min="8961" max="8961" width="17.42578125" style="207" customWidth="1"/>
    <col min="8962" max="8962" width="15.42578125" style="207" customWidth="1"/>
    <col min="8963" max="8963" width="16" style="207" customWidth="1"/>
    <col min="8964" max="8964" width="19.28515625" style="207" customWidth="1"/>
    <col min="8965" max="8967" width="9.140625" style="207"/>
    <col min="8968" max="8968" width="13" style="207" bestFit="1" customWidth="1"/>
    <col min="8969" max="8969" width="15.85546875" style="207" customWidth="1"/>
    <col min="8970" max="9213" width="9.140625" style="207"/>
    <col min="9214" max="9214" width="10.7109375" style="207" customWidth="1"/>
    <col min="9215" max="9215" width="10.42578125" style="207" customWidth="1"/>
    <col min="9216" max="9216" width="76.140625" style="207" customWidth="1"/>
    <col min="9217" max="9217" width="17.42578125" style="207" customWidth="1"/>
    <col min="9218" max="9218" width="15.42578125" style="207" customWidth="1"/>
    <col min="9219" max="9219" width="16" style="207" customWidth="1"/>
    <col min="9220" max="9220" width="19.28515625" style="207" customWidth="1"/>
    <col min="9221" max="9223" width="9.140625" style="207"/>
    <col min="9224" max="9224" width="13" style="207" bestFit="1" customWidth="1"/>
    <col min="9225" max="9225" width="15.85546875" style="207" customWidth="1"/>
    <col min="9226" max="9469" width="9.140625" style="207"/>
    <col min="9470" max="9470" width="10.7109375" style="207" customWidth="1"/>
    <col min="9471" max="9471" width="10.42578125" style="207" customWidth="1"/>
    <col min="9472" max="9472" width="76.140625" style="207" customWidth="1"/>
    <col min="9473" max="9473" width="17.42578125" style="207" customWidth="1"/>
    <col min="9474" max="9474" width="15.42578125" style="207" customWidth="1"/>
    <col min="9475" max="9475" width="16" style="207" customWidth="1"/>
    <col min="9476" max="9476" width="19.28515625" style="207" customWidth="1"/>
    <col min="9477" max="9479" width="9.140625" style="207"/>
    <col min="9480" max="9480" width="13" style="207" bestFit="1" customWidth="1"/>
    <col min="9481" max="9481" width="15.85546875" style="207" customWidth="1"/>
    <col min="9482" max="9725" width="9.140625" style="207"/>
    <col min="9726" max="9726" width="10.7109375" style="207" customWidth="1"/>
    <col min="9727" max="9727" width="10.42578125" style="207" customWidth="1"/>
    <col min="9728" max="9728" width="76.140625" style="207" customWidth="1"/>
    <col min="9729" max="9729" width="17.42578125" style="207" customWidth="1"/>
    <col min="9730" max="9730" width="15.42578125" style="207" customWidth="1"/>
    <col min="9731" max="9731" width="16" style="207" customWidth="1"/>
    <col min="9732" max="9732" width="19.28515625" style="207" customWidth="1"/>
    <col min="9733" max="9735" width="9.140625" style="207"/>
    <col min="9736" max="9736" width="13" style="207" bestFit="1" customWidth="1"/>
    <col min="9737" max="9737" width="15.85546875" style="207" customWidth="1"/>
    <col min="9738" max="9981" width="9.140625" style="207"/>
    <col min="9982" max="9982" width="10.7109375" style="207" customWidth="1"/>
    <col min="9983" max="9983" width="10.42578125" style="207" customWidth="1"/>
    <col min="9984" max="9984" width="76.140625" style="207" customWidth="1"/>
    <col min="9985" max="9985" width="17.42578125" style="207" customWidth="1"/>
    <col min="9986" max="9986" width="15.42578125" style="207" customWidth="1"/>
    <col min="9987" max="9987" width="16" style="207" customWidth="1"/>
    <col min="9988" max="9988" width="19.28515625" style="207" customWidth="1"/>
    <col min="9989" max="9991" width="9.140625" style="207"/>
    <col min="9992" max="9992" width="13" style="207" bestFit="1" customWidth="1"/>
    <col min="9993" max="9993" width="15.85546875" style="207" customWidth="1"/>
    <col min="9994" max="10237" width="9.140625" style="207"/>
    <col min="10238" max="10238" width="10.7109375" style="207" customWidth="1"/>
    <col min="10239" max="10239" width="10.42578125" style="207" customWidth="1"/>
    <col min="10240" max="10240" width="76.140625" style="207" customWidth="1"/>
    <col min="10241" max="10241" width="17.42578125" style="207" customWidth="1"/>
    <col min="10242" max="10242" width="15.42578125" style="207" customWidth="1"/>
    <col min="10243" max="10243" width="16" style="207" customWidth="1"/>
    <col min="10244" max="10244" width="19.28515625" style="207" customWidth="1"/>
    <col min="10245" max="10247" width="9.140625" style="207"/>
    <col min="10248" max="10248" width="13" style="207" bestFit="1" customWidth="1"/>
    <col min="10249" max="10249" width="15.85546875" style="207" customWidth="1"/>
    <col min="10250" max="10493" width="9.140625" style="207"/>
    <col min="10494" max="10494" width="10.7109375" style="207" customWidth="1"/>
    <col min="10495" max="10495" width="10.42578125" style="207" customWidth="1"/>
    <col min="10496" max="10496" width="76.140625" style="207" customWidth="1"/>
    <col min="10497" max="10497" width="17.42578125" style="207" customWidth="1"/>
    <col min="10498" max="10498" width="15.42578125" style="207" customWidth="1"/>
    <col min="10499" max="10499" width="16" style="207" customWidth="1"/>
    <col min="10500" max="10500" width="19.28515625" style="207" customWidth="1"/>
    <col min="10501" max="10503" width="9.140625" style="207"/>
    <col min="10504" max="10504" width="13" style="207" bestFit="1" customWidth="1"/>
    <col min="10505" max="10505" width="15.85546875" style="207" customWidth="1"/>
    <col min="10506" max="10749" width="9.140625" style="207"/>
    <col min="10750" max="10750" width="10.7109375" style="207" customWidth="1"/>
    <col min="10751" max="10751" width="10.42578125" style="207" customWidth="1"/>
    <col min="10752" max="10752" width="76.140625" style="207" customWidth="1"/>
    <col min="10753" max="10753" width="17.42578125" style="207" customWidth="1"/>
    <col min="10754" max="10754" width="15.42578125" style="207" customWidth="1"/>
    <col min="10755" max="10755" width="16" style="207" customWidth="1"/>
    <col min="10756" max="10756" width="19.28515625" style="207" customWidth="1"/>
    <col min="10757" max="10759" width="9.140625" style="207"/>
    <col min="10760" max="10760" width="13" style="207" bestFit="1" customWidth="1"/>
    <col min="10761" max="10761" width="15.85546875" style="207" customWidth="1"/>
    <col min="10762" max="11005" width="9.140625" style="207"/>
    <col min="11006" max="11006" width="10.7109375" style="207" customWidth="1"/>
    <col min="11007" max="11007" width="10.42578125" style="207" customWidth="1"/>
    <col min="11008" max="11008" width="76.140625" style="207" customWidth="1"/>
    <col min="11009" max="11009" width="17.42578125" style="207" customWidth="1"/>
    <col min="11010" max="11010" width="15.42578125" style="207" customWidth="1"/>
    <col min="11011" max="11011" width="16" style="207" customWidth="1"/>
    <col min="11012" max="11012" width="19.28515625" style="207" customWidth="1"/>
    <col min="11013" max="11015" width="9.140625" style="207"/>
    <col min="11016" max="11016" width="13" style="207" bestFit="1" customWidth="1"/>
    <col min="11017" max="11017" width="15.85546875" style="207" customWidth="1"/>
    <col min="11018" max="11261" width="9.140625" style="207"/>
    <col min="11262" max="11262" width="10.7109375" style="207" customWidth="1"/>
    <col min="11263" max="11263" width="10.42578125" style="207" customWidth="1"/>
    <col min="11264" max="11264" width="76.140625" style="207" customWidth="1"/>
    <col min="11265" max="11265" width="17.42578125" style="207" customWidth="1"/>
    <col min="11266" max="11266" width="15.42578125" style="207" customWidth="1"/>
    <col min="11267" max="11267" width="16" style="207" customWidth="1"/>
    <col min="11268" max="11268" width="19.28515625" style="207" customWidth="1"/>
    <col min="11269" max="11271" width="9.140625" style="207"/>
    <col min="11272" max="11272" width="13" style="207" bestFit="1" customWidth="1"/>
    <col min="11273" max="11273" width="15.85546875" style="207" customWidth="1"/>
    <col min="11274" max="11517" width="9.140625" style="207"/>
    <col min="11518" max="11518" width="10.7109375" style="207" customWidth="1"/>
    <col min="11519" max="11519" width="10.42578125" style="207" customWidth="1"/>
    <col min="11520" max="11520" width="76.140625" style="207" customWidth="1"/>
    <col min="11521" max="11521" width="17.42578125" style="207" customWidth="1"/>
    <col min="11522" max="11522" width="15.42578125" style="207" customWidth="1"/>
    <col min="11523" max="11523" width="16" style="207" customWidth="1"/>
    <col min="11524" max="11524" width="19.28515625" style="207" customWidth="1"/>
    <col min="11525" max="11527" width="9.140625" style="207"/>
    <col min="11528" max="11528" width="13" style="207" bestFit="1" customWidth="1"/>
    <col min="11529" max="11529" width="15.85546875" style="207" customWidth="1"/>
    <col min="11530" max="11773" width="9.140625" style="207"/>
    <col min="11774" max="11774" width="10.7109375" style="207" customWidth="1"/>
    <col min="11775" max="11775" width="10.42578125" style="207" customWidth="1"/>
    <col min="11776" max="11776" width="76.140625" style="207" customWidth="1"/>
    <col min="11777" max="11777" width="17.42578125" style="207" customWidth="1"/>
    <col min="11778" max="11778" width="15.42578125" style="207" customWidth="1"/>
    <col min="11779" max="11779" width="16" style="207" customWidth="1"/>
    <col min="11780" max="11780" width="19.28515625" style="207" customWidth="1"/>
    <col min="11781" max="11783" width="9.140625" style="207"/>
    <col min="11784" max="11784" width="13" style="207" bestFit="1" customWidth="1"/>
    <col min="11785" max="11785" width="15.85546875" style="207" customWidth="1"/>
    <col min="11786" max="12029" width="9.140625" style="207"/>
    <col min="12030" max="12030" width="10.7109375" style="207" customWidth="1"/>
    <col min="12031" max="12031" width="10.42578125" style="207" customWidth="1"/>
    <col min="12032" max="12032" width="76.140625" style="207" customWidth="1"/>
    <col min="12033" max="12033" width="17.42578125" style="207" customWidth="1"/>
    <col min="12034" max="12034" width="15.42578125" style="207" customWidth="1"/>
    <col min="12035" max="12035" width="16" style="207" customWidth="1"/>
    <col min="12036" max="12036" width="19.28515625" style="207" customWidth="1"/>
    <col min="12037" max="12039" width="9.140625" style="207"/>
    <col min="12040" max="12040" width="13" style="207" bestFit="1" customWidth="1"/>
    <col min="12041" max="12041" width="15.85546875" style="207" customWidth="1"/>
    <col min="12042" max="12285" width="9.140625" style="207"/>
    <col min="12286" max="12286" width="10.7109375" style="207" customWidth="1"/>
    <col min="12287" max="12287" width="10.42578125" style="207" customWidth="1"/>
    <col min="12288" max="12288" width="76.140625" style="207" customWidth="1"/>
    <col min="12289" max="12289" width="17.42578125" style="207" customWidth="1"/>
    <col min="12290" max="12290" width="15.42578125" style="207" customWidth="1"/>
    <col min="12291" max="12291" width="16" style="207" customWidth="1"/>
    <col min="12292" max="12292" width="19.28515625" style="207" customWidth="1"/>
    <col min="12293" max="12295" width="9.140625" style="207"/>
    <col min="12296" max="12296" width="13" style="207" bestFit="1" customWidth="1"/>
    <col min="12297" max="12297" width="15.85546875" style="207" customWidth="1"/>
    <col min="12298" max="12541" width="9.140625" style="207"/>
    <col min="12542" max="12542" width="10.7109375" style="207" customWidth="1"/>
    <col min="12543" max="12543" width="10.42578125" style="207" customWidth="1"/>
    <col min="12544" max="12544" width="76.140625" style="207" customWidth="1"/>
    <col min="12545" max="12545" width="17.42578125" style="207" customWidth="1"/>
    <col min="12546" max="12546" width="15.42578125" style="207" customWidth="1"/>
    <col min="12547" max="12547" width="16" style="207" customWidth="1"/>
    <col min="12548" max="12548" width="19.28515625" style="207" customWidth="1"/>
    <col min="12549" max="12551" width="9.140625" style="207"/>
    <col min="12552" max="12552" width="13" style="207" bestFit="1" customWidth="1"/>
    <col min="12553" max="12553" width="15.85546875" style="207" customWidth="1"/>
    <col min="12554" max="12797" width="9.140625" style="207"/>
    <col min="12798" max="12798" width="10.7109375" style="207" customWidth="1"/>
    <col min="12799" max="12799" width="10.42578125" style="207" customWidth="1"/>
    <col min="12800" max="12800" width="76.140625" style="207" customWidth="1"/>
    <col min="12801" max="12801" width="17.42578125" style="207" customWidth="1"/>
    <col min="12802" max="12802" width="15.42578125" style="207" customWidth="1"/>
    <col min="12803" max="12803" width="16" style="207" customWidth="1"/>
    <col min="12804" max="12804" width="19.28515625" style="207" customWidth="1"/>
    <col min="12805" max="12807" width="9.140625" style="207"/>
    <col min="12808" max="12808" width="13" style="207" bestFit="1" customWidth="1"/>
    <col min="12809" max="12809" width="15.85546875" style="207" customWidth="1"/>
    <col min="12810" max="13053" width="9.140625" style="207"/>
    <col min="13054" max="13054" width="10.7109375" style="207" customWidth="1"/>
    <col min="13055" max="13055" width="10.42578125" style="207" customWidth="1"/>
    <col min="13056" max="13056" width="76.140625" style="207" customWidth="1"/>
    <col min="13057" max="13057" width="17.42578125" style="207" customWidth="1"/>
    <col min="13058" max="13058" width="15.42578125" style="207" customWidth="1"/>
    <col min="13059" max="13059" width="16" style="207" customWidth="1"/>
    <col min="13060" max="13060" width="19.28515625" style="207" customWidth="1"/>
    <col min="13061" max="13063" width="9.140625" style="207"/>
    <col min="13064" max="13064" width="13" style="207" bestFit="1" customWidth="1"/>
    <col min="13065" max="13065" width="15.85546875" style="207" customWidth="1"/>
    <col min="13066" max="13309" width="9.140625" style="207"/>
    <col min="13310" max="13310" width="10.7109375" style="207" customWidth="1"/>
    <col min="13311" max="13311" width="10.42578125" style="207" customWidth="1"/>
    <col min="13312" max="13312" width="76.140625" style="207" customWidth="1"/>
    <col min="13313" max="13313" width="17.42578125" style="207" customWidth="1"/>
    <col min="13314" max="13314" width="15.42578125" style="207" customWidth="1"/>
    <col min="13315" max="13315" width="16" style="207" customWidth="1"/>
    <col min="13316" max="13316" width="19.28515625" style="207" customWidth="1"/>
    <col min="13317" max="13319" width="9.140625" style="207"/>
    <col min="13320" max="13320" width="13" style="207" bestFit="1" customWidth="1"/>
    <col min="13321" max="13321" width="15.85546875" style="207" customWidth="1"/>
    <col min="13322" max="13565" width="9.140625" style="207"/>
    <col min="13566" max="13566" width="10.7109375" style="207" customWidth="1"/>
    <col min="13567" max="13567" width="10.42578125" style="207" customWidth="1"/>
    <col min="13568" max="13568" width="76.140625" style="207" customWidth="1"/>
    <col min="13569" max="13569" width="17.42578125" style="207" customWidth="1"/>
    <col min="13570" max="13570" width="15.42578125" style="207" customWidth="1"/>
    <col min="13571" max="13571" width="16" style="207" customWidth="1"/>
    <col min="13572" max="13572" width="19.28515625" style="207" customWidth="1"/>
    <col min="13573" max="13575" width="9.140625" style="207"/>
    <col min="13576" max="13576" width="13" style="207" bestFit="1" customWidth="1"/>
    <col min="13577" max="13577" width="15.85546875" style="207" customWidth="1"/>
    <col min="13578" max="13821" width="9.140625" style="207"/>
    <col min="13822" max="13822" width="10.7109375" style="207" customWidth="1"/>
    <col min="13823" max="13823" width="10.42578125" style="207" customWidth="1"/>
    <col min="13824" max="13824" width="76.140625" style="207" customWidth="1"/>
    <col min="13825" max="13825" width="17.42578125" style="207" customWidth="1"/>
    <col min="13826" max="13826" width="15.42578125" style="207" customWidth="1"/>
    <col min="13827" max="13827" width="16" style="207" customWidth="1"/>
    <col min="13828" max="13828" width="19.28515625" style="207" customWidth="1"/>
    <col min="13829" max="13831" width="9.140625" style="207"/>
    <col min="13832" max="13832" width="13" style="207" bestFit="1" customWidth="1"/>
    <col min="13833" max="13833" width="15.85546875" style="207" customWidth="1"/>
    <col min="13834" max="14077" width="9.140625" style="207"/>
    <col min="14078" max="14078" width="10.7109375" style="207" customWidth="1"/>
    <col min="14079" max="14079" width="10.42578125" style="207" customWidth="1"/>
    <col min="14080" max="14080" width="76.140625" style="207" customWidth="1"/>
    <col min="14081" max="14081" width="17.42578125" style="207" customWidth="1"/>
    <col min="14082" max="14082" width="15.42578125" style="207" customWidth="1"/>
    <col min="14083" max="14083" width="16" style="207" customWidth="1"/>
    <col min="14084" max="14084" width="19.28515625" style="207" customWidth="1"/>
    <col min="14085" max="14087" width="9.140625" style="207"/>
    <col min="14088" max="14088" width="13" style="207" bestFit="1" customWidth="1"/>
    <col min="14089" max="14089" width="15.85546875" style="207" customWidth="1"/>
    <col min="14090" max="14333" width="9.140625" style="207"/>
    <col min="14334" max="14334" width="10.7109375" style="207" customWidth="1"/>
    <col min="14335" max="14335" width="10.42578125" style="207" customWidth="1"/>
    <col min="14336" max="14336" width="76.140625" style="207" customWidth="1"/>
    <col min="14337" max="14337" width="17.42578125" style="207" customWidth="1"/>
    <col min="14338" max="14338" width="15.42578125" style="207" customWidth="1"/>
    <col min="14339" max="14339" width="16" style="207" customWidth="1"/>
    <col min="14340" max="14340" width="19.28515625" style="207" customWidth="1"/>
    <col min="14341" max="14343" width="9.140625" style="207"/>
    <col min="14344" max="14344" width="13" style="207" bestFit="1" customWidth="1"/>
    <col min="14345" max="14345" width="15.85546875" style="207" customWidth="1"/>
    <col min="14346" max="14589" width="9.140625" style="207"/>
    <col min="14590" max="14590" width="10.7109375" style="207" customWidth="1"/>
    <col min="14591" max="14591" width="10.42578125" style="207" customWidth="1"/>
    <col min="14592" max="14592" width="76.140625" style="207" customWidth="1"/>
    <col min="14593" max="14593" width="17.42578125" style="207" customWidth="1"/>
    <col min="14594" max="14594" width="15.42578125" style="207" customWidth="1"/>
    <col min="14595" max="14595" width="16" style="207" customWidth="1"/>
    <col min="14596" max="14596" width="19.28515625" style="207" customWidth="1"/>
    <col min="14597" max="14599" width="9.140625" style="207"/>
    <col min="14600" max="14600" width="13" style="207" bestFit="1" customWidth="1"/>
    <col min="14601" max="14601" width="15.85546875" style="207" customWidth="1"/>
    <col min="14602" max="14845" width="9.140625" style="207"/>
    <col min="14846" max="14846" width="10.7109375" style="207" customWidth="1"/>
    <col min="14847" max="14847" width="10.42578125" style="207" customWidth="1"/>
    <col min="14848" max="14848" width="76.140625" style="207" customWidth="1"/>
    <col min="14849" max="14849" width="17.42578125" style="207" customWidth="1"/>
    <col min="14850" max="14850" width="15.42578125" style="207" customWidth="1"/>
    <col min="14851" max="14851" width="16" style="207" customWidth="1"/>
    <col min="14852" max="14852" width="19.28515625" style="207" customWidth="1"/>
    <col min="14853" max="14855" width="9.140625" style="207"/>
    <col min="14856" max="14856" width="13" style="207" bestFit="1" customWidth="1"/>
    <col min="14857" max="14857" width="15.85546875" style="207" customWidth="1"/>
    <col min="14858" max="15101" width="9.140625" style="207"/>
    <col min="15102" max="15102" width="10.7109375" style="207" customWidth="1"/>
    <col min="15103" max="15103" width="10.42578125" style="207" customWidth="1"/>
    <col min="15104" max="15104" width="76.140625" style="207" customWidth="1"/>
    <col min="15105" max="15105" width="17.42578125" style="207" customWidth="1"/>
    <col min="15106" max="15106" width="15.42578125" style="207" customWidth="1"/>
    <col min="15107" max="15107" width="16" style="207" customWidth="1"/>
    <col min="15108" max="15108" width="19.28515625" style="207" customWidth="1"/>
    <col min="15109" max="15111" width="9.140625" style="207"/>
    <col min="15112" max="15112" width="13" style="207" bestFit="1" customWidth="1"/>
    <col min="15113" max="15113" width="15.85546875" style="207" customWidth="1"/>
    <col min="15114" max="15357" width="9.140625" style="207"/>
    <col min="15358" max="15358" width="10.7109375" style="207" customWidth="1"/>
    <col min="15359" max="15359" width="10.42578125" style="207" customWidth="1"/>
    <col min="15360" max="15360" width="76.140625" style="207" customWidth="1"/>
    <col min="15361" max="15361" width="17.42578125" style="207" customWidth="1"/>
    <col min="15362" max="15362" width="15.42578125" style="207" customWidth="1"/>
    <col min="15363" max="15363" width="16" style="207" customWidth="1"/>
    <col min="15364" max="15364" width="19.28515625" style="207" customWidth="1"/>
    <col min="15365" max="15367" width="9.140625" style="207"/>
    <col min="15368" max="15368" width="13" style="207" bestFit="1" customWidth="1"/>
    <col min="15369" max="15369" width="15.85546875" style="207" customWidth="1"/>
    <col min="15370" max="15613" width="9.140625" style="207"/>
    <col min="15614" max="15614" width="10.7109375" style="207" customWidth="1"/>
    <col min="15615" max="15615" width="10.42578125" style="207" customWidth="1"/>
    <col min="15616" max="15616" width="76.140625" style="207" customWidth="1"/>
    <col min="15617" max="15617" width="17.42578125" style="207" customWidth="1"/>
    <col min="15618" max="15618" width="15.42578125" style="207" customWidth="1"/>
    <col min="15619" max="15619" width="16" style="207" customWidth="1"/>
    <col min="15620" max="15620" width="19.28515625" style="207" customWidth="1"/>
    <col min="15621" max="15623" width="9.140625" style="207"/>
    <col min="15624" max="15624" width="13" style="207" bestFit="1" customWidth="1"/>
    <col min="15625" max="15625" width="15.85546875" style="207" customWidth="1"/>
    <col min="15626" max="15869" width="9.140625" style="207"/>
    <col min="15870" max="15870" width="10.7109375" style="207" customWidth="1"/>
    <col min="15871" max="15871" width="10.42578125" style="207" customWidth="1"/>
    <col min="15872" max="15872" width="76.140625" style="207" customWidth="1"/>
    <col min="15873" max="15873" width="17.42578125" style="207" customWidth="1"/>
    <col min="15874" max="15874" width="15.42578125" style="207" customWidth="1"/>
    <col min="15875" max="15875" width="16" style="207" customWidth="1"/>
    <col min="15876" max="15876" width="19.28515625" style="207" customWidth="1"/>
    <col min="15877" max="15879" width="9.140625" style="207"/>
    <col min="15880" max="15880" width="13" style="207" bestFit="1" customWidth="1"/>
    <col min="15881" max="15881" width="15.85546875" style="207" customWidth="1"/>
    <col min="15882" max="16125" width="9.140625" style="207"/>
    <col min="16126" max="16126" width="10.7109375" style="207" customWidth="1"/>
    <col min="16127" max="16127" width="10.42578125" style="207" customWidth="1"/>
    <col min="16128" max="16128" width="76.140625" style="207" customWidth="1"/>
    <col min="16129" max="16129" width="17.42578125" style="207" customWidth="1"/>
    <col min="16130" max="16130" width="15.42578125" style="207" customWidth="1"/>
    <col min="16131" max="16131" width="16" style="207" customWidth="1"/>
    <col min="16132" max="16132" width="19.28515625" style="207" customWidth="1"/>
    <col min="16133" max="16135" width="9.140625" style="207"/>
    <col min="16136" max="16136" width="13" style="207" bestFit="1" customWidth="1"/>
    <col min="16137" max="16137" width="15.85546875" style="207" customWidth="1"/>
    <col min="16138" max="16384" width="9.140625" style="207"/>
  </cols>
  <sheetData>
    <row r="1" spans="1:11" ht="20.25" customHeight="1">
      <c r="C1" s="393" t="s">
        <v>90</v>
      </c>
      <c r="D1" s="393"/>
      <c r="E1" s="206"/>
    </row>
    <row r="2" spans="1:11" ht="20.25" customHeight="1">
      <c r="C2" s="393" t="s">
        <v>17</v>
      </c>
      <c r="D2" s="393"/>
      <c r="E2" s="206"/>
    </row>
    <row r="3" spans="1:11" ht="21" customHeight="1">
      <c r="C3" s="393" t="s">
        <v>18</v>
      </c>
      <c r="D3" s="393"/>
      <c r="E3" s="206"/>
      <c r="F3" s="208"/>
    </row>
    <row r="4" spans="1:11" ht="12" customHeight="1">
      <c r="D4" s="206"/>
      <c r="E4" s="206"/>
      <c r="F4" s="208"/>
    </row>
    <row r="5" spans="1:11" ht="16.5" customHeight="1">
      <c r="A5" s="306" t="s">
        <v>157</v>
      </c>
      <c r="B5" s="306"/>
      <c r="C5" s="306"/>
      <c r="D5" s="306"/>
    </row>
    <row r="6" spans="1:11" ht="77.25" customHeight="1">
      <c r="A6" s="306"/>
      <c r="B6" s="306"/>
      <c r="C6" s="306"/>
      <c r="D6" s="306"/>
    </row>
    <row r="7" spans="1:11" ht="33" customHeight="1">
      <c r="A7" s="209"/>
      <c r="B7" s="209"/>
      <c r="C7" s="209"/>
      <c r="D7" s="209"/>
    </row>
    <row r="8" spans="1:11" ht="20.25" customHeight="1">
      <c r="D8" s="396" t="s">
        <v>107</v>
      </c>
    </row>
    <row r="9" spans="1:11" s="210" customFormat="1" ht="101.25" customHeight="1">
      <c r="A9" s="319" t="s">
        <v>8</v>
      </c>
      <c r="B9" s="319"/>
      <c r="C9" s="319" t="s">
        <v>9</v>
      </c>
      <c r="D9" s="395" t="s">
        <v>158</v>
      </c>
      <c r="K9" s="210">
        <v>8604012</v>
      </c>
    </row>
    <row r="10" spans="1:11" s="210" customFormat="1" ht="36" customHeight="1">
      <c r="A10" s="100" t="s">
        <v>6</v>
      </c>
      <c r="B10" s="100" t="s">
        <v>7</v>
      </c>
      <c r="C10" s="319"/>
      <c r="D10" s="394" t="s">
        <v>1</v>
      </c>
    </row>
    <row r="11" spans="1:11" ht="27.75" customHeight="1">
      <c r="A11" s="64"/>
      <c r="B11" s="64"/>
      <c r="C11" s="211" t="s">
        <v>10</v>
      </c>
      <c r="D11" s="212">
        <f>+D12</f>
        <v>18148.699999999997</v>
      </c>
    </row>
    <row r="12" spans="1:11" ht="25.5" customHeight="1">
      <c r="A12" s="64"/>
      <c r="B12" s="64"/>
      <c r="C12" s="213" t="s">
        <v>35</v>
      </c>
      <c r="D12" s="212">
        <f>+D20+D38</f>
        <v>18148.699999999997</v>
      </c>
    </row>
    <row r="13" spans="1:11" ht="24" customHeight="1">
      <c r="A13" s="100">
        <v>9024</v>
      </c>
      <c r="B13" s="214"/>
      <c r="C13" s="215" t="s">
        <v>11</v>
      </c>
      <c r="D13" s="216">
        <f>+D14</f>
        <v>18148.699999999997</v>
      </c>
      <c r="F13" s="217"/>
    </row>
    <row r="14" spans="1:11" ht="34.5">
      <c r="A14" s="214"/>
      <c r="B14" s="214"/>
      <c r="C14" s="46" t="s">
        <v>135</v>
      </c>
      <c r="D14" s="216">
        <f>+D12</f>
        <v>18148.699999999997</v>
      </c>
    </row>
    <row r="15" spans="1:11" ht="23.25" customHeight="1">
      <c r="A15" s="214"/>
      <c r="B15" s="214"/>
      <c r="C15" s="215" t="s">
        <v>12</v>
      </c>
      <c r="D15" s="216"/>
    </row>
    <row r="16" spans="1:11" ht="100.5" customHeight="1">
      <c r="A16" s="214"/>
      <c r="B16" s="214"/>
      <c r="C16" s="219" t="s">
        <v>136</v>
      </c>
      <c r="D16" s="218"/>
    </row>
    <row r="17" spans="1:11" ht="21.75" customHeight="1">
      <c r="A17" s="214"/>
      <c r="B17" s="214"/>
      <c r="C17" s="215" t="s">
        <v>13</v>
      </c>
      <c r="D17" s="218"/>
    </row>
    <row r="18" spans="1:11" ht="154.5" customHeight="1">
      <c r="A18" s="220"/>
      <c r="B18" s="220"/>
      <c r="C18" s="219" t="s">
        <v>137</v>
      </c>
      <c r="D18" s="218"/>
    </row>
    <row r="19" spans="1:11" ht="19.5" customHeight="1">
      <c r="A19" s="320" t="s">
        <v>14</v>
      </c>
      <c r="B19" s="321"/>
      <c r="C19" s="321"/>
      <c r="D19" s="221"/>
      <c r="K19" s="222"/>
    </row>
    <row r="20" spans="1:11" ht="24.75" customHeight="1">
      <c r="A20" s="223"/>
      <c r="B20" s="224">
        <v>11001</v>
      </c>
      <c r="C20" s="225" t="s">
        <v>15</v>
      </c>
      <c r="D20" s="226">
        <f>+D25</f>
        <v>8596.7999999999993</v>
      </c>
    </row>
    <row r="21" spans="1:11" ht="109.5" customHeight="1">
      <c r="A21" s="214"/>
      <c r="B21" s="214"/>
      <c r="C21" s="207" t="s">
        <v>98</v>
      </c>
      <c r="D21" s="226"/>
    </row>
    <row r="22" spans="1:11" ht="21" customHeight="1">
      <c r="A22" s="214"/>
      <c r="B22" s="214"/>
      <c r="C22" s="215" t="s">
        <v>36</v>
      </c>
      <c r="D22" s="226"/>
    </row>
    <row r="23" spans="1:11" ht="259.5" customHeight="1">
      <c r="A23" s="214"/>
      <c r="B23" s="214"/>
      <c r="C23" s="219" t="s">
        <v>95</v>
      </c>
      <c r="D23" s="226">
        <f>+D25</f>
        <v>8596.7999999999993</v>
      </c>
    </row>
    <row r="24" spans="1:11" ht="25.5" customHeight="1">
      <c r="A24" s="227"/>
      <c r="B24" s="214"/>
      <c r="C24" s="228" t="s">
        <v>16</v>
      </c>
      <c r="D24" s="229"/>
    </row>
    <row r="25" spans="1:11" ht="25.5" customHeight="1">
      <c r="A25" s="227"/>
      <c r="B25" s="214"/>
      <c r="C25" s="95" t="s">
        <v>122</v>
      </c>
      <c r="D25" s="229">
        <f>+have5!E24</f>
        <v>8596.7999999999993</v>
      </c>
    </row>
    <row r="26" spans="1:11" ht="24" customHeight="1">
      <c r="A26" s="230">
        <v>9024</v>
      </c>
      <c r="B26" s="231"/>
      <c r="C26" s="232" t="s">
        <v>11</v>
      </c>
      <c r="D26" s="233">
        <f>+D27</f>
        <v>9551.9</v>
      </c>
      <c r="F26" s="217"/>
    </row>
    <row r="27" spans="1:11" ht="53.25" customHeight="1">
      <c r="A27" s="231"/>
      <c r="B27" s="231"/>
      <c r="C27" s="234" t="s">
        <v>132</v>
      </c>
      <c r="D27" s="233">
        <f>+D33</f>
        <v>9551.9</v>
      </c>
    </row>
    <row r="28" spans="1:11" ht="23.25" customHeight="1">
      <c r="A28" s="231"/>
      <c r="B28" s="231"/>
      <c r="C28" s="232" t="s">
        <v>12</v>
      </c>
      <c r="D28" s="233"/>
    </row>
    <row r="29" spans="1:11" ht="76.150000000000006" customHeight="1">
      <c r="A29" s="231"/>
      <c r="B29" s="231"/>
      <c r="C29" s="200" t="s">
        <v>128</v>
      </c>
      <c r="D29" s="233"/>
    </row>
    <row r="30" spans="1:11" ht="21.75" customHeight="1">
      <c r="A30" s="231"/>
      <c r="B30" s="231"/>
      <c r="C30" s="232" t="s">
        <v>13</v>
      </c>
      <c r="D30" s="233"/>
    </row>
    <row r="31" spans="1:11" ht="112.15" customHeight="1">
      <c r="A31" s="235"/>
      <c r="B31" s="235"/>
      <c r="C31" s="200" t="s">
        <v>129</v>
      </c>
      <c r="D31" s="233"/>
    </row>
    <row r="32" spans="1:11" ht="19.5" customHeight="1">
      <c r="A32" s="317" t="s">
        <v>14</v>
      </c>
      <c r="B32" s="318"/>
      <c r="C32" s="318"/>
      <c r="D32" s="236"/>
    </row>
    <row r="33" spans="1:4" ht="24.75" customHeight="1">
      <c r="A33" s="223"/>
      <c r="B33" s="224">
        <v>11002</v>
      </c>
      <c r="C33" s="225" t="s">
        <v>15</v>
      </c>
      <c r="D33" s="237">
        <f>+D36</f>
        <v>9551.9</v>
      </c>
    </row>
    <row r="34" spans="1:4" ht="51.75">
      <c r="A34" s="231"/>
      <c r="B34" s="231"/>
      <c r="C34" s="234" t="s">
        <v>124</v>
      </c>
      <c r="D34" s="237"/>
    </row>
    <row r="35" spans="1:4" ht="21" customHeight="1">
      <c r="A35" s="231"/>
      <c r="B35" s="231"/>
      <c r="C35" s="232" t="s">
        <v>36</v>
      </c>
      <c r="D35" s="237"/>
    </row>
    <row r="36" spans="1:4" ht="54" customHeight="1">
      <c r="A36" s="231"/>
      <c r="B36" s="231"/>
      <c r="C36" s="200" t="s">
        <v>130</v>
      </c>
      <c r="D36" s="237">
        <f>+D38</f>
        <v>9551.9</v>
      </c>
    </row>
    <row r="37" spans="1:4" ht="20.25" customHeight="1">
      <c r="A37" s="231"/>
      <c r="B37" s="231"/>
      <c r="C37" s="232" t="s">
        <v>16</v>
      </c>
      <c r="D37" s="237"/>
    </row>
    <row r="38" spans="1:4" ht="19.5" customHeight="1">
      <c r="A38" s="231"/>
      <c r="B38" s="231"/>
      <c r="C38" s="204" t="s">
        <v>131</v>
      </c>
      <c r="D38" s="237">
        <f>+have5!E31</f>
        <v>9551.9</v>
      </c>
    </row>
  </sheetData>
  <mergeCells count="8">
    <mergeCell ref="C3:D3"/>
    <mergeCell ref="C2:D2"/>
    <mergeCell ref="C1:D1"/>
    <mergeCell ref="A32:C32"/>
    <mergeCell ref="A5:D6"/>
    <mergeCell ref="A9:B9"/>
    <mergeCell ref="C9:C10"/>
    <mergeCell ref="A19:C19"/>
  </mergeCells>
  <pageMargins left="0.19685039370078741" right="0" top="0.19685039370078741" bottom="0.19685039370078741" header="0.31496062992125984" footer="0.15748031496062992"/>
  <pageSetup scale="57" firstPageNumber="3410" orientation="portrait" r:id="rId1"/>
  <rowBreaks count="1" manualBreakCount="1">
    <brk id="25" max="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view="pageBreakPreview" zoomScaleNormal="100" zoomScaleSheetLayoutView="100" workbookViewId="0">
      <selection activeCell="C46" sqref="A46:XFD46"/>
    </sheetView>
  </sheetViews>
  <sheetFormatPr defaultRowHeight="13.5"/>
  <cols>
    <col min="1" max="1" width="11.28515625" style="69" customWidth="1"/>
    <col min="2" max="2" width="13.28515625" style="69" customWidth="1"/>
    <col min="3" max="3" width="87" style="69" customWidth="1"/>
    <col min="4" max="4" width="17.85546875" style="69" customWidth="1"/>
    <col min="5" max="5" width="14.28515625" style="69" customWidth="1"/>
    <col min="6" max="16384" width="9.140625" style="69"/>
  </cols>
  <sheetData>
    <row r="1" spans="1:6">
      <c r="C1" s="387" t="s">
        <v>147</v>
      </c>
      <c r="D1" s="387"/>
      <c r="F1" s="70"/>
    </row>
    <row r="2" spans="1:6">
      <c r="C2" s="388" t="s">
        <v>17</v>
      </c>
      <c r="D2" s="388"/>
      <c r="E2" s="36"/>
      <c r="F2" s="70"/>
    </row>
    <row r="3" spans="1:6">
      <c r="C3" s="388" t="s">
        <v>18</v>
      </c>
      <c r="D3" s="388"/>
      <c r="E3" s="36"/>
      <c r="F3" s="70"/>
    </row>
    <row r="4" spans="1:6">
      <c r="C4" s="397"/>
      <c r="D4" s="397"/>
      <c r="E4" s="36"/>
      <c r="F4" s="70"/>
    </row>
    <row r="5" spans="1:6" ht="118.5" customHeight="1">
      <c r="A5" s="334" t="s">
        <v>149</v>
      </c>
      <c r="B5" s="334"/>
      <c r="C5" s="334"/>
      <c r="D5" s="334"/>
    </row>
    <row r="6" spans="1:6">
      <c r="A6" s="71"/>
    </row>
    <row r="7" spans="1:6">
      <c r="A7" s="71"/>
      <c r="D7" s="396" t="s">
        <v>107</v>
      </c>
    </row>
    <row r="8" spans="1:6">
      <c r="A8" s="335" t="s">
        <v>8</v>
      </c>
      <c r="B8" s="336"/>
      <c r="C8" s="337" t="s">
        <v>108</v>
      </c>
      <c r="D8" s="339" t="s">
        <v>159</v>
      </c>
    </row>
    <row r="9" spans="1:6" ht="57" customHeight="1">
      <c r="A9" s="72" t="s">
        <v>109</v>
      </c>
      <c r="B9" s="73" t="s">
        <v>7</v>
      </c>
      <c r="C9" s="338"/>
      <c r="D9" s="316"/>
    </row>
    <row r="10" spans="1:6" ht="61.5" customHeight="1">
      <c r="A10" s="74"/>
      <c r="B10" s="75"/>
      <c r="C10" s="76" t="s">
        <v>110</v>
      </c>
      <c r="D10" s="312"/>
    </row>
    <row r="11" spans="1:6" s="79" customFormat="1" ht="16.5">
      <c r="A11" s="77"/>
      <c r="B11" s="77"/>
      <c r="C11" s="78" t="s">
        <v>111</v>
      </c>
      <c r="D11" s="152">
        <f>+'Hav1'!B11</f>
        <v>18148.699999999997</v>
      </c>
    </row>
    <row r="12" spans="1:6" s="79" customFormat="1" ht="16.5">
      <c r="A12" s="77"/>
      <c r="B12" s="77"/>
      <c r="C12" s="80" t="s">
        <v>112</v>
      </c>
      <c r="D12" s="152"/>
    </row>
    <row r="13" spans="1:6" s="79" customFormat="1" ht="16.5">
      <c r="A13" s="77"/>
      <c r="B13" s="77"/>
      <c r="C13" s="177" t="s">
        <v>138</v>
      </c>
      <c r="D13" s="152">
        <f>+'Hav1'!B11</f>
        <v>18148.699999999997</v>
      </c>
    </row>
    <row r="14" spans="1:6" s="79" customFormat="1" ht="16.5">
      <c r="A14" s="77"/>
      <c r="B14" s="77"/>
      <c r="C14" s="78" t="s">
        <v>74</v>
      </c>
      <c r="D14" s="152">
        <f>+'Hav1'!B12</f>
        <v>18148.699999999997</v>
      </c>
    </row>
    <row r="15" spans="1:6" s="79" customFormat="1" ht="16.5">
      <c r="A15" s="77"/>
      <c r="B15" s="77"/>
      <c r="C15" s="78" t="s">
        <v>113</v>
      </c>
      <c r="D15" s="153">
        <f>+D11-D14</f>
        <v>0</v>
      </c>
    </row>
    <row r="16" spans="1:6" s="79" customFormat="1" ht="16.5">
      <c r="A16" s="82"/>
      <c r="B16" s="83"/>
      <c r="C16" s="78" t="s">
        <v>114</v>
      </c>
      <c r="D16" s="153">
        <f>+D11-D14</f>
        <v>0</v>
      </c>
    </row>
    <row r="17" spans="1:4" s="79" customFormat="1" ht="16.5">
      <c r="A17" s="82"/>
      <c r="B17" s="83"/>
      <c r="C17" s="84" t="s">
        <v>115</v>
      </c>
      <c r="D17" s="85"/>
    </row>
    <row r="18" spans="1:4" s="79" customFormat="1" ht="16.5">
      <c r="A18" s="340" t="s">
        <v>40</v>
      </c>
      <c r="B18" s="341"/>
      <c r="C18" s="341"/>
      <c r="D18" s="342"/>
    </row>
    <row r="19" spans="1:4">
      <c r="A19" s="86">
        <v>9024</v>
      </c>
      <c r="B19" s="87"/>
      <c r="C19" s="88" t="s">
        <v>116</v>
      </c>
      <c r="D19" s="154">
        <f>+D25+D37</f>
        <v>18148.673999999999</v>
      </c>
    </row>
    <row r="20" spans="1:4" ht="80.25" customHeight="1">
      <c r="A20" s="325"/>
      <c r="B20" s="343"/>
      <c r="C20" s="46" t="s">
        <v>135</v>
      </c>
      <c r="D20" s="346"/>
    </row>
    <row r="21" spans="1:4">
      <c r="A21" s="326"/>
      <c r="B21" s="344"/>
      <c r="C21" s="88" t="s">
        <v>117</v>
      </c>
      <c r="D21" s="347"/>
    </row>
    <row r="22" spans="1:4" ht="108.75" customHeight="1">
      <c r="A22" s="326"/>
      <c r="B22" s="344"/>
      <c r="C22" s="219" t="s">
        <v>136</v>
      </c>
      <c r="D22" s="347"/>
    </row>
    <row r="23" spans="1:4">
      <c r="A23" s="326"/>
      <c r="B23" s="344"/>
      <c r="C23" s="88" t="s">
        <v>118</v>
      </c>
      <c r="D23" s="347"/>
    </row>
    <row r="24" spans="1:4" ht="152.25" customHeight="1">
      <c r="A24" s="327"/>
      <c r="B24" s="345"/>
      <c r="C24" s="219" t="s">
        <v>137</v>
      </c>
      <c r="D24" s="348"/>
    </row>
    <row r="25" spans="1:4" ht="16.5">
      <c r="A25" s="89"/>
      <c r="B25" s="90"/>
      <c r="C25" s="91" t="s">
        <v>111</v>
      </c>
      <c r="D25" s="155">
        <f>+D27</f>
        <v>8596.7999999999993</v>
      </c>
    </row>
    <row r="26" spans="1:4" ht="16.5">
      <c r="A26" s="89"/>
      <c r="B26" s="90"/>
      <c r="C26" s="84" t="s">
        <v>112</v>
      </c>
      <c r="D26" s="155"/>
    </row>
    <row r="27" spans="1:4" ht="16.5">
      <c r="A27" s="92"/>
      <c r="B27" s="93"/>
      <c r="C27" s="177" t="s">
        <v>138</v>
      </c>
      <c r="D27" s="155">
        <f>+D31</f>
        <v>8596.7999999999993</v>
      </c>
    </row>
    <row r="28" spans="1:4" ht="16.5">
      <c r="A28" s="92"/>
      <c r="B28" s="93"/>
      <c r="C28" s="91" t="s">
        <v>113</v>
      </c>
      <c r="D28" s="81">
        <f>+D25-D27</f>
        <v>0</v>
      </c>
    </row>
    <row r="29" spans="1:4" ht="16.5">
      <c r="A29" s="92"/>
      <c r="B29" s="94"/>
      <c r="C29" s="91" t="s">
        <v>114</v>
      </c>
      <c r="D29" s="81">
        <f>+D25-D27</f>
        <v>0</v>
      </c>
    </row>
    <row r="30" spans="1:4">
      <c r="A30" s="322" t="s">
        <v>119</v>
      </c>
      <c r="B30" s="323"/>
      <c r="C30" s="323"/>
      <c r="D30" s="324"/>
    </row>
    <row r="31" spans="1:4">
      <c r="A31" s="325"/>
      <c r="B31" s="328">
        <v>11001</v>
      </c>
      <c r="C31" s="88" t="s">
        <v>120</v>
      </c>
      <c r="D31" s="331">
        <f>+'Hav6'!D25</f>
        <v>8596.7999999999993</v>
      </c>
    </row>
    <row r="32" spans="1:4" ht="104.25" customHeight="1">
      <c r="A32" s="326"/>
      <c r="B32" s="329"/>
      <c r="C32" s="207" t="s">
        <v>98</v>
      </c>
      <c r="D32" s="332"/>
    </row>
    <row r="33" spans="1:4">
      <c r="A33" s="326"/>
      <c r="B33" s="329"/>
      <c r="C33" s="88" t="s">
        <v>36</v>
      </c>
      <c r="D33" s="332"/>
    </row>
    <row r="34" spans="1:4" ht="277.5" customHeight="1">
      <c r="A34" s="326"/>
      <c r="B34" s="329"/>
      <c r="C34" s="219" t="s">
        <v>144</v>
      </c>
      <c r="D34" s="332"/>
    </row>
    <row r="35" spans="1:4">
      <c r="A35" s="326"/>
      <c r="B35" s="329"/>
      <c r="C35" s="88" t="s">
        <v>121</v>
      </c>
      <c r="D35" s="332"/>
    </row>
    <row r="36" spans="1:4">
      <c r="A36" s="327"/>
      <c r="B36" s="330"/>
      <c r="C36" s="95" t="s">
        <v>122</v>
      </c>
      <c r="D36" s="333"/>
    </row>
    <row r="37" spans="1:4" ht="16.5">
      <c r="A37" s="89"/>
      <c r="B37" s="90"/>
      <c r="C37" s="148" t="s">
        <v>111</v>
      </c>
      <c r="D37" s="156">
        <f>+D43</f>
        <v>9551.8739999999998</v>
      </c>
    </row>
    <row r="38" spans="1:4" ht="16.5">
      <c r="A38" s="89"/>
      <c r="B38" s="90"/>
      <c r="C38" s="149" t="s">
        <v>112</v>
      </c>
      <c r="D38" s="156"/>
    </row>
    <row r="39" spans="1:4" ht="16.5">
      <c r="A39" s="92"/>
      <c r="B39" s="93"/>
      <c r="C39" s="177" t="s">
        <v>138</v>
      </c>
      <c r="D39" s="157">
        <f>+D43</f>
        <v>9551.8739999999998</v>
      </c>
    </row>
    <row r="40" spans="1:4" ht="16.5">
      <c r="A40" s="92"/>
      <c r="B40" s="93"/>
      <c r="C40" s="150" t="s">
        <v>113</v>
      </c>
      <c r="D40" s="238">
        <f>+D37-D39</f>
        <v>0</v>
      </c>
    </row>
    <row r="41" spans="1:4" ht="16.5">
      <c r="A41" s="92"/>
      <c r="B41" s="94"/>
      <c r="C41" s="91" t="s">
        <v>114</v>
      </c>
      <c r="D41" s="151">
        <f>+D37-D39</f>
        <v>0</v>
      </c>
    </row>
    <row r="42" spans="1:4">
      <c r="A42" s="322" t="s">
        <v>119</v>
      </c>
      <c r="B42" s="323"/>
      <c r="C42" s="323"/>
      <c r="D42" s="324"/>
    </row>
    <row r="43" spans="1:4">
      <c r="A43" s="325"/>
      <c r="B43" s="328">
        <v>11002</v>
      </c>
      <c r="C43" s="88" t="s">
        <v>120</v>
      </c>
      <c r="D43" s="331">
        <v>9551.8739999999998</v>
      </c>
    </row>
    <row r="44" spans="1:4" ht="68.25" customHeight="1">
      <c r="A44" s="326"/>
      <c r="B44" s="329"/>
      <c r="C44" s="211" t="s">
        <v>124</v>
      </c>
      <c r="D44" s="332"/>
    </row>
    <row r="45" spans="1:4">
      <c r="A45" s="326"/>
      <c r="B45" s="329"/>
      <c r="C45" s="88" t="s">
        <v>36</v>
      </c>
      <c r="D45" s="332"/>
    </row>
    <row r="46" spans="1:4" ht="57" customHeight="1">
      <c r="A46" s="326"/>
      <c r="B46" s="329"/>
      <c r="C46" s="64" t="s">
        <v>130</v>
      </c>
      <c r="D46" s="332"/>
    </row>
    <row r="47" spans="1:4">
      <c r="A47" s="326"/>
      <c r="B47" s="329"/>
      <c r="C47" s="88" t="s">
        <v>121</v>
      </c>
      <c r="D47" s="332"/>
    </row>
    <row r="48" spans="1:4">
      <c r="A48" s="327"/>
      <c r="B48" s="330"/>
      <c r="C48" s="95" t="s">
        <v>122</v>
      </c>
      <c r="D48" s="333"/>
    </row>
  </sheetData>
  <mergeCells count="19">
    <mergeCell ref="C3:D3"/>
    <mergeCell ref="C2:D2"/>
    <mergeCell ref="C1:D1"/>
    <mergeCell ref="A42:D42"/>
    <mergeCell ref="A43:A48"/>
    <mergeCell ref="B43:B48"/>
    <mergeCell ref="D43:D48"/>
    <mergeCell ref="A5:D5"/>
    <mergeCell ref="A8:B8"/>
    <mergeCell ref="C8:C9"/>
    <mergeCell ref="D8:D10"/>
    <mergeCell ref="A18:D18"/>
    <mergeCell ref="A30:D30"/>
    <mergeCell ref="A31:A36"/>
    <mergeCell ref="B31:B36"/>
    <mergeCell ref="D31:D36"/>
    <mergeCell ref="A20:A24"/>
    <mergeCell ref="B20:B24"/>
    <mergeCell ref="D20:D24"/>
  </mergeCells>
  <pageMargins left="0.7" right="0.7" top="0.75" bottom="0.75" header="0.3" footer="0.3"/>
  <pageSetup paperSize="9" scale="71" orientation="portrait" r:id="rId1"/>
  <rowBreaks count="1" manualBreakCount="1"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view="pageBreakPreview" zoomScaleNormal="100" zoomScaleSheetLayoutView="100" workbookViewId="0">
      <selection activeCell="D6" sqref="D6:D8"/>
    </sheetView>
  </sheetViews>
  <sheetFormatPr defaultRowHeight="12.75"/>
  <cols>
    <col min="1" max="2" width="9.140625" style="132"/>
    <col min="3" max="3" width="73.140625" style="132" customWidth="1"/>
    <col min="4" max="4" width="18.42578125" style="132" customWidth="1"/>
    <col min="5" max="16384" width="9.140625" style="132"/>
  </cols>
  <sheetData>
    <row r="1" spans="1:12" s="79" customFormat="1" ht="16.5">
      <c r="C1" s="392" t="s">
        <v>150</v>
      </c>
      <c r="D1" s="392"/>
      <c r="E1" s="96"/>
    </row>
    <row r="2" spans="1:12" s="79" customFormat="1" ht="16.5">
      <c r="A2" s="97"/>
      <c r="B2" s="97"/>
      <c r="C2" s="398" t="s">
        <v>17</v>
      </c>
      <c r="D2" s="398"/>
      <c r="E2" s="96"/>
    </row>
    <row r="3" spans="1:12" s="79" customFormat="1" ht="16.5">
      <c r="A3" s="97"/>
      <c r="B3" s="97"/>
      <c r="C3" s="398" t="s">
        <v>18</v>
      </c>
      <c r="D3" s="398"/>
      <c r="E3" s="96"/>
    </row>
    <row r="4" spans="1:12" s="79" customFormat="1" ht="90" customHeight="1">
      <c r="A4" s="358" t="s">
        <v>160</v>
      </c>
      <c r="B4" s="338"/>
      <c r="C4" s="338"/>
      <c r="D4" s="338"/>
    </row>
    <row r="5" spans="1:12" s="79" customFormat="1" ht="16.5">
      <c r="A5" s="197"/>
      <c r="B5" s="197"/>
      <c r="C5" s="97"/>
      <c r="D5" s="69" t="s">
        <v>107</v>
      </c>
    </row>
    <row r="6" spans="1:12" s="79" customFormat="1" ht="41.25" customHeight="1">
      <c r="A6" s="359" t="s">
        <v>8</v>
      </c>
      <c r="B6" s="360"/>
      <c r="C6" s="389" t="s">
        <v>108</v>
      </c>
      <c r="D6" s="385" t="s">
        <v>145</v>
      </c>
    </row>
    <row r="7" spans="1:12" s="79" customFormat="1" ht="60" customHeight="1">
      <c r="A7" s="76" t="s">
        <v>109</v>
      </c>
      <c r="B7" s="76" t="s">
        <v>7</v>
      </c>
      <c r="C7" s="358"/>
      <c r="D7" s="385"/>
      <c r="F7" s="98"/>
    </row>
    <row r="8" spans="1:12" s="79" customFormat="1" ht="82.5">
      <c r="A8" s="74"/>
      <c r="B8" s="99"/>
      <c r="C8" s="399" t="s">
        <v>110</v>
      </c>
      <c r="D8" s="230" t="s">
        <v>56</v>
      </c>
      <c r="E8" s="101"/>
    </row>
    <row r="9" spans="1:12" s="79" customFormat="1" ht="16.5">
      <c r="A9" s="102"/>
      <c r="B9" s="103"/>
      <c r="C9" s="104" t="s">
        <v>111</v>
      </c>
      <c r="D9" s="105">
        <f>+'Hav1'!B11</f>
        <v>18148.699999999997</v>
      </c>
    </row>
    <row r="10" spans="1:12" s="79" customFormat="1" ht="16.5">
      <c r="A10" s="106"/>
      <c r="B10" s="107"/>
      <c r="C10" s="108" t="s">
        <v>112</v>
      </c>
      <c r="D10" s="105"/>
    </row>
    <row r="11" spans="1:12" s="79" customFormat="1" ht="16.5">
      <c r="A11" s="106"/>
      <c r="B11" s="107"/>
      <c r="C11" s="177" t="s">
        <v>138</v>
      </c>
      <c r="D11" s="105">
        <f>+D17</f>
        <v>18148.699999999997</v>
      </c>
      <c r="G11" s="109"/>
      <c r="H11" s="109"/>
      <c r="I11" s="109"/>
      <c r="J11" s="109"/>
      <c r="K11" s="109"/>
      <c r="L11" s="109"/>
    </row>
    <row r="12" spans="1:12" s="79" customFormat="1" ht="16.5">
      <c r="A12" s="106"/>
      <c r="B12" s="107"/>
      <c r="C12" s="104" t="s">
        <v>74</v>
      </c>
      <c r="D12" s="105">
        <f>+D17</f>
        <v>18148.699999999997</v>
      </c>
      <c r="F12" s="101"/>
    </row>
    <row r="13" spans="1:12" s="79" customFormat="1" ht="16.5">
      <c r="A13" s="106"/>
      <c r="B13" s="107"/>
      <c r="C13" s="104" t="s">
        <v>113</v>
      </c>
      <c r="D13" s="81">
        <f>+D14</f>
        <v>0</v>
      </c>
      <c r="E13" s="101"/>
      <c r="F13" s="101"/>
      <c r="G13" s="101"/>
      <c r="H13" s="101"/>
    </row>
    <row r="14" spans="1:12" s="79" customFormat="1" ht="33">
      <c r="A14" s="106"/>
      <c r="B14" s="107"/>
      <c r="C14" s="104" t="s">
        <v>114</v>
      </c>
      <c r="D14" s="81">
        <f>+D12-D9</f>
        <v>0</v>
      </c>
    </row>
    <row r="15" spans="1:12" s="79" customFormat="1" ht="16.5">
      <c r="A15" s="110"/>
      <c r="B15" s="111"/>
      <c r="C15" s="112"/>
      <c r="D15" s="113"/>
    </row>
    <row r="16" spans="1:12" s="79" customFormat="1" ht="16.5">
      <c r="A16" s="349" t="s">
        <v>40</v>
      </c>
      <c r="B16" s="350"/>
      <c r="C16" s="350"/>
      <c r="D16" s="351"/>
    </row>
    <row r="17" spans="1:9" s="117" customFormat="1" ht="74.25" customHeight="1">
      <c r="A17" s="114">
        <v>9024</v>
      </c>
      <c r="B17" s="115"/>
      <c r="C17" s="46" t="s">
        <v>135</v>
      </c>
      <c r="D17" s="116">
        <f>+D19+D29</f>
        <v>18148.699999999997</v>
      </c>
      <c r="F17" s="118"/>
      <c r="G17" s="118"/>
      <c r="H17" s="118"/>
      <c r="I17" s="118"/>
    </row>
    <row r="18" spans="1:9" s="79" customFormat="1" ht="16.5">
      <c r="A18" s="119"/>
      <c r="B18" s="120"/>
      <c r="C18" s="121" t="s">
        <v>79</v>
      </c>
      <c r="D18" s="122"/>
    </row>
    <row r="19" spans="1:9" s="79" customFormat="1" ht="92.25" customHeight="1">
      <c r="A19" s="119"/>
      <c r="B19" s="123">
        <v>11001</v>
      </c>
      <c r="C19" s="239" t="str">
        <f>+'hav7'!C32</f>
        <v>«ՀՀ Շիրակի, Լոռու և Գեղարքունիքի, մարզերի պետական ոչ բժշկական ուսումնական հաստատություններում ՄԻԱՎ/ՁԻԱՀ-ի վերաբերյալ կրթության և ուսուցման որակի բարելավման նպատակով սեմինար-վարժանքներ»</v>
      </c>
      <c r="D19" s="124">
        <f>+D21</f>
        <v>8596.7999999999993</v>
      </c>
    </row>
    <row r="20" spans="1:9" s="79" customFormat="1" ht="16.5">
      <c r="A20" s="119"/>
      <c r="B20" s="125"/>
      <c r="C20" s="126" t="s">
        <v>86</v>
      </c>
      <c r="D20" s="124"/>
    </row>
    <row r="21" spans="1:9" s="79" customFormat="1" ht="34.5">
      <c r="A21" s="119"/>
      <c r="B21" s="125"/>
      <c r="C21" s="135" t="s">
        <v>88</v>
      </c>
      <c r="D21" s="124">
        <f>+D23</f>
        <v>8596.7999999999993</v>
      </c>
    </row>
    <row r="22" spans="1:9" s="79" customFormat="1" ht="33">
      <c r="A22" s="119"/>
      <c r="B22" s="125"/>
      <c r="C22" s="126" t="s">
        <v>123</v>
      </c>
      <c r="D22" s="124"/>
    </row>
    <row r="23" spans="1:9" s="79" customFormat="1" ht="16.5">
      <c r="A23" s="119"/>
      <c r="B23" s="125"/>
      <c r="C23" s="127" t="s">
        <v>74</v>
      </c>
      <c r="D23" s="124">
        <f>+D24</f>
        <v>8596.7999999999993</v>
      </c>
    </row>
    <row r="24" spans="1:9" s="79" customFormat="1" ht="16.5">
      <c r="A24" s="119"/>
      <c r="B24" s="125"/>
      <c r="C24" s="127" t="s">
        <v>75</v>
      </c>
      <c r="D24" s="124">
        <f>+D25</f>
        <v>8596.7999999999993</v>
      </c>
    </row>
    <row r="25" spans="1:9" s="79" customFormat="1" ht="16.5">
      <c r="A25" s="119"/>
      <c r="B25" s="125"/>
      <c r="C25" s="127" t="s">
        <v>76</v>
      </c>
      <c r="D25" s="124">
        <f>+D26</f>
        <v>8596.7999999999993</v>
      </c>
    </row>
    <row r="26" spans="1:9" s="79" customFormat="1" ht="27">
      <c r="A26" s="119"/>
      <c r="B26" s="125"/>
      <c r="C26" s="128" t="s">
        <v>39</v>
      </c>
      <c r="D26" s="129">
        <f>+D27</f>
        <v>8596.7999999999993</v>
      </c>
    </row>
    <row r="27" spans="1:9" s="79" customFormat="1" ht="16.5">
      <c r="A27" s="119"/>
      <c r="B27" s="125"/>
      <c r="C27" s="130" t="s">
        <v>71</v>
      </c>
      <c r="D27" s="129">
        <f>+'Hav4'!G27</f>
        <v>8596.7999999999993</v>
      </c>
    </row>
    <row r="28" spans="1:9" s="79" customFormat="1" ht="16.5" customHeight="1">
      <c r="A28" s="349" t="s">
        <v>40</v>
      </c>
      <c r="B28" s="350"/>
      <c r="C28" s="350"/>
      <c r="D28" s="351"/>
    </row>
    <row r="29" spans="1:9" s="117" customFormat="1" ht="86.25">
      <c r="A29" s="114">
        <v>9024</v>
      </c>
      <c r="B29" s="115"/>
      <c r="C29" s="211" t="s">
        <v>127</v>
      </c>
      <c r="D29" s="158">
        <f>+D39</f>
        <v>9551.9</v>
      </c>
      <c r="F29" s="118"/>
      <c r="G29" s="118"/>
      <c r="H29" s="118"/>
      <c r="I29" s="118"/>
    </row>
    <row r="30" spans="1:9" s="79" customFormat="1" ht="16.5">
      <c r="A30" s="119"/>
      <c r="B30" s="120"/>
      <c r="C30" s="161" t="s">
        <v>79</v>
      </c>
      <c r="D30" s="122"/>
    </row>
    <row r="31" spans="1:9" s="79" customFormat="1" ht="69">
      <c r="A31" s="119"/>
      <c r="B31" s="123">
        <v>11002</v>
      </c>
      <c r="C31" s="211" t="s">
        <v>124</v>
      </c>
      <c r="D31" s="159">
        <f>+D33</f>
        <v>9551.9</v>
      </c>
    </row>
    <row r="32" spans="1:9" s="79" customFormat="1" ht="16.5">
      <c r="A32" s="119"/>
      <c r="B32" s="125"/>
      <c r="C32" s="126" t="s">
        <v>86</v>
      </c>
      <c r="D32" s="159"/>
    </row>
    <row r="33" spans="1:4" s="79" customFormat="1" ht="34.5">
      <c r="A33" s="119"/>
      <c r="B33" s="125"/>
      <c r="C33" s="135" t="s">
        <v>88</v>
      </c>
      <c r="D33" s="159">
        <f>+D35</f>
        <v>9551.9</v>
      </c>
    </row>
    <row r="34" spans="1:4" s="79" customFormat="1" ht="33">
      <c r="A34" s="119"/>
      <c r="B34" s="125"/>
      <c r="C34" s="126" t="s">
        <v>123</v>
      </c>
      <c r="D34" s="159"/>
    </row>
    <row r="35" spans="1:4" s="79" customFormat="1" ht="16.5">
      <c r="A35" s="119"/>
      <c r="B35" s="125"/>
      <c r="C35" s="127" t="s">
        <v>74</v>
      </c>
      <c r="D35" s="159">
        <f>+D36</f>
        <v>9551.9</v>
      </c>
    </row>
    <row r="36" spans="1:4" s="79" customFormat="1" ht="16.5">
      <c r="A36" s="119"/>
      <c r="B36" s="125"/>
      <c r="C36" s="127" t="s">
        <v>75</v>
      </c>
      <c r="D36" s="159">
        <f>+D37</f>
        <v>9551.9</v>
      </c>
    </row>
    <row r="37" spans="1:4" s="79" customFormat="1" ht="16.5">
      <c r="A37" s="119"/>
      <c r="B37" s="125"/>
      <c r="C37" s="127" t="s">
        <v>76</v>
      </c>
      <c r="D37" s="159">
        <f>+D38</f>
        <v>9551.9</v>
      </c>
    </row>
    <row r="38" spans="1:4" s="79" customFormat="1" ht="27">
      <c r="A38" s="119"/>
      <c r="B38" s="125"/>
      <c r="C38" s="60" t="s">
        <v>39</v>
      </c>
      <c r="D38" s="159">
        <f>+'Hav4'!G37</f>
        <v>9551.9</v>
      </c>
    </row>
    <row r="39" spans="1:4" s="79" customFormat="1" ht="16.5">
      <c r="A39" s="119"/>
      <c r="B39" s="125"/>
      <c r="C39" s="160" t="s">
        <v>71</v>
      </c>
      <c r="D39" s="159">
        <f>+'Hav4'!G37</f>
        <v>9551.9</v>
      </c>
    </row>
    <row r="40" spans="1:4" ht="16.5">
      <c r="A40" s="352"/>
      <c r="B40" s="353"/>
      <c r="C40" s="133" t="s">
        <v>111</v>
      </c>
      <c r="D40" s="131">
        <f>+D9</f>
        <v>18148.699999999997</v>
      </c>
    </row>
    <row r="41" spans="1:4" ht="16.5">
      <c r="A41" s="354"/>
      <c r="B41" s="355"/>
      <c r="C41" s="133" t="s">
        <v>112</v>
      </c>
      <c r="D41" s="131"/>
    </row>
    <row r="42" spans="1:4" ht="16.5">
      <c r="A42" s="354"/>
      <c r="B42" s="355"/>
      <c r="C42" s="177" t="s">
        <v>138</v>
      </c>
      <c r="D42" s="131">
        <f>+D40</f>
        <v>18148.699999999997</v>
      </c>
    </row>
    <row r="43" spans="1:4" ht="16.5">
      <c r="A43" s="354"/>
      <c r="B43" s="355"/>
      <c r="C43" s="133" t="s">
        <v>113</v>
      </c>
      <c r="D43" s="134">
        <f>+D9-D11</f>
        <v>0</v>
      </c>
    </row>
    <row r="44" spans="1:4" ht="33">
      <c r="A44" s="356"/>
      <c r="B44" s="357"/>
      <c r="C44" s="133" t="s">
        <v>114</v>
      </c>
      <c r="D44" s="151">
        <v>0</v>
      </c>
    </row>
  </sheetData>
  <mergeCells count="10">
    <mergeCell ref="C3:D3"/>
    <mergeCell ref="C2:D2"/>
    <mergeCell ref="C1:D1"/>
    <mergeCell ref="A28:D28"/>
    <mergeCell ref="A40:B44"/>
    <mergeCell ref="A4:D4"/>
    <mergeCell ref="A6:B6"/>
    <mergeCell ref="C6:C7"/>
    <mergeCell ref="A16:D16"/>
    <mergeCell ref="D6:D7"/>
  </mergeCells>
  <pageMargins left="0.7" right="0.7" top="0.75" bottom="0.75" header="0.3" footer="0.3"/>
  <pageSetup paperSize="9" scale="86" orientation="portrait" r:id="rId1"/>
  <rowBreaks count="1" manualBreakCount="1"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E36"/>
  <sheetViews>
    <sheetView view="pageBreakPreview" zoomScale="90" zoomScaleNormal="115" zoomScaleSheetLayoutView="90" workbookViewId="0">
      <selection activeCell="D15" sqref="C15:E21"/>
    </sheetView>
  </sheetViews>
  <sheetFormatPr defaultColWidth="9.140625" defaultRowHeight="13.5"/>
  <cols>
    <col min="1" max="1" width="4" style="1" customWidth="1"/>
    <col min="2" max="2" width="41.85546875" style="2" customWidth="1"/>
    <col min="3" max="3" width="78" style="2" customWidth="1"/>
    <col min="4" max="4" width="13.42578125" style="2" hidden="1" customWidth="1"/>
    <col min="5" max="5" width="26.5703125" style="2" customWidth="1"/>
    <col min="6" max="6" width="9.140625" style="1"/>
    <col min="7" max="7" width="49.85546875" style="1" customWidth="1"/>
    <col min="8" max="16384" width="9.140625" style="1"/>
  </cols>
  <sheetData>
    <row r="1" spans="2:5" ht="19.5" customHeight="1">
      <c r="C1" s="400" t="s">
        <v>151</v>
      </c>
      <c r="D1" s="400"/>
      <c r="E1" s="400"/>
    </row>
    <row r="2" spans="2:5">
      <c r="C2" s="388" t="s">
        <v>17</v>
      </c>
      <c r="D2" s="388"/>
      <c r="E2" s="388"/>
    </row>
    <row r="3" spans="2:5">
      <c r="C3" s="388" t="s">
        <v>18</v>
      </c>
      <c r="D3" s="388"/>
      <c r="E3" s="388"/>
    </row>
    <row r="5" spans="2:5" ht="45" customHeight="1">
      <c r="B5" s="364" t="s">
        <v>161</v>
      </c>
      <c r="C5" s="364"/>
      <c r="D5" s="364"/>
      <c r="E5" s="364"/>
    </row>
    <row r="6" spans="2:5" ht="21" customHeight="1">
      <c r="B6" s="365" t="s">
        <v>41</v>
      </c>
      <c r="C6" s="365"/>
      <c r="D6" s="365"/>
      <c r="E6" s="365"/>
    </row>
    <row r="7" spans="2:5">
      <c r="B7" s="3"/>
      <c r="C7" s="3"/>
      <c r="D7" s="3"/>
      <c r="E7" s="3"/>
    </row>
    <row r="8" spans="2:5" ht="14.25">
      <c r="B8" s="4" t="s">
        <v>19</v>
      </c>
      <c r="C8" s="3"/>
      <c r="D8" s="3"/>
      <c r="E8" s="3"/>
    </row>
    <row r="9" spans="2:5" ht="8.25" customHeight="1">
      <c r="B9" s="5"/>
      <c r="C9" s="5"/>
      <c r="D9" s="6"/>
      <c r="E9" s="6"/>
    </row>
    <row r="10" spans="2:5" ht="19.5" customHeight="1">
      <c r="B10" s="7" t="s">
        <v>20</v>
      </c>
      <c r="C10" s="7" t="s">
        <v>21</v>
      </c>
    </row>
    <row r="11" spans="2:5" ht="60.75" customHeight="1">
      <c r="B11" s="8">
        <v>9024</v>
      </c>
      <c r="C11" s="46" t="s">
        <v>135</v>
      </c>
    </row>
    <row r="12" spans="2:5" ht="10.5" customHeight="1">
      <c r="B12" s="9"/>
    </row>
    <row r="13" spans="2:5" ht="14.25">
      <c r="B13" s="10" t="s">
        <v>22</v>
      </c>
    </row>
    <row r="14" spans="2:5" ht="17.25" customHeight="1">
      <c r="B14" s="9"/>
      <c r="E14" s="69" t="s">
        <v>107</v>
      </c>
    </row>
    <row r="15" spans="2:5" ht="77.25" customHeight="1">
      <c r="B15" s="170" t="s">
        <v>23</v>
      </c>
      <c r="C15" s="402">
        <v>9024</v>
      </c>
      <c r="D15" s="403" t="s">
        <v>32</v>
      </c>
      <c r="E15" s="403"/>
    </row>
    <row r="16" spans="2:5" ht="33.75" customHeight="1">
      <c r="B16" s="170" t="s">
        <v>24</v>
      </c>
      <c r="C16" s="402">
        <v>11001</v>
      </c>
      <c r="D16" s="404"/>
      <c r="E16" s="404" t="s">
        <v>25</v>
      </c>
    </row>
    <row r="17" spans="2:5" ht="69" customHeight="1">
      <c r="B17" s="170" t="s">
        <v>26</v>
      </c>
      <c r="C17" s="405" t="s">
        <v>97</v>
      </c>
      <c r="D17" s="406" t="s">
        <v>37</v>
      </c>
      <c r="E17" s="407"/>
    </row>
    <row r="18" spans="2:5" ht="355.5" customHeight="1">
      <c r="B18" s="170" t="s">
        <v>27</v>
      </c>
      <c r="C18" s="408" t="s">
        <v>95</v>
      </c>
      <c r="D18" s="409" t="s">
        <v>38</v>
      </c>
      <c r="E18" s="407"/>
    </row>
    <row r="19" spans="2:5" ht="18.75" customHeight="1">
      <c r="B19" s="170" t="s">
        <v>28</v>
      </c>
      <c r="C19" s="407" t="s">
        <v>93</v>
      </c>
      <c r="D19" s="407"/>
      <c r="E19" s="407"/>
    </row>
    <row r="20" spans="2:5" ht="21.75" customHeight="1">
      <c r="B20" s="401" t="s">
        <v>29</v>
      </c>
      <c r="C20" s="410" t="s">
        <v>92</v>
      </c>
      <c r="D20" s="407"/>
      <c r="E20" s="407"/>
    </row>
    <row r="21" spans="2:5" ht="21" customHeight="1">
      <c r="B21" s="170"/>
      <c r="C21" s="407" t="s">
        <v>30</v>
      </c>
      <c r="D21" s="407"/>
      <c r="E21" s="407"/>
    </row>
    <row r="22" spans="2:5" ht="78.75" customHeight="1">
      <c r="B22" s="363" t="s">
        <v>96</v>
      </c>
      <c r="C22" s="363"/>
      <c r="D22" s="13"/>
      <c r="E22" s="13"/>
    </row>
    <row r="23" spans="2:5" ht="21" customHeight="1">
      <c r="B23" s="14" t="s">
        <v>31</v>
      </c>
      <c r="C23" s="15"/>
      <c r="D23" s="16"/>
      <c r="E23" s="67">
        <v>8596.7999999999993</v>
      </c>
    </row>
    <row r="24" spans="2:5" ht="88.5" customHeight="1">
      <c r="B24" s="163" t="s">
        <v>23</v>
      </c>
      <c r="C24" s="164">
        <v>9024</v>
      </c>
      <c r="D24" s="275" t="s">
        <v>34</v>
      </c>
      <c r="E24" s="276" t="s">
        <v>32</v>
      </c>
    </row>
    <row r="25" spans="2:5" ht="33.75" customHeight="1">
      <c r="B25" s="163" t="s">
        <v>24</v>
      </c>
      <c r="C25" s="164">
        <v>11002</v>
      </c>
      <c r="D25" s="165"/>
      <c r="E25" s="165" t="s">
        <v>25</v>
      </c>
    </row>
    <row r="26" spans="2:5" ht="51.75">
      <c r="B26" s="163" t="s">
        <v>26</v>
      </c>
      <c r="C26" s="166" t="s">
        <v>124</v>
      </c>
      <c r="D26" s="11"/>
      <c r="E26" s="11"/>
    </row>
    <row r="27" spans="2:5" ht="71.45" customHeight="1">
      <c r="B27" s="163" t="s">
        <v>27</v>
      </c>
      <c r="C27" s="167" t="s">
        <v>130</v>
      </c>
      <c r="D27" s="11"/>
      <c r="E27" s="11"/>
    </row>
    <row r="28" spans="2:5" ht="18.75" customHeight="1">
      <c r="B28" s="163" t="s">
        <v>28</v>
      </c>
      <c r="C28" s="168" t="s">
        <v>133</v>
      </c>
      <c r="D28" s="11"/>
      <c r="E28" s="11"/>
    </row>
    <row r="29" spans="2:5" ht="21.75" customHeight="1">
      <c r="B29" s="169" t="s">
        <v>29</v>
      </c>
      <c r="C29" s="178" t="s">
        <v>134</v>
      </c>
      <c r="D29" s="11"/>
      <c r="E29" s="11"/>
    </row>
    <row r="30" spans="2:5" ht="21" customHeight="1">
      <c r="B30" s="170"/>
      <c r="C30" s="171" t="s">
        <v>30</v>
      </c>
      <c r="D30" s="12"/>
      <c r="E30" s="12"/>
    </row>
    <row r="31" spans="2:5" ht="16.5" customHeight="1">
      <c r="B31" s="361"/>
      <c r="C31" s="362"/>
      <c r="D31" s="172"/>
      <c r="E31" s="172"/>
    </row>
    <row r="32" spans="2:5" ht="21" customHeight="1">
      <c r="B32" s="173" t="s">
        <v>31</v>
      </c>
      <c r="C32" s="174"/>
      <c r="D32" s="175"/>
      <c r="E32" s="176">
        <f>+'hav8'!D39</f>
        <v>9551.9</v>
      </c>
    </row>
    <row r="33" ht="21" customHeight="1"/>
    <row r="34" ht="21" customHeight="1"/>
    <row r="36" hidden="1"/>
  </sheetData>
  <mergeCells count="8">
    <mergeCell ref="C3:E3"/>
    <mergeCell ref="C2:E2"/>
    <mergeCell ref="C1:E1"/>
    <mergeCell ref="B31:C31"/>
    <mergeCell ref="B22:C22"/>
    <mergeCell ref="B5:E5"/>
    <mergeCell ref="B6:E6"/>
    <mergeCell ref="D15:E15"/>
  </mergeCells>
  <pageMargins left="0" right="0" top="0" bottom="0" header="0.3" footer="0.3"/>
  <pageSetup paperSize="9" scale="72" orientation="portrait" r:id="rId1"/>
  <rowBreaks count="1" manualBreakCount="1">
    <brk id="22" max="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37"/>
  <sheetViews>
    <sheetView view="pageBreakPreview" topLeftCell="A16" zoomScale="90" zoomScaleNormal="115" zoomScaleSheetLayoutView="90" workbookViewId="0">
      <selection activeCell="C18" sqref="C18:D18"/>
    </sheetView>
  </sheetViews>
  <sheetFormatPr defaultColWidth="9.140625" defaultRowHeight="13.5"/>
  <cols>
    <col min="1" max="1" width="41.85546875" style="206" customWidth="1"/>
    <col min="2" max="2" width="80.28515625" style="206" customWidth="1"/>
    <col min="3" max="3" width="14.42578125" style="206" hidden="1" customWidth="1"/>
    <col min="4" max="4" width="22.5703125" style="206" customWidth="1"/>
    <col min="5" max="5" width="9.140625" style="240"/>
    <col min="6" max="6" width="49.85546875" style="240" customWidth="1"/>
    <col min="7" max="16384" width="9.140625" style="240"/>
  </cols>
  <sheetData>
    <row r="1" spans="1:4" ht="18.75" customHeight="1">
      <c r="B1" s="393" t="s">
        <v>152</v>
      </c>
      <c r="C1" s="393"/>
      <c r="D1" s="393"/>
    </row>
    <row r="2" spans="1:4">
      <c r="B2" s="411" t="s">
        <v>17</v>
      </c>
      <c r="C2" s="411"/>
      <c r="D2" s="411"/>
    </row>
    <row r="3" spans="1:4">
      <c r="B3" s="411" t="s">
        <v>18</v>
      </c>
      <c r="C3" s="411"/>
      <c r="D3" s="411"/>
    </row>
    <row r="4" spans="1:4" ht="9" customHeight="1"/>
    <row r="5" spans="1:4" hidden="1"/>
    <row r="6" spans="1:4" ht="15" hidden="1" customHeight="1">
      <c r="A6" s="241"/>
      <c r="B6" s="241"/>
      <c r="C6" s="242"/>
      <c r="D6" s="242"/>
    </row>
    <row r="7" spans="1:4" ht="44.25" customHeight="1">
      <c r="A7" s="367" t="s">
        <v>146</v>
      </c>
      <c r="B7" s="367"/>
      <c r="C7" s="367"/>
      <c r="D7" s="367"/>
    </row>
    <row r="8" spans="1:4" ht="21.75" hidden="1" customHeight="1">
      <c r="A8" s="243"/>
      <c r="B8" s="243"/>
      <c r="C8" s="243"/>
      <c r="D8" s="243"/>
    </row>
    <row r="9" spans="1:4" ht="19.5" customHeight="1">
      <c r="A9" s="368" t="s">
        <v>88</v>
      </c>
      <c r="B9" s="368"/>
      <c r="C9" s="368"/>
      <c r="D9" s="368"/>
    </row>
    <row r="10" spans="1:4" ht="6" customHeight="1"/>
    <row r="11" spans="1:4" ht="19.5" customHeight="1">
      <c r="A11" s="244" t="s">
        <v>19</v>
      </c>
    </row>
    <row r="12" spans="1:4" ht="3" customHeight="1">
      <c r="A12" s="241"/>
      <c r="B12" s="241"/>
      <c r="C12" s="242"/>
      <c r="D12" s="242"/>
    </row>
    <row r="13" spans="1:4" ht="24" customHeight="1">
      <c r="A13" s="245" t="s">
        <v>20</v>
      </c>
      <c r="B13" s="245" t="s">
        <v>21</v>
      </c>
    </row>
    <row r="14" spans="1:4" ht="54" customHeight="1">
      <c r="A14" s="136">
        <v>9024</v>
      </c>
      <c r="B14" s="46" t="s">
        <v>135</v>
      </c>
    </row>
    <row r="15" spans="1:4">
      <c r="A15" s="246"/>
    </row>
    <row r="16" spans="1:4" ht="14.25">
      <c r="A16" s="10" t="s">
        <v>22</v>
      </c>
      <c r="D16" s="69" t="s">
        <v>107</v>
      </c>
    </row>
    <row r="17" spans="1:4" ht="6" customHeight="1">
      <c r="A17" s="246"/>
    </row>
    <row r="18" spans="1:4" ht="78.75" customHeight="1">
      <c r="A18" s="247" t="s">
        <v>23</v>
      </c>
      <c r="B18" s="136">
        <v>9024</v>
      </c>
      <c r="C18" s="369" t="s">
        <v>32</v>
      </c>
      <c r="D18" s="370"/>
    </row>
    <row r="19" spans="1:4" ht="30.75" customHeight="1">
      <c r="A19" s="247" t="s">
        <v>24</v>
      </c>
      <c r="B19" s="136">
        <v>11001</v>
      </c>
      <c r="C19" s="248"/>
      <c r="D19" s="248" t="s">
        <v>25</v>
      </c>
    </row>
    <row r="20" spans="1:4" ht="68.25" customHeight="1">
      <c r="A20" s="247" t="s">
        <v>26</v>
      </c>
      <c r="B20" s="65" t="s">
        <v>91</v>
      </c>
      <c r="C20" s="249"/>
      <c r="D20" s="249"/>
    </row>
    <row r="21" spans="1:4" ht="271.5" customHeight="1">
      <c r="A21" s="247" t="s">
        <v>27</v>
      </c>
      <c r="B21" s="65" t="s">
        <v>94</v>
      </c>
      <c r="C21" s="249"/>
      <c r="D21" s="249"/>
    </row>
    <row r="22" spans="1:4" ht="20.25" customHeight="1">
      <c r="A22" s="247" t="s">
        <v>28</v>
      </c>
      <c r="B22" s="137" t="s">
        <v>93</v>
      </c>
      <c r="C22" s="249"/>
      <c r="D22" s="249"/>
    </row>
    <row r="23" spans="1:4" ht="27" customHeight="1">
      <c r="A23" s="250" t="s">
        <v>29</v>
      </c>
      <c r="B23" s="251" t="s">
        <v>92</v>
      </c>
      <c r="C23" s="249"/>
      <c r="D23" s="249"/>
    </row>
    <row r="24" spans="1:4" ht="17.25" customHeight="1">
      <c r="A24" s="252"/>
      <c r="B24" s="253" t="s">
        <v>30</v>
      </c>
      <c r="C24" s="254"/>
      <c r="D24" s="254">
        <v>1</v>
      </c>
    </row>
    <row r="25" spans="1:4" ht="81.75" customHeight="1">
      <c r="A25" s="363" t="s">
        <v>105</v>
      </c>
      <c r="B25" s="363"/>
      <c r="C25" s="255"/>
      <c r="D25" s="255"/>
    </row>
    <row r="26" spans="1:4" ht="22.5" customHeight="1">
      <c r="A26" s="256" t="s">
        <v>31</v>
      </c>
      <c r="B26" s="257"/>
      <c r="C26" s="258"/>
      <c r="D26" s="198">
        <v>8596.7999999999993</v>
      </c>
    </row>
    <row r="27" spans="1:4" ht="102.75" customHeight="1">
      <c r="A27" s="259" t="s">
        <v>23</v>
      </c>
      <c r="B27" s="260">
        <v>9024</v>
      </c>
      <c r="C27" s="371" t="s">
        <v>32</v>
      </c>
      <c r="D27" s="372"/>
    </row>
    <row r="28" spans="1:4" ht="30.75" customHeight="1">
      <c r="A28" s="259" t="s">
        <v>24</v>
      </c>
      <c r="B28" s="260">
        <v>11002</v>
      </c>
      <c r="C28" s="261"/>
      <c r="D28" s="261" t="s">
        <v>25</v>
      </c>
    </row>
    <row r="29" spans="1:4" ht="51.75">
      <c r="A29" s="259" t="s">
        <v>26</v>
      </c>
      <c r="B29" s="262" t="s">
        <v>124</v>
      </c>
      <c r="C29" s="249"/>
      <c r="D29" s="249"/>
    </row>
    <row r="30" spans="1:4" ht="71.45" customHeight="1">
      <c r="A30" s="259" t="s">
        <v>27</v>
      </c>
      <c r="B30" s="263" t="s">
        <v>130</v>
      </c>
      <c r="C30" s="249"/>
      <c r="D30" s="249"/>
    </row>
    <row r="31" spans="1:4" ht="20.25" customHeight="1">
      <c r="A31" s="259" t="s">
        <v>28</v>
      </c>
      <c r="B31" s="264" t="s">
        <v>133</v>
      </c>
      <c r="C31" s="249"/>
      <c r="D31" s="249"/>
    </row>
    <row r="32" spans="1:4" ht="27" customHeight="1">
      <c r="A32" s="265" t="s">
        <v>29</v>
      </c>
      <c r="B32" s="266" t="s">
        <v>134</v>
      </c>
      <c r="C32" s="249"/>
      <c r="D32" s="249"/>
    </row>
    <row r="33" spans="1:4" ht="17.25" customHeight="1">
      <c r="A33" s="267"/>
      <c r="B33" s="268" t="s">
        <v>30</v>
      </c>
      <c r="C33" s="259"/>
      <c r="D33" s="259">
        <v>1</v>
      </c>
    </row>
    <row r="34" spans="1:4">
      <c r="A34" s="366"/>
      <c r="B34" s="366"/>
      <c r="C34" s="269"/>
      <c r="D34" s="269"/>
    </row>
    <row r="35" spans="1:4" ht="22.5" customHeight="1">
      <c r="A35" s="270" t="s">
        <v>31</v>
      </c>
      <c r="B35" s="271"/>
      <c r="C35" s="272"/>
      <c r="D35" s="272">
        <f>+'Hav9'!E32</f>
        <v>9551.9</v>
      </c>
    </row>
    <row r="36" spans="1:4" ht="22.5" customHeight="1">
      <c r="A36" s="241"/>
      <c r="B36" s="241"/>
      <c r="C36" s="273"/>
      <c r="D36" s="274"/>
    </row>
    <row r="37" spans="1:4">
      <c r="A37" s="246"/>
    </row>
  </sheetData>
  <mergeCells count="9">
    <mergeCell ref="B3:D3"/>
    <mergeCell ref="B2:D2"/>
    <mergeCell ref="B1:D1"/>
    <mergeCell ref="A34:B34"/>
    <mergeCell ref="A25:B25"/>
    <mergeCell ref="A7:D7"/>
    <mergeCell ref="A9:D9"/>
    <mergeCell ref="C18:D18"/>
    <mergeCell ref="C27:D27"/>
  </mergeCells>
  <pageMargins left="0" right="0" top="0" bottom="0" header="0.3" footer="0.3"/>
  <pageSetup paperSize="9" scale="72" orientation="portrait" r:id="rId1"/>
  <rowBreaks count="1" manualBreakCount="1"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F10" sqref="F10:F12"/>
    </sheetView>
  </sheetViews>
  <sheetFormatPr defaultRowHeight="12.75"/>
  <cols>
    <col min="5" max="5" width="47.140625" customWidth="1"/>
    <col min="6" max="6" width="39.7109375" customWidth="1"/>
    <col min="7" max="7" width="33.85546875" customWidth="1"/>
  </cols>
  <sheetData>
    <row r="1" spans="1:9" ht="16.5">
      <c r="F1" s="412" t="s">
        <v>139</v>
      </c>
      <c r="G1" s="412"/>
    </row>
    <row r="2" spans="1:9" ht="13.5">
      <c r="A2" s="180"/>
      <c r="B2" s="180"/>
      <c r="C2" s="181"/>
      <c r="D2" s="181"/>
      <c r="E2" s="181"/>
      <c r="F2" s="411" t="s">
        <v>17</v>
      </c>
      <c r="G2" s="411"/>
    </row>
    <row r="3" spans="1:9" ht="16.5" customHeight="1">
      <c r="A3" s="180"/>
      <c r="B3" s="180"/>
      <c r="C3" s="181"/>
      <c r="D3" s="181"/>
      <c r="E3" s="181"/>
      <c r="F3" s="411" t="s">
        <v>18</v>
      </c>
      <c r="G3" s="411"/>
    </row>
    <row r="4" spans="1:9" ht="13.5">
      <c r="A4" s="180"/>
      <c r="B4" s="180"/>
      <c r="C4" s="181"/>
      <c r="D4" s="181"/>
      <c r="E4" s="181"/>
      <c r="F4" s="180"/>
      <c r="G4" s="182"/>
    </row>
    <row r="5" spans="1:9" ht="13.5">
      <c r="A5" s="180"/>
      <c r="B5" s="180"/>
      <c r="C5" s="181"/>
      <c r="D5" s="181"/>
      <c r="E5" s="181"/>
      <c r="F5" s="180"/>
    </row>
    <row r="6" spans="1:9" ht="17.25">
      <c r="A6" s="373" t="s">
        <v>162</v>
      </c>
      <c r="B6" s="373"/>
      <c r="C6" s="373"/>
      <c r="D6" s="373"/>
      <c r="E6" s="373"/>
      <c r="F6" s="373"/>
      <c r="G6" s="373"/>
      <c r="H6" s="183"/>
      <c r="I6" s="183"/>
    </row>
    <row r="7" spans="1:9" ht="17.25">
      <c r="A7" s="373"/>
      <c r="B7" s="373"/>
      <c r="C7" s="373"/>
      <c r="D7" s="373"/>
      <c r="E7" s="373"/>
      <c r="F7" s="373"/>
      <c r="G7" s="373"/>
      <c r="H7" s="183"/>
      <c r="I7" s="183"/>
    </row>
    <row r="8" spans="1:9" ht="38.25" customHeight="1">
      <c r="A8" s="373"/>
      <c r="B8" s="373"/>
      <c r="C8" s="373"/>
      <c r="D8" s="373"/>
      <c r="E8" s="373"/>
      <c r="F8" s="373"/>
      <c r="G8" s="373"/>
      <c r="H8" s="183"/>
      <c r="I8" s="183"/>
    </row>
    <row r="9" spans="1:9" ht="17.25">
      <c r="A9" s="413"/>
      <c r="B9" s="284"/>
      <c r="C9" s="284"/>
      <c r="D9" s="284"/>
      <c r="E9" s="284"/>
      <c r="G9" s="414" t="s">
        <v>5</v>
      </c>
      <c r="H9" s="183"/>
      <c r="I9" s="183"/>
    </row>
    <row r="10" spans="1:9" ht="67.5" customHeight="1">
      <c r="A10" s="374" t="s">
        <v>140</v>
      </c>
      <c r="B10" s="374"/>
      <c r="C10" s="374" t="s">
        <v>141</v>
      </c>
      <c r="D10" s="374"/>
      <c r="E10" s="374"/>
      <c r="F10" s="374" t="s">
        <v>142</v>
      </c>
      <c r="G10" s="417" t="s">
        <v>32</v>
      </c>
      <c r="H10" s="183"/>
      <c r="I10" s="183"/>
    </row>
    <row r="11" spans="1:9" ht="37.5" hidden="1" customHeight="1">
      <c r="A11" s="374"/>
      <c r="B11" s="374"/>
      <c r="C11" s="374"/>
      <c r="D11" s="374"/>
      <c r="E11" s="374"/>
      <c r="F11" s="374"/>
      <c r="G11" s="415" t="s">
        <v>56</v>
      </c>
      <c r="H11" s="183"/>
      <c r="I11" s="183"/>
    </row>
    <row r="12" spans="1:9" ht="44.25" customHeight="1">
      <c r="A12" s="285" t="s">
        <v>6</v>
      </c>
      <c r="B12" s="285" t="s">
        <v>7</v>
      </c>
      <c r="C12" s="374"/>
      <c r="D12" s="374"/>
      <c r="E12" s="374"/>
      <c r="F12" s="374"/>
      <c r="G12" s="416"/>
      <c r="H12" s="183"/>
      <c r="I12" s="183"/>
    </row>
    <row r="13" spans="1:9" ht="17.25">
      <c r="A13" s="184">
        <v>1</v>
      </c>
      <c r="B13" s="184">
        <v>2</v>
      </c>
      <c r="C13" s="375">
        <v>3</v>
      </c>
      <c r="D13" s="375"/>
      <c r="E13" s="375"/>
      <c r="F13" s="184">
        <v>4</v>
      </c>
      <c r="G13" s="185">
        <v>5</v>
      </c>
      <c r="H13" s="183"/>
      <c r="I13" s="183"/>
    </row>
    <row r="14" spans="1:9" ht="14.25">
      <c r="A14" s="186"/>
      <c r="B14" s="376" t="s">
        <v>40</v>
      </c>
      <c r="C14" s="377"/>
      <c r="D14" s="377"/>
      <c r="E14" s="377"/>
      <c r="F14" s="378"/>
      <c r="G14" s="187">
        <f>+G16+G19</f>
        <v>18148.699999999997</v>
      </c>
    </row>
    <row r="15" spans="1:9" ht="14.25">
      <c r="A15" s="188">
        <v>9024</v>
      </c>
      <c r="B15" s="379" t="s">
        <v>148</v>
      </c>
      <c r="C15" s="379"/>
      <c r="D15" s="379"/>
      <c r="E15" s="379"/>
      <c r="F15" s="189"/>
      <c r="G15" s="187">
        <f>+G17+G19</f>
        <v>18148.699999999997</v>
      </c>
    </row>
    <row r="16" spans="1:9" ht="85.5" customHeight="1">
      <c r="A16" s="190"/>
      <c r="B16" s="191">
        <v>11001</v>
      </c>
      <c r="C16" s="380" t="s">
        <v>97</v>
      </c>
      <c r="D16" s="380"/>
      <c r="E16" s="380"/>
      <c r="F16" s="138" t="s">
        <v>88</v>
      </c>
      <c r="G16" s="187">
        <f>G17</f>
        <v>8596.7999999999993</v>
      </c>
    </row>
    <row r="17" spans="1:7" ht="48.75" customHeight="1">
      <c r="A17" s="190"/>
      <c r="B17" s="191"/>
      <c r="C17" s="192"/>
      <c r="D17" s="192"/>
      <c r="E17" s="192"/>
      <c r="F17" s="179" t="s">
        <v>143</v>
      </c>
      <c r="G17" s="193">
        <f>+'Hav9'!E23</f>
        <v>8596.7999999999993</v>
      </c>
    </row>
    <row r="18" spans="1:7" ht="68.25" customHeight="1">
      <c r="A18" s="190"/>
      <c r="B18" s="191">
        <v>11002</v>
      </c>
      <c r="C18" s="380" t="s">
        <v>124</v>
      </c>
      <c r="D18" s="380"/>
      <c r="E18" s="380"/>
      <c r="F18" s="138" t="s">
        <v>88</v>
      </c>
      <c r="G18" s="187">
        <f>G19</f>
        <v>9551.9</v>
      </c>
    </row>
    <row r="19" spans="1:7" ht="28.5">
      <c r="A19" s="190"/>
      <c r="B19" s="191"/>
      <c r="C19" s="192"/>
      <c r="D19" s="192"/>
      <c r="E19" s="192"/>
      <c r="F19" s="178" t="s">
        <v>134</v>
      </c>
      <c r="G19" s="193">
        <f>+'Hav9'!E32</f>
        <v>9551.9</v>
      </c>
    </row>
  </sheetData>
  <mergeCells count="13">
    <mergeCell ref="F3:G3"/>
    <mergeCell ref="F2:G2"/>
    <mergeCell ref="F1:G1"/>
    <mergeCell ref="A10:B11"/>
    <mergeCell ref="C10:E12"/>
    <mergeCell ref="F10:F12"/>
    <mergeCell ref="C13:E13"/>
    <mergeCell ref="B14:F14"/>
    <mergeCell ref="B15:E15"/>
    <mergeCell ref="C16:E16"/>
    <mergeCell ref="C18:E18"/>
    <mergeCell ref="A6:G8"/>
    <mergeCell ref="G11:G12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6</vt:i4>
      </vt:variant>
    </vt:vector>
  </HeadingPairs>
  <TitlesOfParts>
    <vt:vector size="17" baseType="lpstr">
      <vt:lpstr>Hav1</vt:lpstr>
      <vt:lpstr>Hav2</vt:lpstr>
      <vt:lpstr>Hav 3</vt:lpstr>
      <vt:lpstr>Hav4</vt:lpstr>
      <vt:lpstr>have5</vt:lpstr>
      <vt:lpstr>Hav6</vt:lpstr>
      <vt:lpstr>hav7</vt:lpstr>
      <vt:lpstr>hav8</vt:lpstr>
      <vt:lpstr>Hav9</vt:lpstr>
      <vt:lpstr>Hav10</vt:lpstr>
      <vt:lpstr>havelva11</vt:lpstr>
      <vt:lpstr>'Hav1'!Print_Area</vt:lpstr>
      <vt:lpstr>'Hav2'!Print_Area</vt:lpstr>
      <vt:lpstr>'Hav6'!Print_Area</vt:lpstr>
      <vt:lpstr>'Hav9'!Print_Area</vt:lpstr>
      <vt:lpstr>havelva11!Print_Area</vt:lpstr>
      <vt:lpstr>'Hav6'!Print_Titles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HASHIV</dc:creator>
  <cp:keywords>https://mul2.gov.am/tasks/145455/oneclick/2Havelvacner_NOR.xlsx?token=cb6d643cf2a8d8a4de521e7d38f4ef46</cp:keywords>
  <cp:lastModifiedBy>Ashot Pirumyan</cp:lastModifiedBy>
  <cp:lastPrinted>2019-10-21T07:09:16Z</cp:lastPrinted>
  <dcterms:created xsi:type="dcterms:W3CDTF">2019-06-19T04:18:13Z</dcterms:created>
  <dcterms:modified xsi:type="dcterms:W3CDTF">2019-10-21T07:09:17Z</dcterms:modified>
</cp:coreProperties>
</file>