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melkumyan\Desktop\2026 նախագծեր\կոնյակ առանձին\"/>
    </mc:Choice>
  </mc:AlternateContent>
  <xr:revisionPtr revIDLastSave="0" documentId="13_ncr:1_{A449AA5B-56C8-4F2A-AA64-5BCA9DB83E95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Հավելված 1" sheetId="26" r:id="rId1"/>
    <sheet name="Հավելված 2" sheetId="16" r:id="rId2"/>
    <sheet name="Հավելված 3" sheetId="17" r:id="rId3"/>
    <sheet name="Հավելված 4" sheetId="18" r:id="rId4"/>
    <sheet name="Հավելված 5" sheetId="19" r:id="rId5"/>
    <sheet name="Հավելված 6" sheetId="27" r:id="rId6"/>
  </sheets>
  <externalReferences>
    <externalReference r:id="rId7"/>
    <externalReference r:id="rId8"/>
    <externalReference r:id="rId9"/>
  </externalReferences>
  <definedNames>
    <definedName name="\A">#REF!</definedName>
    <definedName name="_tab10" localSheetId="3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aa">#REF!</definedName>
    <definedName name="aaaa">#REF!</definedName>
    <definedName name="aaaaa">#REF!</definedName>
    <definedName name="AgencyCode" localSheetId="3">#REF!</definedName>
    <definedName name="AgencyCode">#REF!</definedName>
    <definedName name="AgencyName">#REF!</definedName>
    <definedName name="alis">#REF!</definedName>
    <definedName name="alisa">#REF!</definedName>
    <definedName name="als">#REF!</definedName>
    <definedName name="ampop_krchat">#REF!</definedName>
    <definedName name="Armata">#REF!</definedName>
    <definedName name="asd">#REF!</definedName>
    <definedName name="åû">#REF!</definedName>
    <definedName name="BOP">#REF!</definedName>
    <definedName name="BOPfoot">#REF!</definedName>
    <definedName name="davit">#REF!</definedName>
    <definedName name="DebtCG">'[1]Fis-Debt'!#REF!</definedName>
    <definedName name="DebtGG">#REF!</definedName>
    <definedName name="fff">#REF!</definedName>
    <definedName name="Functional1">#REF!</definedName>
    <definedName name="ggg">#REF!</definedName>
    <definedName name="h">#REF!</definedName>
    <definedName name="Hav">#REF!,#REF!</definedName>
    <definedName name="havelvac">#REF!</definedName>
    <definedName name="mas">#REF!</definedName>
    <definedName name="mass">#REF!</definedName>
    <definedName name="MonExo">#REF!</definedName>
    <definedName name="MonGrow">[2]BM!#REF!</definedName>
    <definedName name="PANature" localSheetId="3">#REF!</definedName>
    <definedName name="PANature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PAType" localSheetId="3">#REF!</definedName>
    <definedName name="PAType">#REF!</definedName>
    <definedName name="Performance2">#REF!</definedName>
    <definedName name="PerformanceType">#REF!</definedName>
    <definedName name="_xlnm.Print_Area" localSheetId="2">'Հավելված 3'!$A$1:$I$65</definedName>
    <definedName name="_xlnm.Print_Area" localSheetId="5">'Հավելված 6'!$A$1:$I$48</definedName>
    <definedName name="_xlnm.Print_Titles">[3]BP!$C:$C,[3]BP!$1:$3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x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ավել">#REF!</definedName>
    <definedName name="Հավելված" localSheetId="3">#REF!</definedName>
    <definedName name="Հավելված">#REF!</definedName>
    <definedName name="ՀՀՀՀՀ">#REF!</definedName>
    <definedName name="Մաս">#REF!</definedName>
    <definedName name="շախմատիստ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" i="27" l="1"/>
  <c r="I18" i="27"/>
  <c r="H48" i="27"/>
  <c r="I48" i="27"/>
  <c r="I47" i="27" s="1"/>
  <c r="I46" i="27" s="1"/>
  <c r="I45" i="27" s="1"/>
  <c r="I43" i="27" s="1"/>
  <c r="I41" i="27" s="1"/>
  <c r="I39" i="27" s="1"/>
  <c r="I37" i="27" s="1"/>
  <c r="I35" i="27" s="1"/>
  <c r="I33" i="27" s="1"/>
  <c r="I31" i="27" s="1"/>
  <c r="I29" i="27" s="1"/>
  <c r="G48" i="27"/>
  <c r="G47" i="27" s="1"/>
  <c r="G46" i="27" s="1"/>
  <c r="G45" i="27" s="1"/>
  <c r="G43" i="27" s="1"/>
  <c r="G41" i="27" s="1"/>
  <c r="H47" i="27"/>
  <c r="H46" i="27" s="1"/>
  <c r="H45" i="27" s="1"/>
  <c r="H43" i="27" s="1"/>
  <c r="H41" i="27" s="1"/>
  <c r="H39" i="27" s="1"/>
  <c r="H37" i="27" s="1"/>
  <c r="H35" i="27" s="1"/>
  <c r="H33" i="27" s="1"/>
  <c r="H31" i="27" s="1"/>
  <c r="H29" i="27" s="1"/>
  <c r="I27" i="27"/>
  <c r="I26" i="27" s="1"/>
  <c r="I25" i="27" s="1"/>
  <c r="I24" i="27" s="1"/>
  <c r="I22" i="27" s="1"/>
  <c r="I20" i="27" s="1"/>
  <c r="I16" i="27" s="1"/>
  <c r="I14" i="27" s="1"/>
  <c r="I12" i="27" s="1"/>
  <c r="I11" i="27" s="1"/>
  <c r="I9" i="27" s="1"/>
  <c r="H27" i="27"/>
  <c r="H26" i="27" s="1"/>
  <c r="H25" i="27" s="1"/>
  <c r="H24" i="27" s="1"/>
  <c r="H22" i="27" s="1"/>
  <c r="H20" i="27" s="1"/>
  <c r="G27" i="27"/>
  <c r="G26" i="27" s="1"/>
  <c r="G25" i="27" s="1"/>
  <c r="G24" i="27" s="1"/>
  <c r="G22" i="27" s="1"/>
  <c r="G20" i="27" s="1"/>
  <c r="G18" i="27" s="1"/>
  <c r="F18" i="27"/>
  <c r="J9" i="19"/>
  <c r="G12" i="18"/>
  <c r="G13" i="18"/>
  <c r="I57" i="17"/>
  <c r="I65" i="17" s="1"/>
  <c r="H65" i="17"/>
  <c r="H57" i="17"/>
  <c r="H11" i="17"/>
  <c r="I11" i="17"/>
  <c r="G11" i="17"/>
  <c r="G10" i="16"/>
  <c r="H16" i="27" l="1"/>
  <c r="H14" i="27" s="1"/>
  <c r="H12" i="27" s="1"/>
  <c r="H11" i="27" s="1"/>
  <c r="H9" i="27" s="1"/>
  <c r="H7" i="27" s="1"/>
  <c r="G37" i="27"/>
  <c r="G35" i="27" s="1"/>
  <c r="G33" i="27" s="1"/>
  <c r="G31" i="27" s="1"/>
  <c r="G29" i="27" s="1"/>
  <c r="G39" i="27"/>
  <c r="I7" i="27"/>
  <c r="G16" i="27"/>
  <c r="G14" i="27" s="1"/>
  <c r="G12" i="27" s="1"/>
  <c r="G11" i="27" s="1"/>
  <c r="G9" i="27" s="1"/>
  <c r="G7" i="27" l="1"/>
  <c r="I36" i="17"/>
  <c r="I35" i="17" s="1"/>
  <c r="I34" i="17" s="1"/>
  <c r="I33" i="17" s="1"/>
  <c r="I31" i="17" s="1"/>
  <c r="I29" i="17" s="1"/>
  <c r="I28" i="17" s="1"/>
  <c r="H36" i="17"/>
  <c r="G36" i="17"/>
  <c r="H35" i="17"/>
  <c r="H34" i="17" s="1"/>
  <c r="H33" i="17" s="1"/>
  <c r="H31" i="17" s="1"/>
  <c r="H29" i="17" s="1"/>
  <c r="G35" i="17"/>
  <c r="G34" i="17" s="1"/>
  <c r="G33" i="17" s="1"/>
  <c r="G31" i="17" s="1"/>
  <c r="G29" i="17" s="1"/>
  <c r="G11" i="16" s="1"/>
  <c r="H11" i="16" l="1"/>
  <c r="H10" i="16" s="1"/>
  <c r="H14" i="16" s="1"/>
  <c r="H15" i="16" s="1"/>
  <c r="H28" i="17"/>
  <c r="H9" i="16"/>
  <c r="H8" i="16" s="1"/>
  <c r="J13" i="19"/>
  <c r="J8" i="19" s="1"/>
  <c r="J7" i="19" s="1"/>
  <c r="G15" i="18"/>
  <c r="G14" i="18" s="1"/>
  <c r="I11" i="16"/>
  <c r="I10" i="16" s="1"/>
  <c r="K13" i="19" l="1"/>
  <c r="I9" i="16"/>
  <c r="I8" i="16" s="1"/>
  <c r="I14" i="16"/>
  <c r="I15" i="16" s="1"/>
  <c r="L13" i="19"/>
  <c r="G56" i="17" l="1"/>
  <c r="B13" i="18" l="1"/>
  <c r="G27" i="17" l="1"/>
  <c r="G26" i="17" s="1"/>
  <c r="G25" i="17" s="1"/>
  <c r="G24" i="17" s="1"/>
  <c r="G22" i="17" s="1"/>
  <c r="G20" i="17" s="1"/>
  <c r="G18" i="17" s="1"/>
  <c r="G16" i="17" s="1"/>
  <c r="G14" i="16" l="1"/>
  <c r="G15" i="16" s="1"/>
  <c r="G9" i="16"/>
  <c r="G8" i="16" s="1"/>
  <c r="G55" i="17" l="1"/>
  <c r="G54" i="17" s="1"/>
  <c r="G52" i="17" s="1"/>
  <c r="G50" i="17" s="1"/>
  <c r="G14" i="17"/>
  <c r="G12" i="17" s="1"/>
  <c r="G9" i="17" l="1"/>
  <c r="M7" i="19" s="1"/>
  <c r="J21" i="19"/>
  <c r="G11" i="18" l="1"/>
  <c r="I64" i="17"/>
  <c r="I63" i="17" s="1"/>
  <c r="I62" i="17" s="1"/>
  <c r="I60" i="17" s="1"/>
  <c r="I58" i="17" s="1"/>
  <c r="H64" i="17"/>
  <c r="H63" i="17" s="1"/>
  <c r="H62" i="17" s="1"/>
  <c r="H60" i="17" s="1"/>
  <c r="H58" i="17" s="1"/>
  <c r="I56" i="17"/>
  <c r="I55" i="17" s="1"/>
  <c r="I54" i="17" s="1"/>
  <c r="I52" i="17" s="1"/>
  <c r="I50" i="17" s="1"/>
  <c r="H56" i="17"/>
  <c r="H55" i="17" s="1"/>
  <c r="H54" i="17" s="1"/>
  <c r="H52" i="17" s="1"/>
  <c r="H50" i="17" s="1"/>
  <c r="I27" i="17"/>
  <c r="I26" i="17" s="1"/>
  <c r="I25" i="17" s="1"/>
  <c r="I24" i="17" s="1"/>
  <c r="I22" i="17" s="1"/>
  <c r="I20" i="17" s="1"/>
  <c r="I18" i="17" s="1"/>
  <c r="I16" i="17" s="1"/>
  <c r="H27" i="17"/>
  <c r="H26" i="17" s="1"/>
  <c r="H25" i="17" s="1"/>
  <c r="H24" i="17" s="1"/>
  <c r="H22" i="17" s="1"/>
  <c r="H20" i="17" s="1"/>
  <c r="H18" i="17" s="1"/>
  <c r="H16" i="17" s="1"/>
  <c r="F18" i="17"/>
  <c r="L21" i="19" l="1"/>
  <c r="K21" i="19"/>
  <c r="K25" i="19"/>
  <c r="L25" i="19"/>
  <c r="K9" i="19"/>
  <c r="K8" i="19" s="1"/>
  <c r="K7" i="19" s="1"/>
  <c r="L9" i="19"/>
  <c r="L8" i="19" s="1"/>
  <c r="L7" i="19" s="1"/>
  <c r="H48" i="17"/>
  <c r="H46" i="17" s="1"/>
  <c r="H44" i="17" s="1"/>
  <c r="H42" i="17" s="1"/>
  <c r="H40" i="17" s="1"/>
  <c r="H38" i="17" s="1"/>
  <c r="I48" i="17"/>
  <c r="I46" i="17" s="1"/>
  <c r="I44" i="17" s="1"/>
  <c r="I42" i="17" s="1"/>
  <c r="I40" i="17" s="1"/>
  <c r="I38" i="17" s="1"/>
  <c r="I13" i="16" l="1"/>
  <c r="I12" i="16" s="1"/>
  <c r="K20" i="19"/>
  <c r="K19" i="19" s="1"/>
  <c r="L20" i="19"/>
  <c r="L19" i="19" s="1"/>
  <c r="H13" i="16"/>
  <c r="H12" i="16" s="1"/>
  <c r="K6" i="19" l="1"/>
  <c r="L6" i="19"/>
  <c r="H14" i="17" l="1"/>
  <c r="H12" i="17" s="1"/>
  <c r="H9" i="17" l="1"/>
  <c r="I14" i="17"/>
  <c r="I12" i="17" s="1"/>
  <c r="H7" i="16"/>
  <c r="C13" i="26" s="1"/>
  <c r="C12" i="26" s="1"/>
  <c r="C11" i="26" s="1"/>
  <c r="C9" i="26" s="1"/>
  <c r="C7" i="26" s="1"/>
  <c r="H7" i="17" l="1"/>
  <c r="N7" i="19"/>
  <c r="I9" i="17"/>
  <c r="I7" i="16"/>
  <c r="D13" i="26" s="1"/>
  <c r="D12" i="26" s="1"/>
  <c r="D11" i="26" s="1"/>
  <c r="D9" i="26" s="1"/>
  <c r="D7" i="26" s="1"/>
  <c r="G64" i="17"/>
  <c r="G63" i="17" s="1"/>
  <c r="G62" i="17" s="1"/>
  <c r="G60" i="17" s="1"/>
  <c r="G58" i="17" s="1"/>
  <c r="G48" i="17" l="1"/>
  <c r="G46" i="17" s="1"/>
  <c r="G44" i="17" s="1"/>
  <c r="G42" i="17" s="1"/>
  <c r="G40" i="17" s="1"/>
  <c r="J25" i="19"/>
  <c r="J20" i="19" s="1"/>
  <c r="J19" i="19" s="1"/>
  <c r="J6" i="19" s="1"/>
  <c r="I7" i="17"/>
  <c r="O7" i="19"/>
  <c r="G13" i="16"/>
  <c r="G38" i="17" l="1"/>
  <c r="G7" i="17" s="1"/>
  <c r="G12" i="16"/>
  <c r="G7" i="16" l="1"/>
  <c r="B13" i="26" s="1"/>
  <c r="B12" i="26" s="1"/>
  <c r="B11" i="26" s="1"/>
  <c r="B9" i="26" s="1"/>
  <c r="B7" i="26" s="1"/>
</calcChain>
</file>

<file path=xl/sharedStrings.xml><?xml version="1.0" encoding="utf-8"?>
<sst xmlns="http://schemas.openxmlformats.org/spreadsheetml/2006/main" count="265" uniqueCount="136">
  <si>
    <t>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</si>
  <si>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</si>
  <si>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</si>
  <si>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</si>
  <si>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</si>
  <si>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Ծրագիր</t>
  </si>
  <si>
    <t>Միջոցառում</t>
  </si>
  <si>
    <t>ԸՆԴԱՄԵՆԸ</t>
  </si>
  <si>
    <t>ՀՀ էկոնոմիկայի նախարարություն</t>
  </si>
  <si>
    <t xml:space="preserve"> ՀՀ էկոնոմիկայի նախարարություն</t>
  </si>
  <si>
    <t xml:space="preserve"> Ծրագրային դասիչը</t>
  </si>
  <si>
    <t xml:space="preserve"> Առաջին կիսամյակ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</si>
  <si>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</si>
  <si>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</si>
  <si>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</si>
  <si>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</si>
  <si>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ՀՀ էկոնոմիկայի նախարարություն </t>
  </si>
  <si>
    <t xml:space="preserve"> Ծառայությունների մատուցում </t>
  </si>
  <si>
    <t xml:space="preserve"> այդ թվում`</t>
  </si>
  <si>
    <t xml:space="preserve"> ԸՆԴԱՄԵՆԸ ԾԱԽՍԵՐ</t>
  </si>
  <si>
    <t xml:space="preserve"> Գյուղատնտեսություն, անտառային տնտեսություն, ձկնորսություն և որսորդություն</t>
  </si>
  <si>
    <t xml:space="preserve"> 01</t>
  </si>
  <si>
    <t xml:space="preserve"> Գյուղատնտեսություն</t>
  </si>
  <si>
    <t xml:space="preserve"> ՏՆՏԵՍԱԿԱՆ ՀԱՐԱԲԵՐՈՒԹՅՈՒՆՆԵՐ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</si>
  <si>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</si>
  <si>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</si>
  <si>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</si>
  <si>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</si>
  <si>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</si>
  <si>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>Ցուցանիշների փոփոխությունները (ավելացումները նշված են դրական նշանով)</t>
  </si>
  <si>
    <t xml:space="preserve"> ՍՈՒԲՍԻԴԻԱՆԵՐ</t>
  </si>
  <si>
    <t xml:space="preserve"> Սուբսիդիաներ ոչ պետական կազմակերպություններին</t>
  </si>
  <si>
    <t>Գյուղատնտեսության խթանման ծրագիր</t>
  </si>
  <si>
    <t xml:space="preserve"> Տրանսֆերտների տրամադրում </t>
  </si>
  <si>
    <t xml:space="preserve"> - Այլ ընթացիկ դրամաշնորհներ</t>
  </si>
  <si>
    <t>01</t>
  </si>
  <si>
    <t>Առաջին կիսամյակ</t>
  </si>
  <si>
    <t>Ինն ամիս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</si>
  <si>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</si>
  <si>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</si>
  <si>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</si>
  <si>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</si>
  <si>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Ցուցանիշների փոփոխությունները (ավելացումներ նշված են դրական նշանով, նվազեցումները՝ փակագծերում)</t>
  </si>
  <si>
    <t>Գյուղատնտեսական մթերքի և դրանց վերամշակումից ստացվող սննդամթերքի ծավալների ավելացում</t>
  </si>
  <si>
    <t>Գյուղատնտեսական մթերքների ծավալների ավելացում: Օգտագործվող վարելահողերի ավելացում: Պտուղբանջարեղենի և խաղողի վերամշակումից ստացված արտադրանքի ծավալների աճ</t>
  </si>
  <si>
    <t>Ծառայությունների մատուցում</t>
  </si>
  <si>
    <t>Տրանսֆերտների տրամադրում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</si>
  <si>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</si>
  <si>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</si>
  <si>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</si>
  <si>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</si>
  <si>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</si>
  <si>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</si>
  <si>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</si>
  <si>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հազար դրամներով</t>
  </si>
  <si>
    <t>Գործառնական դասիչ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</si>
  <si>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</si>
  <si>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 (ավելացումները նշված են դրական նշանով, իսկ նվազեցումները՝ փակագծերում)</t>
  </si>
  <si>
    <t>Բաժին</t>
  </si>
  <si>
    <t>Խումբ</t>
  </si>
  <si>
    <t>Դաս</t>
  </si>
  <si>
    <t>ԸՆԴԱՄԵՆԸ ԾԱԽՍԵՐ</t>
  </si>
  <si>
    <t xml:space="preserve"> 04</t>
  </si>
  <si>
    <t>02</t>
  </si>
  <si>
    <t xml:space="preserve"> - Սուբսիդիաներ ոչ  պետական ոչ ֆինանսական կազմակերպություններին</t>
  </si>
  <si>
    <t xml:space="preserve"> ՀՀ կառավարություն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</si>
  <si>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</si>
  <si>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</si>
  <si>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</si>
  <si>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11001</t>
  </si>
  <si>
    <t xml:space="preserve"> ԱՅԼ  ԾԱԽՍԵՐ</t>
  </si>
  <si>
    <t xml:space="preserve"> Պահուստային միջոցներ</t>
  </si>
  <si>
    <t>___________  ___-ի N _______ -Ն    որոշման</t>
  </si>
  <si>
    <t>Ընդամենը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</si>
  <si>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</si>
  <si>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</si>
  <si>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</si>
  <si>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</si>
  <si>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</si>
  <si>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</si>
  <si>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</si>
  <si>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</si>
  <si>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Տարի </t>
  </si>
  <si>
    <t xml:space="preserve"> ԸՆԴԱՄԵՆԸ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</si>
  <si>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</si>
  <si>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</si>
  <si>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</si>
  <si>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</si>
  <si>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</si>
  <si>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</si>
  <si>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Անասնաբուծության ճյուղում իրականացվող ներդրումային ծրագրերին աջակցություն</t>
  </si>
  <si>
    <t>Անասնաբուծության ճյուղում իրականացվող ներդրումային ծրագրերին աջակցություն</t>
  </si>
  <si>
    <t>Անասնաբուծության ճյուղում իրականացվող առնվազն 1 մլրդ դրամի ներդրումներից կապիտալ ներդրումների մասնակի փոխհատուցում</t>
  </si>
  <si>
    <t xml:space="preserve">ՀՀ կառավարության 2026 թվականի </t>
  </si>
  <si>
    <t xml:space="preserve"> Առաջին կիսամյակ </t>
  </si>
  <si>
    <t xml:space="preserve"> Ինն ամիս </t>
  </si>
  <si>
    <t xml:space="preserve"> 1022 - 12010 </t>
  </si>
  <si>
    <t xml:space="preserve"> Անասնաբուծության ճյուղում իրականացվող առնվազն 1 մլրդ դրամի ներդրումներից կապիտալ ներդրումների մասնակի փոխհատուցում </t>
  </si>
  <si>
    <t xml:space="preserve"> Շահառուների ընտրության չափորոշիչները` ՀՀ գյուղատնտեսական տնտեսավարողներ՛ ընտրված ՀՀ կառավարության 03.03.2022թ. թիվ 276-Լ որոշմամբ հաստատված  ծրագրի չափանիշներին համապատասխան </t>
  </si>
  <si>
    <t xml:space="preserve">Անասնաբուծության ճյուղում իրականացվող ներդրումային ծրագրերին աջակցություն </t>
  </si>
  <si>
    <t>1022-12010</t>
  </si>
  <si>
    <t xml:space="preserve"> 1022 </t>
  </si>
  <si>
    <t xml:space="preserve"> Գյուղատնտեսության խթանման ծրագիր </t>
  </si>
  <si>
    <t xml:space="preserve"> ՀԻՄՆԱԿԱՆ ԲԱԺԻՆՆԵՐԻՆ ՉԴԱՍՎՈՂ ՊԱՀՈՒՍՏԱՅԻՆ ՖՈՆԴԵՐ</t>
  </si>
  <si>
    <t xml:space="preserve"> ՀԱՅԱUՏԱՆԻ ՀԱՆՐԱՊԵՏՈՒԹՅԱՆ ԿԱՌԱՎԱՐՈՒԹՅԱՆ 2025 ԹՎԱԿԱՆԻ ԴԵԿՏԵՄԲԵՐԻ 25-Ի N 1910-Ն ՈՐՈՇՄԱՆ N 1 ՀԱՎԵԼՎԱԾԻ N 1 ԱՂՅՈՒՍԱԿՈՒՄ ԿԱՏԱՐՎՈՂ ՓՈՓՈԽՈՒԹՅՈՒՆՆԵՐԸ  </t>
  </si>
  <si>
    <t>Պետական  բյուջեի  դեֆիցիտի ֆինանսավորման աղբյուրներն ու դրանց տարրերի անվանումները</t>
  </si>
  <si>
    <t xml:space="preserve">  ԸՆԴԱՄԵՆԸ</t>
  </si>
  <si>
    <t>այդ թվում՝</t>
  </si>
  <si>
    <t>Ա.Ներքին աղբյուրներ-ընդամենը</t>
  </si>
  <si>
    <t>2. Ֆինանսական զուտ ակտիվներ</t>
  </si>
  <si>
    <t>2.6.Այլ</t>
  </si>
  <si>
    <t>ժամանակավորապես ազատ միջոցներ</t>
  </si>
  <si>
    <t>ՀԱՅԱՍՏԱՆԻ ՀԱՆՐԱՊԵՏՈՒԹՅԱՆ 2026 ԹՎԱԿԱՆԻ ՊԵՏԱԿԱՆ ԲՅՈՒՋԵՈՎ ՆԱԽԱՏԵՍՎԱԾ՝ ՀԱՅԱՍՏԱՆԻ ՀԱՆՐԱՊԵՏՈՒԹՅԱՆ ԿԱՌԱՎԱՐՈՒԹՅԱՆ ՊԱՀՈՒՍՏԱՅԻՆ ՖՈՆԴԻՑ ՀԱՏԿԱՑՈՒՄՆԵՐ ԿԱՏԱՐԵԼՈՒ ՎԵՐԱԲԵՐՅԱԼ</t>
  </si>
  <si>
    <t>Ցուցանիշների փոփոխությունները (ավելացումները նշված են դրական նշանով, նվազեցումները՝ փակագծերում)</t>
  </si>
  <si>
    <t>Ցուցանիշների փոփոխությունը (ավելացումները նշված են դրական նշանով)</t>
  </si>
  <si>
    <t xml:space="preserve">12015
</t>
  </si>
  <si>
    <t xml:space="preserve"> Կոնյակի սպիրտի արտահանման աջակցության ծրագրի շրջանակներում տրամադրվող աջակցություն</t>
  </si>
  <si>
    <t>1022-12015</t>
  </si>
  <si>
    <t>Կոնյակի և բրենդիի սպիրտ արտադրողի կողմից 100000 (100 % սպիրտի հաշվարկով) լիտրից հետո այլ խմբաքանակի իրացման իրավունքի ձեռքբերման համար վճարված լրացուցիչ 100 դրամ պետական տուրքի շրջանակում արտահանված կոնյակի սպիրտին համարժեք տուրքի չափով աջակցություն</t>
  </si>
  <si>
    <t xml:space="preserve">ՀՀ կառավարության կողմից հաստատված համապատասխան ծրագրի չափանիշները բավարարող շահառուներ </t>
  </si>
  <si>
    <t xml:space="preserve"> 1022 - 12015 </t>
  </si>
  <si>
    <t>ՀՀ կառավարության 2024 թվականի հունիսի 27-ի N 971-Լ որոշմամբ հաստատված ծրագրի չափանիշները բավարարող շահառուներ</t>
  </si>
  <si>
    <t>100 հազար լիտրը գերազանցող չափով արտահանված կոնյակի սպիրտ, հազար բացարձակ լիտր</t>
  </si>
  <si>
    <t>Աջակցություն ստացող տնտեսավարողներ</t>
  </si>
  <si>
    <t xml:space="preserve"> Կոնյակի և բրենդիի սպիրտ արտադրողի կողմից 100000 (100 % սպիրտի հաշվարկով) լիտրից հետո այլ խմբաքանակի իրացման իրավունքի ձեռքբերման համար վճարված լրացուցիչ 100 դրամ պետական տուրքի շրջանակում արտահանված կոնյակի սպիրտին համարժեք տուրքի չափով աջակցություն </t>
  </si>
  <si>
    <t>Հավելված N 1
ՀՀ կառավարության 2026 թվականի
––-------------------–––––––– N –––––– որոշման</t>
  </si>
  <si>
    <t>ՀԱՅԱՍՏԱՆԻ ՀԱՆՐԱՊԵՏՈՒԹՅԱՆ ԿԱՌԱՎԱՐՈՒԹՅԱՆ   2025   ԹՎԱԿԱՆԻ  ԴԵԿՏԵՄԲԵՐԻ  25-Ի   N 1910-Ն  ՈՐՈՇՄԱՆ  NN 3 ԵՎ 4 ՀԱՎԵԼՎԱԾՆԵՐՈՒՄ ԿԱՏԱՐՎՈՂ ՓՈՓՈԽՈՒԹՅՈՒՆՆԵՐԸ ԵՎ ԼՐԱՑՈՒՄԸ</t>
  </si>
  <si>
    <t>«ՀԱՅԱՍՏԱՆԻ ՀԱՆՐԱՊԵՏՈՒԹՅԱՆ 2026 ԹՎԱԿԱՆԻ ՊԵՏԱԿԱՆ ԲՅՈՒՋԵԻ ՄԱՍԻՆ» ՕՐԵՆՔԻ N 1 ՀԱՎԵԼՎԱԾԻ N  2 ԱՂՅՈՒՍԱԿՈՒՄ ԿԱՏԱՐՎՈՂ ՎԵՐԱԲԱՇԽՈՒՄԸ ԵՎ ԼՐԱՑՈՒՄԸ, ՀԱՅԱՍՏԱՆԻ ՀԱՆՐԱՊԵՏՈՒԹՅԱՆ ԿԱՌԱՎԱՐՈՒԹՅԱՆ 2025 ԹՎԱԿԱՆԻ ԴԵԿՏԵՄԲԵՐԻ 25-Ի N 1910-Ն ՈՐՈՇՄԱՆ N 5 ՀԱՎԵԼՎԱԾԻ  N 1 ԱՂՅՈՒՍԱԿՈՒՄ ԿԱՏԱՐՎՈՂ ՓՈՓՈԽՈՒԹՅՈՒՆՆԵՐԸ ԵՎ ԼՐԱՑՈՒՄԸ</t>
  </si>
  <si>
    <t>Հավելված 3
ՀՀ կառավարության 2026 թվականի 
____________ի  N _____-Ն որոշման</t>
  </si>
  <si>
    <t>ՀԱՅԱՍՏԱՆԻ ՀԱՆՐԱՊԵՏՈՒԹՅԱՆ ԿԱՌԱՎԱՐՈՒԹՅԱՆ 2025 ԹՎԱԿԱՆԻ ԴԵԿՏԵՄԲԵՐԻ25-Ի N 1910-Ն ՈՐՈՇՄԱՆ N 5 ՀԱՎԵԼՎԱԾԻ 7 ԱՂՅՈՒՍԱԿՈՒՄ ԿԱՏԱՐՎՈՂ  ԼՐԱՑՈՒՄԸ</t>
  </si>
  <si>
    <t>Հավելված 4</t>
  </si>
  <si>
    <t xml:space="preserve"> ԲԳԿ/ԲՍԿ</t>
  </si>
  <si>
    <t xml:space="preserve">ՀԱՅԱՍՏԱՆԻ ՀԱՆՐԱՊԵՏՈՒԹՅԱՆ ԿԱՌԱՎԱՐՈՒԹՅԱՆ   2025   ԹՎԱԿԱՆԻ  ԴԵԿՏԵՄԲԵՐԻ  25-Ի   N 1910-Ն  ՈՐՈՇՄԱՆ N N 9 ԵՎ 9.1 ՀԱՎԵԼՎԱԾՆԵՐՈՒՄ  ԿԱՏԱՐՎՈՂ ՓՈՓՈԽՈՒԹՅՈՒՆՆԵՐԸ ԵՎ ԼՐԱՑՈՒՄՆԵՐԸ </t>
  </si>
  <si>
    <t>Հավելված 6
ՀՀ կառավարության 2026 թվականի 
____________ի  N _____-Ն որոշման</t>
  </si>
  <si>
    <t>Հավելված 5
ՀՀ կառավարության 2026 թվականի
____________ի  N _____-Ն որոշման</t>
  </si>
  <si>
    <t>Հավելված N 2
ՀՀ կառավարության 2026 թվականի
____________ի  N _____-Ն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</si>
</sst>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#,##0.0"/>
    <numFmt numFmtId="165" formatCode="##,##0.0;\(##,##0.0\);\-"/>
    <numFmt numFmtId="166" formatCode="_(* #,##0.0_);_(* \(#,##0.0\);_(* &quot;-&quot;??_);_(@_)"/>
    <numFmt numFmtId="167" formatCode="_-* #,##0.00_р_._-;\-* #,##0.00_р_._-;_-* &quot;-&quot;??_р_._-;_-@_-"/>
    <numFmt numFmtId="168" formatCode="#,##0.0_);\(#,##0.0\)"/>
    <numFmt numFmtId="169" formatCode="_-* #,##0.00\ _₽_-;\-* #,##0.00\ _₽_-;_-* &quot;-&quot;??\ _₽_-;_-@_-"/>
    <numFmt numFmtId="171" formatCode="_-* #,##0.00\ _դ_ր_._-;\-* #,##0.00\ _դ_ր_._-;_-* &quot;-&quot;??\ _դ_ր_._-;_-@_-"/>
  </numFmts>
  <fonts count="1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theme="0"/>
      <name val="Calibri"/>
      <family val="2"/>
      <scheme val="minor"/>
    </font>
    <font>
      <sz val="10"/>
      <color theme="1"/>
      <name val="GHEA Grapalat"/>
      <family val="3"/>
    </font>
    <font>
      <sz val="11"/>
      <color indexed="8"/>
      <name val="Calibri"/>
      <family val="2"/>
    </font>
    <font>
      <sz val="10"/>
      <name val="GHEA Grapalat"/>
      <family val="3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8"/>
      <name val="GHEA Grapalat"/>
      <family val="2"/>
    </font>
    <font>
      <b/>
      <sz val="11"/>
      <color theme="1"/>
      <name val="GHEA Grapalat"/>
      <family val="3"/>
    </font>
    <font>
      <b/>
      <sz val="8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theme="1"/>
      <name val="GHEA Grapalat"/>
      <family val="3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b/>
      <sz val="12"/>
      <color theme="1"/>
      <name val="GHEA Grapalat"/>
      <family val="3"/>
    </font>
    <font>
      <b/>
      <i/>
      <sz val="12"/>
      <name val="GHEA Grapalat"/>
      <family val="3"/>
    </font>
    <font>
      <i/>
      <sz val="12"/>
      <color theme="1"/>
      <name val="GHEA Grapalat"/>
      <family val="3"/>
    </font>
    <font>
      <sz val="10"/>
      <name val="Arial"/>
      <family val="2"/>
      <charset val="204"/>
    </font>
    <font>
      <sz val="8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1"/>
      <name val="GHEA Grapalat"/>
      <family val="3"/>
    </font>
    <font>
      <sz val="11"/>
      <color theme="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3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rgb="FF9C5700"/>
      <name val="Calibri"/>
      <family val="2"/>
      <scheme val="minor"/>
    </font>
    <font>
      <b/>
      <i/>
      <sz val="12"/>
      <color theme="1"/>
      <name val="GHEA Grapalat"/>
      <family val="3"/>
    </font>
    <font>
      <i/>
      <sz val="11"/>
      <color theme="1"/>
      <name val="GHEA Grapalat"/>
      <family val="3"/>
    </font>
    <font>
      <b/>
      <sz val="9"/>
      <name val="GHEA Grapalat"/>
      <family val="2"/>
    </font>
    <font>
      <sz val="11"/>
      <color rgb="FF000000"/>
      <name val="Calibri"/>
      <family val="2"/>
    </font>
    <font>
      <sz val="12"/>
      <color rgb="FFFF0000"/>
      <name val="GHEA Grapalat"/>
      <family val="3"/>
    </font>
    <font>
      <b/>
      <sz val="18"/>
      <color theme="3"/>
      <name val="Calibri Light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2"/>
      <color rgb="FF000000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73">
    <xf numFmtId="0" fontId="0" fillId="0" borderId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0" fillId="0" borderId="0"/>
    <xf numFmtId="0" fontId="7" fillId="0" borderId="0"/>
    <xf numFmtId="0" fontId="11" fillId="4" borderId="0" applyNumberFormat="0" applyBorder="0" applyAlignment="0" applyProtection="0"/>
    <xf numFmtId="0" fontId="8" fillId="0" borderId="0"/>
    <xf numFmtId="0" fontId="9" fillId="0" borderId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5" fillId="37" borderId="0" applyNumberFormat="0" applyBorder="0" applyAlignment="0" applyProtection="0"/>
    <xf numFmtId="0" fontId="5" fillId="36" borderId="0" applyNumberFormat="0" applyBorder="0" applyAlignment="0" applyProtection="0"/>
    <xf numFmtId="0" fontId="5" fillId="42" borderId="0" applyNumberFormat="0" applyBorder="0" applyAlignment="0" applyProtection="0"/>
    <xf numFmtId="0" fontId="5" fillId="44" borderId="0" applyNumberFormat="0" applyBorder="0" applyAlignment="0" applyProtection="0"/>
    <xf numFmtId="0" fontId="12" fillId="45" borderId="0" applyNumberFormat="0" applyBorder="0" applyAlignment="0" applyProtection="0"/>
    <xf numFmtId="0" fontId="12" fillId="43" borderId="0" applyNumberFormat="0" applyBorder="0" applyAlignment="0" applyProtection="0"/>
    <xf numFmtId="0" fontId="12" fillId="37" borderId="0" applyNumberFormat="0" applyBorder="0" applyAlignment="0" applyProtection="0"/>
    <xf numFmtId="0" fontId="12" fillId="38" borderId="0" applyNumberFormat="0" applyBorder="0" applyAlignment="0" applyProtection="0"/>
    <xf numFmtId="0" fontId="12" fillId="46" borderId="0" applyNumberFormat="0" applyBorder="0" applyAlignment="0" applyProtection="0"/>
    <xf numFmtId="0" fontId="12" fillId="39" borderId="0" applyNumberFormat="0" applyBorder="0" applyAlignment="0" applyProtection="0"/>
    <xf numFmtId="0" fontId="12" fillId="47" borderId="0" applyNumberFormat="0" applyBorder="0" applyAlignment="0" applyProtection="0"/>
    <xf numFmtId="0" fontId="12" fillId="48" borderId="0" applyNumberFormat="0" applyBorder="0" applyAlignment="0" applyProtection="0"/>
    <xf numFmtId="0" fontId="12" fillId="49" borderId="0" applyNumberFormat="0" applyBorder="0" applyAlignment="0" applyProtection="0"/>
    <xf numFmtId="0" fontId="12" fillId="38" borderId="0" applyNumberFormat="0" applyBorder="0" applyAlignment="0" applyProtection="0"/>
    <xf numFmtId="0" fontId="12" fillId="46" borderId="0" applyNumberFormat="0" applyBorder="0" applyAlignment="0" applyProtection="0"/>
    <xf numFmtId="0" fontId="12" fillId="50" borderId="0" applyNumberFormat="0" applyBorder="0" applyAlignment="0" applyProtection="0"/>
    <xf numFmtId="0" fontId="13" fillId="34" borderId="0" applyNumberFormat="0" applyBorder="0" applyAlignment="0" applyProtection="0"/>
    <xf numFmtId="0" fontId="14" fillId="51" borderId="16" applyNumberFormat="0" applyAlignment="0" applyProtection="0"/>
    <xf numFmtId="0" fontId="15" fillId="52" borderId="17" applyNumberFormat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35" borderId="0" applyNumberFormat="0" applyBorder="0" applyAlignment="0" applyProtection="0"/>
    <xf numFmtId="0" fontId="18" fillId="0" borderId="18" applyNumberFormat="0" applyFill="0" applyAlignment="0" applyProtection="0"/>
    <xf numFmtId="0" fontId="19" fillId="0" borderId="19" applyNumberFormat="0" applyFill="0" applyAlignment="0" applyProtection="0"/>
    <xf numFmtId="0" fontId="20" fillId="0" borderId="20" applyNumberFormat="0" applyFill="0" applyAlignment="0" applyProtection="0"/>
    <xf numFmtId="0" fontId="20" fillId="0" borderId="0" applyNumberFormat="0" applyFill="0" applyBorder="0" applyAlignment="0" applyProtection="0"/>
    <xf numFmtId="0" fontId="21" fillId="41" borderId="16" applyNumberFormat="0" applyAlignment="0" applyProtection="0"/>
    <xf numFmtId="0" fontId="22" fillId="0" borderId="21" applyNumberFormat="0" applyFill="0" applyAlignment="0" applyProtection="0"/>
    <xf numFmtId="0" fontId="23" fillId="53" borderId="0" applyNumberFormat="0" applyBorder="0" applyAlignment="0" applyProtection="0"/>
    <xf numFmtId="1" fontId="29" fillId="0" borderId="0"/>
    <xf numFmtId="1" fontId="29" fillId="0" borderId="0"/>
    <xf numFmtId="1" fontId="29" fillId="0" borderId="0"/>
    <xf numFmtId="0" fontId="1" fillId="0" borderId="0"/>
    <xf numFmtId="0" fontId="9" fillId="0" borderId="0"/>
    <xf numFmtId="0" fontId="9" fillId="0" borderId="0"/>
    <xf numFmtId="0" fontId="7" fillId="54" borderId="22" applyNumberFormat="0" applyFont="0" applyAlignment="0" applyProtection="0"/>
    <xf numFmtId="0" fontId="24" fillId="51" borderId="23" applyNumberFormat="0" applyAlignment="0" applyProtection="0"/>
    <xf numFmtId="0" fontId="28" fillId="0" borderId="0"/>
    <xf numFmtId="0" fontId="28" fillId="0" borderId="0"/>
    <xf numFmtId="0" fontId="28" fillId="0" borderId="0"/>
    <xf numFmtId="0" fontId="25" fillId="0" borderId="0" applyNumberFormat="0" applyFill="0" applyBorder="0" applyAlignment="0" applyProtection="0"/>
    <xf numFmtId="0" fontId="26" fillId="0" borderId="24" applyNumberFormat="0" applyFill="0" applyAlignment="0" applyProtection="0"/>
    <xf numFmtId="0" fontId="27" fillId="0" borderId="0" applyNumberFormat="0" applyFill="0" applyBorder="0" applyAlignment="0" applyProtection="0"/>
    <xf numFmtId="0" fontId="10" fillId="0" borderId="0"/>
    <xf numFmtId="1" fontId="29" fillId="0" borderId="0"/>
    <xf numFmtId="0" fontId="30" fillId="0" borderId="0"/>
    <xf numFmtId="0" fontId="9" fillId="0" borderId="0"/>
    <xf numFmtId="0" fontId="10" fillId="0" borderId="0"/>
    <xf numFmtId="0" fontId="28" fillId="0" borderId="0"/>
    <xf numFmtId="165" fontId="31" fillId="0" borderId="0" applyFill="0" applyBorder="0" applyProtection="0">
      <alignment horizontal="right" vertical="top"/>
    </xf>
    <xf numFmtId="165" fontId="33" fillId="0" borderId="0" applyFill="0" applyBorder="0" applyProtection="0">
      <alignment horizontal="right" vertical="top"/>
    </xf>
    <xf numFmtId="43" fontId="7" fillId="0" borderId="0" applyFont="0" applyFill="0" applyBorder="0" applyAlignment="0" applyProtection="0"/>
    <xf numFmtId="0" fontId="9" fillId="0" borderId="0"/>
    <xf numFmtId="0" fontId="37" fillId="33" borderId="0" applyNumberFormat="0" applyBorder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40" borderId="0" applyNumberFormat="0" applyBorder="0" applyAlignment="0" applyProtection="0"/>
    <xf numFmtId="0" fontId="37" fillId="41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44" borderId="0" applyNumberFormat="0" applyBorder="0" applyAlignment="0" applyProtection="0"/>
    <xf numFmtId="0" fontId="38" fillId="45" borderId="0" applyNumberFormat="0" applyBorder="0" applyAlignment="0" applyProtection="0"/>
    <xf numFmtId="0" fontId="38" fillId="43" borderId="0" applyNumberFormat="0" applyBorder="0" applyAlignment="0" applyProtection="0"/>
    <xf numFmtId="0" fontId="38" fillId="37" borderId="0" applyNumberFormat="0" applyBorder="0" applyAlignment="0" applyProtection="0"/>
    <xf numFmtId="0" fontId="38" fillId="38" borderId="0" applyNumberFormat="0" applyBorder="0" applyAlignment="0" applyProtection="0"/>
    <xf numFmtId="0" fontId="38" fillId="46" borderId="0" applyNumberFormat="0" applyBorder="0" applyAlignment="0" applyProtection="0"/>
    <xf numFmtId="0" fontId="38" fillId="39" borderId="0" applyNumberFormat="0" applyBorder="0" applyAlignment="0" applyProtection="0"/>
    <xf numFmtId="0" fontId="9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7" fillId="0" borderId="0"/>
    <xf numFmtId="0" fontId="7" fillId="0" borderId="0"/>
    <xf numFmtId="0" fontId="38" fillId="47" borderId="0" applyNumberFormat="0" applyBorder="0" applyAlignment="0" applyProtection="0"/>
    <xf numFmtId="0" fontId="38" fillId="48" borderId="0" applyNumberFormat="0" applyBorder="0" applyAlignment="0" applyProtection="0"/>
    <xf numFmtId="0" fontId="38" fillId="49" borderId="0" applyNumberFormat="0" applyBorder="0" applyAlignment="0" applyProtection="0"/>
    <xf numFmtId="0" fontId="38" fillId="38" borderId="0" applyNumberFormat="0" applyBorder="0" applyAlignment="0" applyProtection="0"/>
    <xf numFmtId="0" fontId="38" fillId="46" borderId="0" applyNumberFormat="0" applyBorder="0" applyAlignment="0" applyProtection="0"/>
    <xf numFmtId="0" fontId="38" fillId="50" borderId="0" applyNumberFormat="0" applyBorder="0" applyAlignment="0" applyProtection="0"/>
    <xf numFmtId="0" fontId="39" fillId="41" borderId="16" applyNumberFormat="0" applyAlignment="0" applyProtection="0"/>
    <xf numFmtId="0" fontId="40" fillId="51" borderId="23" applyNumberFormat="0" applyAlignment="0" applyProtection="0"/>
    <xf numFmtId="0" fontId="41" fillId="51" borderId="16" applyNumberFormat="0" applyAlignment="0" applyProtection="0"/>
    <xf numFmtId="0" fontId="42" fillId="0" borderId="18" applyNumberFormat="0" applyFill="0" applyAlignment="0" applyProtection="0"/>
    <xf numFmtId="0" fontId="43" fillId="0" borderId="19" applyNumberFormat="0" applyFill="0" applyAlignment="0" applyProtection="0"/>
    <xf numFmtId="0" fontId="44" fillId="0" borderId="20" applyNumberFormat="0" applyFill="0" applyAlignment="0" applyProtection="0"/>
    <xf numFmtId="0" fontId="44" fillId="0" borderId="0" applyNumberFormat="0" applyFill="0" applyBorder="0" applyAlignment="0" applyProtection="0"/>
    <xf numFmtId="0" fontId="45" fillId="0" borderId="24" applyNumberFormat="0" applyFill="0" applyAlignment="0" applyProtection="0"/>
    <xf numFmtId="0" fontId="46" fillId="52" borderId="17" applyNumberFormat="0" applyAlignment="0" applyProtection="0"/>
    <xf numFmtId="0" fontId="47" fillId="0" borderId="0" applyNumberFormat="0" applyFill="0" applyBorder="0" applyAlignment="0" applyProtection="0"/>
    <xf numFmtId="0" fontId="48" fillId="53" borderId="0" applyNumberFormat="0" applyBorder="0" applyAlignment="0" applyProtection="0"/>
    <xf numFmtId="0" fontId="49" fillId="34" borderId="0" applyNumberFormat="0" applyBorder="0" applyAlignment="0" applyProtection="0"/>
    <xf numFmtId="0" fontId="50" fillId="0" borderId="0" applyNumberFormat="0" applyFill="0" applyBorder="0" applyAlignment="0" applyProtection="0"/>
    <xf numFmtId="0" fontId="9" fillId="54" borderId="22" applyNumberFormat="0" applyFont="0" applyAlignment="0" applyProtection="0"/>
    <xf numFmtId="0" fontId="51" fillId="0" borderId="21" applyNumberFormat="0" applyFill="0" applyAlignment="0" applyProtection="0"/>
    <xf numFmtId="0" fontId="52" fillId="0" borderId="0" applyNumberFormat="0" applyFill="0" applyBorder="0" applyAlignment="0" applyProtection="0"/>
    <xf numFmtId="0" fontId="53" fillId="35" borderId="0" applyNumberFormat="0" applyBorder="0" applyAlignment="0" applyProtection="0"/>
    <xf numFmtId="0" fontId="7" fillId="0" borderId="0"/>
    <xf numFmtId="0" fontId="31" fillId="0" borderId="0">
      <alignment horizontal="left" vertical="top" wrapText="1"/>
    </xf>
    <xf numFmtId="0" fontId="8" fillId="0" borderId="0"/>
    <xf numFmtId="0" fontId="56" fillId="10" borderId="0" applyNumberFormat="0" applyBorder="0" applyAlignment="0" applyProtection="0"/>
    <xf numFmtId="0" fontId="56" fillId="14" borderId="0" applyNumberFormat="0" applyBorder="0" applyAlignment="0" applyProtection="0"/>
    <xf numFmtId="0" fontId="56" fillId="18" borderId="0" applyNumberFormat="0" applyBorder="0" applyAlignment="0" applyProtection="0"/>
    <xf numFmtId="0" fontId="56" fillId="22" borderId="0" applyNumberFormat="0" applyBorder="0" applyAlignment="0" applyProtection="0"/>
    <xf numFmtId="0" fontId="56" fillId="26" borderId="0" applyNumberFormat="0" applyBorder="0" applyAlignment="0" applyProtection="0"/>
    <xf numFmtId="0" fontId="56" fillId="30" borderId="0" applyNumberFormat="0" applyBorder="0" applyAlignment="0" applyProtection="0"/>
    <xf numFmtId="0" fontId="56" fillId="11" borderId="0" applyNumberFormat="0" applyBorder="0" applyAlignment="0" applyProtection="0"/>
    <xf numFmtId="0" fontId="56" fillId="15" borderId="0" applyNumberFormat="0" applyBorder="0" applyAlignment="0" applyProtection="0"/>
    <xf numFmtId="0" fontId="56" fillId="19" borderId="0" applyNumberFormat="0" applyBorder="0" applyAlignment="0" applyProtection="0"/>
    <xf numFmtId="0" fontId="56" fillId="23" borderId="0" applyNumberFormat="0" applyBorder="0" applyAlignment="0" applyProtection="0"/>
    <xf numFmtId="0" fontId="56" fillId="27" borderId="0" applyNumberFormat="0" applyBorder="0" applyAlignment="0" applyProtection="0"/>
    <xf numFmtId="0" fontId="56" fillId="31" borderId="0" applyNumberFormat="0" applyBorder="0" applyAlignment="0" applyProtection="0"/>
    <xf numFmtId="0" fontId="57" fillId="12" borderId="0" applyNumberFormat="0" applyBorder="0" applyAlignment="0" applyProtection="0"/>
    <xf numFmtId="0" fontId="57" fillId="16" borderId="0" applyNumberFormat="0" applyBorder="0" applyAlignment="0" applyProtection="0"/>
    <xf numFmtId="0" fontId="57" fillId="20" borderId="0" applyNumberFormat="0" applyBorder="0" applyAlignment="0" applyProtection="0"/>
    <xf numFmtId="0" fontId="57" fillId="24" borderId="0" applyNumberFormat="0" applyBorder="0" applyAlignment="0" applyProtection="0"/>
    <xf numFmtId="0" fontId="57" fillId="28" borderId="0" applyNumberFormat="0" applyBorder="0" applyAlignment="0" applyProtection="0"/>
    <xf numFmtId="0" fontId="57" fillId="32" borderId="0" applyNumberFormat="0" applyBorder="0" applyAlignment="0" applyProtection="0"/>
    <xf numFmtId="0" fontId="57" fillId="9" borderId="0" applyNumberFormat="0" applyBorder="0" applyAlignment="0" applyProtection="0"/>
    <xf numFmtId="0" fontId="57" fillId="13" borderId="0" applyNumberFormat="0" applyBorder="0" applyAlignment="0" applyProtection="0"/>
    <xf numFmtId="0" fontId="57" fillId="17" borderId="0" applyNumberFormat="0" applyBorder="0" applyAlignment="0" applyProtection="0"/>
    <xf numFmtId="0" fontId="57" fillId="21" borderId="0" applyNumberFormat="0" applyBorder="0" applyAlignment="0" applyProtection="0"/>
    <xf numFmtId="0" fontId="57" fillId="25" borderId="0" applyNumberFormat="0" applyBorder="0" applyAlignment="0" applyProtection="0"/>
    <xf numFmtId="0" fontId="57" fillId="29" borderId="0" applyNumberFormat="0" applyBorder="0" applyAlignment="0" applyProtection="0"/>
    <xf numFmtId="0" fontId="58" fillId="3" borderId="0" applyNumberFormat="0" applyBorder="0" applyAlignment="0" applyProtection="0"/>
    <xf numFmtId="0" fontId="59" fillId="6" borderId="4" applyNumberFormat="0" applyAlignment="0" applyProtection="0"/>
    <xf numFmtId="0" fontId="60" fillId="7" borderId="7" applyNumberFormat="0" applyAlignment="0" applyProtection="0"/>
    <xf numFmtId="43" fontId="8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2" fillId="2" borderId="0" applyNumberFormat="0" applyBorder="0" applyAlignment="0" applyProtection="0"/>
    <xf numFmtId="0" fontId="63" fillId="0" borderId="1" applyNumberFormat="0" applyFill="0" applyAlignment="0" applyProtection="0"/>
    <xf numFmtId="0" fontId="64" fillId="0" borderId="2" applyNumberFormat="0" applyFill="0" applyAlignment="0" applyProtection="0"/>
    <xf numFmtId="0" fontId="65" fillId="0" borderId="3" applyNumberFormat="0" applyFill="0" applyAlignment="0" applyProtection="0"/>
    <xf numFmtId="0" fontId="65" fillId="0" borderId="0" applyNumberFormat="0" applyFill="0" applyBorder="0" applyAlignment="0" applyProtection="0"/>
    <xf numFmtId="0" fontId="66" fillId="5" borderId="4" applyNumberFormat="0" applyAlignment="0" applyProtection="0"/>
    <xf numFmtId="0" fontId="67" fillId="0" borderId="6" applyNumberFormat="0" applyFill="0" applyAlignment="0" applyProtection="0"/>
    <xf numFmtId="0" fontId="68" fillId="4" borderId="0" applyNumberFormat="0" applyBorder="0" applyAlignment="0" applyProtection="0"/>
    <xf numFmtId="0" fontId="8" fillId="0" borderId="0"/>
    <xf numFmtId="0" fontId="69" fillId="0" borderId="0"/>
    <xf numFmtId="0" fontId="31" fillId="0" borderId="0">
      <alignment horizontal="left" vertical="top" wrapText="1"/>
    </xf>
    <xf numFmtId="0" fontId="56" fillId="8" borderId="8" applyNumberFormat="0" applyFont="0" applyAlignment="0" applyProtection="0"/>
    <xf numFmtId="0" fontId="1" fillId="8" borderId="8" applyNumberFormat="0" applyFont="0" applyAlignment="0" applyProtection="0"/>
    <xf numFmtId="0" fontId="70" fillId="6" borderId="5" applyNumberFormat="0" applyAlignment="0" applyProtection="0"/>
    <xf numFmtId="0" fontId="2" fillId="0" borderId="0" applyNumberFormat="0" applyFill="0" applyBorder="0" applyAlignment="0" applyProtection="0"/>
    <xf numFmtId="0" fontId="71" fillId="0" borderId="9" applyNumberFormat="0" applyFill="0" applyAlignment="0" applyProtection="0"/>
    <xf numFmtId="0" fontId="72" fillId="0" borderId="0" applyNumberFormat="0" applyFill="0" applyBorder="0" applyAlignment="0" applyProtection="0"/>
    <xf numFmtId="0" fontId="55" fillId="0" borderId="0"/>
    <xf numFmtId="0" fontId="1" fillId="8" borderId="8" applyNumberFormat="0" applyFont="0" applyAlignment="0" applyProtection="0"/>
    <xf numFmtId="0" fontId="73" fillId="0" borderId="0" applyNumberFormat="0" applyFill="0" applyBorder="0" applyAlignment="0" applyProtection="0"/>
    <xf numFmtId="0" fontId="74" fillId="4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78" fillId="0" borderId="0"/>
    <xf numFmtId="0" fontId="2" fillId="0" borderId="0" applyNumberFormat="0" applyFill="0" applyBorder="0" applyAlignment="0" applyProtection="0"/>
    <xf numFmtId="0" fontId="80" fillId="0" borderId="1" applyNumberFormat="0" applyFill="0" applyAlignment="0" applyProtection="0"/>
    <xf numFmtId="0" fontId="81" fillId="0" borderId="2" applyNumberFormat="0" applyFill="0" applyAlignment="0" applyProtection="0"/>
    <xf numFmtId="0" fontId="82" fillId="0" borderId="3" applyNumberFormat="0" applyFill="0" applyAlignment="0" applyProtection="0"/>
    <xf numFmtId="0" fontId="82" fillId="0" borderId="0" applyNumberFormat="0" applyFill="0" applyBorder="0" applyAlignment="0" applyProtection="0"/>
    <xf numFmtId="0" fontId="83" fillId="2" borderId="0" applyNumberFormat="0" applyBorder="0" applyAlignment="0" applyProtection="0"/>
    <xf numFmtId="0" fontId="84" fillId="3" borderId="0" applyNumberFormat="0" applyBorder="0" applyAlignment="0" applyProtection="0"/>
    <xf numFmtId="0" fontId="85" fillId="5" borderId="4" applyNumberFormat="0" applyAlignment="0" applyProtection="0"/>
    <xf numFmtId="0" fontId="86" fillId="6" borderId="5" applyNumberFormat="0" applyAlignment="0" applyProtection="0"/>
    <xf numFmtId="0" fontId="87" fillId="6" borderId="4" applyNumberFormat="0" applyAlignment="0" applyProtection="0"/>
    <xf numFmtId="0" fontId="88" fillId="0" borderId="6" applyNumberFormat="0" applyFill="0" applyAlignment="0" applyProtection="0"/>
    <xf numFmtId="0" fontId="89" fillId="7" borderId="7" applyNumberFormat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2" fillId="0" borderId="9" applyNumberFormat="0" applyFill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99" fillId="0" borderId="0"/>
    <xf numFmtId="43" fontId="7" fillId="0" borderId="0" applyFont="0" applyFill="0" applyBorder="0" applyAlignment="0" applyProtection="0"/>
    <xf numFmtId="43" fontId="100" fillId="0" borderId="0" applyFont="0" applyFill="0" applyBorder="0" applyAlignment="0" applyProtection="0"/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100" fillId="0" borderId="0"/>
    <xf numFmtId="167" fontId="10" fillId="0" borderId="0" applyFont="0" applyFill="0" applyBorder="0" applyAlignment="0" applyProtection="0"/>
    <xf numFmtId="43" fontId="100" fillId="0" borderId="0" applyFont="0" applyFill="0" applyBorder="0" applyAlignment="0" applyProtection="0"/>
    <xf numFmtId="0" fontId="31" fillId="0" borderId="0">
      <alignment horizontal="left" vertical="top" wrapText="1"/>
    </xf>
    <xf numFmtId="165" fontId="104" fillId="0" borderId="0" applyFill="0" applyBorder="0" applyProtection="0">
      <alignment horizontal="right" vertical="top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105" fillId="0" borderId="0"/>
    <xf numFmtId="0" fontId="8" fillId="0" borderId="0"/>
    <xf numFmtId="43" fontId="8" fillId="0" borderId="0" applyFont="0" applyFill="0" applyBorder="0" applyAlignment="0" applyProtection="0"/>
    <xf numFmtId="0" fontId="9" fillId="0" borderId="0"/>
    <xf numFmtId="0" fontId="7" fillId="0" borderId="0"/>
    <xf numFmtId="0" fontId="31" fillId="0" borderId="0">
      <alignment horizontal="left" vertical="top" wrapText="1"/>
    </xf>
    <xf numFmtId="43" fontId="8" fillId="0" borderId="0" applyFont="0" applyFill="0" applyBorder="0" applyAlignment="0" applyProtection="0"/>
    <xf numFmtId="0" fontId="9" fillId="0" borderId="0"/>
    <xf numFmtId="0" fontId="7" fillId="0" borderId="0"/>
    <xf numFmtId="43" fontId="31" fillId="0" borderId="0" applyFont="0" applyFill="0" applyBorder="0" applyAlignment="0" applyProtection="0"/>
    <xf numFmtId="0" fontId="1" fillId="0" borderId="0"/>
    <xf numFmtId="43" fontId="105" fillId="0" borderId="0" applyFont="0" applyFill="0" applyBorder="0" applyAlignment="0" applyProtection="0"/>
    <xf numFmtId="0" fontId="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0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100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79" fillId="0" borderId="0"/>
    <xf numFmtId="0" fontId="100" fillId="0" borderId="0"/>
    <xf numFmtId="0" fontId="10" fillId="0" borderId="0"/>
    <xf numFmtId="0" fontId="100" fillId="0" borderId="0"/>
    <xf numFmtId="0" fontId="100" fillId="0" borderId="0"/>
    <xf numFmtId="0" fontId="1" fillId="8" borderId="8" applyNumberFormat="0" applyFont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85" fillId="5" borderId="4" applyNumberFormat="0" applyAlignment="0" applyProtection="0"/>
    <xf numFmtId="0" fontId="86" fillId="6" borderId="5" applyNumberFormat="0" applyAlignment="0" applyProtection="0"/>
    <xf numFmtId="0" fontId="87" fillId="6" borderId="4" applyNumberFormat="0" applyAlignment="0" applyProtection="0"/>
    <xf numFmtId="0" fontId="80" fillId="0" borderId="1" applyNumberFormat="0" applyFill="0" applyAlignment="0" applyProtection="0"/>
    <xf numFmtId="0" fontId="81" fillId="0" borderId="2" applyNumberFormat="0" applyFill="0" applyAlignment="0" applyProtection="0"/>
    <xf numFmtId="0" fontId="82" fillId="0" borderId="3" applyNumberFormat="0" applyFill="0" applyAlignment="0" applyProtection="0"/>
    <xf numFmtId="0" fontId="82" fillId="0" borderId="0" applyNumberFormat="0" applyFill="0" applyBorder="0" applyAlignment="0" applyProtection="0"/>
    <xf numFmtId="0" fontId="92" fillId="0" borderId="9" applyNumberFormat="0" applyFill="0" applyAlignment="0" applyProtection="0"/>
    <xf numFmtId="0" fontId="89" fillId="7" borderId="7" applyNumberFormat="0" applyAlignment="0" applyProtection="0"/>
    <xf numFmtId="0" fontId="2" fillId="0" borderId="0" applyNumberFormat="0" applyFill="0" applyBorder="0" applyAlignment="0" applyProtection="0"/>
    <xf numFmtId="0" fontId="74" fillId="4" borderId="0" applyNumberFormat="0" applyBorder="0" applyAlignment="0" applyProtection="0"/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84" fillId="3" borderId="0" applyNumberFormat="0" applyBorder="0" applyAlignment="0" applyProtection="0"/>
    <xf numFmtId="0" fontId="91" fillId="0" borderId="0" applyNumberFormat="0" applyFill="0" applyBorder="0" applyAlignment="0" applyProtection="0"/>
    <xf numFmtId="0" fontId="88" fillId="0" borderId="6" applyNumberFormat="0" applyFill="0" applyAlignment="0" applyProtection="0"/>
    <xf numFmtId="0" fontId="90" fillId="0" borderId="0" applyNumberFormat="0" applyFill="0" applyBorder="0" applyAlignment="0" applyProtection="0"/>
    <xf numFmtId="0" fontId="83" fillId="2" borderId="0" applyNumberFormat="0" applyBorder="0" applyAlignment="0" applyProtection="0"/>
    <xf numFmtId="0" fontId="1" fillId="0" borderId="0"/>
    <xf numFmtId="0" fontId="1" fillId="0" borderId="0"/>
    <xf numFmtId="0" fontId="31" fillId="0" borderId="0">
      <alignment horizontal="left" vertical="top" wrapText="1"/>
    </xf>
    <xf numFmtId="43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105" fillId="0" borderId="0"/>
    <xf numFmtId="9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55" fillId="0" borderId="0"/>
    <xf numFmtId="9" fontId="9" fillId="0" borderId="0" applyFont="0" applyFill="0" applyBorder="0" applyAlignment="0" applyProtection="0"/>
    <xf numFmtId="0" fontId="10" fillId="0" borderId="0"/>
    <xf numFmtId="0" fontId="7" fillId="0" borderId="0"/>
    <xf numFmtId="0" fontId="101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74" fillId="4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1" fillId="0" borderId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01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31" fillId="0" borderId="0">
      <alignment horizontal="left" vertical="top" wrapText="1"/>
    </xf>
    <xf numFmtId="0" fontId="10" fillId="0" borderId="0"/>
    <xf numFmtId="0" fontId="112" fillId="3" borderId="0" applyNumberFormat="0" applyBorder="0" applyAlignment="0" applyProtection="0"/>
    <xf numFmtId="0" fontId="110" fillId="0" borderId="3" applyNumberFormat="0" applyFill="0" applyAlignment="0" applyProtection="0"/>
    <xf numFmtId="171" fontId="31" fillId="0" borderId="0" applyFont="0" applyFill="0" applyBorder="0" applyAlignment="0" applyProtection="0">
      <alignment horizontal="left" vertical="top" wrapText="1"/>
    </xf>
    <xf numFmtId="0" fontId="109" fillId="0" borderId="2" applyNumberFormat="0" applyFill="0" applyAlignment="0" applyProtection="0"/>
    <xf numFmtId="0" fontId="111" fillId="2" borderId="0" applyNumberFormat="0" applyBorder="0" applyAlignment="0" applyProtection="0"/>
    <xf numFmtId="0" fontId="108" fillId="0" borderId="1" applyNumberFormat="0" applyFill="0" applyAlignment="0" applyProtection="0"/>
    <xf numFmtId="0" fontId="113" fillId="4" borderId="0" applyNumberFormat="0" applyBorder="0" applyAlignment="0" applyProtection="0"/>
    <xf numFmtId="0" fontId="110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0" fontId="114" fillId="5" borderId="4" applyNumberFormat="0" applyAlignment="0" applyProtection="0"/>
    <xf numFmtId="0" fontId="115" fillId="6" borderId="5" applyNumberFormat="0" applyAlignment="0" applyProtection="0"/>
    <xf numFmtId="0" fontId="116" fillId="6" borderId="4" applyNumberFormat="0" applyAlignment="0" applyProtection="0"/>
    <xf numFmtId="0" fontId="117" fillId="0" borderId="6" applyNumberFormat="0" applyFill="0" applyAlignment="0" applyProtection="0"/>
    <xf numFmtId="0" fontId="118" fillId="7" borderId="7" applyNumberFormat="0" applyAlignment="0" applyProtection="0"/>
    <xf numFmtId="0" fontId="119" fillId="0" borderId="0" applyNumberFormat="0" applyFill="0" applyBorder="0" applyAlignment="0" applyProtection="0"/>
    <xf numFmtId="0" fontId="100" fillId="8" borderId="8" applyNumberFormat="0" applyFont="0" applyAlignment="0" applyProtection="0"/>
    <xf numFmtId="0" fontId="120" fillId="0" borderId="0" applyNumberFormat="0" applyFill="0" applyBorder="0" applyAlignment="0" applyProtection="0"/>
    <xf numFmtId="0" fontId="121" fillId="0" borderId="9" applyNumberFormat="0" applyFill="0" applyAlignment="0" applyProtection="0"/>
    <xf numFmtId="0" fontId="122" fillId="9" borderId="0" applyNumberFormat="0" applyBorder="0" applyAlignment="0" applyProtection="0"/>
    <xf numFmtId="0" fontId="100" fillId="10" borderId="0" applyNumberFormat="0" applyBorder="0" applyAlignment="0" applyProtection="0"/>
    <xf numFmtId="0" fontId="100" fillId="11" borderId="0" applyNumberFormat="0" applyBorder="0" applyAlignment="0" applyProtection="0"/>
    <xf numFmtId="0" fontId="122" fillId="12" borderId="0" applyNumberFormat="0" applyBorder="0" applyAlignment="0" applyProtection="0"/>
    <xf numFmtId="0" fontId="122" fillId="13" borderId="0" applyNumberFormat="0" applyBorder="0" applyAlignment="0" applyProtection="0"/>
    <xf numFmtId="0" fontId="100" fillId="14" borderId="0" applyNumberFormat="0" applyBorder="0" applyAlignment="0" applyProtection="0"/>
    <xf numFmtId="0" fontId="100" fillId="15" borderId="0" applyNumberFormat="0" applyBorder="0" applyAlignment="0" applyProtection="0"/>
    <xf numFmtId="0" fontId="122" fillId="16" borderId="0" applyNumberFormat="0" applyBorder="0" applyAlignment="0" applyProtection="0"/>
    <xf numFmtId="0" fontId="122" fillId="17" borderId="0" applyNumberFormat="0" applyBorder="0" applyAlignment="0" applyProtection="0"/>
    <xf numFmtId="0" fontId="100" fillId="18" borderId="0" applyNumberFormat="0" applyBorder="0" applyAlignment="0" applyProtection="0"/>
    <xf numFmtId="0" fontId="100" fillId="19" borderId="0" applyNumberFormat="0" applyBorder="0" applyAlignment="0" applyProtection="0"/>
    <xf numFmtId="0" fontId="122" fillId="20" borderId="0" applyNumberFormat="0" applyBorder="0" applyAlignment="0" applyProtection="0"/>
    <xf numFmtId="0" fontId="122" fillId="21" borderId="0" applyNumberFormat="0" applyBorder="0" applyAlignment="0" applyProtection="0"/>
    <xf numFmtId="0" fontId="100" fillId="22" borderId="0" applyNumberFormat="0" applyBorder="0" applyAlignment="0" applyProtection="0"/>
    <xf numFmtId="0" fontId="100" fillId="23" borderId="0" applyNumberFormat="0" applyBorder="0" applyAlignment="0" applyProtection="0"/>
    <xf numFmtId="0" fontId="122" fillId="24" borderId="0" applyNumberFormat="0" applyBorder="0" applyAlignment="0" applyProtection="0"/>
    <xf numFmtId="0" fontId="122" fillId="25" borderId="0" applyNumberFormat="0" applyBorder="0" applyAlignment="0" applyProtection="0"/>
    <xf numFmtId="0" fontId="100" fillId="26" borderId="0" applyNumberFormat="0" applyBorder="0" applyAlignment="0" applyProtection="0"/>
    <xf numFmtId="0" fontId="100" fillId="27" borderId="0" applyNumberFormat="0" applyBorder="0" applyAlignment="0" applyProtection="0"/>
    <xf numFmtId="0" fontId="122" fillId="28" borderId="0" applyNumberFormat="0" applyBorder="0" applyAlignment="0" applyProtection="0"/>
    <xf numFmtId="0" fontId="122" fillId="29" borderId="0" applyNumberFormat="0" applyBorder="0" applyAlignment="0" applyProtection="0"/>
    <xf numFmtId="0" fontId="100" fillId="30" borderId="0" applyNumberFormat="0" applyBorder="0" applyAlignment="0" applyProtection="0"/>
    <xf numFmtId="0" fontId="100" fillId="31" borderId="0" applyNumberFormat="0" applyBorder="0" applyAlignment="0" applyProtection="0"/>
    <xf numFmtId="0" fontId="122" fillId="32" borderId="0" applyNumberFormat="0" applyBorder="0" applyAlignment="0" applyProtection="0"/>
    <xf numFmtId="0" fontId="9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10" fillId="0" borderId="0"/>
    <xf numFmtId="0" fontId="7" fillId="0" borderId="0"/>
    <xf numFmtId="0" fontId="8" fillId="0" borderId="0"/>
    <xf numFmtId="43" fontId="8" fillId="0" borderId="0" applyFont="0" applyFill="0" applyBorder="0" applyAlignment="0" applyProtection="0"/>
    <xf numFmtId="0" fontId="31" fillId="0" borderId="0">
      <alignment horizontal="left" vertical="top" wrapText="1"/>
    </xf>
    <xf numFmtId="0" fontId="100" fillId="0" borderId="0"/>
    <xf numFmtId="9" fontId="100" fillId="0" borderId="0" applyFont="0" applyFill="0" applyBorder="0" applyAlignment="0" applyProtection="0"/>
    <xf numFmtId="0" fontId="87" fillId="6" borderId="4" applyNumberFormat="0" applyAlignment="0" applyProtection="0"/>
    <xf numFmtId="0" fontId="31" fillId="0" borderId="0">
      <alignment horizontal="left" vertical="top" wrapText="1"/>
    </xf>
    <xf numFmtId="0" fontId="7" fillId="0" borderId="0"/>
    <xf numFmtId="0" fontId="80" fillId="0" borderId="1" applyNumberFormat="0" applyFill="0" applyAlignment="0" applyProtection="0"/>
    <xf numFmtId="0" fontId="81" fillId="0" borderId="2" applyNumberFormat="0" applyFill="0" applyAlignment="0" applyProtection="0"/>
    <xf numFmtId="0" fontId="82" fillId="0" borderId="3" applyNumberFormat="0" applyFill="0" applyAlignment="0" applyProtection="0"/>
    <xf numFmtId="0" fontId="82" fillId="0" borderId="0" applyNumberFormat="0" applyFill="0" applyBorder="0" applyAlignment="0" applyProtection="0"/>
    <xf numFmtId="0" fontId="83" fillId="2" borderId="0" applyNumberFormat="0" applyBorder="0" applyAlignment="0" applyProtection="0"/>
    <xf numFmtId="0" fontId="84" fillId="3" borderId="0" applyNumberFormat="0" applyBorder="0" applyAlignment="0" applyProtection="0"/>
    <xf numFmtId="0" fontId="101" fillId="4" borderId="0" applyNumberFormat="0" applyBorder="0" applyAlignment="0" applyProtection="0"/>
    <xf numFmtId="0" fontId="85" fillId="5" borderId="4" applyNumberFormat="0" applyAlignment="0" applyProtection="0"/>
    <xf numFmtId="0" fontId="86" fillId="6" borderId="5" applyNumberFormat="0" applyAlignment="0" applyProtection="0"/>
    <xf numFmtId="0" fontId="88" fillId="0" borderId="6" applyNumberFormat="0" applyFill="0" applyAlignment="0" applyProtection="0"/>
    <xf numFmtId="0" fontId="89" fillId="7" borderId="7" applyNumberFormat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2" fillId="0" borderId="9" applyNumberFormat="0" applyFill="0" applyAlignment="0" applyProtection="0"/>
    <xf numFmtId="0" fontId="3" fillId="9" borderId="0" applyNumberFormat="0" applyBorder="0" applyAlignment="0" applyProtection="0"/>
    <xf numFmtId="0" fontId="1" fillId="12" borderId="0" applyNumberFormat="0" applyBorder="0" applyAlignment="0" applyProtection="0"/>
    <xf numFmtId="0" fontId="3" fillId="13" borderId="0" applyNumberFormat="0" applyBorder="0" applyAlignment="0" applyProtection="0"/>
    <xf numFmtId="0" fontId="1" fillId="16" borderId="0" applyNumberFormat="0" applyBorder="0" applyAlignment="0" applyProtection="0"/>
    <xf numFmtId="0" fontId="3" fillId="17" borderId="0" applyNumberFormat="0" applyBorder="0" applyAlignment="0" applyProtection="0"/>
    <xf numFmtId="0" fontId="1" fillId="20" borderId="0" applyNumberFormat="0" applyBorder="0" applyAlignment="0" applyProtection="0"/>
    <xf numFmtId="0" fontId="3" fillId="21" borderId="0" applyNumberFormat="0" applyBorder="0" applyAlignment="0" applyProtection="0"/>
    <xf numFmtId="0" fontId="1" fillId="24" borderId="0" applyNumberFormat="0" applyBorder="0" applyAlignment="0" applyProtection="0"/>
    <xf numFmtId="0" fontId="3" fillId="25" borderId="0" applyNumberFormat="0" applyBorder="0" applyAlignment="0" applyProtection="0"/>
    <xf numFmtId="0" fontId="1" fillId="28" borderId="0" applyNumberFormat="0" applyBorder="0" applyAlignment="0" applyProtection="0"/>
    <xf numFmtId="0" fontId="3" fillId="29" borderId="0" applyNumberFormat="0" applyBorder="0" applyAlignment="0" applyProtection="0"/>
    <xf numFmtId="0" fontId="1" fillId="32" borderId="0" applyNumberFormat="0" applyBorder="0" applyAlignment="0" applyProtection="0"/>
    <xf numFmtId="0" fontId="123" fillId="0" borderId="0"/>
    <xf numFmtId="0" fontId="9" fillId="0" borderId="0"/>
    <xf numFmtId="167" fontId="9" fillId="0" borderId="0" applyFont="0" applyFill="0" applyBorder="0" applyAlignment="0" applyProtection="0"/>
    <xf numFmtId="0" fontId="100" fillId="0" borderId="0"/>
    <xf numFmtId="0" fontId="1" fillId="0" borderId="0"/>
    <xf numFmtId="0" fontId="100" fillId="0" borderId="0"/>
    <xf numFmtId="43" fontId="100" fillId="0" borderId="0" applyFont="0" applyFill="0" applyBorder="0" applyAlignment="0" applyProtection="0"/>
    <xf numFmtId="0" fontId="100" fillId="0" borderId="0"/>
    <xf numFmtId="0" fontId="9" fillId="0" borderId="0"/>
  </cellStyleXfs>
  <cellXfs count="194">
    <xf numFmtId="0" fontId="0" fillId="0" borderId="0" xfId="0"/>
    <xf numFmtId="0" fontId="54" fillId="55" borderId="0" xfId="0" applyFont="1" applyFill="1"/>
    <xf numFmtId="0" fontId="94" fillId="55" borderId="10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right" vertical="center" wrapText="1"/>
    </xf>
    <xf numFmtId="166" fontId="54" fillId="55" borderId="10" xfId="1" applyNumberFormat="1" applyFont="1" applyFill="1" applyBorder="1" applyAlignment="1">
      <alignment horizontal="center" vertical="center"/>
    </xf>
    <xf numFmtId="166" fontId="36" fillId="55" borderId="10" xfId="1" applyNumberFormat="1" applyFont="1" applyFill="1" applyBorder="1" applyAlignment="1">
      <alignment horizontal="right" vertical="top"/>
    </xf>
    <xf numFmtId="0" fontId="34" fillId="55" borderId="10" xfId="0" applyFont="1" applyFill="1" applyBorder="1" applyAlignment="1">
      <alignment horizontal="left" vertical="top" wrapText="1"/>
    </xf>
    <xf numFmtId="0" fontId="54" fillId="55" borderId="0" xfId="0" applyFont="1" applyFill="1" applyAlignment="1">
      <alignment horizontal="left" vertical="top" wrapText="1"/>
    </xf>
    <xf numFmtId="0" fontId="54" fillId="0" borderId="0" xfId="252" applyFont="1"/>
    <xf numFmtId="0" fontId="4" fillId="0" borderId="0" xfId="252" applyFont="1"/>
    <xf numFmtId="0" fontId="54" fillId="0" borderId="0" xfId="252" applyFont="1" applyAlignment="1">
      <alignment horizontal="right"/>
    </xf>
    <xf numFmtId="0" fontId="54" fillId="0" borderId="0" xfId="252" applyFont="1" applyAlignment="1">
      <alignment horizontal="center" vertical="center"/>
    </xf>
    <xf numFmtId="0" fontId="54" fillId="0" borderId="0" xfId="252" applyFont="1" applyAlignment="1">
      <alignment vertical="center"/>
    </xf>
    <xf numFmtId="0" fontId="75" fillId="0" borderId="10" xfId="252" applyFont="1" applyBorder="1" applyAlignment="1">
      <alignment horizontal="center" vertical="center" wrapText="1"/>
    </xf>
    <xf numFmtId="164" fontId="75" fillId="0" borderId="10" xfId="252" applyNumberFormat="1" applyFont="1" applyBorder="1" applyAlignment="1">
      <alignment horizontal="center" vertical="center" wrapText="1"/>
    </xf>
    <xf numFmtId="1" fontId="77" fillId="0" borderId="15" xfId="252" applyNumberFormat="1" applyFont="1" applyBorder="1" applyAlignment="1">
      <alignment horizontal="center" vertical="center"/>
    </xf>
    <xf numFmtId="1" fontId="77" fillId="0" borderId="11" xfId="252" applyNumberFormat="1" applyFont="1" applyBorder="1" applyAlignment="1">
      <alignment horizontal="center" vertical="center"/>
    </xf>
    <xf numFmtId="166" fontId="36" fillId="55" borderId="10" xfId="253" applyNumberFormat="1" applyFont="1" applyFill="1" applyBorder="1" applyAlignment="1">
      <alignment horizontal="center" vertical="center"/>
    </xf>
    <xf numFmtId="166" fontId="36" fillId="55" borderId="10" xfId="254" applyNumberFormat="1" applyFont="1" applyFill="1" applyBorder="1" applyAlignment="1">
      <alignment horizontal="center" vertical="center"/>
    </xf>
    <xf numFmtId="0" fontId="32" fillId="0" borderId="10" xfId="0" applyFont="1" applyBorder="1" applyAlignment="1">
      <alignment horizontal="center" vertical="center" wrapText="1"/>
    </xf>
    <xf numFmtId="0" fontId="35" fillId="0" borderId="13" xfId="252" applyFont="1" applyBorder="1" applyAlignment="1">
      <alignment horizontal="center" vertical="center" wrapText="1"/>
    </xf>
    <xf numFmtId="0" fontId="6" fillId="0" borderId="0" xfId="255" applyFont="1">
      <alignment horizontal="left" vertical="top" wrapText="1"/>
    </xf>
    <xf numFmtId="0" fontId="102" fillId="0" borderId="0" xfId="252" applyFont="1" applyAlignment="1">
      <alignment horizontal="right"/>
    </xf>
    <xf numFmtId="165" fontId="36" fillId="55" borderId="10" xfId="87" applyFont="1" applyFill="1" applyBorder="1" applyAlignment="1">
      <alignment horizontal="center" vertical="center"/>
    </xf>
    <xf numFmtId="165" fontId="34" fillId="55" borderId="10" xfId="87" applyFont="1" applyFill="1" applyBorder="1" applyAlignment="1">
      <alignment horizontal="center" vertical="center"/>
    </xf>
    <xf numFmtId="0" fontId="36" fillId="55" borderId="10" xfId="0" applyFont="1" applyFill="1" applyBorder="1" applyAlignment="1">
      <alignment horizontal="left" vertical="top" wrapText="1"/>
    </xf>
    <xf numFmtId="0" fontId="75" fillId="55" borderId="0" xfId="0" applyFont="1" applyFill="1" applyAlignment="1">
      <alignment horizontal="left" vertical="top" wrapText="1"/>
    </xf>
    <xf numFmtId="0" fontId="94" fillId="55" borderId="10" xfId="0" applyFont="1" applyFill="1" applyBorder="1" applyAlignment="1">
      <alignment horizontal="center" vertical="center"/>
    </xf>
    <xf numFmtId="0" fontId="93" fillId="55" borderId="10" xfId="0" applyFont="1" applyFill="1" applyBorder="1" applyAlignment="1">
      <alignment horizontal="center" vertical="center"/>
    </xf>
    <xf numFmtId="0" fontId="93" fillId="55" borderId="10" xfId="0" applyFont="1" applyFill="1" applyBorder="1" applyAlignment="1">
      <alignment vertical="center" wrapText="1"/>
    </xf>
    <xf numFmtId="0" fontId="98" fillId="55" borderId="11" xfId="0" applyFont="1" applyFill="1" applyBorder="1" applyAlignment="1">
      <alignment horizontal="left" vertical="center" wrapText="1"/>
    </xf>
    <xf numFmtId="0" fontId="32" fillId="55" borderId="0" xfId="0" applyFont="1" applyFill="1" applyAlignment="1">
      <alignment horizontal="center" vertical="center" wrapText="1"/>
    </xf>
    <xf numFmtId="0" fontId="95" fillId="55" borderId="26" xfId="0" applyFont="1" applyFill="1" applyBorder="1" applyAlignment="1">
      <alignment horizontal="right" wrapText="1"/>
    </xf>
    <xf numFmtId="166" fontId="94" fillId="55" borderId="10" xfId="1" applyNumberFormat="1" applyFont="1" applyFill="1" applyBorder="1" applyAlignment="1">
      <alignment horizontal="center" vertical="center" wrapText="1"/>
    </xf>
    <xf numFmtId="166" fontId="94" fillId="55" borderId="10" xfId="1" applyNumberFormat="1" applyFont="1" applyFill="1" applyBorder="1" applyAlignment="1">
      <alignment horizontal="right" vertical="top"/>
    </xf>
    <xf numFmtId="166" fontId="94" fillId="55" borderId="10" xfId="1" applyNumberFormat="1" applyFont="1" applyFill="1" applyBorder="1" applyAlignment="1">
      <alignment horizontal="right" vertical="center"/>
    </xf>
    <xf numFmtId="0" fontId="93" fillId="55" borderId="10" xfId="0" applyFont="1" applyFill="1" applyBorder="1" applyAlignment="1">
      <alignment horizontal="left" vertical="center" wrapText="1"/>
    </xf>
    <xf numFmtId="0" fontId="94" fillId="55" borderId="10" xfId="249" applyFont="1" applyFill="1" applyBorder="1" applyAlignment="1">
      <alignment horizontal="left" vertical="center" wrapText="1"/>
    </xf>
    <xf numFmtId="0" fontId="96" fillId="55" borderId="10" xfId="0" applyFont="1" applyFill="1" applyBorder="1" applyAlignment="1">
      <alignment horizontal="left" vertical="top" wrapText="1"/>
    </xf>
    <xf numFmtId="0" fontId="97" fillId="55" borderId="10" xfId="0" applyFont="1" applyFill="1" applyBorder="1" applyAlignment="1">
      <alignment horizontal="left" vertical="top" wrapText="1"/>
    </xf>
    <xf numFmtId="0" fontId="96" fillId="55" borderId="10" xfId="0" applyFont="1" applyFill="1" applyBorder="1" applyAlignment="1">
      <alignment horizontal="left" vertical="center" wrapText="1"/>
    </xf>
    <xf numFmtId="0" fontId="34" fillId="55" borderId="10" xfId="0" applyFont="1" applyFill="1" applyBorder="1" applyAlignment="1">
      <alignment horizontal="left" vertical="center" wrapText="1"/>
    </xf>
    <xf numFmtId="0" fontId="36" fillId="55" borderId="10" xfId="0" applyFont="1" applyFill="1" applyBorder="1" applyAlignment="1">
      <alignment horizontal="center" vertical="center" wrapText="1"/>
    </xf>
    <xf numFmtId="0" fontId="36" fillId="55" borderId="10" xfId="0" applyFont="1" applyFill="1" applyBorder="1" applyAlignment="1">
      <alignment horizontal="left" vertical="center" wrapText="1"/>
    </xf>
    <xf numFmtId="0" fontId="34" fillId="55" borderId="10" xfId="0" applyFont="1" applyFill="1" applyBorder="1" applyAlignment="1">
      <alignment horizontal="center" vertical="center" wrapText="1"/>
    </xf>
    <xf numFmtId="0" fontId="34" fillId="55" borderId="0" xfId="0" applyFont="1" applyFill="1" applyAlignment="1">
      <alignment vertical="center" wrapText="1"/>
    </xf>
    <xf numFmtId="0" fontId="34" fillId="55" borderId="0" xfId="0" applyFont="1" applyFill="1" applyAlignment="1">
      <alignment horizontal="center" vertical="center" wrapText="1"/>
    </xf>
    <xf numFmtId="0" fontId="35" fillId="55" borderId="0" xfId="0" applyFont="1" applyFill="1" applyAlignment="1">
      <alignment horizontal="center" vertical="center" wrapText="1"/>
    </xf>
    <xf numFmtId="166" fontId="36" fillId="55" borderId="10" xfId="1" applyNumberFormat="1" applyFont="1" applyFill="1" applyBorder="1" applyAlignment="1">
      <alignment horizontal="center" vertical="center" wrapText="1"/>
    </xf>
    <xf numFmtId="0" fontId="34" fillId="55" borderId="25" xfId="0" applyFont="1" applyFill="1" applyBorder="1" applyAlignment="1">
      <alignment horizontal="center" vertical="center" wrapText="1"/>
    </xf>
    <xf numFmtId="0" fontId="34" fillId="55" borderId="0" xfId="0" applyFont="1" applyFill="1" applyAlignment="1">
      <alignment horizontal="left" vertical="top" wrapText="1"/>
    </xf>
    <xf numFmtId="165" fontId="36" fillId="55" borderId="10" xfId="86" applyFont="1" applyFill="1" applyBorder="1" applyAlignment="1">
      <alignment horizontal="center" vertical="center"/>
    </xf>
    <xf numFmtId="0" fontId="36" fillId="55" borderId="0" xfId="0" applyFont="1" applyFill="1" applyAlignment="1">
      <alignment horizontal="left" vertical="top" wrapText="1"/>
    </xf>
    <xf numFmtId="0" fontId="35" fillId="55" borderId="10" xfId="0" applyFont="1" applyFill="1" applyBorder="1" applyAlignment="1">
      <alignment horizontal="left" vertical="top" wrapText="1"/>
    </xf>
    <xf numFmtId="165" fontId="34" fillId="55" borderId="10" xfId="0" applyNumberFormat="1" applyFont="1" applyFill="1" applyBorder="1" applyAlignment="1">
      <alignment horizontal="center" vertical="center" wrapText="1"/>
    </xf>
    <xf numFmtId="0" fontId="36" fillId="55" borderId="10" xfId="0" applyFont="1" applyFill="1" applyBorder="1" applyAlignment="1">
      <alignment vertical="center" textRotation="90" wrapText="1"/>
    </xf>
    <xf numFmtId="0" fontId="93" fillId="55" borderId="10" xfId="0" applyFont="1" applyFill="1" applyBorder="1" applyAlignment="1">
      <alignment horizontal="left" vertical="top" wrapText="1"/>
    </xf>
    <xf numFmtId="0" fontId="96" fillId="55" borderId="10" xfId="378" applyFont="1" applyFill="1" applyBorder="1">
      <alignment horizontal="left" vertical="top" wrapText="1"/>
    </xf>
    <xf numFmtId="166" fontId="54" fillId="55" borderId="0" xfId="1" applyNumberFormat="1" applyFont="1" applyFill="1"/>
    <xf numFmtId="0" fontId="93" fillId="55" borderId="10" xfId="249" applyFont="1" applyFill="1" applyBorder="1" applyAlignment="1">
      <alignment horizontal="left" vertical="center" wrapText="1"/>
    </xf>
    <xf numFmtId="0" fontId="54" fillId="55" borderId="0" xfId="0" applyFont="1" applyFill="1" applyAlignment="1">
      <alignment horizontal="center" vertical="top" wrapText="1"/>
    </xf>
    <xf numFmtId="43" fontId="54" fillId="55" borderId="0" xfId="0" applyNumberFormat="1" applyFont="1" applyFill="1"/>
    <xf numFmtId="0" fontId="93" fillId="55" borderId="0" xfId="0" applyFont="1" applyFill="1" applyAlignment="1">
      <alignment horizontal="left" vertical="top" wrapText="1"/>
    </xf>
    <xf numFmtId="0" fontId="94" fillId="55" borderId="10" xfId="0" applyFont="1" applyFill="1" applyBorder="1" applyAlignment="1">
      <alignment horizontal="left" vertical="top" wrapText="1"/>
    </xf>
    <xf numFmtId="168" fontId="54" fillId="55" borderId="0" xfId="0" applyNumberFormat="1" applyFont="1" applyFill="1" applyAlignment="1">
      <alignment horizontal="left" vertical="top" wrapText="1"/>
    </xf>
    <xf numFmtId="0" fontId="97" fillId="55" borderId="10" xfId="378" applyFont="1" applyFill="1" applyBorder="1">
      <alignment horizontal="left" vertical="top" wrapText="1"/>
    </xf>
    <xf numFmtId="0" fontId="54" fillId="55" borderId="0" xfId="0" applyFont="1" applyFill="1" applyAlignment="1">
      <alignment horizontal="left" vertical="center"/>
    </xf>
    <xf numFmtId="0" fontId="34" fillId="55" borderId="0" xfId="0" applyFont="1" applyFill="1"/>
    <xf numFmtId="165" fontId="97" fillId="55" borderId="10" xfId="256" applyFont="1" applyFill="1" applyBorder="1">
      <alignment horizontal="right" vertical="top"/>
    </xf>
    <xf numFmtId="43" fontId="93" fillId="55" borderId="0" xfId="0" applyNumberFormat="1" applyFont="1" applyFill="1" applyAlignment="1">
      <alignment horizontal="left" vertical="top" wrapText="1"/>
    </xf>
    <xf numFmtId="166" fontId="34" fillId="55" borderId="0" xfId="1" applyNumberFormat="1" applyFont="1" applyFill="1"/>
    <xf numFmtId="166" fontId="34" fillId="55" borderId="25" xfId="1" applyNumberFormat="1" applyFont="1" applyFill="1" applyBorder="1" applyAlignment="1">
      <alignment horizontal="center" vertical="center" wrapText="1"/>
    </xf>
    <xf numFmtId="166" fontId="93" fillId="55" borderId="10" xfId="1" applyNumberFormat="1" applyFont="1" applyFill="1" applyBorder="1" applyAlignment="1">
      <alignment horizontal="right" vertical="top"/>
    </xf>
    <xf numFmtId="166" fontId="36" fillId="55" borderId="10" xfId="1" applyNumberFormat="1" applyFont="1" applyFill="1" applyBorder="1" applyAlignment="1">
      <alignment horizontal="left" vertical="top"/>
    </xf>
    <xf numFmtId="166" fontId="36" fillId="55" borderId="10" xfId="1" applyNumberFormat="1" applyFont="1" applyFill="1" applyBorder="1" applyAlignment="1">
      <alignment horizontal="left" vertical="top" wrapText="1"/>
    </xf>
    <xf numFmtId="166" fontId="93" fillId="55" borderId="0" xfId="0" applyNumberFormat="1" applyFont="1" applyFill="1" applyAlignment="1">
      <alignment horizontal="left" vertical="top" wrapText="1"/>
    </xf>
    <xf numFmtId="166" fontId="54" fillId="55" borderId="0" xfId="0" applyNumberFormat="1" applyFont="1" applyFill="1"/>
    <xf numFmtId="168" fontId="124" fillId="0" borderId="0" xfId="472" applyNumberFormat="1" applyFont="1" applyAlignment="1">
      <alignment vertical="center" wrapText="1"/>
    </xf>
    <xf numFmtId="0" fontId="9" fillId="0" borderId="0" xfId="472" applyAlignment="1">
      <alignment horizontal="left" vertical="top" wrapText="1"/>
    </xf>
    <xf numFmtId="0" fontId="34" fillId="0" borderId="0" xfId="472" applyFont="1" applyAlignment="1">
      <alignment horizontal="left" vertical="top" wrapText="1"/>
    </xf>
    <xf numFmtId="0" fontId="36" fillId="0" borderId="0" xfId="472" applyFont="1" applyAlignment="1">
      <alignment vertical="center" wrapText="1"/>
    </xf>
    <xf numFmtId="0" fontId="34" fillId="0" borderId="0" xfId="472" applyFont="1" applyAlignment="1">
      <alignment horizontal="right" vertical="center" wrapText="1"/>
    </xf>
    <xf numFmtId="0" fontId="36" fillId="55" borderId="32" xfId="0" applyFont="1" applyFill="1" applyBorder="1" applyAlignment="1">
      <alignment horizontal="center" vertical="center" wrapText="1"/>
    </xf>
    <xf numFmtId="166" fontId="36" fillId="55" borderId="33" xfId="0" applyNumberFormat="1" applyFont="1" applyFill="1" applyBorder="1" applyAlignment="1">
      <alignment horizontal="center" vertical="center"/>
    </xf>
    <xf numFmtId="0" fontId="36" fillId="0" borderId="10" xfId="472" applyFont="1" applyBorder="1" applyAlignment="1">
      <alignment wrapText="1"/>
    </xf>
    <xf numFmtId="166" fontId="36" fillId="0" borderId="10" xfId="247" applyNumberFormat="1" applyFont="1" applyFill="1" applyBorder="1" applyAlignment="1">
      <alignment vertical="center"/>
    </xf>
    <xf numFmtId="166" fontId="36" fillId="0" borderId="10" xfId="247" applyNumberFormat="1" applyFont="1" applyFill="1" applyBorder="1" applyAlignment="1">
      <alignment horizontal="center" vertical="center"/>
    </xf>
    <xf numFmtId="0" fontId="34" fillId="0" borderId="10" xfId="472" applyFont="1" applyBorder="1" applyAlignment="1">
      <alignment vertical="center" wrapText="1"/>
    </xf>
    <xf numFmtId="166" fontId="34" fillId="0" borderId="10" xfId="247" applyNumberFormat="1" applyFont="1" applyFill="1" applyBorder="1" applyAlignment="1">
      <alignment vertical="center"/>
    </xf>
    <xf numFmtId="166" fontId="34" fillId="0" borderId="10" xfId="247" applyNumberFormat="1" applyFont="1" applyFill="1" applyBorder="1" applyAlignment="1">
      <alignment horizontal="center" vertical="center"/>
    </xf>
    <xf numFmtId="0" fontId="36" fillId="0" borderId="10" xfId="472" applyFont="1" applyBorder="1" applyAlignment="1">
      <alignment vertical="center" wrapText="1"/>
    </xf>
    <xf numFmtId="166" fontId="36" fillId="0" borderId="10" xfId="247" applyNumberFormat="1" applyFont="1" applyFill="1" applyBorder="1" applyAlignment="1">
      <alignment horizontal="left" vertical="center"/>
    </xf>
    <xf numFmtId="165" fontId="9" fillId="0" borderId="0" xfId="472" applyNumberFormat="1" applyAlignment="1">
      <alignment horizontal="left" vertical="top" wrapText="1"/>
    </xf>
    <xf numFmtId="0" fontId="106" fillId="55" borderId="0" xfId="0" applyFont="1" applyFill="1" applyAlignment="1">
      <alignment horizontal="left" vertical="top" wrapText="1"/>
    </xf>
    <xf numFmtId="165" fontId="106" fillId="55" borderId="0" xfId="0" applyNumberFormat="1" applyFont="1" applyFill="1" applyAlignment="1">
      <alignment horizontal="left" vertical="top" wrapText="1"/>
    </xf>
    <xf numFmtId="166" fontId="32" fillId="55" borderId="0" xfId="0" applyNumberFormat="1" applyFont="1" applyFill="1" applyAlignment="1">
      <alignment horizontal="center" vertical="center" wrapText="1"/>
    </xf>
    <xf numFmtId="166" fontId="94" fillId="55" borderId="10" xfId="0" applyNumberFormat="1" applyFont="1" applyFill="1" applyBorder="1" applyAlignment="1">
      <alignment horizontal="center" vertical="center" wrapText="1"/>
    </xf>
    <xf numFmtId="166" fontId="34" fillId="55" borderId="0" xfId="0" applyNumberFormat="1" applyFont="1" applyFill="1"/>
    <xf numFmtId="166" fontId="35" fillId="55" borderId="26" xfId="0" applyNumberFormat="1" applyFont="1" applyFill="1" applyBorder="1" applyAlignment="1">
      <alignment horizontal="right"/>
    </xf>
    <xf numFmtId="166" fontId="34" fillId="55" borderId="25" xfId="0" applyNumberFormat="1" applyFont="1" applyFill="1" applyBorder="1" applyAlignment="1">
      <alignment horizontal="center" vertical="center" wrapText="1"/>
    </xf>
    <xf numFmtId="166" fontId="36" fillId="55" borderId="25" xfId="0" applyNumberFormat="1" applyFont="1" applyFill="1" applyBorder="1" applyAlignment="1">
      <alignment horizontal="center" vertical="center" wrapText="1"/>
    </xf>
    <xf numFmtId="166" fontId="93" fillId="55" borderId="10" xfId="86" applyNumberFormat="1" applyFont="1" applyFill="1" applyBorder="1">
      <alignment horizontal="right" vertical="top"/>
    </xf>
    <xf numFmtId="166" fontId="36" fillId="55" borderId="10" xfId="0" applyNumberFormat="1" applyFont="1" applyFill="1" applyBorder="1" applyAlignment="1">
      <alignment horizontal="left" vertical="top"/>
    </xf>
    <xf numFmtId="0" fontId="34" fillId="55" borderId="0" xfId="0" applyFont="1" applyFill="1" applyAlignment="1">
      <alignment horizontal="right" vertical="center" wrapText="1"/>
    </xf>
    <xf numFmtId="0" fontId="35" fillId="55" borderId="0" xfId="0" applyFont="1" applyFill="1" applyAlignment="1">
      <alignment horizontal="right" vertical="center" wrapText="1"/>
    </xf>
    <xf numFmtId="0" fontId="54" fillId="55" borderId="0" xfId="0" applyFont="1" applyFill="1" applyAlignment="1">
      <alignment horizontal="right" vertical="top" wrapText="1"/>
    </xf>
    <xf numFmtId="168" fontId="54" fillId="55" borderId="0" xfId="0" applyNumberFormat="1" applyFont="1" applyFill="1" applyAlignment="1">
      <alignment horizontal="right" vertical="top" wrapText="1"/>
    </xf>
    <xf numFmtId="43" fontId="106" fillId="55" borderId="0" xfId="1" applyFont="1" applyFill="1" applyAlignment="1">
      <alignment horizontal="left" vertical="top" wrapText="1"/>
    </xf>
    <xf numFmtId="168" fontId="106" fillId="55" borderId="0" xfId="0" applyNumberFormat="1" applyFont="1" applyFill="1" applyAlignment="1">
      <alignment horizontal="left" vertical="top" wrapText="1"/>
    </xf>
    <xf numFmtId="0" fontId="6" fillId="55" borderId="0" xfId="255" applyFont="1" applyFill="1">
      <alignment horizontal="left" vertical="top" wrapText="1"/>
    </xf>
    <xf numFmtId="0" fontId="34" fillId="55" borderId="10" xfId="472" applyFont="1" applyFill="1" applyBorder="1" applyAlignment="1">
      <alignment horizontal="left" vertical="center" wrapText="1"/>
    </xf>
    <xf numFmtId="165" fontId="34" fillId="55" borderId="10" xfId="472" applyNumberFormat="1" applyFont="1" applyFill="1" applyBorder="1" applyAlignment="1">
      <alignment vertical="center" wrapText="1"/>
    </xf>
    <xf numFmtId="0" fontId="9" fillId="55" borderId="0" xfId="472" applyFill="1" applyAlignment="1">
      <alignment horizontal="left" vertical="top" wrapText="1"/>
    </xf>
    <xf numFmtId="166" fontId="94" fillId="55" borderId="10" xfId="254" applyNumberFormat="1" applyFont="1" applyFill="1" applyBorder="1" applyAlignment="1">
      <alignment horizontal="center" vertical="center"/>
    </xf>
    <xf numFmtId="0" fontId="93" fillId="55" borderId="31" xfId="0" applyFont="1" applyFill="1" applyBorder="1" applyAlignment="1">
      <alignment vertical="center" wrapText="1"/>
    </xf>
    <xf numFmtId="166" fontId="93" fillId="55" borderId="10" xfId="254" applyNumberFormat="1" applyFont="1" applyFill="1" applyBorder="1" applyAlignment="1">
      <alignment horizontal="center" vertical="center"/>
    </xf>
    <xf numFmtId="0" fontId="94" fillId="55" borderId="10" xfId="0" applyFont="1" applyFill="1" applyBorder="1" applyAlignment="1">
      <alignment horizontal="right" vertical="top" wrapText="1"/>
    </xf>
    <xf numFmtId="0" fontId="93" fillId="55" borderId="0" xfId="0" applyFont="1" applyFill="1" applyAlignment="1">
      <alignment horizontal="left" vertical="center" wrapText="1"/>
    </xf>
    <xf numFmtId="0" fontId="35" fillId="0" borderId="0" xfId="0" applyFont="1" applyAlignment="1">
      <alignment horizontal="right" vertical="center" wrapText="1"/>
    </xf>
    <xf numFmtId="0" fontId="36" fillId="0" borderId="0" xfId="472" applyFont="1" applyAlignment="1">
      <alignment horizontal="center" vertical="center" wrapText="1"/>
    </xf>
    <xf numFmtId="0" fontId="35" fillId="0" borderId="0" xfId="472" applyFont="1" applyAlignment="1">
      <alignment horizontal="right" vertical="top" wrapText="1"/>
    </xf>
    <xf numFmtId="43" fontId="36" fillId="0" borderId="25" xfId="246" applyFont="1" applyFill="1" applyBorder="1" applyAlignment="1">
      <alignment horizontal="center" vertical="center" wrapText="1"/>
    </xf>
    <xf numFmtId="43" fontId="36" fillId="0" borderId="11" xfId="246" applyFont="1" applyFill="1" applyBorder="1" applyAlignment="1">
      <alignment horizontal="center" vertical="center" wrapText="1"/>
    </xf>
    <xf numFmtId="0" fontId="76" fillId="0" borderId="34" xfId="472" applyFont="1" applyBorder="1" applyAlignment="1">
      <alignment horizontal="center" vertical="top" wrapText="1"/>
    </xf>
    <xf numFmtId="0" fontId="76" fillId="0" borderId="35" xfId="472" applyFont="1" applyBorder="1" applyAlignment="1">
      <alignment horizontal="center" vertical="top" wrapText="1"/>
    </xf>
    <xf numFmtId="0" fontId="76" fillId="0" borderId="36" xfId="472" applyFont="1" applyBorder="1" applyAlignment="1">
      <alignment horizontal="center" vertical="top" wrapText="1"/>
    </xf>
    <xf numFmtId="0" fontId="94" fillId="55" borderId="14" xfId="0" applyFont="1" applyFill="1" applyBorder="1" applyAlignment="1">
      <alignment horizontal="left" vertical="center" wrapText="1"/>
    </xf>
    <xf numFmtId="0" fontId="94" fillId="55" borderId="12" xfId="0" applyFont="1" applyFill="1" applyBorder="1" applyAlignment="1">
      <alignment horizontal="left" vertical="center" wrapText="1"/>
    </xf>
    <xf numFmtId="0" fontId="94" fillId="55" borderId="13" xfId="0" applyFont="1" applyFill="1" applyBorder="1" applyAlignment="1">
      <alignment horizontal="left" vertical="center" wrapText="1"/>
    </xf>
    <xf numFmtId="0" fontId="94" fillId="55" borderId="10" xfId="0" applyFont="1" applyFill="1" applyBorder="1" applyAlignment="1">
      <alignment horizontal="left" vertical="center" wrapText="1"/>
    </xf>
    <xf numFmtId="0" fontId="36" fillId="55" borderId="14" xfId="0" applyFont="1" applyFill="1" applyBorder="1" applyAlignment="1">
      <alignment horizontal="left" vertical="center" wrapText="1"/>
    </xf>
    <xf numFmtId="0" fontId="36" fillId="55" borderId="12" xfId="0" applyFont="1" applyFill="1" applyBorder="1" applyAlignment="1">
      <alignment horizontal="left" vertical="center" wrapText="1"/>
    </xf>
    <xf numFmtId="0" fontId="36" fillId="55" borderId="13" xfId="0" applyFont="1" applyFill="1" applyBorder="1" applyAlignment="1">
      <alignment horizontal="left" vertical="center" wrapText="1"/>
    </xf>
    <xf numFmtId="0" fontId="94" fillId="55" borderId="25" xfId="0" applyFont="1" applyFill="1" applyBorder="1" applyAlignment="1">
      <alignment horizontal="center" vertical="top" wrapText="1"/>
    </xf>
    <xf numFmtId="0" fontId="94" fillId="55" borderId="15" xfId="0" applyFont="1" applyFill="1" applyBorder="1" applyAlignment="1">
      <alignment horizontal="center" vertical="top" wrapText="1"/>
    </xf>
    <xf numFmtId="0" fontId="93" fillId="55" borderId="25" xfId="0" applyFont="1" applyFill="1" applyBorder="1" applyAlignment="1">
      <alignment horizontal="center" vertical="center" wrapText="1"/>
    </xf>
    <xf numFmtId="0" fontId="93" fillId="55" borderId="15" xfId="0" applyFont="1" applyFill="1" applyBorder="1" applyAlignment="1">
      <alignment horizontal="center" vertical="center" wrapText="1"/>
    </xf>
    <xf numFmtId="0" fontId="102" fillId="55" borderId="0" xfId="0" applyFont="1" applyFill="1" applyAlignment="1">
      <alignment horizontal="right" vertical="center" wrapText="1"/>
    </xf>
    <xf numFmtId="0" fontId="75" fillId="55" borderId="0" xfId="0" applyFont="1" applyFill="1" applyAlignment="1">
      <alignment horizontal="center" vertical="center" wrapText="1"/>
    </xf>
    <xf numFmtId="166" fontId="103" fillId="55" borderId="26" xfId="1" applyNumberFormat="1" applyFont="1" applyFill="1" applyBorder="1" applyAlignment="1">
      <alignment horizontal="right" vertical="center"/>
    </xf>
    <xf numFmtId="0" fontId="94" fillId="55" borderId="10" xfId="0" applyFont="1" applyFill="1" applyBorder="1" applyAlignment="1">
      <alignment horizontal="center" vertical="center" wrapText="1"/>
    </xf>
    <xf numFmtId="166" fontId="32" fillId="55" borderId="14" xfId="1" applyNumberFormat="1" applyFont="1" applyFill="1" applyBorder="1" applyAlignment="1">
      <alignment horizontal="center" vertical="center" wrapText="1"/>
    </xf>
    <xf numFmtId="166" fontId="32" fillId="55" borderId="12" xfId="1" applyNumberFormat="1" applyFont="1" applyFill="1" applyBorder="1" applyAlignment="1">
      <alignment horizontal="center" vertical="center" wrapText="1"/>
    </xf>
    <xf numFmtId="166" fontId="32" fillId="55" borderId="13" xfId="1" applyNumberFormat="1" applyFont="1" applyFill="1" applyBorder="1" applyAlignment="1">
      <alignment horizontal="center" vertical="center" wrapText="1"/>
    </xf>
    <xf numFmtId="0" fontId="34" fillId="55" borderId="10" xfId="0" applyFont="1" applyFill="1" applyBorder="1" applyAlignment="1">
      <alignment horizontal="center" vertical="center" wrapText="1"/>
    </xf>
    <xf numFmtId="0" fontId="36" fillId="55" borderId="10" xfId="0" applyFont="1" applyFill="1" applyBorder="1" applyAlignment="1">
      <alignment horizontal="center" vertical="top" wrapText="1"/>
    </xf>
    <xf numFmtId="0" fontId="36" fillId="55" borderId="10" xfId="0" quotePrefix="1" applyFont="1" applyFill="1" applyBorder="1" applyAlignment="1">
      <alignment horizontal="center" vertical="top" wrapText="1"/>
    </xf>
    <xf numFmtId="0" fontId="36" fillId="55" borderId="25" xfId="0" applyFont="1" applyFill="1" applyBorder="1" applyAlignment="1">
      <alignment horizontal="center" vertical="center" textRotation="90" wrapText="1"/>
    </xf>
    <xf numFmtId="0" fontId="36" fillId="55" borderId="11" xfId="0" applyFont="1" applyFill="1" applyBorder="1" applyAlignment="1">
      <alignment horizontal="center" vertical="center" textRotation="90" wrapText="1"/>
    </xf>
    <xf numFmtId="0" fontId="36" fillId="55" borderId="28" xfId="0" applyFont="1" applyFill="1" applyBorder="1" applyAlignment="1">
      <alignment horizontal="center" vertical="top" wrapText="1"/>
    </xf>
    <xf numFmtId="0" fontId="36" fillId="55" borderId="30" xfId="0" applyFont="1" applyFill="1" applyBorder="1" applyAlignment="1">
      <alignment horizontal="center" vertical="top" wrapText="1"/>
    </xf>
    <xf numFmtId="0" fontId="36" fillId="55" borderId="27" xfId="0" applyFont="1" applyFill="1" applyBorder="1" applyAlignment="1">
      <alignment horizontal="center" vertical="top" wrapText="1"/>
    </xf>
    <xf numFmtId="0" fontId="36" fillId="55" borderId="29" xfId="0" applyFont="1" applyFill="1" applyBorder="1" applyAlignment="1">
      <alignment horizontal="center" vertical="top" wrapText="1"/>
    </xf>
    <xf numFmtId="0" fontId="36" fillId="55" borderId="26" xfId="0" applyFont="1" applyFill="1" applyBorder="1" applyAlignment="1">
      <alignment horizontal="center" vertical="top" wrapText="1"/>
    </xf>
    <xf numFmtId="0" fontId="36" fillId="55" borderId="31" xfId="0" applyFont="1" applyFill="1" applyBorder="1" applyAlignment="1">
      <alignment horizontal="center" vertical="top" wrapText="1"/>
    </xf>
    <xf numFmtId="0" fontId="36" fillId="55" borderId="10" xfId="0" applyFont="1" applyFill="1" applyBorder="1" applyAlignment="1">
      <alignment horizontal="center" vertical="center" wrapText="1"/>
    </xf>
    <xf numFmtId="49" fontId="36" fillId="55" borderId="10" xfId="0" applyNumberFormat="1" applyFont="1" applyFill="1" applyBorder="1" applyAlignment="1">
      <alignment horizontal="center" vertical="top" wrapText="1"/>
    </xf>
    <xf numFmtId="0" fontId="34" fillId="55" borderId="10" xfId="0" applyFont="1" applyFill="1" applyBorder="1" applyAlignment="1">
      <alignment horizontal="center" vertical="top" wrapText="1"/>
    </xf>
    <xf numFmtId="0" fontId="36" fillId="55" borderId="25" xfId="0" applyFont="1" applyFill="1" applyBorder="1" applyAlignment="1">
      <alignment horizontal="center" vertical="center" wrapText="1"/>
    </xf>
    <xf numFmtId="0" fontId="36" fillId="55" borderId="11" xfId="0" applyFont="1" applyFill="1" applyBorder="1" applyAlignment="1">
      <alignment horizontal="center" vertical="center" wrapText="1"/>
    </xf>
    <xf numFmtId="0" fontId="34" fillId="55" borderId="0" xfId="0" applyFont="1" applyFill="1" applyAlignment="1">
      <alignment horizontal="center" vertical="top" wrapText="1"/>
    </xf>
    <xf numFmtId="0" fontId="36" fillId="55" borderId="0" xfId="0" applyFont="1" applyFill="1" applyAlignment="1">
      <alignment horizontal="center" vertical="center" wrapText="1"/>
    </xf>
    <xf numFmtId="0" fontId="36" fillId="55" borderId="12" xfId="0" applyFont="1" applyFill="1" applyBorder="1" applyAlignment="1">
      <alignment horizontal="center" vertical="center" wrapText="1"/>
    </xf>
    <xf numFmtId="0" fontId="36" fillId="55" borderId="13" xfId="0" applyFont="1" applyFill="1" applyBorder="1" applyAlignment="1">
      <alignment horizontal="center" vertical="center" wrapText="1"/>
    </xf>
    <xf numFmtId="0" fontId="36" fillId="55" borderId="10" xfId="0" applyFont="1" applyFill="1" applyBorder="1" applyAlignment="1">
      <alignment horizontal="center" vertical="center" textRotation="90" wrapText="1"/>
    </xf>
    <xf numFmtId="0" fontId="36" fillId="55" borderId="25" xfId="0" applyFont="1" applyFill="1" applyBorder="1" applyAlignment="1">
      <alignment horizontal="center" vertical="top" wrapText="1"/>
    </xf>
    <xf numFmtId="0" fontId="36" fillId="55" borderId="15" xfId="0" applyFont="1" applyFill="1" applyBorder="1" applyAlignment="1">
      <alignment horizontal="center" vertical="top" wrapText="1"/>
    </xf>
    <xf numFmtId="0" fontId="36" fillId="55" borderId="11" xfId="0" applyFont="1" applyFill="1" applyBorder="1" applyAlignment="1">
      <alignment horizontal="center" vertical="top" wrapText="1"/>
    </xf>
    <xf numFmtId="1" fontId="102" fillId="0" borderId="10" xfId="252" applyNumberFormat="1" applyFont="1" applyBorder="1" applyAlignment="1">
      <alignment horizontal="left" vertical="center"/>
    </xf>
    <xf numFmtId="0" fontId="102" fillId="0" borderId="0" xfId="252" applyFont="1" applyAlignment="1">
      <alignment horizontal="right"/>
    </xf>
    <xf numFmtId="0" fontId="54" fillId="0" borderId="0" xfId="252" applyFont="1" applyAlignment="1">
      <alignment horizontal="right"/>
    </xf>
    <xf numFmtId="0" fontId="36" fillId="56" borderId="14" xfId="252" applyFont="1" applyFill="1" applyBorder="1" applyAlignment="1">
      <alignment horizontal="center" vertical="center"/>
    </xf>
    <xf numFmtId="0" fontId="36" fillId="56" borderId="12" xfId="252" applyFont="1" applyFill="1" applyBorder="1" applyAlignment="1">
      <alignment horizontal="center" vertical="center"/>
    </xf>
    <xf numFmtId="0" fontId="36" fillId="56" borderId="13" xfId="252" applyFont="1" applyFill="1" applyBorder="1" applyAlignment="1">
      <alignment horizontal="center" vertical="center"/>
    </xf>
    <xf numFmtId="0" fontId="6" fillId="55" borderId="10" xfId="255" applyFont="1" applyFill="1" applyBorder="1" applyAlignment="1">
      <alignment horizontal="center" vertical="top" wrapText="1"/>
    </xf>
    <xf numFmtId="0" fontId="75" fillId="0" borderId="0" xfId="252" applyFont="1" applyAlignment="1">
      <alignment horizontal="center" vertical="center" wrapText="1"/>
    </xf>
    <xf numFmtId="0" fontId="94" fillId="0" borderId="14" xfId="0" applyFont="1" applyBorder="1" applyAlignment="1">
      <alignment horizontal="center" vertical="center" wrapText="1"/>
    </xf>
    <xf numFmtId="0" fontId="94" fillId="0" borderId="12" xfId="0" applyFont="1" applyBorder="1" applyAlignment="1">
      <alignment horizontal="center" vertical="center" wrapText="1"/>
    </xf>
    <xf numFmtId="0" fontId="94" fillId="0" borderId="13" xfId="0" applyFont="1" applyBorder="1" applyAlignment="1">
      <alignment horizontal="center" vertical="center" wrapText="1"/>
    </xf>
    <xf numFmtId="0" fontId="75" fillId="0" borderId="14" xfId="252" applyFont="1" applyBorder="1" applyAlignment="1">
      <alignment horizontal="center" vertical="center" wrapText="1"/>
    </xf>
    <xf numFmtId="0" fontId="75" fillId="0" borderId="13" xfId="252" applyFont="1" applyBorder="1" applyAlignment="1">
      <alignment horizontal="center" vertical="center" wrapText="1"/>
    </xf>
    <xf numFmtId="0" fontId="75" fillId="0" borderId="10" xfId="252" applyFont="1" applyBorder="1" applyAlignment="1">
      <alignment horizontal="center" vertical="center" wrapText="1"/>
    </xf>
    <xf numFmtId="1" fontId="77" fillId="0" borderId="15" xfId="252" applyNumberFormat="1" applyFont="1" applyBorder="1" applyAlignment="1">
      <alignment horizontal="center" vertical="center"/>
    </xf>
    <xf numFmtId="0" fontId="94" fillId="55" borderId="10" xfId="0" applyFont="1" applyFill="1" applyBorder="1" applyAlignment="1">
      <alignment horizontal="left" vertical="top" wrapText="1"/>
    </xf>
    <xf numFmtId="0" fontId="54" fillId="55" borderId="0" xfId="0" applyFont="1" applyFill="1" applyAlignment="1">
      <alignment horizontal="center"/>
    </xf>
    <xf numFmtId="0" fontId="36" fillId="55" borderId="10" xfId="0" applyFont="1" applyFill="1" applyBorder="1" applyAlignment="1">
      <alignment horizontal="left" vertical="top" wrapText="1"/>
    </xf>
    <xf numFmtId="0" fontId="36" fillId="55" borderId="10" xfId="0" applyFont="1" applyFill="1" applyBorder="1" applyAlignment="1">
      <alignment horizontal="left" vertical="top"/>
    </xf>
    <xf numFmtId="0" fontId="76" fillId="55" borderId="0" xfId="0" applyFont="1" applyFill="1" applyAlignment="1">
      <alignment horizontal="right" vertical="center" wrapText="1"/>
    </xf>
    <xf numFmtId="0" fontId="34" fillId="55" borderId="25" xfId="0" applyFont="1" applyFill="1" applyBorder="1" applyAlignment="1">
      <alignment horizontal="center" vertical="center" wrapText="1"/>
    </xf>
    <xf numFmtId="0" fontId="36" fillId="55" borderId="10" xfId="257" applyFont="1" applyFill="1" applyBorder="1" applyAlignment="1">
      <alignment horizontal="left" vertical="top"/>
    </xf>
    <xf numFmtId="166" fontId="36" fillId="55" borderId="14" xfId="0" applyNumberFormat="1" applyFont="1" applyFill="1" applyBorder="1" applyAlignment="1">
      <alignment horizontal="center" vertical="center" wrapText="1"/>
    </xf>
    <xf numFmtId="166" fontId="36" fillId="55" borderId="12" xfId="0" applyNumberFormat="1" applyFont="1" applyFill="1" applyBorder="1" applyAlignment="1">
      <alignment horizontal="center" vertical="center" wrapText="1"/>
    </xf>
    <xf numFmtId="166" fontId="36" fillId="55" borderId="13" xfId="0" applyNumberFormat="1" applyFont="1" applyFill="1" applyBorder="1" applyAlignment="1">
      <alignment horizontal="center" vertical="center" wrapText="1"/>
    </xf>
    <xf numFmtId="0" fontId="97" fillId="55" borderId="10" xfId="0" applyFont="1" applyFill="1" applyBorder="1" applyAlignment="1">
      <alignment horizontal="left" vertical="top" wrapText="1"/>
    </xf>
  </cellXfs>
  <cellStyles count="473">
    <cellStyle name="_artabyuje" xfId="89" xr:uid="{00000000-0005-0000-0000-000000000000}"/>
    <cellStyle name="20% - Accent1" xfId="2" builtinId="30" customBuiltin="1"/>
    <cellStyle name="20% - Accent1 2" xfId="28" xr:uid="{00000000-0005-0000-0000-000002000000}"/>
    <cellStyle name="20% - Accent1 2 2" xfId="140" xr:uid="{00000000-0005-0000-0000-000003000000}"/>
    <cellStyle name="20% - Accent1 2 2 2" xfId="276" xr:uid="{B101ECB9-8DA4-4DEE-9244-6F7AD36F0CF6}"/>
    <cellStyle name="20% - Accent1 2 3" xfId="233" xr:uid="{B50C8435-1B34-4EA9-A74C-4DE4F6774F0E}"/>
    <cellStyle name="20% - Accent1 3" xfId="197" xr:uid="{00000000-0005-0000-0000-000004000000}"/>
    <cellStyle name="20% - Accent1 4" xfId="399" xr:uid="{8647B8FC-5754-4497-8DD7-84751F596360}"/>
    <cellStyle name="20% - Accent2" xfId="4" builtinId="34" customBuiltin="1"/>
    <cellStyle name="20% - Accent2 2" xfId="29" xr:uid="{00000000-0005-0000-0000-000006000000}"/>
    <cellStyle name="20% - Accent2 2 2" xfId="141" xr:uid="{00000000-0005-0000-0000-000007000000}"/>
    <cellStyle name="20% - Accent2 2 2 2" xfId="277" xr:uid="{48180FC5-C046-4C85-8F1F-5BFD14665711}"/>
    <cellStyle name="20% - Accent2 2 3" xfId="235" xr:uid="{0E6FB4A0-662E-4065-92CB-65D99BA1F8D4}"/>
    <cellStyle name="20% - Accent2 3" xfId="198" xr:uid="{00000000-0005-0000-0000-000008000000}"/>
    <cellStyle name="20% - Accent2 4" xfId="403" xr:uid="{C0492536-D9CF-4D38-912F-EF6DFD637AD9}"/>
    <cellStyle name="20% - Accent3" xfId="6" builtinId="38" customBuiltin="1"/>
    <cellStyle name="20% - Accent3 2" xfId="30" xr:uid="{00000000-0005-0000-0000-00000A000000}"/>
    <cellStyle name="20% - Accent3 2 2" xfId="142" xr:uid="{00000000-0005-0000-0000-00000B000000}"/>
    <cellStyle name="20% - Accent3 2 2 2" xfId="278" xr:uid="{C6180D70-BCC5-4FF4-B933-738565DCBC57}"/>
    <cellStyle name="20% - Accent3 2 3" xfId="237" xr:uid="{AF636484-26B8-4C00-94CE-E7F7FC0C697B}"/>
    <cellStyle name="20% - Accent3 3" xfId="199" xr:uid="{00000000-0005-0000-0000-00000C000000}"/>
    <cellStyle name="20% - Accent3 4" xfId="407" xr:uid="{47FB44DF-E6F1-40E5-B658-A1CA8F78BD6B}"/>
    <cellStyle name="20% - Accent4" xfId="8" builtinId="42" customBuiltin="1"/>
    <cellStyle name="20% - Accent4 2" xfId="31" xr:uid="{00000000-0005-0000-0000-00000E000000}"/>
    <cellStyle name="20% - Accent4 2 2" xfId="143" xr:uid="{00000000-0005-0000-0000-00000F000000}"/>
    <cellStyle name="20% - Accent4 2 2 2" xfId="279" xr:uid="{6F8E2137-9BE0-47D2-8D4B-E0E44BE349E0}"/>
    <cellStyle name="20% - Accent4 2 3" xfId="239" xr:uid="{6C7C0F22-84DA-42BD-B7CC-539F6A5C32AD}"/>
    <cellStyle name="20% - Accent4 3" xfId="200" xr:uid="{00000000-0005-0000-0000-000010000000}"/>
    <cellStyle name="20% - Accent4 4" xfId="411" xr:uid="{5C180C35-DD10-4BA3-8CB2-606943901DA5}"/>
    <cellStyle name="20% - Accent5" xfId="10" builtinId="46" customBuiltin="1"/>
    <cellStyle name="20% - Accent5 2" xfId="32" xr:uid="{00000000-0005-0000-0000-000012000000}"/>
    <cellStyle name="20% - Accent5 2 2" xfId="144" xr:uid="{00000000-0005-0000-0000-000013000000}"/>
    <cellStyle name="20% - Accent5 2 2 2" xfId="280" xr:uid="{22E75B8A-594E-445A-AB18-AC26FB3B686C}"/>
    <cellStyle name="20% - Accent5 2 3" xfId="241" xr:uid="{AA761B69-3284-43C4-A36B-1AF13556628E}"/>
    <cellStyle name="20% - Accent5 3" xfId="201" xr:uid="{00000000-0005-0000-0000-000014000000}"/>
    <cellStyle name="20% - Accent5 4" xfId="415" xr:uid="{C67636DE-4964-4B5E-B2F5-1454B576CAB2}"/>
    <cellStyle name="20% - Accent6" xfId="12" builtinId="50" customBuiltin="1"/>
    <cellStyle name="20% - Accent6 2" xfId="33" xr:uid="{00000000-0005-0000-0000-000016000000}"/>
    <cellStyle name="20% - Accent6 2 2" xfId="145" xr:uid="{00000000-0005-0000-0000-000017000000}"/>
    <cellStyle name="20% - Accent6 2 2 2" xfId="281" xr:uid="{F7E161EA-9932-4ACF-9448-FD98371176AF}"/>
    <cellStyle name="20% - Accent6 2 3" xfId="243" xr:uid="{67A4E846-E801-46E2-93A9-406DEF5953DC}"/>
    <cellStyle name="20% - Accent6 3" xfId="202" xr:uid="{00000000-0005-0000-0000-000018000000}"/>
    <cellStyle name="20% - Accent6 4" xfId="419" xr:uid="{5EEB1121-37A2-4146-84E9-21B1225B9A24}"/>
    <cellStyle name="20% - Акцент1" xfId="90" xr:uid="{00000000-0005-0000-0000-000019000000}"/>
    <cellStyle name="20% - Акцент1 2" xfId="282" xr:uid="{45F93A7B-BA65-46D1-A64C-589F2F31358A}"/>
    <cellStyle name="20% - Акцент2" xfId="91" xr:uid="{00000000-0005-0000-0000-00001A000000}"/>
    <cellStyle name="20% - Акцент2 2" xfId="283" xr:uid="{5F7A923A-4284-49B1-9FB2-6AEF70E2FDE1}"/>
    <cellStyle name="20% - Акцент3" xfId="92" xr:uid="{00000000-0005-0000-0000-00001B000000}"/>
    <cellStyle name="20% - Акцент3 2" xfId="284" xr:uid="{05F2CD92-F1B6-4311-894A-3D07D63940A4}"/>
    <cellStyle name="20% - Акцент4" xfId="93" xr:uid="{00000000-0005-0000-0000-00001C000000}"/>
    <cellStyle name="20% - Акцент4 2" xfId="285" xr:uid="{B30B2E55-1E4C-42CD-BC74-2D30EE49FCDC}"/>
    <cellStyle name="20% - Акцент5" xfId="94" xr:uid="{00000000-0005-0000-0000-00001D000000}"/>
    <cellStyle name="20% - Акцент5 2" xfId="286" xr:uid="{82B541BF-864A-4803-9B76-F08676CC2A7D}"/>
    <cellStyle name="20% - Акцент6" xfId="95" xr:uid="{00000000-0005-0000-0000-00001E000000}"/>
    <cellStyle name="20% - Акцент6 2" xfId="287" xr:uid="{6E3C60B5-366E-488C-A303-CFD8359CF502}"/>
    <cellStyle name="40% - Accent1" xfId="3" builtinId="31" customBuiltin="1"/>
    <cellStyle name="40% - Accent1 2" xfId="34" xr:uid="{00000000-0005-0000-0000-000020000000}"/>
    <cellStyle name="40% - Accent1 2 2" xfId="146" xr:uid="{00000000-0005-0000-0000-000021000000}"/>
    <cellStyle name="40% - Accent1 2 2 2" xfId="288" xr:uid="{69A861A9-A21D-4F9D-A9FF-1D60EAE679DF}"/>
    <cellStyle name="40% - Accent1 2 3" xfId="234" xr:uid="{A153C01E-EC4F-4802-B60F-7996D3350F89}"/>
    <cellStyle name="40% - Accent1 3" xfId="203" xr:uid="{00000000-0005-0000-0000-000022000000}"/>
    <cellStyle name="40% - Accent1 4" xfId="400" xr:uid="{779D28CC-BD00-4C94-A3FB-7640A1B72525}"/>
    <cellStyle name="40% - Accent2" xfId="5" builtinId="35" customBuiltin="1"/>
    <cellStyle name="40% - Accent2 2" xfId="35" xr:uid="{00000000-0005-0000-0000-000024000000}"/>
    <cellStyle name="40% - Accent2 2 2" xfId="147" xr:uid="{00000000-0005-0000-0000-000025000000}"/>
    <cellStyle name="40% - Accent2 2 2 2" xfId="289" xr:uid="{544038B5-9170-4C6E-A944-3531176D1C27}"/>
    <cellStyle name="40% - Accent2 2 3" xfId="236" xr:uid="{3CF6CA63-B86C-43CB-95C5-54D1104CBD7F}"/>
    <cellStyle name="40% - Accent2 3" xfId="204" xr:uid="{00000000-0005-0000-0000-000026000000}"/>
    <cellStyle name="40% - Accent2 4" xfId="404" xr:uid="{84E621E3-CF58-4AA5-AF22-38C9BDB5CB2E}"/>
    <cellStyle name="40% - Accent3" xfId="7" builtinId="39" customBuiltin="1"/>
    <cellStyle name="40% - Accent3 2" xfId="36" xr:uid="{00000000-0005-0000-0000-000028000000}"/>
    <cellStyle name="40% - Accent3 2 2" xfId="148" xr:uid="{00000000-0005-0000-0000-000029000000}"/>
    <cellStyle name="40% - Accent3 2 2 2" xfId="290" xr:uid="{FD9CC524-83E1-41C5-9966-4FFB14FA55B4}"/>
    <cellStyle name="40% - Accent3 2 3" xfId="238" xr:uid="{9199FEC9-631B-4022-87E7-BFDB3FB45DE2}"/>
    <cellStyle name="40% - Accent3 3" xfId="205" xr:uid="{00000000-0005-0000-0000-00002A000000}"/>
    <cellStyle name="40% - Accent3 4" xfId="408" xr:uid="{FFDEFB6C-F724-4DFB-AAD5-1573E2E7BAA9}"/>
    <cellStyle name="40% - Accent4" xfId="9" builtinId="43" customBuiltin="1"/>
    <cellStyle name="40% - Accent4 2" xfId="37" xr:uid="{00000000-0005-0000-0000-00002C000000}"/>
    <cellStyle name="40% - Accent4 2 2" xfId="149" xr:uid="{00000000-0005-0000-0000-00002D000000}"/>
    <cellStyle name="40% - Accent4 2 2 2" xfId="291" xr:uid="{205C3A36-42F0-4538-A717-28C2BBDA8DE1}"/>
    <cellStyle name="40% - Accent4 2 3" xfId="240" xr:uid="{46967536-480B-439F-8E3A-99BA69B5F2C3}"/>
    <cellStyle name="40% - Accent4 3" xfId="206" xr:uid="{00000000-0005-0000-0000-00002E000000}"/>
    <cellStyle name="40% - Accent4 4" xfId="412" xr:uid="{CF12197D-D6C3-452E-B87F-B880B2A7A665}"/>
    <cellStyle name="40% - Accent5" xfId="11" builtinId="47" customBuiltin="1"/>
    <cellStyle name="40% - Accent5 2" xfId="38" xr:uid="{00000000-0005-0000-0000-000030000000}"/>
    <cellStyle name="40% - Accent5 2 2" xfId="150" xr:uid="{00000000-0005-0000-0000-000031000000}"/>
    <cellStyle name="40% - Accent5 2 2 2" xfId="292" xr:uid="{A782C6D9-4679-48DD-85E3-15B88F32EEB2}"/>
    <cellStyle name="40% - Accent5 2 3" xfId="242" xr:uid="{F861C595-6B69-4713-B327-76F8D4BCE025}"/>
    <cellStyle name="40% - Accent5 3" xfId="207" xr:uid="{00000000-0005-0000-0000-000032000000}"/>
    <cellStyle name="40% - Accent5 4" xfId="416" xr:uid="{2557F7BF-CF89-41E4-BE24-F7727F12F0E2}"/>
    <cellStyle name="40% - Accent6" xfId="13" builtinId="51" customBuiltin="1"/>
    <cellStyle name="40% - Accent6 2" xfId="39" xr:uid="{00000000-0005-0000-0000-000034000000}"/>
    <cellStyle name="40% - Accent6 2 2" xfId="151" xr:uid="{00000000-0005-0000-0000-000035000000}"/>
    <cellStyle name="40% - Accent6 2 2 2" xfId="293" xr:uid="{59ED06D3-3F9E-41C3-BD38-B42952E66DD7}"/>
    <cellStyle name="40% - Accent6 2 3" xfId="244" xr:uid="{823142E8-190F-4E23-9002-D6A12CC26415}"/>
    <cellStyle name="40% - Accent6 3" xfId="208" xr:uid="{00000000-0005-0000-0000-000036000000}"/>
    <cellStyle name="40% - Accent6 4" xfId="420" xr:uid="{5A5987C3-810F-4207-AB92-2448779111E7}"/>
    <cellStyle name="40% - Акцент1" xfId="96" xr:uid="{00000000-0005-0000-0000-000037000000}"/>
    <cellStyle name="40% - Акцент1 2" xfId="294" xr:uid="{BE4066BA-F608-4C70-9A60-569B470F05A1}"/>
    <cellStyle name="40% - Акцент2" xfId="97" xr:uid="{00000000-0005-0000-0000-000038000000}"/>
    <cellStyle name="40% - Акцент2 2" xfId="295" xr:uid="{3153CB27-F359-4A44-9F71-73D4F598B7F4}"/>
    <cellStyle name="40% - Акцент3" xfId="98" xr:uid="{00000000-0005-0000-0000-000039000000}"/>
    <cellStyle name="40% - Акцент3 2" xfId="296" xr:uid="{6A55204A-A9C0-41AD-A379-85233D1FBB98}"/>
    <cellStyle name="40% - Акцент4" xfId="99" xr:uid="{00000000-0005-0000-0000-00003A000000}"/>
    <cellStyle name="40% - Акцент4 2" xfId="297" xr:uid="{C8884D04-9EE5-4E7A-997F-F07F1C64C4A6}"/>
    <cellStyle name="40% - Акцент5" xfId="100" xr:uid="{00000000-0005-0000-0000-00003B000000}"/>
    <cellStyle name="40% - Акцент5 2" xfId="298" xr:uid="{40DDAE25-27C0-4B55-9527-B7280700D050}"/>
    <cellStyle name="40% - Акцент6" xfId="101" xr:uid="{00000000-0005-0000-0000-00003C000000}"/>
    <cellStyle name="40% - Акцент6 2" xfId="299" xr:uid="{110D8E17-957A-4A8C-9D3B-3D0FA6D31053}"/>
    <cellStyle name="60% - Accent1" xfId="372" builtinId="32" customBuiltin="1"/>
    <cellStyle name="60% - Accent1 2" xfId="40" xr:uid="{00000000-0005-0000-0000-00003D000000}"/>
    <cellStyle name="60% - Accent1 2 2" xfId="152" xr:uid="{00000000-0005-0000-0000-00003E000000}"/>
    <cellStyle name="60% - Accent1 2 2 2" xfId="361" xr:uid="{B6D2EA1E-6A3F-42CE-A4E6-6D703E442A10}"/>
    <cellStyle name="60% - Accent1 2 3" xfId="453" xr:uid="{DAF05DA1-916C-4322-98EC-45B98D15A248}"/>
    <cellStyle name="60% - Accent1 3" xfId="190" xr:uid="{00000000-0005-0000-0000-00003F000000}"/>
    <cellStyle name="60% - Accent1 3 2" xfId="354" xr:uid="{6A4E2A0C-1B23-4B30-B9A1-C4AC5832D5DA}"/>
    <cellStyle name="60% - Accent1 4" xfId="401" xr:uid="{22CDCD11-57E8-401B-8CAA-96B9B9782D13}"/>
    <cellStyle name="60% - Accent2" xfId="373" builtinId="36" customBuiltin="1"/>
    <cellStyle name="60% - Accent2 2" xfId="41" xr:uid="{00000000-0005-0000-0000-000040000000}"/>
    <cellStyle name="60% - Accent2 2 2" xfId="153" xr:uid="{00000000-0005-0000-0000-000041000000}"/>
    <cellStyle name="60% - Accent2 2 2 2" xfId="362" xr:uid="{24AA799D-263E-4EE7-A5D8-E31681955FCC}"/>
    <cellStyle name="60% - Accent2 2 3" xfId="455" xr:uid="{8AAE9B7A-5433-4D47-BF97-282AB5A43C5E}"/>
    <cellStyle name="60% - Accent2 3" xfId="191" xr:uid="{00000000-0005-0000-0000-000042000000}"/>
    <cellStyle name="60% - Accent2 3 2" xfId="355" xr:uid="{044AD2F7-88D2-441F-B2DC-7E9926AE06B4}"/>
    <cellStyle name="60% - Accent2 4" xfId="405" xr:uid="{EB23EB65-9013-4243-9F8D-84AFC3E8E923}"/>
    <cellStyle name="60% - Accent3" xfId="374" builtinId="40" customBuiltin="1"/>
    <cellStyle name="60% - Accent3 2" xfId="42" xr:uid="{00000000-0005-0000-0000-000043000000}"/>
    <cellStyle name="60% - Accent3 2 2" xfId="154" xr:uid="{00000000-0005-0000-0000-000044000000}"/>
    <cellStyle name="60% - Accent3 2 2 2" xfId="363" xr:uid="{7CABB16F-D181-40A6-ADB1-145A23DCB3EF}"/>
    <cellStyle name="60% - Accent3 2 3" xfId="457" xr:uid="{1BD37031-EC3F-4D97-8466-3F7FE80E3792}"/>
    <cellStyle name="60% - Accent3 3" xfId="192" xr:uid="{00000000-0005-0000-0000-000045000000}"/>
    <cellStyle name="60% - Accent3 3 2" xfId="356" xr:uid="{14000C66-629D-4DC2-B38F-716BD536C2B2}"/>
    <cellStyle name="60% - Accent3 4" xfId="409" xr:uid="{3EBAF62C-D7D9-4D82-AB4D-05BD2C3BB832}"/>
    <cellStyle name="60% - Accent4" xfId="375" builtinId="44" customBuiltin="1"/>
    <cellStyle name="60% - Accent4 2" xfId="43" xr:uid="{00000000-0005-0000-0000-000046000000}"/>
    <cellStyle name="60% - Accent4 2 2" xfId="155" xr:uid="{00000000-0005-0000-0000-000047000000}"/>
    <cellStyle name="60% - Accent4 2 2 2" xfId="364" xr:uid="{28B2DA40-C385-495C-9AC1-5AE127E46117}"/>
    <cellStyle name="60% - Accent4 2 3" xfId="459" xr:uid="{3519B177-419E-43B3-8244-9CA90387980A}"/>
    <cellStyle name="60% - Accent4 3" xfId="193" xr:uid="{00000000-0005-0000-0000-000048000000}"/>
    <cellStyle name="60% - Accent4 3 2" xfId="357" xr:uid="{8A35371A-0EF0-4296-9413-6F624B201F94}"/>
    <cellStyle name="60% - Accent4 4" xfId="413" xr:uid="{B6DF3232-BC96-4D25-B74A-034557A854AD}"/>
    <cellStyle name="60% - Accent5" xfId="376" builtinId="48" customBuiltin="1"/>
    <cellStyle name="60% - Accent5 2" xfId="44" xr:uid="{00000000-0005-0000-0000-000049000000}"/>
    <cellStyle name="60% - Accent5 2 2" xfId="156" xr:uid="{00000000-0005-0000-0000-00004A000000}"/>
    <cellStyle name="60% - Accent5 2 2 2" xfId="365" xr:uid="{22F8D050-F1B7-4AA9-B3E0-6E1B49A0CBDF}"/>
    <cellStyle name="60% - Accent5 2 3" xfId="461" xr:uid="{1102C9FD-C322-4338-B12D-AAD8518D1363}"/>
    <cellStyle name="60% - Accent5 3" xfId="194" xr:uid="{00000000-0005-0000-0000-00004B000000}"/>
    <cellStyle name="60% - Accent5 3 2" xfId="358" xr:uid="{66C0CBDD-22B5-4727-BCA4-855D85486F7D}"/>
    <cellStyle name="60% - Accent5 4" xfId="417" xr:uid="{6AE89795-52EE-4331-8A98-3F0DFB0C6048}"/>
    <cellStyle name="60% - Accent6" xfId="377" builtinId="52" customBuiltin="1"/>
    <cellStyle name="60% - Accent6 2" xfId="45" xr:uid="{00000000-0005-0000-0000-00004C000000}"/>
    <cellStyle name="60% - Accent6 2 2" xfId="157" xr:uid="{00000000-0005-0000-0000-00004D000000}"/>
    <cellStyle name="60% - Accent6 2 2 2" xfId="366" xr:uid="{BCC8D909-A5C0-4292-A27C-2B8751A67A15}"/>
    <cellStyle name="60% - Accent6 2 3" xfId="463" xr:uid="{C070910B-A18D-4DC5-AFF0-03D0DBC18CD8}"/>
    <cellStyle name="60% - Accent6 3" xfId="195" xr:uid="{00000000-0005-0000-0000-00004E000000}"/>
    <cellStyle name="60% - Accent6 3 2" xfId="359" xr:uid="{3C5B9D2C-88F1-4CBC-BC74-BAE8AE9DB129}"/>
    <cellStyle name="60% - Accent6 4" xfId="421" xr:uid="{307C7C17-F9B5-45E6-A6C1-57E8D924BE3C}"/>
    <cellStyle name="60% - Акцент1" xfId="102" xr:uid="{00000000-0005-0000-0000-00004F000000}"/>
    <cellStyle name="60% - Акцент1 2" xfId="300" xr:uid="{913FA6E1-FAC3-42EB-9C32-4201F4307B18}"/>
    <cellStyle name="60% - Акцент2" xfId="103" xr:uid="{00000000-0005-0000-0000-000050000000}"/>
    <cellStyle name="60% - Акцент2 2" xfId="301" xr:uid="{C667B66E-AEC3-4187-B302-6B4105B4A114}"/>
    <cellStyle name="60% - Акцент3" xfId="104" xr:uid="{00000000-0005-0000-0000-000051000000}"/>
    <cellStyle name="60% - Акцент3 2" xfId="302" xr:uid="{9C813AE6-9A65-4D99-A545-F84DF8C3A7DC}"/>
    <cellStyle name="60% - Акцент4" xfId="105" xr:uid="{00000000-0005-0000-0000-000052000000}"/>
    <cellStyle name="60% - Акцент4 2" xfId="303" xr:uid="{618437CD-7046-4B33-AECB-61D9DDEB4C18}"/>
    <cellStyle name="60% - Акцент5" xfId="106" xr:uid="{00000000-0005-0000-0000-000053000000}"/>
    <cellStyle name="60% - Акцент5 2" xfId="304" xr:uid="{42108A2E-790C-4DB4-B4E6-4BCE537F69BE}"/>
    <cellStyle name="60% - Акцент6" xfId="107" xr:uid="{00000000-0005-0000-0000-000054000000}"/>
    <cellStyle name="60% - Акцент6 2" xfId="305" xr:uid="{6B3985B1-6477-40D8-A1AB-E64AD32A7579}"/>
    <cellStyle name="Accent1" xfId="114" builtinId="29" customBuiltin="1"/>
    <cellStyle name="Accent1 2" xfId="46" xr:uid="{00000000-0005-0000-0000-000056000000}"/>
    <cellStyle name="Accent1 2 2" xfId="158" xr:uid="{00000000-0005-0000-0000-000057000000}"/>
    <cellStyle name="Accent1 2 3" xfId="452" xr:uid="{7D24F86B-E87C-4C38-A4F1-FBE402397234}"/>
    <cellStyle name="Accent1 3" xfId="226" xr:uid="{04F5555A-213E-438A-9D32-2F93C2FC08C6}"/>
    <cellStyle name="Accent1 4" xfId="398" xr:uid="{DAE66F43-799D-45C8-AD89-816192F4D6CE}"/>
    <cellStyle name="Accent2" xfId="115" builtinId="33" customBuiltin="1"/>
    <cellStyle name="Accent2 2" xfId="47" xr:uid="{00000000-0005-0000-0000-000059000000}"/>
    <cellStyle name="Accent2 2 2" xfId="159" xr:uid="{00000000-0005-0000-0000-00005A000000}"/>
    <cellStyle name="Accent2 2 3" xfId="454" xr:uid="{B81A33B0-9E47-4B88-BDA4-B5F536F41819}"/>
    <cellStyle name="Accent2 3" xfId="227" xr:uid="{849B19CF-DBB2-4E2C-A4F9-8B961BDE9389}"/>
    <cellStyle name="Accent2 4" xfId="402" xr:uid="{6701B445-7D6B-4495-B797-71901D751F7B}"/>
    <cellStyle name="Accent3" xfId="116" builtinId="37" customBuiltin="1"/>
    <cellStyle name="Accent3 2" xfId="48" xr:uid="{00000000-0005-0000-0000-00005C000000}"/>
    <cellStyle name="Accent3 2 2" xfId="160" xr:uid="{00000000-0005-0000-0000-00005D000000}"/>
    <cellStyle name="Accent3 2 3" xfId="456" xr:uid="{1D52F25D-FE60-4643-B65D-411CFB7E7D3E}"/>
    <cellStyle name="Accent3 3" xfId="228" xr:uid="{3C833078-EDA8-4CF3-A8F5-B2BA02A4A80B}"/>
    <cellStyle name="Accent3 4" xfId="406" xr:uid="{4E5D1B12-6A63-4457-9022-ED86B7727E3B}"/>
    <cellStyle name="Accent4" xfId="117" builtinId="41" customBuiltin="1"/>
    <cellStyle name="Accent4 2" xfId="49" xr:uid="{00000000-0005-0000-0000-00005F000000}"/>
    <cellStyle name="Accent4 2 2" xfId="161" xr:uid="{00000000-0005-0000-0000-000060000000}"/>
    <cellStyle name="Accent4 2 3" xfId="458" xr:uid="{133ED058-0812-4201-8266-1F4C812FE052}"/>
    <cellStyle name="Accent4 3" xfId="229" xr:uid="{5920188C-DCB2-4143-85BF-097424756EC2}"/>
    <cellStyle name="Accent4 4" xfId="410" xr:uid="{E7BE232A-7FCE-4888-8DCD-088B8067F6CE}"/>
    <cellStyle name="Accent5" xfId="118" builtinId="45" customBuiltin="1"/>
    <cellStyle name="Accent5 2" xfId="50" xr:uid="{00000000-0005-0000-0000-000062000000}"/>
    <cellStyle name="Accent5 2 2" xfId="162" xr:uid="{00000000-0005-0000-0000-000063000000}"/>
    <cellStyle name="Accent5 2 3" xfId="460" xr:uid="{88DB15D0-5484-4A1A-B46E-345CE4EF436F}"/>
    <cellStyle name="Accent5 3" xfId="230" xr:uid="{C2F7A0D9-15A3-4405-B12D-6785771E8C4B}"/>
    <cellStyle name="Accent5 4" xfId="414" xr:uid="{EA273738-ED2A-4E0B-B6D4-D1059B315F0C}"/>
    <cellStyle name="Accent6" xfId="119" builtinId="49" customBuiltin="1"/>
    <cellStyle name="Accent6 2" xfId="51" xr:uid="{00000000-0005-0000-0000-000065000000}"/>
    <cellStyle name="Accent6 2 2" xfId="163" xr:uid="{00000000-0005-0000-0000-000066000000}"/>
    <cellStyle name="Accent6 2 3" xfId="462" xr:uid="{B5B89265-D216-462F-B6B9-1AD87331AE67}"/>
    <cellStyle name="Accent6 3" xfId="231" xr:uid="{37046EE9-E176-4B2A-A4B1-15CFED676AF2}"/>
    <cellStyle name="Accent6 4" xfId="418" xr:uid="{D2E00FBB-267B-49F9-8028-2BF583CEA59E}"/>
    <cellStyle name="Bad" xfId="131" builtinId="27" customBuiltin="1"/>
    <cellStyle name="Bad 2" xfId="52" xr:uid="{00000000-0005-0000-0000-000068000000}"/>
    <cellStyle name="Bad 2 2" xfId="164" xr:uid="{00000000-0005-0000-0000-000069000000}"/>
    <cellStyle name="Bad 2 3" xfId="443" xr:uid="{0DD21B39-8AA0-48F0-8E2A-24F9FA7865D0}"/>
    <cellStyle name="Bad 3" xfId="217" xr:uid="{DD39640D-53CC-481D-9FC2-BD8431F2889B}"/>
    <cellStyle name="Bad 4" xfId="380" xr:uid="{D292BCB9-2743-4372-9191-42228A5F5D3C}"/>
    <cellStyle name="Calculation" xfId="122" builtinId="22" customBuiltin="1"/>
    <cellStyle name="Calculation 2" xfId="53" xr:uid="{00000000-0005-0000-0000-00006B000000}"/>
    <cellStyle name="Calculation 2 2" xfId="165" xr:uid="{00000000-0005-0000-0000-00006C000000}"/>
    <cellStyle name="Calculation 2 3" xfId="435" xr:uid="{38DD1427-0C9C-47E8-9BB1-E8F28B616867}"/>
    <cellStyle name="Calculation 3" xfId="220" xr:uid="{07289825-6D24-400C-869D-EAAF7D90BD60}"/>
    <cellStyle name="Calculation 4" xfId="391" xr:uid="{D3C27037-CECF-4084-B612-0E98758B0E76}"/>
    <cellStyle name="Check Cell" xfId="128" builtinId="23" customBuiltin="1"/>
    <cellStyle name="Check Cell 2" xfId="54" xr:uid="{00000000-0005-0000-0000-00006E000000}"/>
    <cellStyle name="Check Cell 2 2" xfId="166" xr:uid="{00000000-0005-0000-0000-00006F000000}"/>
    <cellStyle name="Check Cell 2 3" xfId="448" xr:uid="{25C8EF31-6EC0-4944-A3C2-5C5F9936B137}"/>
    <cellStyle name="Check Cell 3" xfId="222" xr:uid="{129CBF46-16D3-4138-A745-8EDAA43631EF}"/>
    <cellStyle name="Check Cell 4" xfId="393" xr:uid="{808B6B1E-F39D-4A5E-AD56-2E165D5725A8}"/>
    <cellStyle name="Comma" xfId="1" builtinId="3"/>
    <cellStyle name="Comma 11" xfId="269" xr:uid="{96F0C48E-F58D-43BC-B6FB-D852FEA16209}"/>
    <cellStyle name="Comma 11 4" xfId="470" xr:uid="{CF0C66EE-3C3F-46BA-A1E7-87B65CC9CFFF}"/>
    <cellStyle name="Comma 12 2" xfId="274" xr:uid="{22392FB0-6390-407B-A2EF-438E3197531A}"/>
    <cellStyle name="Comma 15" xfId="88" xr:uid="{00000000-0005-0000-0000-000071000000}"/>
    <cellStyle name="Comma 15 2" xfId="307" xr:uid="{4333F20B-0F76-4CB0-A414-C41B59DC9273}"/>
    <cellStyle name="Comma 15 3" xfId="246" xr:uid="{2B95D393-31F6-47A9-9037-B9B3331C2B59}"/>
    <cellStyle name="Comma 19" xfId="247" xr:uid="{C78D33EC-24C3-4DDA-9BD1-7AAA023323D6}"/>
    <cellStyle name="Comma 2" xfId="15" xr:uid="{00000000-0005-0000-0000-000072000000}"/>
    <cellStyle name="Comma 2 2" xfId="19" xr:uid="{00000000-0005-0000-0000-000073000000}"/>
    <cellStyle name="Comma 2 2 2" xfId="55" xr:uid="{00000000-0005-0000-0000-000074000000}"/>
    <cellStyle name="Comma 2 2 5 2" xfId="273" xr:uid="{32934135-A4E8-4862-88C0-3C616FA11A63}"/>
    <cellStyle name="Comma 2 3" xfId="22" xr:uid="{00000000-0005-0000-0000-000075000000}"/>
    <cellStyle name="Comma 2 3 2" xfId="262" xr:uid="{18EA9168-C9E2-46B9-A779-6F317C2FBD54}"/>
    <cellStyle name="Comma 2 3 2 2" xfId="369" xr:uid="{7CAD435C-4C0A-48F9-A574-17CCE07C3AFF}"/>
    <cellStyle name="Comma 2 4" xfId="108" xr:uid="{00000000-0005-0000-0000-000076000000}"/>
    <cellStyle name="Comma 2 4 2" xfId="344" xr:uid="{061E4D63-5187-4F7F-8BE5-15B4EDFD7DB0}"/>
    <cellStyle name="Comma 2 6" xfId="271" xr:uid="{1AC9DFB8-7DD1-4131-85E2-438130A449EE}"/>
    <cellStyle name="Comma 2 8" xfId="254" xr:uid="{D9D84AEE-1BD0-40E4-87D8-D2DB3202F7D1}"/>
    <cellStyle name="Comma 21 3" xfId="253" xr:uid="{B4442486-E447-42B7-855B-9DC85F40DD9C}"/>
    <cellStyle name="Comma 3" xfId="18" xr:uid="{00000000-0005-0000-0000-000077000000}"/>
    <cellStyle name="Comma 3 2" xfId="56" xr:uid="{00000000-0005-0000-0000-000078000000}"/>
    <cellStyle name="Comma 3 2 2" xfId="370" xr:uid="{A2C13795-407B-442E-ADA9-8AA6B050CFC2}"/>
    <cellStyle name="Comma 3 2 3" xfId="266" xr:uid="{E2317104-E67E-4A96-BDE1-D5D8EC25EEEF}"/>
    <cellStyle name="Comma 3 3" xfId="109" xr:uid="{00000000-0005-0000-0000-000079000000}"/>
    <cellStyle name="Comma 3 3 2" xfId="348" xr:uid="{6C754F43-9723-4281-BD85-90BEA9DC5AA1}"/>
    <cellStyle name="Comma 3 4" xfId="466" xr:uid="{9082C0B5-2AC9-4452-B481-B5453C51161E}"/>
    <cellStyle name="Comma 4" xfId="21" xr:uid="{00000000-0005-0000-0000-00007A000000}"/>
    <cellStyle name="Comma 4 2" xfId="110" xr:uid="{00000000-0005-0000-0000-00007B000000}"/>
    <cellStyle name="Comma 4 2 2" xfId="431" xr:uid="{0E44B7F9-ED2F-499B-92F8-5C5AFEFEFC4F}"/>
    <cellStyle name="Comma 5" xfId="111" xr:uid="{00000000-0005-0000-0000-00007C000000}"/>
    <cellStyle name="Comma 5 2" xfId="306" xr:uid="{09FF8199-0449-42E8-A0F6-FC6545064DC9}"/>
    <cellStyle name="Comma 6" xfId="167" xr:uid="{00000000-0005-0000-0000-00007D000000}"/>
    <cellStyle name="Comma 7" xfId="382" xr:uid="{EFBCAA3B-D45C-4740-9C6A-89140D4B040B}"/>
    <cellStyle name="Explanatory Text" xfId="132" builtinId="53" customBuiltin="1"/>
    <cellStyle name="Explanatory Text 2" xfId="57" xr:uid="{00000000-0005-0000-0000-00007F000000}"/>
    <cellStyle name="Explanatory Text 2 2" xfId="168" xr:uid="{00000000-0005-0000-0000-000080000000}"/>
    <cellStyle name="Explanatory Text 2 3" xfId="450" xr:uid="{D549AD95-4164-4D83-B93C-B4DB40CB30A3}"/>
    <cellStyle name="Explanatory Text 3" xfId="224" xr:uid="{AC803CCB-CF6F-4503-92D4-39D7D19F8D44}"/>
    <cellStyle name="Explanatory Text 4" xfId="396" xr:uid="{53567BE0-153E-4D66-A38E-DA5FD58707C1}"/>
    <cellStyle name="Good" xfId="136" builtinId="26" customBuiltin="1"/>
    <cellStyle name="Good 2" xfId="58" xr:uid="{00000000-0005-0000-0000-000082000000}"/>
    <cellStyle name="Good 2 2" xfId="169" xr:uid="{00000000-0005-0000-0000-000083000000}"/>
    <cellStyle name="Good 2 3" xfId="442" xr:uid="{DBD1CCDC-136F-4B61-9AD8-4F7CBE76C4F4}"/>
    <cellStyle name="Good 3" xfId="216" xr:uid="{EF1950E8-81C5-40FF-AAEE-E1B3624F3906}"/>
    <cellStyle name="Good 4" xfId="384" xr:uid="{B52AF783-F987-4F79-AF02-60F53143C844}"/>
    <cellStyle name="Heading 1" xfId="123" builtinId="16" customBuiltin="1"/>
    <cellStyle name="Heading 1 2" xfId="59" xr:uid="{00000000-0005-0000-0000-000085000000}"/>
    <cellStyle name="Heading 1 2 2" xfId="170" xr:uid="{00000000-0005-0000-0000-000086000000}"/>
    <cellStyle name="Heading 1 2 3" xfId="438" xr:uid="{BA1E48BA-436A-414A-BA39-3A26998C3C6F}"/>
    <cellStyle name="Heading 1 3" xfId="212" xr:uid="{53FFA1A7-D93B-480F-ADFA-3F7C1287A665}"/>
    <cellStyle name="Heading 1 4" xfId="385" xr:uid="{CF3BDA1A-A46E-48E1-A663-E40CABC45B91}"/>
    <cellStyle name="Heading 2" xfId="124" builtinId="17" customBuiltin="1"/>
    <cellStyle name="Heading 2 2" xfId="60" xr:uid="{00000000-0005-0000-0000-000088000000}"/>
    <cellStyle name="Heading 2 2 2" xfId="171" xr:uid="{00000000-0005-0000-0000-000089000000}"/>
    <cellStyle name="Heading 2 2 3" xfId="439" xr:uid="{3FE8C3FE-F5D5-4658-95D7-E515AB369DC4}"/>
    <cellStyle name="Heading 2 3" xfId="213" xr:uid="{156FDA3D-9FAA-4026-B35A-7FBA5D96FDB8}"/>
    <cellStyle name="Heading 2 4" xfId="383" xr:uid="{9D821172-A031-44F2-BDA2-1EF54732CED1}"/>
    <cellStyle name="Heading 3" xfId="125" builtinId="18" customBuiltin="1"/>
    <cellStyle name="Heading 3 2" xfId="61" xr:uid="{00000000-0005-0000-0000-00008B000000}"/>
    <cellStyle name="Heading 3 2 2" xfId="172" xr:uid="{00000000-0005-0000-0000-00008C000000}"/>
    <cellStyle name="Heading 3 2 3" xfId="440" xr:uid="{E22D9EC4-9052-4A47-8B53-E262C1C9AA44}"/>
    <cellStyle name="Heading 3 3" xfId="214" xr:uid="{6EE46CF0-7991-45FA-A228-CD0E74DBDACD}"/>
    <cellStyle name="Heading 3 4" xfId="381" xr:uid="{B3DD5F7C-004A-482F-ACA6-178C28BBAFD8}"/>
    <cellStyle name="Heading 4" xfId="126" builtinId="19" customBuiltin="1"/>
    <cellStyle name="Heading 4 2" xfId="62" xr:uid="{00000000-0005-0000-0000-00008E000000}"/>
    <cellStyle name="Heading 4 2 2" xfId="173" xr:uid="{00000000-0005-0000-0000-00008F000000}"/>
    <cellStyle name="Heading 4 2 3" xfId="441" xr:uid="{9A176C5A-ECEE-4967-8D5F-E82173F4307A}"/>
    <cellStyle name="Heading 4 3" xfId="215" xr:uid="{7052E8E8-BE8E-4015-AF66-9D9A53B02546}"/>
    <cellStyle name="Heading 4 4" xfId="387" xr:uid="{FFADA2EC-C581-4E78-B27E-D4BE24EA9AFE}"/>
    <cellStyle name="Input" xfId="120" builtinId="20" customBuiltin="1"/>
    <cellStyle name="Input 2" xfId="63" xr:uid="{00000000-0005-0000-0000-000091000000}"/>
    <cellStyle name="Input 2 2" xfId="174" xr:uid="{00000000-0005-0000-0000-000092000000}"/>
    <cellStyle name="Input 2 3" xfId="445" xr:uid="{0D552FC5-8803-4C1A-A1F7-7F670D5B8FA0}"/>
    <cellStyle name="Input 3" xfId="218" xr:uid="{285EBEE8-35CD-4EF9-946A-2429304A4BE4}"/>
    <cellStyle name="Input 4" xfId="389" xr:uid="{FE065276-A6D5-47ED-8545-D3F7983835DF}"/>
    <cellStyle name="Linked Cell" xfId="134" builtinId="24" customBuiltin="1"/>
    <cellStyle name="Linked Cell 2" xfId="64" xr:uid="{00000000-0005-0000-0000-000094000000}"/>
    <cellStyle name="Linked Cell 2 2" xfId="175" xr:uid="{00000000-0005-0000-0000-000095000000}"/>
    <cellStyle name="Linked Cell 2 3" xfId="447" xr:uid="{DAB3C695-3CF1-441D-9E25-40B99E90C244}"/>
    <cellStyle name="Linked Cell 3" xfId="221" xr:uid="{24FD63A0-D8E6-4BAE-8C1D-1890FD633D8B}"/>
    <cellStyle name="Linked Cell 4" xfId="392" xr:uid="{9EDCC50D-A76B-424E-BDF8-920EED6B672B}"/>
    <cellStyle name="Neutral" xfId="371" builtinId="28" customBuiltin="1"/>
    <cellStyle name="Neutral 2" xfId="25" xr:uid="{00000000-0005-0000-0000-000096000000}"/>
    <cellStyle name="Neutral 2 2" xfId="176" xr:uid="{00000000-0005-0000-0000-000097000000}"/>
    <cellStyle name="Neutral 2 2 2" xfId="360" xr:uid="{D15FA769-D7A8-4971-962A-80C1FA6984E2}"/>
    <cellStyle name="Neutral 2 3" xfId="444" xr:uid="{093D9D4B-1F75-4874-9657-4675792E704F}"/>
    <cellStyle name="Neutral 3" xfId="65" xr:uid="{00000000-0005-0000-0000-000098000000}"/>
    <cellStyle name="Neutral 4" xfId="189" xr:uid="{00000000-0005-0000-0000-000099000000}"/>
    <cellStyle name="Neutral 4 2" xfId="353" xr:uid="{57B96CE3-7226-4261-862E-1D20007DA90B}"/>
    <cellStyle name="Neutral 5" xfId="386" xr:uid="{CC819B16-24CA-45D7-833E-47D58F9AAD42}"/>
    <cellStyle name="Normal" xfId="0" builtinId="0"/>
    <cellStyle name="Normal 10" xfId="177" xr:uid="{00000000-0005-0000-0000-00009B000000}"/>
    <cellStyle name="Normal 10 2 3" xfId="272" xr:uid="{85A4E0C6-50CD-4AEA-8379-F5988B5BA76E}"/>
    <cellStyle name="Normal 10 3 6" xfId="471" xr:uid="{EA171E2E-B140-406E-AB39-B84D9F05BC38}"/>
    <cellStyle name="Normal 11" xfId="137" xr:uid="{00000000-0005-0000-0000-00009C000000}"/>
    <cellStyle name="Normal 11 2" xfId="264" xr:uid="{E92E3167-0C65-48F2-A4FC-CD055D7C2446}"/>
    <cellStyle name="Normal 11 2 2" xfId="268" xr:uid="{6BD36D24-2321-4F61-BA4A-318293392BBD}"/>
    <cellStyle name="Normal 11 2 3" xfId="430" xr:uid="{A625B0EA-6538-40C9-BD08-42BF2B475E36}"/>
    <cellStyle name="Normal 11 3" xfId="467" xr:uid="{352986E6-EEEB-44A4-A643-7E9A0089E7E4}"/>
    <cellStyle name="Normal 12" xfId="245" xr:uid="{DE8F588B-5AB3-448E-B279-F4BE681F7E74}"/>
    <cellStyle name="Normal 12 2" xfId="260" xr:uid="{829161F4-3298-4AE1-81FC-1F31E5695913}"/>
    <cellStyle name="Normal 12 2 2" xfId="378" xr:uid="{74A4B3AC-8AF5-412B-9C0B-446B0B70E302}"/>
    <cellStyle name="Normal 12 3" xfId="432" xr:uid="{9585B347-3D86-4042-9557-B53A15CF002A}"/>
    <cellStyle name="Normal 12 4" xfId="472" xr:uid="{C8FA52DF-BF63-4386-AA94-B31B127C6614}"/>
    <cellStyle name="Normal 12 5 2 2 2" xfId="270" xr:uid="{7D0FD812-3491-473E-89B7-5AC903FFB161}"/>
    <cellStyle name="Normal 13" xfId="464" xr:uid="{92EFA9E1-2E79-4A2C-A37A-AE3766E45DBE}"/>
    <cellStyle name="Normal 13 5" xfId="248" xr:uid="{62DEB8A7-5D19-45B2-B247-8920A9865776}"/>
    <cellStyle name="Normal 14" xfId="465" xr:uid="{EEF5C3FF-C445-4444-AB84-35F841724E01}"/>
    <cellStyle name="Normal 19" xfId="367" xr:uid="{7908D1BF-5C4D-48B7-83AB-2296EC491A58}"/>
    <cellStyle name="Normal 2" xfId="14" xr:uid="{00000000-0005-0000-0000-00009D000000}"/>
    <cellStyle name="Normal 2 2" xfId="66" xr:uid="{00000000-0005-0000-0000-00009E000000}"/>
    <cellStyle name="Normal 2 2 2" xfId="83" xr:uid="{00000000-0005-0000-0000-00009F000000}"/>
    <cellStyle name="Normal 2 2 3" xfId="178" xr:uid="{00000000-0005-0000-0000-0000A0000000}"/>
    <cellStyle name="Normal 2 2 3 2" xfId="309" xr:uid="{5087E9D7-CE12-40BB-BD79-20C915DC7B51}"/>
    <cellStyle name="Normal 2 2 4" xfId="427" xr:uid="{C3552B83-5F7E-4C95-8CC6-BFF55DFD7DB9}"/>
    <cellStyle name="Normal 2 2 5" xfId="252" xr:uid="{E6006B41-720A-48BE-96CF-9722E524AED0}"/>
    <cellStyle name="Normal 2 3" xfId="67" xr:uid="{00000000-0005-0000-0000-0000A1000000}"/>
    <cellStyle name="Normal 2 3 2" xfId="422" xr:uid="{135A373B-44F7-4859-8546-D2F079C417F2}"/>
    <cellStyle name="Normal 2 3 2 2" xfId="429" xr:uid="{DB6E51AF-DC9E-4552-8541-C26765F73A47}"/>
    <cellStyle name="Normal 2 4" xfId="265" xr:uid="{17F2E85F-57FB-4090-B55D-6F8D7FDF36D6}"/>
    <cellStyle name="Normal 2 4 2" xfId="308" xr:uid="{26F81114-1C3E-403D-8B6E-599C89DEC882}"/>
    <cellStyle name="Normal 2 4 3" xfId="437" xr:uid="{BCF01215-B35D-4E25-BADD-8A35B570350E}"/>
    <cellStyle name="Normal 2 5" xfId="343" xr:uid="{26DEDEF6-2DEE-46B2-A686-E709460DC2E3}"/>
    <cellStyle name="Normal 2 5 3" xfId="436" xr:uid="{BABB6578-DDC5-4F61-A5B3-6AEE3673B5C3}"/>
    <cellStyle name="Normal 2_IV-ՀՐԱՏԱՊ ՓՈՒԼԵՐՈՎ" xfId="423" xr:uid="{1FA9A641-8C20-4E7D-A02B-D8928854FBC9}"/>
    <cellStyle name="Normal 3" xfId="17" xr:uid="{00000000-0005-0000-0000-0000A2000000}"/>
    <cellStyle name="Normal 3 2" xfId="23" xr:uid="{00000000-0005-0000-0000-0000A3000000}"/>
    <cellStyle name="Normal 3 2 2" xfId="68" xr:uid="{00000000-0005-0000-0000-0000A4000000}"/>
    <cellStyle name="Normal 3 2 2 2" xfId="352" xr:uid="{2AF7B6B7-88DA-4066-BE96-EA87936752D2}"/>
    <cellStyle name="Normal 3 2 3" xfId="179" xr:uid="{00000000-0005-0000-0000-0000A5000000}"/>
    <cellStyle name="Normal 3 3" xfId="267" xr:uid="{D5AFDAB5-6568-4F0A-90E8-B9F7BA7F2E63}"/>
    <cellStyle name="Normal 3 4" xfId="263" xr:uid="{EB090B53-CD1E-42A3-BF4D-3EBF6B681EFE}"/>
    <cellStyle name="Normal 3 5" xfId="433" xr:uid="{D66E8EA4-8183-4B92-97E6-2857BC1F3636}"/>
    <cellStyle name="Normal 3_HavelvacN2axjusakN3" xfId="26" xr:uid="{00000000-0005-0000-0000-0000A6000000}"/>
    <cellStyle name="Normal 4" xfId="20" xr:uid="{00000000-0005-0000-0000-0000A7000000}"/>
    <cellStyle name="Normal 4 2" xfId="24" xr:uid="{00000000-0005-0000-0000-0000A8000000}"/>
    <cellStyle name="Normal 4 3" xfId="310" xr:uid="{588B8746-9767-448F-833C-994F4C3B3DDE}"/>
    <cellStyle name="Normal 4 4" xfId="341" xr:uid="{DD4F23DB-7308-42B2-ADC1-ADF1209D3602}"/>
    <cellStyle name="Normal 5" xfId="27" xr:uid="{00000000-0005-0000-0000-0000A9000000}"/>
    <cellStyle name="Normal 5 2" xfId="69" xr:uid="{00000000-0005-0000-0000-0000AA000000}"/>
    <cellStyle name="Normal 5 2 2" xfId="261" xr:uid="{6B9EA155-64DB-4C8E-815D-08DE9B07FAA7}"/>
    <cellStyle name="Normal 5 2 3" xfId="424" xr:uid="{61161816-9D99-41BE-A2D5-C7212DD9E151}"/>
    <cellStyle name="Normal 5 3" xfId="112" xr:uid="{00000000-0005-0000-0000-0000AB000000}"/>
    <cellStyle name="Normal 5 3 2" xfId="346" xr:uid="{1FEA57E2-271F-4819-868A-20C3D58B5D1C}"/>
    <cellStyle name="Normal 56" xfId="257" xr:uid="{46F05468-A3C2-4096-9FDD-7ED7677A05C3}"/>
    <cellStyle name="Normal 58" xfId="258" xr:uid="{615ED185-684F-4CF2-A692-D795E822F1B6}"/>
    <cellStyle name="Normal 6" xfId="70" xr:uid="{00000000-0005-0000-0000-0000AC000000}"/>
    <cellStyle name="Normal 6 2" xfId="113" xr:uid="{00000000-0005-0000-0000-0000AD000000}"/>
    <cellStyle name="Normal 6 2 2" xfId="311" xr:uid="{ADAD7DFF-463D-4721-BE7D-67558E78E5BA}"/>
    <cellStyle name="Normal 6 2 3" xfId="425" xr:uid="{DD651D89-FD10-490B-81C9-6C68FBA40BA8}"/>
    <cellStyle name="Normal 60" xfId="259" xr:uid="{89DA38BC-DCC6-4BD8-80DD-3895B8EB2134}"/>
    <cellStyle name="Normal 66" xfId="469" xr:uid="{9334A909-1420-4D5D-9D95-27B5D988DB4E}"/>
    <cellStyle name="Normal 69" xfId="249" xr:uid="{0E564DA7-47E4-483C-B036-1D525C6CB9F7}"/>
    <cellStyle name="Normal 7" xfId="71" xr:uid="{00000000-0005-0000-0000-0000AE000000}"/>
    <cellStyle name="Normal 7 2" xfId="351" xr:uid="{B2F8843B-1227-49AA-A21A-7DEAEF6EE915}"/>
    <cellStyle name="Normal 70" xfId="250" xr:uid="{C7FB3AD1-016B-433B-A67B-0DC976F646E3}"/>
    <cellStyle name="Normal 71" xfId="251" xr:uid="{A5FC9B81-0D28-450D-AE1B-398255F1C7CD}"/>
    <cellStyle name="Normal 8" xfId="82" xr:uid="{00000000-0005-0000-0000-0000AF000000}"/>
    <cellStyle name="Normal 8 2" xfId="138" xr:uid="{00000000-0005-0000-0000-0000B0000000}"/>
    <cellStyle name="Normal 8 2 2" xfId="312" xr:uid="{3483F39C-FF2E-4A69-8751-10802415802D}"/>
    <cellStyle name="Normal 8 3" xfId="342" xr:uid="{5C317775-4047-4CA4-9C38-3FCF50B4E51B}"/>
    <cellStyle name="Normal 8 5" xfId="255" xr:uid="{B3AC50D9-8BFA-4652-9977-A250433B5A9E}"/>
    <cellStyle name="Normal 9" xfId="139" xr:uid="{00000000-0005-0000-0000-0000B1000000}"/>
    <cellStyle name="Normal 9 2" xfId="275" xr:uid="{259A4367-C914-40E9-B726-ED2E44C27F7A}"/>
    <cellStyle name="Note" xfId="133" builtinId="10" customBuiltin="1"/>
    <cellStyle name="Note 2" xfId="72" xr:uid="{00000000-0005-0000-0000-0000B3000000}"/>
    <cellStyle name="Note 2 2" xfId="180" xr:uid="{00000000-0005-0000-0000-0000B4000000}"/>
    <cellStyle name="Note 2 2 2" xfId="313" xr:uid="{0943B5B3-DDF9-4789-BA28-BC4A0AB98F9C}"/>
    <cellStyle name="Note 2 3" xfId="232" xr:uid="{9AC8B7F7-CF39-41DF-800C-25C3CAA68C42}"/>
    <cellStyle name="Note 3" xfId="181" xr:uid="{00000000-0005-0000-0000-0000B5000000}"/>
    <cellStyle name="Note 3 2" xfId="187" xr:uid="{00000000-0005-0000-0000-0000B6000000}"/>
    <cellStyle name="Note 4" xfId="196" xr:uid="{00000000-0005-0000-0000-0000B7000000}"/>
    <cellStyle name="Note 5" xfId="209" xr:uid="{00000000-0005-0000-0000-0000B8000000}"/>
    <cellStyle name="Note 6" xfId="395" xr:uid="{DBCF19E7-5E2F-48E0-B94E-9EFD99545ADC}"/>
    <cellStyle name="Output" xfId="121" builtinId="21" customBuiltin="1"/>
    <cellStyle name="Output 2" xfId="73" xr:uid="{00000000-0005-0000-0000-0000BA000000}"/>
    <cellStyle name="Output 2 2" xfId="182" xr:uid="{00000000-0005-0000-0000-0000BB000000}"/>
    <cellStyle name="Output 2 3" xfId="446" xr:uid="{40F1CFE9-16F1-4639-AB89-938E1CBE1B10}"/>
    <cellStyle name="Output 3" xfId="219" xr:uid="{591B9D0E-AE8F-4DA8-B402-560C1DD854C5}"/>
    <cellStyle name="Output 4" xfId="390" xr:uid="{C3923139-6601-4371-98D9-C5FC9E02E267}"/>
    <cellStyle name="Percent 2" xfId="16" xr:uid="{00000000-0005-0000-0000-0000BC000000}"/>
    <cellStyle name="Percent 2 2" xfId="315" xr:uid="{53FC2416-C649-47AE-A785-2CF1AE730D13}"/>
    <cellStyle name="Percent 2 3" xfId="316" xr:uid="{4CB6DAA9-4BC0-4C07-8ADF-EEF300238286}"/>
    <cellStyle name="Percent 2 4" xfId="314" xr:uid="{D2E7DF8B-B9D0-42F3-9707-02C1F3F70E0F}"/>
    <cellStyle name="Percent 2 5" xfId="345" xr:uid="{899194DC-4E6F-460B-9504-1744D65D2D87}"/>
    <cellStyle name="Percent 2 6" xfId="434" xr:uid="{5CCAB787-30DB-448D-836F-950D0FEE8EAA}"/>
    <cellStyle name="Percent 3" xfId="347" xr:uid="{B8465FC3-1E4A-421C-BAD2-B910709D1C24}"/>
    <cellStyle name="Percent 4" xfId="350" xr:uid="{70F67E8E-4235-4AD3-B373-2E1C23B87F73}"/>
    <cellStyle name="SN_241" xfId="86" xr:uid="{00000000-0005-0000-0000-0000BD000000}"/>
    <cellStyle name="SN_b" xfId="87" xr:uid="{00000000-0005-0000-0000-0000BE000000}"/>
    <cellStyle name="SN_b 2" xfId="256" xr:uid="{0700F486-5424-49F2-9F75-F51C7E049AFF}"/>
    <cellStyle name="Style 1" xfId="74" xr:uid="{00000000-0005-0000-0000-0000BF000000}"/>
    <cellStyle name="Style 1 2" xfId="75" xr:uid="{00000000-0005-0000-0000-0000C0000000}"/>
    <cellStyle name="Style 1 2 2" xfId="85" xr:uid="{00000000-0005-0000-0000-0000C1000000}"/>
    <cellStyle name="Style 1_verchnakan_ax21-25_2018" xfId="76" xr:uid="{00000000-0005-0000-0000-0000C2000000}"/>
    <cellStyle name="Title" xfId="211" builtinId="15" customBuiltin="1"/>
    <cellStyle name="Title 2" xfId="77" xr:uid="{00000000-0005-0000-0000-0000C3000000}"/>
    <cellStyle name="Title 2 2" xfId="183" xr:uid="{00000000-0005-0000-0000-0000C4000000}"/>
    <cellStyle name="Title 3" xfId="188" xr:uid="{00000000-0005-0000-0000-0000C5000000}"/>
    <cellStyle name="Title 4" xfId="388" xr:uid="{75929E4F-85FA-4EA3-8D07-FEA5D5B32E54}"/>
    <cellStyle name="Total" xfId="127" builtinId="25" customBuiltin="1"/>
    <cellStyle name="Total 2" xfId="78" xr:uid="{00000000-0005-0000-0000-0000C7000000}"/>
    <cellStyle name="Total 2 2" xfId="184" xr:uid="{00000000-0005-0000-0000-0000C8000000}"/>
    <cellStyle name="Total 2 3" xfId="451" xr:uid="{A339D23A-45AB-4B38-B214-6AD29956A9F8}"/>
    <cellStyle name="Total 3" xfId="225" xr:uid="{D6D84D5B-736D-4096-B50B-909A19060C17}"/>
    <cellStyle name="Total 4" xfId="397" xr:uid="{0B2FF3D0-CD70-4334-A4FD-9C416E8241A6}"/>
    <cellStyle name="Warning Text" xfId="135" builtinId="11" customBuiltin="1"/>
    <cellStyle name="Warning Text 2" xfId="79" xr:uid="{00000000-0005-0000-0000-0000CA000000}"/>
    <cellStyle name="Warning Text 2 2" xfId="185" xr:uid="{00000000-0005-0000-0000-0000CB000000}"/>
    <cellStyle name="Warning Text 2 3" xfId="449" xr:uid="{4B81EE18-BBDD-4429-BA81-9EDF78302B5E}"/>
    <cellStyle name="Warning Text 3" xfId="223" xr:uid="{318705D5-FEC6-444C-AEAD-B38FBB07F081}"/>
    <cellStyle name="Warning Text 4" xfId="394" xr:uid="{2AD704E1-BA75-44BF-9ACF-A3B46D5B14E9}"/>
    <cellStyle name="Акцент1 2" xfId="317" xr:uid="{CBB5E596-D1E1-4B49-9096-497E33185ED8}"/>
    <cellStyle name="Акцент2 2" xfId="318" xr:uid="{4A253B2B-25CB-4001-BD43-E8F62D0CC55F}"/>
    <cellStyle name="Акцент3 2" xfId="319" xr:uid="{8B81F8AE-C9F0-499D-8928-CEF50B4ED301}"/>
    <cellStyle name="Акцент4 2" xfId="320" xr:uid="{42267B2A-1537-4C1E-AD61-68C0A5549B1F}"/>
    <cellStyle name="Акцент5 2" xfId="321" xr:uid="{5B323462-02D9-4BDF-9A5A-8B5D9A6DD56C}"/>
    <cellStyle name="Акцент6 2" xfId="322" xr:uid="{3EA2017A-828B-4127-849F-6D5C2ED1EF45}"/>
    <cellStyle name="Ввод  2" xfId="323" xr:uid="{FE97DE7F-F2CF-4011-A687-ABA816A83A10}"/>
    <cellStyle name="Вывод 2" xfId="324" xr:uid="{DE570468-856D-46F5-8C69-96C792140C0B}"/>
    <cellStyle name="Вычисление 2" xfId="325" xr:uid="{471EAD02-EDF9-4942-A984-F8C26E88F64F}"/>
    <cellStyle name="Заголовок 1 2" xfId="326" xr:uid="{E2861B86-0F55-47BD-99FC-81639B3E0F51}"/>
    <cellStyle name="Заголовок 2 2" xfId="327" xr:uid="{876B4A92-4C47-4998-8F69-E161CFF8E629}"/>
    <cellStyle name="Заголовок 3 2" xfId="328" xr:uid="{5E1C6743-5639-40A2-953D-EF5E0E942825}"/>
    <cellStyle name="Заголовок 4 2" xfId="329" xr:uid="{EB09A1EB-63F1-410D-A4C0-FA97AEB0F1EB}"/>
    <cellStyle name="Итог 2" xfId="330" xr:uid="{E849A4F5-0A6B-42C7-96B3-BCEF4F791685}"/>
    <cellStyle name="Контрольная ячейка 2" xfId="331" xr:uid="{93007E13-3072-4186-869C-8D5FBDD644FA}"/>
    <cellStyle name="Название" xfId="129" xr:uid="{00000000-0005-0000-0000-0000CC000000}"/>
    <cellStyle name="Название 2" xfId="332" xr:uid="{C0D83875-5FE3-4FDE-AC7F-A0332DC583DB}"/>
    <cellStyle name="Нейтральный" xfId="130" xr:uid="{00000000-0005-0000-0000-0000CD000000}"/>
    <cellStyle name="Нейтральный 2" xfId="333" xr:uid="{06849813-46C8-4AFA-880B-450A8C38D502}"/>
    <cellStyle name="Обычный 2" xfId="80" xr:uid="{00000000-0005-0000-0000-0000CE000000}"/>
    <cellStyle name="Обычный 2 2" xfId="81" xr:uid="{00000000-0005-0000-0000-0000CF000000}"/>
    <cellStyle name="Обычный 2 2 2" xfId="335" xr:uid="{88989803-6D6D-429A-98D3-CCB304F97FAD}"/>
    <cellStyle name="Обычный 2 2 3" xfId="426" xr:uid="{31750A8F-2B19-4459-9457-3709D844A9B1}"/>
    <cellStyle name="Обычный 2 3" xfId="84" xr:uid="{00000000-0005-0000-0000-0000D0000000}"/>
    <cellStyle name="Обычный 2 4" xfId="334" xr:uid="{62C07CB7-E71E-4325-81AE-E7413D16FAC4}"/>
    <cellStyle name="Обычный 3" xfId="210" xr:uid="{00000000-0005-0000-0000-0000D1000000}"/>
    <cellStyle name="Обычный 3 2" xfId="379" xr:uid="{6709D379-8711-4541-9B4B-53AA6425C5FD}"/>
    <cellStyle name="Обычный 3 3" xfId="468" xr:uid="{E8C58512-4289-4326-B472-00FA7CB809D0}"/>
    <cellStyle name="Обычный_+JRVEG-DZOR" xfId="428" xr:uid="{274EF15E-DF82-435C-94CA-12FC20B3C75E}"/>
    <cellStyle name="Плохой 2" xfId="336" xr:uid="{AFCFA104-69B3-4E27-9C77-CAB0A996DB48}"/>
    <cellStyle name="Пояснение 2" xfId="337" xr:uid="{723BAAB1-C1F1-4914-B5F5-3BB3022DFD32}"/>
    <cellStyle name="Связанная ячейка 2" xfId="338" xr:uid="{3E3B9996-2271-4535-87A0-7C043F5F5359}"/>
    <cellStyle name="Стиль 1" xfId="186" xr:uid="{00000000-0005-0000-0000-0000D2000000}"/>
    <cellStyle name="Стиль 1 2" xfId="349" xr:uid="{90CBCE8E-8617-4F77-9B8E-A0ED1C2A43DA}"/>
    <cellStyle name="Текст предупреждения 2" xfId="339" xr:uid="{0BEB0CE1-F763-46FC-AC16-3BB9E19C8FEF}"/>
    <cellStyle name="Финансовый 2" xfId="368" xr:uid="{D78BC0F1-803E-4A42-B69B-1CB296BFB5AA}"/>
    <cellStyle name="Хороший 2" xfId="340" xr:uid="{50F61C44-CFE4-4E7B-8E11-2AF318A596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53851-5401-4A51-BFAF-1FFCDCB2A22D}">
  <dimension ref="A1:G16"/>
  <sheetViews>
    <sheetView workbookViewId="0">
      <selection activeCell="A3" sqref="A3:D3"/>
    </sheetView>
  </sheetViews>
  <sheetFormatPr defaultColWidth="11.28515625" defaultRowHeight="12.75"/>
  <cols>
    <col min="1" max="1" width="54.28515625" style="78" customWidth="1"/>
    <col min="2" max="3" width="20.85546875" style="78" customWidth="1"/>
    <col min="4" max="4" width="14.28515625" style="78" customWidth="1"/>
    <col min="5" max="5" width="14.85546875" style="78" customWidth="1"/>
    <col min="6" max="6" width="16.28515625" style="78" customWidth="1"/>
    <col min="7" max="254" width="9.140625" style="78" customWidth="1"/>
    <col min="255" max="255" width="11.28515625" style="78"/>
    <col min="256" max="256" width="43.5703125" style="78" customWidth="1"/>
    <col min="257" max="257" width="15.5703125" style="78" customWidth="1"/>
    <col min="258" max="258" width="22.28515625" style="78" bestFit="1" customWidth="1"/>
    <col min="259" max="259" width="15" style="78" customWidth="1"/>
    <col min="260" max="260" width="15.7109375" style="78" customWidth="1"/>
    <col min="261" max="261" width="14.85546875" style="78" customWidth="1"/>
    <col min="262" max="262" width="16.28515625" style="78" customWidth="1"/>
    <col min="263" max="510" width="9.140625" style="78" customWidth="1"/>
    <col min="511" max="511" width="11.28515625" style="78"/>
    <col min="512" max="512" width="43.5703125" style="78" customWidth="1"/>
    <col min="513" max="513" width="15.5703125" style="78" customWidth="1"/>
    <col min="514" max="514" width="22.28515625" style="78" bestFit="1" customWidth="1"/>
    <col min="515" max="515" width="15" style="78" customWidth="1"/>
    <col min="516" max="516" width="15.7109375" style="78" customWidth="1"/>
    <col min="517" max="517" width="14.85546875" style="78" customWidth="1"/>
    <col min="518" max="518" width="16.28515625" style="78" customWidth="1"/>
    <col min="519" max="766" width="9.140625" style="78" customWidth="1"/>
    <col min="767" max="767" width="11.28515625" style="78"/>
    <col min="768" max="768" width="43.5703125" style="78" customWidth="1"/>
    <col min="769" max="769" width="15.5703125" style="78" customWidth="1"/>
    <col min="770" max="770" width="22.28515625" style="78" bestFit="1" customWidth="1"/>
    <col min="771" max="771" width="15" style="78" customWidth="1"/>
    <col min="772" max="772" width="15.7109375" style="78" customWidth="1"/>
    <col min="773" max="773" width="14.85546875" style="78" customWidth="1"/>
    <col min="774" max="774" width="16.28515625" style="78" customWidth="1"/>
    <col min="775" max="1022" width="9.140625" style="78" customWidth="1"/>
    <col min="1023" max="1023" width="11.28515625" style="78"/>
    <col min="1024" max="1024" width="43.5703125" style="78" customWidth="1"/>
    <col min="1025" max="1025" width="15.5703125" style="78" customWidth="1"/>
    <col min="1026" max="1026" width="22.28515625" style="78" bestFit="1" customWidth="1"/>
    <col min="1027" max="1027" width="15" style="78" customWidth="1"/>
    <col min="1028" max="1028" width="15.7109375" style="78" customWidth="1"/>
    <col min="1029" max="1029" width="14.85546875" style="78" customWidth="1"/>
    <col min="1030" max="1030" width="16.28515625" style="78" customWidth="1"/>
    <col min="1031" max="1278" width="9.140625" style="78" customWidth="1"/>
    <col min="1279" max="1279" width="11.28515625" style="78"/>
    <col min="1280" max="1280" width="43.5703125" style="78" customWidth="1"/>
    <col min="1281" max="1281" width="15.5703125" style="78" customWidth="1"/>
    <col min="1282" max="1282" width="22.28515625" style="78" bestFit="1" customWidth="1"/>
    <col min="1283" max="1283" width="15" style="78" customWidth="1"/>
    <col min="1284" max="1284" width="15.7109375" style="78" customWidth="1"/>
    <col min="1285" max="1285" width="14.85546875" style="78" customWidth="1"/>
    <col min="1286" max="1286" width="16.28515625" style="78" customWidth="1"/>
    <col min="1287" max="1534" width="9.140625" style="78" customWidth="1"/>
    <col min="1535" max="1535" width="11.28515625" style="78"/>
    <col min="1536" max="1536" width="43.5703125" style="78" customWidth="1"/>
    <col min="1537" max="1537" width="15.5703125" style="78" customWidth="1"/>
    <col min="1538" max="1538" width="22.28515625" style="78" bestFit="1" customWidth="1"/>
    <col min="1539" max="1539" width="15" style="78" customWidth="1"/>
    <col min="1540" max="1540" width="15.7109375" style="78" customWidth="1"/>
    <col min="1541" max="1541" width="14.85546875" style="78" customWidth="1"/>
    <col min="1542" max="1542" width="16.28515625" style="78" customWidth="1"/>
    <col min="1543" max="1790" width="9.140625" style="78" customWidth="1"/>
    <col min="1791" max="1791" width="11.28515625" style="78"/>
    <col min="1792" max="1792" width="43.5703125" style="78" customWidth="1"/>
    <col min="1793" max="1793" width="15.5703125" style="78" customWidth="1"/>
    <col min="1794" max="1794" width="22.28515625" style="78" bestFit="1" customWidth="1"/>
    <col min="1795" max="1795" width="15" style="78" customWidth="1"/>
    <col min="1796" max="1796" width="15.7109375" style="78" customWidth="1"/>
    <col min="1797" max="1797" width="14.85546875" style="78" customWidth="1"/>
    <col min="1798" max="1798" width="16.28515625" style="78" customWidth="1"/>
    <col min="1799" max="2046" width="9.140625" style="78" customWidth="1"/>
    <col min="2047" max="2047" width="11.28515625" style="78"/>
    <col min="2048" max="2048" width="43.5703125" style="78" customWidth="1"/>
    <col min="2049" max="2049" width="15.5703125" style="78" customWidth="1"/>
    <col min="2050" max="2050" width="22.28515625" style="78" bestFit="1" customWidth="1"/>
    <col min="2051" max="2051" width="15" style="78" customWidth="1"/>
    <col min="2052" max="2052" width="15.7109375" style="78" customWidth="1"/>
    <col min="2053" max="2053" width="14.85546875" style="78" customWidth="1"/>
    <col min="2054" max="2054" width="16.28515625" style="78" customWidth="1"/>
    <col min="2055" max="2302" width="9.140625" style="78" customWidth="1"/>
    <col min="2303" max="2303" width="11.28515625" style="78"/>
    <col min="2304" max="2304" width="43.5703125" style="78" customWidth="1"/>
    <col min="2305" max="2305" width="15.5703125" style="78" customWidth="1"/>
    <col min="2306" max="2306" width="22.28515625" style="78" bestFit="1" customWidth="1"/>
    <col min="2307" max="2307" width="15" style="78" customWidth="1"/>
    <col min="2308" max="2308" width="15.7109375" style="78" customWidth="1"/>
    <col min="2309" max="2309" width="14.85546875" style="78" customWidth="1"/>
    <col min="2310" max="2310" width="16.28515625" style="78" customWidth="1"/>
    <col min="2311" max="2558" width="9.140625" style="78" customWidth="1"/>
    <col min="2559" max="2559" width="11.28515625" style="78"/>
    <col min="2560" max="2560" width="43.5703125" style="78" customWidth="1"/>
    <col min="2561" max="2561" width="15.5703125" style="78" customWidth="1"/>
    <col min="2562" max="2562" width="22.28515625" style="78" bestFit="1" customWidth="1"/>
    <col min="2563" max="2563" width="15" style="78" customWidth="1"/>
    <col min="2564" max="2564" width="15.7109375" style="78" customWidth="1"/>
    <col min="2565" max="2565" width="14.85546875" style="78" customWidth="1"/>
    <col min="2566" max="2566" width="16.28515625" style="78" customWidth="1"/>
    <col min="2567" max="2814" width="9.140625" style="78" customWidth="1"/>
    <col min="2815" max="2815" width="11.28515625" style="78"/>
    <col min="2816" max="2816" width="43.5703125" style="78" customWidth="1"/>
    <col min="2817" max="2817" width="15.5703125" style="78" customWidth="1"/>
    <col min="2818" max="2818" width="22.28515625" style="78" bestFit="1" customWidth="1"/>
    <col min="2819" max="2819" width="15" style="78" customWidth="1"/>
    <col min="2820" max="2820" width="15.7109375" style="78" customWidth="1"/>
    <col min="2821" max="2821" width="14.85546875" style="78" customWidth="1"/>
    <col min="2822" max="2822" width="16.28515625" style="78" customWidth="1"/>
    <col min="2823" max="3070" width="9.140625" style="78" customWidth="1"/>
    <col min="3071" max="3071" width="11.28515625" style="78"/>
    <col min="3072" max="3072" width="43.5703125" style="78" customWidth="1"/>
    <col min="3073" max="3073" width="15.5703125" style="78" customWidth="1"/>
    <col min="3074" max="3074" width="22.28515625" style="78" bestFit="1" customWidth="1"/>
    <col min="3075" max="3075" width="15" style="78" customWidth="1"/>
    <col min="3076" max="3076" width="15.7109375" style="78" customWidth="1"/>
    <col min="3077" max="3077" width="14.85546875" style="78" customWidth="1"/>
    <col min="3078" max="3078" width="16.28515625" style="78" customWidth="1"/>
    <col min="3079" max="3326" width="9.140625" style="78" customWidth="1"/>
    <col min="3327" max="3327" width="11.28515625" style="78"/>
    <col min="3328" max="3328" width="43.5703125" style="78" customWidth="1"/>
    <col min="3329" max="3329" width="15.5703125" style="78" customWidth="1"/>
    <col min="3330" max="3330" width="22.28515625" style="78" bestFit="1" customWidth="1"/>
    <col min="3331" max="3331" width="15" style="78" customWidth="1"/>
    <col min="3332" max="3332" width="15.7109375" style="78" customWidth="1"/>
    <col min="3333" max="3333" width="14.85546875" style="78" customWidth="1"/>
    <col min="3334" max="3334" width="16.28515625" style="78" customWidth="1"/>
    <col min="3335" max="3582" width="9.140625" style="78" customWidth="1"/>
    <col min="3583" max="3583" width="11.28515625" style="78"/>
    <col min="3584" max="3584" width="43.5703125" style="78" customWidth="1"/>
    <col min="3585" max="3585" width="15.5703125" style="78" customWidth="1"/>
    <col min="3586" max="3586" width="22.28515625" style="78" bestFit="1" customWidth="1"/>
    <col min="3587" max="3587" width="15" style="78" customWidth="1"/>
    <col min="3588" max="3588" width="15.7109375" style="78" customWidth="1"/>
    <col min="3589" max="3589" width="14.85546875" style="78" customWidth="1"/>
    <col min="3590" max="3590" width="16.28515625" style="78" customWidth="1"/>
    <col min="3591" max="3838" width="9.140625" style="78" customWidth="1"/>
    <col min="3839" max="3839" width="11.28515625" style="78"/>
    <col min="3840" max="3840" width="43.5703125" style="78" customWidth="1"/>
    <col min="3841" max="3841" width="15.5703125" style="78" customWidth="1"/>
    <col min="3842" max="3842" width="22.28515625" style="78" bestFit="1" customWidth="1"/>
    <col min="3843" max="3843" width="15" style="78" customWidth="1"/>
    <col min="3844" max="3844" width="15.7109375" style="78" customWidth="1"/>
    <col min="3845" max="3845" width="14.85546875" style="78" customWidth="1"/>
    <col min="3846" max="3846" width="16.28515625" style="78" customWidth="1"/>
    <col min="3847" max="4094" width="9.140625" style="78" customWidth="1"/>
    <col min="4095" max="4095" width="11.28515625" style="78"/>
    <col min="4096" max="4096" width="43.5703125" style="78" customWidth="1"/>
    <col min="4097" max="4097" width="15.5703125" style="78" customWidth="1"/>
    <col min="4098" max="4098" width="22.28515625" style="78" bestFit="1" customWidth="1"/>
    <col min="4099" max="4099" width="15" style="78" customWidth="1"/>
    <col min="4100" max="4100" width="15.7109375" style="78" customWidth="1"/>
    <col min="4101" max="4101" width="14.85546875" style="78" customWidth="1"/>
    <col min="4102" max="4102" width="16.28515625" style="78" customWidth="1"/>
    <col min="4103" max="4350" width="9.140625" style="78" customWidth="1"/>
    <col min="4351" max="4351" width="11.28515625" style="78"/>
    <col min="4352" max="4352" width="43.5703125" style="78" customWidth="1"/>
    <col min="4353" max="4353" width="15.5703125" style="78" customWidth="1"/>
    <col min="4354" max="4354" width="22.28515625" style="78" bestFit="1" customWidth="1"/>
    <col min="4355" max="4355" width="15" style="78" customWidth="1"/>
    <col min="4356" max="4356" width="15.7109375" style="78" customWidth="1"/>
    <col min="4357" max="4357" width="14.85546875" style="78" customWidth="1"/>
    <col min="4358" max="4358" width="16.28515625" style="78" customWidth="1"/>
    <col min="4359" max="4606" width="9.140625" style="78" customWidth="1"/>
    <col min="4607" max="4607" width="11.28515625" style="78"/>
    <col min="4608" max="4608" width="43.5703125" style="78" customWidth="1"/>
    <col min="4609" max="4609" width="15.5703125" style="78" customWidth="1"/>
    <col min="4610" max="4610" width="22.28515625" style="78" bestFit="1" customWidth="1"/>
    <col min="4611" max="4611" width="15" style="78" customWidth="1"/>
    <col min="4612" max="4612" width="15.7109375" style="78" customWidth="1"/>
    <col min="4613" max="4613" width="14.85546875" style="78" customWidth="1"/>
    <col min="4614" max="4614" width="16.28515625" style="78" customWidth="1"/>
    <col min="4615" max="4862" width="9.140625" style="78" customWidth="1"/>
    <col min="4863" max="4863" width="11.28515625" style="78"/>
    <col min="4864" max="4864" width="43.5703125" style="78" customWidth="1"/>
    <col min="4865" max="4865" width="15.5703125" style="78" customWidth="1"/>
    <col min="4866" max="4866" width="22.28515625" style="78" bestFit="1" customWidth="1"/>
    <col min="4867" max="4867" width="15" style="78" customWidth="1"/>
    <col min="4868" max="4868" width="15.7109375" style="78" customWidth="1"/>
    <col min="4869" max="4869" width="14.85546875" style="78" customWidth="1"/>
    <col min="4870" max="4870" width="16.28515625" style="78" customWidth="1"/>
    <col min="4871" max="5118" width="9.140625" style="78" customWidth="1"/>
    <col min="5119" max="5119" width="11.28515625" style="78"/>
    <col min="5120" max="5120" width="43.5703125" style="78" customWidth="1"/>
    <col min="5121" max="5121" width="15.5703125" style="78" customWidth="1"/>
    <col min="5122" max="5122" width="22.28515625" style="78" bestFit="1" customWidth="1"/>
    <col min="5123" max="5123" width="15" style="78" customWidth="1"/>
    <col min="5124" max="5124" width="15.7109375" style="78" customWidth="1"/>
    <col min="5125" max="5125" width="14.85546875" style="78" customWidth="1"/>
    <col min="5126" max="5126" width="16.28515625" style="78" customWidth="1"/>
    <col min="5127" max="5374" width="9.140625" style="78" customWidth="1"/>
    <col min="5375" max="5375" width="11.28515625" style="78"/>
    <col min="5376" max="5376" width="43.5703125" style="78" customWidth="1"/>
    <col min="5377" max="5377" width="15.5703125" style="78" customWidth="1"/>
    <col min="5378" max="5378" width="22.28515625" style="78" bestFit="1" customWidth="1"/>
    <col min="5379" max="5379" width="15" style="78" customWidth="1"/>
    <col min="5380" max="5380" width="15.7109375" style="78" customWidth="1"/>
    <col min="5381" max="5381" width="14.85546875" style="78" customWidth="1"/>
    <col min="5382" max="5382" width="16.28515625" style="78" customWidth="1"/>
    <col min="5383" max="5630" width="9.140625" style="78" customWidth="1"/>
    <col min="5631" max="5631" width="11.28515625" style="78"/>
    <col min="5632" max="5632" width="43.5703125" style="78" customWidth="1"/>
    <col min="5633" max="5633" width="15.5703125" style="78" customWidth="1"/>
    <col min="5634" max="5634" width="22.28515625" style="78" bestFit="1" customWidth="1"/>
    <col min="5635" max="5635" width="15" style="78" customWidth="1"/>
    <col min="5636" max="5636" width="15.7109375" style="78" customWidth="1"/>
    <col min="5637" max="5637" width="14.85546875" style="78" customWidth="1"/>
    <col min="5638" max="5638" width="16.28515625" style="78" customWidth="1"/>
    <col min="5639" max="5886" width="9.140625" style="78" customWidth="1"/>
    <col min="5887" max="5887" width="11.28515625" style="78"/>
    <col min="5888" max="5888" width="43.5703125" style="78" customWidth="1"/>
    <col min="5889" max="5889" width="15.5703125" style="78" customWidth="1"/>
    <col min="5890" max="5890" width="22.28515625" style="78" bestFit="1" customWidth="1"/>
    <col min="5891" max="5891" width="15" style="78" customWidth="1"/>
    <col min="5892" max="5892" width="15.7109375" style="78" customWidth="1"/>
    <col min="5893" max="5893" width="14.85546875" style="78" customWidth="1"/>
    <col min="5894" max="5894" width="16.28515625" style="78" customWidth="1"/>
    <col min="5895" max="6142" width="9.140625" style="78" customWidth="1"/>
    <col min="6143" max="6143" width="11.28515625" style="78"/>
    <col min="6144" max="6144" width="43.5703125" style="78" customWidth="1"/>
    <col min="6145" max="6145" width="15.5703125" style="78" customWidth="1"/>
    <col min="6146" max="6146" width="22.28515625" style="78" bestFit="1" customWidth="1"/>
    <col min="6147" max="6147" width="15" style="78" customWidth="1"/>
    <col min="6148" max="6148" width="15.7109375" style="78" customWidth="1"/>
    <col min="6149" max="6149" width="14.85546875" style="78" customWidth="1"/>
    <col min="6150" max="6150" width="16.28515625" style="78" customWidth="1"/>
    <col min="6151" max="6398" width="9.140625" style="78" customWidth="1"/>
    <col min="6399" max="6399" width="11.28515625" style="78"/>
    <col min="6400" max="6400" width="43.5703125" style="78" customWidth="1"/>
    <col min="6401" max="6401" width="15.5703125" style="78" customWidth="1"/>
    <col min="6402" max="6402" width="22.28515625" style="78" bestFit="1" customWidth="1"/>
    <col min="6403" max="6403" width="15" style="78" customWidth="1"/>
    <col min="6404" max="6404" width="15.7109375" style="78" customWidth="1"/>
    <col min="6405" max="6405" width="14.85546875" style="78" customWidth="1"/>
    <col min="6406" max="6406" width="16.28515625" style="78" customWidth="1"/>
    <col min="6407" max="6654" width="9.140625" style="78" customWidth="1"/>
    <col min="6655" max="6655" width="11.28515625" style="78"/>
    <col min="6656" max="6656" width="43.5703125" style="78" customWidth="1"/>
    <col min="6657" max="6657" width="15.5703125" style="78" customWidth="1"/>
    <col min="6658" max="6658" width="22.28515625" style="78" bestFit="1" customWidth="1"/>
    <col min="6659" max="6659" width="15" style="78" customWidth="1"/>
    <col min="6660" max="6660" width="15.7109375" style="78" customWidth="1"/>
    <col min="6661" max="6661" width="14.85546875" style="78" customWidth="1"/>
    <col min="6662" max="6662" width="16.28515625" style="78" customWidth="1"/>
    <col min="6663" max="6910" width="9.140625" style="78" customWidth="1"/>
    <col min="6911" max="6911" width="11.28515625" style="78"/>
    <col min="6912" max="6912" width="43.5703125" style="78" customWidth="1"/>
    <col min="6913" max="6913" width="15.5703125" style="78" customWidth="1"/>
    <col min="6914" max="6914" width="22.28515625" style="78" bestFit="1" customWidth="1"/>
    <col min="6915" max="6915" width="15" style="78" customWidth="1"/>
    <col min="6916" max="6916" width="15.7109375" style="78" customWidth="1"/>
    <col min="6917" max="6917" width="14.85546875" style="78" customWidth="1"/>
    <col min="6918" max="6918" width="16.28515625" style="78" customWidth="1"/>
    <col min="6919" max="7166" width="9.140625" style="78" customWidth="1"/>
    <col min="7167" max="7167" width="11.28515625" style="78"/>
    <col min="7168" max="7168" width="43.5703125" style="78" customWidth="1"/>
    <col min="7169" max="7169" width="15.5703125" style="78" customWidth="1"/>
    <col min="7170" max="7170" width="22.28515625" style="78" bestFit="1" customWidth="1"/>
    <col min="7171" max="7171" width="15" style="78" customWidth="1"/>
    <col min="7172" max="7172" width="15.7109375" style="78" customWidth="1"/>
    <col min="7173" max="7173" width="14.85546875" style="78" customWidth="1"/>
    <col min="7174" max="7174" width="16.28515625" style="78" customWidth="1"/>
    <col min="7175" max="7422" width="9.140625" style="78" customWidth="1"/>
    <col min="7423" max="7423" width="11.28515625" style="78"/>
    <col min="7424" max="7424" width="43.5703125" style="78" customWidth="1"/>
    <col min="7425" max="7425" width="15.5703125" style="78" customWidth="1"/>
    <col min="7426" max="7426" width="22.28515625" style="78" bestFit="1" customWidth="1"/>
    <col min="7427" max="7427" width="15" style="78" customWidth="1"/>
    <col min="7428" max="7428" width="15.7109375" style="78" customWidth="1"/>
    <col min="7429" max="7429" width="14.85546875" style="78" customWidth="1"/>
    <col min="7430" max="7430" width="16.28515625" style="78" customWidth="1"/>
    <col min="7431" max="7678" width="9.140625" style="78" customWidth="1"/>
    <col min="7679" max="7679" width="11.28515625" style="78"/>
    <col min="7680" max="7680" width="43.5703125" style="78" customWidth="1"/>
    <col min="7681" max="7681" width="15.5703125" style="78" customWidth="1"/>
    <col min="7682" max="7682" width="22.28515625" style="78" bestFit="1" customWidth="1"/>
    <col min="7683" max="7683" width="15" style="78" customWidth="1"/>
    <col min="7684" max="7684" width="15.7109375" style="78" customWidth="1"/>
    <col min="7685" max="7685" width="14.85546875" style="78" customWidth="1"/>
    <col min="7686" max="7686" width="16.28515625" style="78" customWidth="1"/>
    <col min="7687" max="7934" width="9.140625" style="78" customWidth="1"/>
    <col min="7935" max="7935" width="11.28515625" style="78"/>
    <col min="7936" max="7936" width="43.5703125" style="78" customWidth="1"/>
    <col min="7937" max="7937" width="15.5703125" style="78" customWidth="1"/>
    <col min="7938" max="7938" width="22.28515625" style="78" bestFit="1" customWidth="1"/>
    <col min="7939" max="7939" width="15" style="78" customWidth="1"/>
    <col min="7940" max="7940" width="15.7109375" style="78" customWidth="1"/>
    <col min="7941" max="7941" width="14.85546875" style="78" customWidth="1"/>
    <col min="7942" max="7942" width="16.28515625" style="78" customWidth="1"/>
    <col min="7943" max="8190" width="9.140625" style="78" customWidth="1"/>
    <col min="8191" max="8191" width="11.28515625" style="78"/>
    <col min="8192" max="8192" width="43.5703125" style="78" customWidth="1"/>
    <col min="8193" max="8193" width="15.5703125" style="78" customWidth="1"/>
    <col min="8194" max="8194" width="22.28515625" style="78" bestFit="1" customWidth="1"/>
    <col min="8195" max="8195" width="15" style="78" customWidth="1"/>
    <col min="8196" max="8196" width="15.7109375" style="78" customWidth="1"/>
    <col min="8197" max="8197" width="14.85546875" style="78" customWidth="1"/>
    <col min="8198" max="8198" width="16.28515625" style="78" customWidth="1"/>
    <col min="8199" max="8446" width="9.140625" style="78" customWidth="1"/>
    <col min="8447" max="8447" width="11.28515625" style="78"/>
    <col min="8448" max="8448" width="43.5703125" style="78" customWidth="1"/>
    <col min="8449" max="8449" width="15.5703125" style="78" customWidth="1"/>
    <col min="8450" max="8450" width="22.28515625" style="78" bestFit="1" customWidth="1"/>
    <col min="8451" max="8451" width="15" style="78" customWidth="1"/>
    <col min="8452" max="8452" width="15.7109375" style="78" customWidth="1"/>
    <col min="8453" max="8453" width="14.85546875" style="78" customWidth="1"/>
    <col min="8454" max="8454" width="16.28515625" style="78" customWidth="1"/>
    <col min="8455" max="8702" width="9.140625" style="78" customWidth="1"/>
    <col min="8703" max="8703" width="11.28515625" style="78"/>
    <col min="8704" max="8704" width="43.5703125" style="78" customWidth="1"/>
    <col min="8705" max="8705" width="15.5703125" style="78" customWidth="1"/>
    <col min="8706" max="8706" width="22.28515625" style="78" bestFit="1" customWidth="1"/>
    <col min="8707" max="8707" width="15" style="78" customWidth="1"/>
    <col min="8708" max="8708" width="15.7109375" style="78" customWidth="1"/>
    <col min="8709" max="8709" width="14.85546875" style="78" customWidth="1"/>
    <col min="8710" max="8710" width="16.28515625" style="78" customWidth="1"/>
    <col min="8711" max="8958" width="9.140625" style="78" customWidth="1"/>
    <col min="8959" max="8959" width="11.28515625" style="78"/>
    <col min="8960" max="8960" width="43.5703125" style="78" customWidth="1"/>
    <col min="8961" max="8961" width="15.5703125" style="78" customWidth="1"/>
    <col min="8962" max="8962" width="22.28515625" style="78" bestFit="1" customWidth="1"/>
    <col min="8963" max="8963" width="15" style="78" customWidth="1"/>
    <col min="8964" max="8964" width="15.7109375" style="78" customWidth="1"/>
    <col min="8965" max="8965" width="14.85546875" style="78" customWidth="1"/>
    <col min="8966" max="8966" width="16.28515625" style="78" customWidth="1"/>
    <col min="8967" max="9214" width="9.140625" style="78" customWidth="1"/>
    <col min="9215" max="9215" width="11.28515625" style="78"/>
    <col min="9216" max="9216" width="43.5703125" style="78" customWidth="1"/>
    <col min="9217" max="9217" width="15.5703125" style="78" customWidth="1"/>
    <col min="9218" max="9218" width="22.28515625" style="78" bestFit="1" customWidth="1"/>
    <col min="9219" max="9219" width="15" style="78" customWidth="1"/>
    <col min="9220" max="9220" width="15.7109375" style="78" customWidth="1"/>
    <col min="9221" max="9221" width="14.85546875" style="78" customWidth="1"/>
    <col min="9222" max="9222" width="16.28515625" style="78" customWidth="1"/>
    <col min="9223" max="9470" width="9.140625" style="78" customWidth="1"/>
    <col min="9471" max="9471" width="11.28515625" style="78"/>
    <col min="9472" max="9472" width="43.5703125" style="78" customWidth="1"/>
    <col min="9473" max="9473" width="15.5703125" style="78" customWidth="1"/>
    <col min="9474" max="9474" width="22.28515625" style="78" bestFit="1" customWidth="1"/>
    <col min="9475" max="9475" width="15" style="78" customWidth="1"/>
    <col min="9476" max="9476" width="15.7109375" style="78" customWidth="1"/>
    <col min="9477" max="9477" width="14.85546875" style="78" customWidth="1"/>
    <col min="9478" max="9478" width="16.28515625" style="78" customWidth="1"/>
    <col min="9479" max="9726" width="9.140625" style="78" customWidth="1"/>
    <col min="9727" max="9727" width="11.28515625" style="78"/>
    <col min="9728" max="9728" width="43.5703125" style="78" customWidth="1"/>
    <col min="9729" max="9729" width="15.5703125" style="78" customWidth="1"/>
    <col min="9730" max="9730" width="22.28515625" style="78" bestFit="1" customWidth="1"/>
    <col min="9731" max="9731" width="15" style="78" customWidth="1"/>
    <col min="9732" max="9732" width="15.7109375" style="78" customWidth="1"/>
    <col min="9733" max="9733" width="14.85546875" style="78" customWidth="1"/>
    <col min="9734" max="9734" width="16.28515625" style="78" customWidth="1"/>
    <col min="9735" max="9982" width="9.140625" style="78" customWidth="1"/>
    <col min="9983" max="9983" width="11.28515625" style="78"/>
    <col min="9984" max="9984" width="43.5703125" style="78" customWidth="1"/>
    <col min="9985" max="9985" width="15.5703125" style="78" customWidth="1"/>
    <col min="9986" max="9986" width="22.28515625" style="78" bestFit="1" customWidth="1"/>
    <col min="9987" max="9987" width="15" style="78" customWidth="1"/>
    <col min="9988" max="9988" width="15.7109375" style="78" customWidth="1"/>
    <col min="9989" max="9989" width="14.85546875" style="78" customWidth="1"/>
    <col min="9990" max="9990" width="16.28515625" style="78" customWidth="1"/>
    <col min="9991" max="10238" width="9.140625" style="78" customWidth="1"/>
    <col min="10239" max="10239" width="11.28515625" style="78"/>
    <col min="10240" max="10240" width="43.5703125" style="78" customWidth="1"/>
    <col min="10241" max="10241" width="15.5703125" style="78" customWidth="1"/>
    <col min="10242" max="10242" width="22.28515625" style="78" bestFit="1" customWidth="1"/>
    <col min="10243" max="10243" width="15" style="78" customWidth="1"/>
    <col min="10244" max="10244" width="15.7109375" style="78" customWidth="1"/>
    <col min="10245" max="10245" width="14.85546875" style="78" customWidth="1"/>
    <col min="10246" max="10246" width="16.28515625" style="78" customWidth="1"/>
    <col min="10247" max="10494" width="9.140625" style="78" customWidth="1"/>
    <col min="10495" max="10495" width="11.28515625" style="78"/>
    <col min="10496" max="10496" width="43.5703125" style="78" customWidth="1"/>
    <col min="10497" max="10497" width="15.5703125" style="78" customWidth="1"/>
    <col min="10498" max="10498" width="22.28515625" style="78" bestFit="1" customWidth="1"/>
    <col min="10499" max="10499" width="15" style="78" customWidth="1"/>
    <col min="10500" max="10500" width="15.7109375" style="78" customWidth="1"/>
    <col min="10501" max="10501" width="14.85546875" style="78" customWidth="1"/>
    <col min="10502" max="10502" width="16.28515625" style="78" customWidth="1"/>
    <col min="10503" max="10750" width="9.140625" style="78" customWidth="1"/>
    <col min="10751" max="10751" width="11.28515625" style="78"/>
    <col min="10752" max="10752" width="43.5703125" style="78" customWidth="1"/>
    <col min="10753" max="10753" width="15.5703125" style="78" customWidth="1"/>
    <col min="10754" max="10754" width="22.28515625" style="78" bestFit="1" customWidth="1"/>
    <col min="10755" max="10755" width="15" style="78" customWidth="1"/>
    <col min="10756" max="10756" width="15.7109375" style="78" customWidth="1"/>
    <col min="10757" max="10757" width="14.85546875" style="78" customWidth="1"/>
    <col min="10758" max="10758" width="16.28515625" style="78" customWidth="1"/>
    <col min="10759" max="11006" width="9.140625" style="78" customWidth="1"/>
    <col min="11007" max="11007" width="11.28515625" style="78"/>
    <col min="11008" max="11008" width="43.5703125" style="78" customWidth="1"/>
    <col min="11009" max="11009" width="15.5703125" style="78" customWidth="1"/>
    <col min="11010" max="11010" width="22.28515625" style="78" bestFit="1" customWidth="1"/>
    <col min="11011" max="11011" width="15" style="78" customWidth="1"/>
    <col min="11012" max="11012" width="15.7109375" style="78" customWidth="1"/>
    <col min="11013" max="11013" width="14.85546875" style="78" customWidth="1"/>
    <col min="11014" max="11014" width="16.28515625" style="78" customWidth="1"/>
    <col min="11015" max="11262" width="9.140625" style="78" customWidth="1"/>
    <col min="11263" max="11263" width="11.28515625" style="78"/>
    <col min="11264" max="11264" width="43.5703125" style="78" customWidth="1"/>
    <col min="11265" max="11265" width="15.5703125" style="78" customWidth="1"/>
    <col min="11266" max="11266" width="22.28515625" style="78" bestFit="1" customWidth="1"/>
    <col min="11267" max="11267" width="15" style="78" customWidth="1"/>
    <col min="11268" max="11268" width="15.7109375" style="78" customWidth="1"/>
    <col min="11269" max="11269" width="14.85546875" style="78" customWidth="1"/>
    <col min="11270" max="11270" width="16.28515625" style="78" customWidth="1"/>
    <col min="11271" max="11518" width="9.140625" style="78" customWidth="1"/>
    <col min="11519" max="11519" width="11.28515625" style="78"/>
    <col min="11520" max="11520" width="43.5703125" style="78" customWidth="1"/>
    <col min="11521" max="11521" width="15.5703125" style="78" customWidth="1"/>
    <col min="11522" max="11522" width="22.28515625" style="78" bestFit="1" customWidth="1"/>
    <col min="11523" max="11523" width="15" style="78" customWidth="1"/>
    <col min="11524" max="11524" width="15.7109375" style="78" customWidth="1"/>
    <col min="11525" max="11525" width="14.85546875" style="78" customWidth="1"/>
    <col min="11526" max="11526" width="16.28515625" style="78" customWidth="1"/>
    <col min="11527" max="11774" width="9.140625" style="78" customWidth="1"/>
    <col min="11775" max="11775" width="11.28515625" style="78"/>
    <col min="11776" max="11776" width="43.5703125" style="78" customWidth="1"/>
    <col min="11777" max="11777" width="15.5703125" style="78" customWidth="1"/>
    <col min="11778" max="11778" width="22.28515625" style="78" bestFit="1" customWidth="1"/>
    <col min="11779" max="11779" width="15" style="78" customWidth="1"/>
    <col min="11780" max="11780" width="15.7109375" style="78" customWidth="1"/>
    <col min="11781" max="11781" width="14.85546875" style="78" customWidth="1"/>
    <col min="11782" max="11782" width="16.28515625" style="78" customWidth="1"/>
    <col min="11783" max="12030" width="9.140625" style="78" customWidth="1"/>
    <col min="12031" max="12031" width="11.28515625" style="78"/>
    <col min="12032" max="12032" width="43.5703125" style="78" customWidth="1"/>
    <col min="12033" max="12033" width="15.5703125" style="78" customWidth="1"/>
    <col min="12034" max="12034" width="22.28515625" style="78" bestFit="1" customWidth="1"/>
    <col min="12035" max="12035" width="15" style="78" customWidth="1"/>
    <col min="12036" max="12036" width="15.7109375" style="78" customWidth="1"/>
    <col min="12037" max="12037" width="14.85546875" style="78" customWidth="1"/>
    <col min="12038" max="12038" width="16.28515625" style="78" customWidth="1"/>
    <col min="12039" max="12286" width="9.140625" style="78" customWidth="1"/>
    <col min="12287" max="12287" width="11.28515625" style="78"/>
    <col min="12288" max="12288" width="43.5703125" style="78" customWidth="1"/>
    <col min="12289" max="12289" width="15.5703125" style="78" customWidth="1"/>
    <col min="12290" max="12290" width="22.28515625" style="78" bestFit="1" customWidth="1"/>
    <col min="12291" max="12291" width="15" style="78" customWidth="1"/>
    <col min="12292" max="12292" width="15.7109375" style="78" customWidth="1"/>
    <col min="12293" max="12293" width="14.85546875" style="78" customWidth="1"/>
    <col min="12294" max="12294" width="16.28515625" style="78" customWidth="1"/>
    <col min="12295" max="12542" width="9.140625" style="78" customWidth="1"/>
    <col min="12543" max="12543" width="11.28515625" style="78"/>
    <col min="12544" max="12544" width="43.5703125" style="78" customWidth="1"/>
    <col min="12545" max="12545" width="15.5703125" style="78" customWidth="1"/>
    <col min="12546" max="12546" width="22.28515625" style="78" bestFit="1" customWidth="1"/>
    <col min="12547" max="12547" width="15" style="78" customWidth="1"/>
    <col min="12548" max="12548" width="15.7109375" style="78" customWidth="1"/>
    <col min="12549" max="12549" width="14.85546875" style="78" customWidth="1"/>
    <col min="12550" max="12550" width="16.28515625" style="78" customWidth="1"/>
    <col min="12551" max="12798" width="9.140625" style="78" customWidth="1"/>
    <col min="12799" max="12799" width="11.28515625" style="78"/>
    <col min="12800" max="12800" width="43.5703125" style="78" customWidth="1"/>
    <col min="12801" max="12801" width="15.5703125" style="78" customWidth="1"/>
    <col min="12802" max="12802" width="22.28515625" style="78" bestFit="1" customWidth="1"/>
    <col min="12803" max="12803" width="15" style="78" customWidth="1"/>
    <col min="12804" max="12804" width="15.7109375" style="78" customWidth="1"/>
    <col min="12805" max="12805" width="14.85546875" style="78" customWidth="1"/>
    <col min="12806" max="12806" width="16.28515625" style="78" customWidth="1"/>
    <col min="12807" max="13054" width="9.140625" style="78" customWidth="1"/>
    <col min="13055" max="13055" width="11.28515625" style="78"/>
    <col min="13056" max="13056" width="43.5703125" style="78" customWidth="1"/>
    <col min="13057" max="13057" width="15.5703125" style="78" customWidth="1"/>
    <col min="13058" max="13058" width="22.28515625" style="78" bestFit="1" customWidth="1"/>
    <col min="13059" max="13059" width="15" style="78" customWidth="1"/>
    <col min="13060" max="13060" width="15.7109375" style="78" customWidth="1"/>
    <col min="13061" max="13061" width="14.85546875" style="78" customWidth="1"/>
    <col min="13062" max="13062" width="16.28515625" style="78" customWidth="1"/>
    <col min="13063" max="13310" width="9.140625" style="78" customWidth="1"/>
    <col min="13311" max="13311" width="11.28515625" style="78"/>
    <col min="13312" max="13312" width="43.5703125" style="78" customWidth="1"/>
    <col min="13313" max="13313" width="15.5703125" style="78" customWidth="1"/>
    <col min="13314" max="13314" width="22.28515625" style="78" bestFit="1" customWidth="1"/>
    <col min="13315" max="13315" width="15" style="78" customWidth="1"/>
    <col min="13316" max="13316" width="15.7109375" style="78" customWidth="1"/>
    <col min="13317" max="13317" width="14.85546875" style="78" customWidth="1"/>
    <col min="13318" max="13318" width="16.28515625" style="78" customWidth="1"/>
    <col min="13319" max="13566" width="9.140625" style="78" customWidth="1"/>
    <col min="13567" max="13567" width="11.28515625" style="78"/>
    <col min="13568" max="13568" width="43.5703125" style="78" customWidth="1"/>
    <col min="13569" max="13569" width="15.5703125" style="78" customWidth="1"/>
    <col min="13570" max="13570" width="22.28515625" style="78" bestFit="1" customWidth="1"/>
    <col min="13571" max="13571" width="15" style="78" customWidth="1"/>
    <col min="13572" max="13572" width="15.7109375" style="78" customWidth="1"/>
    <col min="13573" max="13573" width="14.85546875" style="78" customWidth="1"/>
    <col min="13574" max="13574" width="16.28515625" style="78" customWidth="1"/>
    <col min="13575" max="13822" width="9.140625" style="78" customWidth="1"/>
    <col min="13823" max="13823" width="11.28515625" style="78"/>
    <col min="13824" max="13824" width="43.5703125" style="78" customWidth="1"/>
    <col min="13825" max="13825" width="15.5703125" style="78" customWidth="1"/>
    <col min="13826" max="13826" width="22.28515625" style="78" bestFit="1" customWidth="1"/>
    <col min="13827" max="13827" width="15" style="78" customWidth="1"/>
    <col min="13828" max="13828" width="15.7109375" style="78" customWidth="1"/>
    <col min="13829" max="13829" width="14.85546875" style="78" customWidth="1"/>
    <col min="13830" max="13830" width="16.28515625" style="78" customWidth="1"/>
    <col min="13831" max="14078" width="9.140625" style="78" customWidth="1"/>
    <col min="14079" max="14079" width="11.28515625" style="78"/>
    <col min="14080" max="14080" width="43.5703125" style="78" customWidth="1"/>
    <col min="14081" max="14081" width="15.5703125" style="78" customWidth="1"/>
    <col min="14082" max="14082" width="22.28515625" style="78" bestFit="1" customWidth="1"/>
    <col min="14083" max="14083" width="15" style="78" customWidth="1"/>
    <col min="14084" max="14084" width="15.7109375" style="78" customWidth="1"/>
    <col min="14085" max="14085" width="14.85546875" style="78" customWidth="1"/>
    <col min="14086" max="14086" width="16.28515625" style="78" customWidth="1"/>
    <col min="14087" max="14334" width="9.140625" style="78" customWidth="1"/>
    <col min="14335" max="14335" width="11.28515625" style="78"/>
    <col min="14336" max="14336" width="43.5703125" style="78" customWidth="1"/>
    <col min="14337" max="14337" width="15.5703125" style="78" customWidth="1"/>
    <col min="14338" max="14338" width="22.28515625" style="78" bestFit="1" customWidth="1"/>
    <col min="14339" max="14339" width="15" style="78" customWidth="1"/>
    <col min="14340" max="14340" width="15.7109375" style="78" customWidth="1"/>
    <col min="14341" max="14341" width="14.85546875" style="78" customWidth="1"/>
    <col min="14342" max="14342" width="16.28515625" style="78" customWidth="1"/>
    <col min="14343" max="14590" width="9.140625" style="78" customWidth="1"/>
    <col min="14591" max="14591" width="11.28515625" style="78"/>
    <col min="14592" max="14592" width="43.5703125" style="78" customWidth="1"/>
    <col min="14593" max="14593" width="15.5703125" style="78" customWidth="1"/>
    <col min="14594" max="14594" width="22.28515625" style="78" bestFit="1" customWidth="1"/>
    <col min="14595" max="14595" width="15" style="78" customWidth="1"/>
    <col min="14596" max="14596" width="15.7109375" style="78" customWidth="1"/>
    <col min="14597" max="14597" width="14.85546875" style="78" customWidth="1"/>
    <col min="14598" max="14598" width="16.28515625" style="78" customWidth="1"/>
    <col min="14599" max="14846" width="9.140625" style="78" customWidth="1"/>
    <col min="14847" max="14847" width="11.28515625" style="78"/>
    <col min="14848" max="14848" width="43.5703125" style="78" customWidth="1"/>
    <col min="14849" max="14849" width="15.5703125" style="78" customWidth="1"/>
    <col min="14850" max="14850" width="22.28515625" style="78" bestFit="1" customWidth="1"/>
    <col min="14851" max="14851" width="15" style="78" customWidth="1"/>
    <col min="14852" max="14852" width="15.7109375" style="78" customWidth="1"/>
    <col min="14853" max="14853" width="14.85546875" style="78" customWidth="1"/>
    <col min="14854" max="14854" width="16.28515625" style="78" customWidth="1"/>
    <col min="14855" max="15102" width="9.140625" style="78" customWidth="1"/>
    <col min="15103" max="15103" width="11.28515625" style="78"/>
    <col min="15104" max="15104" width="43.5703125" style="78" customWidth="1"/>
    <col min="15105" max="15105" width="15.5703125" style="78" customWidth="1"/>
    <col min="15106" max="15106" width="22.28515625" style="78" bestFit="1" customWidth="1"/>
    <col min="15107" max="15107" width="15" style="78" customWidth="1"/>
    <col min="15108" max="15108" width="15.7109375" style="78" customWidth="1"/>
    <col min="15109" max="15109" width="14.85546875" style="78" customWidth="1"/>
    <col min="15110" max="15110" width="16.28515625" style="78" customWidth="1"/>
    <col min="15111" max="15358" width="9.140625" style="78" customWidth="1"/>
    <col min="15359" max="15359" width="11.28515625" style="78"/>
    <col min="15360" max="15360" width="43.5703125" style="78" customWidth="1"/>
    <col min="15361" max="15361" width="15.5703125" style="78" customWidth="1"/>
    <col min="15362" max="15362" width="22.28515625" style="78" bestFit="1" customWidth="1"/>
    <col min="15363" max="15363" width="15" style="78" customWidth="1"/>
    <col min="15364" max="15364" width="15.7109375" style="78" customWidth="1"/>
    <col min="15365" max="15365" width="14.85546875" style="78" customWidth="1"/>
    <col min="15366" max="15366" width="16.28515625" style="78" customWidth="1"/>
    <col min="15367" max="15614" width="9.140625" style="78" customWidth="1"/>
    <col min="15615" max="15615" width="11.28515625" style="78"/>
    <col min="15616" max="15616" width="43.5703125" style="78" customWidth="1"/>
    <col min="15617" max="15617" width="15.5703125" style="78" customWidth="1"/>
    <col min="15618" max="15618" width="22.28515625" style="78" bestFit="1" customWidth="1"/>
    <col min="15619" max="15619" width="15" style="78" customWidth="1"/>
    <col min="15620" max="15620" width="15.7109375" style="78" customWidth="1"/>
    <col min="15621" max="15621" width="14.85546875" style="78" customWidth="1"/>
    <col min="15622" max="15622" width="16.28515625" style="78" customWidth="1"/>
    <col min="15623" max="15870" width="9.140625" style="78" customWidth="1"/>
    <col min="15871" max="15871" width="11.28515625" style="78"/>
    <col min="15872" max="15872" width="43.5703125" style="78" customWidth="1"/>
    <col min="15873" max="15873" width="15.5703125" style="78" customWidth="1"/>
    <col min="15874" max="15874" width="22.28515625" style="78" bestFit="1" customWidth="1"/>
    <col min="15875" max="15875" width="15" style="78" customWidth="1"/>
    <col min="15876" max="15876" width="15.7109375" style="78" customWidth="1"/>
    <col min="15877" max="15877" width="14.85546875" style="78" customWidth="1"/>
    <col min="15878" max="15878" width="16.28515625" style="78" customWidth="1"/>
    <col min="15879" max="16126" width="9.140625" style="78" customWidth="1"/>
    <col min="16127" max="16127" width="11.28515625" style="78"/>
    <col min="16128" max="16128" width="43.5703125" style="78" customWidth="1"/>
    <col min="16129" max="16129" width="15.5703125" style="78" customWidth="1"/>
    <col min="16130" max="16130" width="22.28515625" style="78" bestFit="1" customWidth="1"/>
    <col min="16131" max="16131" width="15" style="78" customWidth="1"/>
    <col min="16132" max="16132" width="15.7109375" style="78" customWidth="1"/>
    <col min="16133" max="16133" width="14.85546875" style="78" customWidth="1"/>
    <col min="16134" max="16134" width="16.28515625" style="78" customWidth="1"/>
    <col min="16135" max="16382" width="9.140625" style="78" customWidth="1"/>
    <col min="16383" max="16384" width="11.28515625" style="78"/>
  </cols>
  <sheetData>
    <row r="1" spans="1:7" ht="57.75" customHeight="1">
      <c r="A1" s="118" t="s">
        <v>125</v>
      </c>
      <c r="B1" s="118"/>
      <c r="C1" s="118"/>
      <c r="D1" s="118"/>
      <c r="E1" s="77"/>
      <c r="F1" s="77"/>
      <c r="G1" s="77"/>
    </row>
    <row r="2" spans="1:7" ht="17.25">
      <c r="A2" s="79"/>
      <c r="B2" s="79"/>
      <c r="C2" s="79"/>
      <c r="D2" s="79"/>
      <c r="E2" s="79"/>
      <c r="F2" s="79"/>
    </row>
    <row r="3" spans="1:7" ht="75" customHeight="1">
      <c r="A3" s="119" t="s">
        <v>104</v>
      </c>
      <c r="B3" s="119"/>
      <c r="C3" s="119"/>
      <c r="D3" s="119"/>
      <c r="E3" s="80"/>
      <c r="F3" s="80"/>
    </row>
    <row r="4" spans="1:7" ht="17.25">
      <c r="A4" s="81"/>
      <c r="B4" s="79"/>
      <c r="C4" s="120" t="s">
        <v>0</v>
      </c>
      <c r="D4" s="120"/>
    </row>
    <row r="5" spans="1:7" ht="54" customHeight="1" thickBot="1">
      <c r="A5" s="121" t="s">
        <v>105</v>
      </c>
      <c r="B5" s="123" t="s">
        <v>114</v>
      </c>
      <c r="C5" s="124"/>
      <c r="D5" s="125"/>
    </row>
    <row r="6" spans="1:7" ht="51" customHeight="1">
      <c r="A6" s="122"/>
      <c r="B6" s="82" t="s">
        <v>36</v>
      </c>
      <c r="C6" s="82" t="s">
        <v>37</v>
      </c>
      <c r="D6" s="83" t="s">
        <v>4</v>
      </c>
    </row>
    <row r="7" spans="1:7" ht="17.25">
      <c r="A7" s="84" t="s">
        <v>106</v>
      </c>
      <c r="B7" s="85">
        <f>+B9</f>
        <v>100757.5</v>
      </c>
      <c r="C7" s="85">
        <f>+C9</f>
        <v>0</v>
      </c>
      <c r="D7" s="86">
        <f>+D9</f>
        <v>0</v>
      </c>
    </row>
    <row r="8" spans="1:7" ht="17.25">
      <c r="A8" s="87" t="s">
        <v>107</v>
      </c>
      <c r="B8" s="88"/>
      <c r="C8" s="88"/>
      <c r="D8" s="89"/>
    </row>
    <row r="9" spans="1:7" ht="24" customHeight="1">
      <c r="A9" s="90" t="s">
        <v>108</v>
      </c>
      <c r="B9" s="85">
        <f>+B11</f>
        <v>100757.5</v>
      </c>
      <c r="C9" s="85">
        <f>+C11</f>
        <v>0</v>
      </c>
      <c r="D9" s="86">
        <f>+D11</f>
        <v>0</v>
      </c>
    </row>
    <row r="10" spans="1:7" ht="17.25">
      <c r="A10" s="87" t="s">
        <v>107</v>
      </c>
      <c r="B10" s="88"/>
      <c r="C10" s="88"/>
      <c r="D10" s="89"/>
    </row>
    <row r="11" spans="1:7" ht="32.25" customHeight="1">
      <c r="A11" s="90" t="s">
        <v>109</v>
      </c>
      <c r="B11" s="85">
        <f t="shared" ref="B11:D11" si="0">+B12</f>
        <v>100757.5</v>
      </c>
      <c r="C11" s="85">
        <f t="shared" si="0"/>
        <v>0</v>
      </c>
      <c r="D11" s="91">
        <f t="shared" si="0"/>
        <v>0</v>
      </c>
    </row>
    <row r="12" spans="1:7" ht="17.25">
      <c r="A12" s="90" t="s">
        <v>110</v>
      </c>
      <c r="B12" s="85">
        <f>+B13</f>
        <v>100757.5</v>
      </c>
      <c r="C12" s="85">
        <f>+C13</f>
        <v>0</v>
      </c>
      <c r="D12" s="91">
        <f>+D13</f>
        <v>0</v>
      </c>
    </row>
    <row r="13" spans="1:7" s="112" customFormat="1" ht="17.25">
      <c r="A13" s="110" t="s">
        <v>111</v>
      </c>
      <c r="B13" s="111">
        <f>+'Հավելված 2'!G7</f>
        <v>100757.5</v>
      </c>
      <c r="C13" s="111">
        <f>+'Հավելված 2'!H7</f>
        <v>0</v>
      </c>
      <c r="D13" s="111">
        <f>+'Հավելված 2'!I7</f>
        <v>0</v>
      </c>
    </row>
    <row r="15" spans="1:7">
      <c r="B15" s="92"/>
      <c r="C15" s="92"/>
      <c r="D15" s="92"/>
    </row>
    <row r="16" spans="1:7">
      <c r="B16" s="92"/>
    </row>
  </sheetData>
  <mergeCells count="5">
    <mergeCell ref="A1:D1"/>
    <mergeCell ref="A3:D3"/>
    <mergeCell ref="C4:D4"/>
    <mergeCell ref="A5:A6"/>
    <mergeCell ref="B5:D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A1BA5-94F5-42F3-BC2F-37C989CFCA13}">
  <sheetPr codeName="Sheet2">
    <pageSetUpPr fitToPage="1"/>
  </sheetPr>
  <dimension ref="A1:L15"/>
  <sheetViews>
    <sheetView zoomScaleNormal="100" workbookViewId="0">
      <selection activeCell="F10" sqref="F10"/>
    </sheetView>
  </sheetViews>
  <sheetFormatPr defaultColWidth="9.140625" defaultRowHeight="17.25"/>
  <cols>
    <col min="1" max="1" width="6.85546875" style="1" customWidth="1"/>
    <col min="2" max="2" width="11.42578125" style="1" customWidth="1"/>
    <col min="3" max="3" width="15.42578125" style="1" bestFit="1" customWidth="1"/>
    <col min="4" max="4" width="46.140625" style="1" customWidth="1"/>
    <col min="5" max="5" width="51.5703125" style="1" customWidth="1"/>
    <col min="6" max="6" width="56.5703125" style="1" customWidth="1"/>
    <col min="7" max="7" width="17" style="76" customWidth="1"/>
    <col min="8" max="8" width="18" style="58" customWidth="1"/>
    <col min="9" max="9" width="18.5703125" style="58" customWidth="1"/>
    <col min="10" max="10" width="28.42578125" style="1" customWidth="1"/>
    <col min="11" max="11" width="14.28515625" style="1" bestFit="1" customWidth="1"/>
    <col min="12" max="12" width="13.42578125" style="1" bestFit="1" customWidth="1"/>
    <col min="13" max="16384" width="9.140625" style="1"/>
  </cols>
  <sheetData>
    <row r="1" spans="1:12" ht="58.5" customHeight="1">
      <c r="A1" s="137" t="s">
        <v>135</v>
      </c>
      <c r="B1" s="137"/>
      <c r="C1" s="137"/>
      <c r="D1" s="137"/>
      <c r="E1" s="137"/>
      <c r="F1" s="137"/>
      <c r="G1" s="137"/>
      <c r="H1" s="137"/>
      <c r="I1" s="137"/>
    </row>
    <row r="2" spans="1:12">
      <c r="A2" s="66"/>
    </row>
    <row r="3" spans="1:12" ht="39.75" customHeight="1">
      <c r="A3" s="138" t="s">
        <v>127</v>
      </c>
      <c r="B3" s="138"/>
      <c r="C3" s="138"/>
      <c r="D3" s="138"/>
      <c r="E3" s="138"/>
      <c r="F3" s="138"/>
      <c r="G3" s="138"/>
      <c r="H3" s="138"/>
      <c r="I3" s="138"/>
    </row>
    <row r="4" spans="1:12" ht="21" customHeight="1">
      <c r="A4" s="31"/>
      <c r="B4" s="31"/>
      <c r="C4" s="31"/>
      <c r="D4" s="32"/>
      <c r="E4" s="31"/>
      <c r="F4" s="31"/>
      <c r="G4" s="95"/>
      <c r="H4" s="139" t="s">
        <v>0</v>
      </c>
      <c r="I4" s="139"/>
    </row>
    <row r="5" spans="1:12" ht="70.5" customHeight="1">
      <c r="A5" s="140" t="s">
        <v>38</v>
      </c>
      <c r="B5" s="140" t="s">
        <v>10</v>
      </c>
      <c r="C5" s="140"/>
      <c r="D5" s="140" t="s">
        <v>39</v>
      </c>
      <c r="E5" s="140" t="s">
        <v>40</v>
      </c>
      <c r="F5" s="140" t="s">
        <v>41</v>
      </c>
      <c r="G5" s="141" t="s">
        <v>113</v>
      </c>
      <c r="H5" s="142"/>
      <c r="I5" s="143"/>
    </row>
    <row r="6" spans="1:12" ht="53.25" customHeight="1">
      <c r="A6" s="140"/>
      <c r="B6" s="2" t="s">
        <v>14</v>
      </c>
      <c r="C6" s="2" t="s">
        <v>15</v>
      </c>
      <c r="D6" s="140"/>
      <c r="E6" s="140"/>
      <c r="F6" s="140"/>
      <c r="G6" s="96" t="s">
        <v>11</v>
      </c>
      <c r="H6" s="33" t="s">
        <v>12</v>
      </c>
      <c r="I6" s="33" t="s">
        <v>13</v>
      </c>
    </row>
    <row r="7" spans="1:12" ht="16.5" customHeight="1">
      <c r="A7" s="126" t="s">
        <v>7</v>
      </c>
      <c r="B7" s="127"/>
      <c r="C7" s="127"/>
      <c r="D7" s="127"/>
      <c r="E7" s="127"/>
      <c r="F7" s="128"/>
      <c r="G7" s="34">
        <f>+G8+G12</f>
        <v>100757.5</v>
      </c>
      <c r="H7" s="34">
        <f>+H8+H12</f>
        <v>0</v>
      </c>
      <c r="I7" s="34">
        <f>+I8+I12</f>
        <v>0</v>
      </c>
      <c r="J7" s="76"/>
      <c r="K7" s="76"/>
    </row>
    <row r="8" spans="1:12" s="62" customFormat="1" ht="48" customHeight="1">
      <c r="A8" s="129" t="s">
        <v>8</v>
      </c>
      <c r="B8" s="129"/>
      <c r="C8" s="129"/>
      <c r="D8" s="129"/>
      <c r="E8" s="129"/>
      <c r="F8" s="129"/>
      <c r="G8" s="35">
        <f>+G9</f>
        <v>100757.5</v>
      </c>
      <c r="H8" s="35">
        <f t="shared" ref="H8:I8" si="0">+H9</f>
        <v>0</v>
      </c>
      <c r="I8" s="35">
        <f t="shared" si="0"/>
        <v>0</v>
      </c>
      <c r="J8" s="75"/>
    </row>
    <row r="9" spans="1:12" ht="90" customHeight="1">
      <c r="A9" s="135"/>
      <c r="B9" s="133">
        <v>1022</v>
      </c>
      <c r="C9" s="36"/>
      <c r="D9" s="37" t="s">
        <v>32</v>
      </c>
      <c r="E9" s="37" t="s">
        <v>43</v>
      </c>
      <c r="F9" s="37" t="s">
        <v>44</v>
      </c>
      <c r="G9" s="4">
        <f>+G10+G11</f>
        <v>100757.5</v>
      </c>
      <c r="H9" s="4">
        <f t="shared" ref="H9:I9" si="1">+H10+H11</f>
        <v>0</v>
      </c>
      <c r="I9" s="4">
        <f t="shared" si="1"/>
        <v>0</v>
      </c>
      <c r="J9" s="61"/>
      <c r="K9" s="61"/>
      <c r="L9" s="61"/>
    </row>
    <row r="10" spans="1:12" ht="90.75" customHeight="1">
      <c r="A10" s="136"/>
      <c r="B10" s="134"/>
      <c r="C10" s="2" t="s">
        <v>100</v>
      </c>
      <c r="D10" s="38" t="s">
        <v>99</v>
      </c>
      <c r="E10" s="38" t="s">
        <v>92</v>
      </c>
      <c r="F10" s="38" t="s">
        <v>46</v>
      </c>
      <c r="G10" s="4">
        <f>+'Հավելված 3'!G28</f>
        <v>0</v>
      </c>
      <c r="H10" s="4">
        <f>+H11*-1</f>
        <v>-100757.5</v>
      </c>
      <c r="I10" s="4">
        <f>+I11*-1</f>
        <v>-100757.5</v>
      </c>
      <c r="J10" s="61"/>
    </row>
    <row r="11" spans="1:12" ht="115.5">
      <c r="A11" s="136"/>
      <c r="B11" s="134"/>
      <c r="C11" s="2" t="s">
        <v>117</v>
      </c>
      <c r="D11" s="59" t="s">
        <v>116</v>
      </c>
      <c r="E11" s="59" t="s">
        <v>118</v>
      </c>
      <c r="F11" s="38" t="s">
        <v>46</v>
      </c>
      <c r="G11" s="4">
        <f>+'Հավելված 3'!G29</f>
        <v>100757.5</v>
      </c>
      <c r="H11" s="4">
        <f>+'Հավելված 3'!H29</f>
        <v>100757.5</v>
      </c>
      <c r="I11" s="4">
        <f>+'Հավելված 3'!I29</f>
        <v>100757.5</v>
      </c>
      <c r="J11" s="61"/>
      <c r="K11" s="61"/>
    </row>
    <row r="12" spans="1:12">
      <c r="A12" s="130" t="s">
        <v>47</v>
      </c>
      <c r="B12" s="131"/>
      <c r="C12" s="131"/>
      <c r="D12" s="131"/>
      <c r="E12" s="131"/>
      <c r="F12" s="132"/>
      <c r="G12" s="5">
        <f t="shared" ref="G12" si="2">+G13</f>
        <v>0</v>
      </c>
      <c r="H12" s="5">
        <f>+H13</f>
        <v>0</v>
      </c>
      <c r="I12" s="5">
        <f t="shared" ref="I12" si="3">+I13</f>
        <v>0</v>
      </c>
    </row>
    <row r="13" spans="1:12" ht="69">
      <c r="A13" s="41"/>
      <c r="B13" s="42" t="s">
        <v>48</v>
      </c>
      <c r="C13" s="41"/>
      <c r="D13" s="43" t="s">
        <v>49</v>
      </c>
      <c r="E13" s="43" t="s">
        <v>50</v>
      </c>
      <c r="F13" s="43" t="s">
        <v>51</v>
      </c>
      <c r="G13" s="5">
        <f>+G14+G15</f>
        <v>0</v>
      </c>
      <c r="H13" s="5">
        <f>+H14+H15</f>
        <v>0</v>
      </c>
      <c r="I13" s="5">
        <f t="shared" ref="I13" si="4">+I14+I15</f>
        <v>0</v>
      </c>
    </row>
    <row r="14" spans="1:12" ht="103.5">
      <c r="A14" s="41"/>
      <c r="B14" s="41"/>
      <c r="C14" s="44" t="s">
        <v>52</v>
      </c>
      <c r="D14" s="41" t="s">
        <v>49</v>
      </c>
      <c r="E14" s="41" t="s">
        <v>53</v>
      </c>
      <c r="F14" s="41" t="s">
        <v>45</v>
      </c>
      <c r="G14" s="4">
        <f>+G10</f>
        <v>0</v>
      </c>
      <c r="H14" s="4">
        <f t="shared" ref="H14:I14" si="5">+H10</f>
        <v>-100757.5</v>
      </c>
      <c r="I14" s="4">
        <f t="shared" si="5"/>
        <v>-100757.5</v>
      </c>
    </row>
    <row r="15" spans="1:12" ht="103.5">
      <c r="A15" s="41"/>
      <c r="B15" s="41"/>
      <c r="C15" s="44" t="s">
        <v>52</v>
      </c>
      <c r="D15" s="41" t="s">
        <v>49</v>
      </c>
      <c r="E15" s="41" t="s">
        <v>53</v>
      </c>
      <c r="F15" s="41" t="s">
        <v>45</v>
      </c>
      <c r="G15" s="4">
        <f>+G14*-1</f>
        <v>0</v>
      </c>
      <c r="H15" s="4">
        <f t="shared" ref="H15:I15" si="6">+H14*-1</f>
        <v>100757.5</v>
      </c>
      <c r="I15" s="4">
        <f t="shared" si="6"/>
        <v>100757.5</v>
      </c>
    </row>
  </sheetData>
  <mergeCells count="14">
    <mergeCell ref="A1:I1"/>
    <mergeCell ref="A3:I3"/>
    <mergeCell ref="H4:I4"/>
    <mergeCell ref="A5:A6"/>
    <mergeCell ref="B5:C5"/>
    <mergeCell ref="D5:D6"/>
    <mergeCell ref="E5:E6"/>
    <mergeCell ref="F5:F6"/>
    <mergeCell ref="G5:I5"/>
    <mergeCell ref="A7:F7"/>
    <mergeCell ref="A8:F8"/>
    <mergeCell ref="A12:F12"/>
    <mergeCell ref="B9:B11"/>
    <mergeCell ref="A9:A11"/>
  </mergeCells>
  <pageMargins left="0.23622047244094499" right="0" top="0.74803149606299202" bottom="0.74803149606299202" header="0.31496062992126" footer="0.31496062992126"/>
  <pageSetup paperSize="9" scale="3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A4BDB-A59E-4087-AA5F-0AA59ED0A85B}">
  <sheetPr codeName="Sheet3">
    <pageSetUpPr fitToPage="1"/>
  </sheetPr>
  <dimension ref="A1:N67"/>
  <sheetViews>
    <sheetView zoomScaleNormal="100" zoomScaleSheetLayoutView="100" workbookViewId="0">
      <selection activeCell="D18" sqref="D18:D37"/>
    </sheetView>
  </sheetViews>
  <sheetFormatPr defaultColWidth="9.140625" defaultRowHeight="17.25"/>
  <cols>
    <col min="1" max="1" width="6.85546875" style="7" customWidth="1"/>
    <col min="2" max="2" width="6" style="7" customWidth="1"/>
    <col min="3" max="3" width="7" style="7" customWidth="1"/>
    <col min="4" max="4" width="18.42578125" style="7" customWidth="1"/>
    <col min="5" max="5" width="14.7109375" style="7" customWidth="1"/>
    <col min="6" max="6" width="73.5703125" style="7" customWidth="1"/>
    <col min="7" max="7" width="21.42578125" style="7" customWidth="1"/>
    <col min="8" max="8" width="23.5703125" style="60" customWidth="1"/>
    <col min="9" max="9" width="23" style="60" customWidth="1"/>
    <col min="10" max="10" width="15.85546875" style="7" bestFit="1" customWidth="1"/>
    <col min="11" max="11" width="16" style="7" bestFit="1" customWidth="1"/>
    <col min="12" max="12" width="18.5703125" style="7" customWidth="1"/>
    <col min="13" max="16384" width="9.140625" style="7"/>
  </cols>
  <sheetData>
    <row r="1" spans="1:14" ht="65.25" customHeight="1">
      <c r="F1" s="137" t="s">
        <v>128</v>
      </c>
      <c r="G1" s="137"/>
      <c r="H1" s="137"/>
      <c r="I1" s="137"/>
    </row>
    <row r="2" spans="1:14" ht="17.25" customHeight="1">
      <c r="D2" s="160"/>
      <c r="E2" s="160"/>
      <c r="F2" s="160"/>
      <c r="G2" s="160"/>
      <c r="H2" s="160"/>
      <c r="I2" s="160"/>
    </row>
    <row r="3" spans="1:14" ht="47.25" customHeight="1">
      <c r="A3" s="161" t="s">
        <v>126</v>
      </c>
      <c r="B3" s="161"/>
      <c r="C3" s="161"/>
      <c r="D3" s="161"/>
      <c r="E3" s="161"/>
      <c r="F3" s="161"/>
      <c r="G3" s="161"/>
      <c r="H3" s="161"/>
      <c r="I3" s="161"/>
    </row>
    <row r="4" spans="1:14" ht="20.25" customHeight="1">
      <c r="A4" s="50"/>
      <c r="B4" s="50"/>
      <c r="C4" s="50"/>
      <c r="D4" s="45"/>
      <c r="E4" s="45"/>
      <c r="F4" s="45"/>
      <c r="G4" s="45"/>
      <c r="H4" s="46"/>
      <c r="I4" s="47" t="s">
        <v>54</v>
      </c>
    </row>
    <row r="5" spans="1:14" ht="63.75" customHeight="1">
      <c r="A5" s="155" t="s">
        <v>55</v>
      </c>
      <c r="B5" s="155"/>
      <c r="C5" s="155"/>
      <c r="D5" s="155" t="s">
        <v>10</v>
      </c>
      <c r="E5" s="155"/>
      <c r="F5" s="155" t="s">
        <v>56</v>
      </c>
      <c r="G5" s="162" t="s">
        <v>42</v>
      </c>
      <c r="H5" s="162"/>
      <c r="I5" s="163"/>
    </row>
    <row r="6" spans="1:14" ht="46.5">
      <c r="A6" s="55" t="s">
        <v>58</v>
      </c>
      <c r="B6" s="55" t="s">
        <v>59</v>
      </c>
      <c r="C6" s="55" t="s">
        <v>60</v>
      </c>
      <c r="D6" s="42" t="s">
        <v>5</v>
      </c>
      <c r="E6" s="42" t="s">
        <v>6</v>
      </c>
      <c r="F6" s="155"/>
      <c r="G6" s="42" t="s">
        <v>11</v>
      </c>
      <c r="H6" s="48" t="s">
        <v>12</v>
      </c>
      <c r="I6" s="48" t="s">
        <v>13</v>
      </c>
      <c r="J6" s="107"/>
      <c r="K6" s="107"/>
      <c r="L6" s="107"/>
      <c r="M6" s="93"/>
      <c r="N6" s="93"/>
    </row>
    <row r="7" spans="1:14" ht="24.75" customHeight="1">
      <c r="A7" s="147"/>
      <c r="B7" s="147"/>
      <c r="C7" s="147"/>
      <c r="D7" s="158"/>
      <c r="E7" s="158"/>
      <c r="F7" s="43" t="s">
        <v>61</v>
      </c>
      <c r="G7" s="23">
        <f>+G9+G38</f>
        <v>100757.5</v>
      </c>
      <c r="H7" s="23">
        <f>+H9+H38</f>
        <v>0</v>
      </c>
      <c r="I7" s="23">
        <f>+I9+I38</f>
        <v>0</v>
      </c>
      <c r="J7" s="94"/>
      <c r="K7" s="94"/>
      <c r="L7" s="94"/>
      <c r="M7" s="93"/>
      <c r="N7" s="93"/>
    </row>
    <row r="8" spans="1:14" ht="24.75" customHeight="1">
      <c r="A8" s="148"/>
      <c r="B8" s="148"/>
      <c r="C8" s="148"/>
      <c r="D8" s="159"/>
      <c r="E8" s="159"/>
      <c r="F8" s="41" t="s">
        <v>18</v>
      </c>
      <c r="G8" s="23"/>
      <c r="H8" s="23"/>
      <c r="I8" s="23"/>
      <c r="J8" s="108"/>
      <c r="K8" s="93"/>
      <c r="L8" s="93"/>
      <c r="M8" s="93"/>
      <c r="N8" s="93"/>
    </row>
    <row r="9" spans="1:14" ht="24.75" customHeight="1">
      <c r="A9" s="147"/>
      <c r="B9" s="147"/>
      <c r="C9" s="147"/>
      <c r="D9" s="147"/>
      <c r="E9" s="147"/>
      <c r="F9" s="25" t="s">
        <v>9</v>
      </c>
      <c r="G9" s="23">
        <f>+G11</f>
        <v>100757.5</v>
      </c>
      <c r="H9" s="23">
        <f t="shared" ref="H9:I9" si="0">+H11</f>
        <v>0</v>
      </c>
      <c r="I9" s="23">
        <f t="shared" si="0"/>
        <v>0</v>
      </c>
      <c r="J9" s="93"/>
      <c r="K9" s="93"/>
      <c r="L9" s="93"/>
      <c r="M9" s="93"/>
      <c r="N9" s="93"/>
    </row>
    <row r="10" spans="1:14" ht="24.75" customHeight="1">
      <c r="A10" s="148"/>
      <c r="B10" s="148"/>
      <c r="C10" s="148"/>
      <c r="D10" s="148"/>
      <c r="E10" s="148"/>
      <c r="F10" s="6" t="s">
        <v>18</v>
      </c>
      <c r="G10" s="23"/>
      <c r="H10" s="23"/>
      <c r="I10" s="23"/>
      <c r="J10" s="93"/>
      <c r="K10" s="93"/>
      <c r="L10" s="93"/>
      <c r="M10" s="93"/>
      <c r="N10" s="93"/>
    </row>
    <row r="11" spans="1:14" s="50" customFormat="1" ht="33.75" customHeight="1">
      <c r="A11" s="145" t="s">
        <v>62</v>
      </c>
      <c r="B11" s="44"/>
      <c r="C11" s="44"/>
      <c r="D11" s="44"/>
      <c r="E11" s="44"/>
      <c r="F11" s="25" t="s">
        <v>23</v>
      </c>
      <c r="G11" s="23">
        <f>+G12</f>
        <v>100757.5</v>
      </c>
      <c r="H11" s="23">
        <f t="shared" ref="H11:I11" si="1">+H12</f>
        <v>0</v>
      </c>
      <c r="I11" s="23">
        <f t="shared" si="1"/>
        <v>0</v>
      </c>
      <c r="J11" s="93"/>
      <c r="K11" s="93"/>
      <c r="L11" s="93"/>
      <c r="M11" s="93"/>
      <c r="N11" s="93"/>
    </row>
    <row r="12" spans="1:14" s="50" customFormat="1" ht="41.25" customHeight="1">
      <c r="A12" s="145"/>
      <c r="B12" s="146" t="s">
        <v>63</v>
      </c>
      <c r="C12" s="144"/>
      <c r="D12" s="144"/>
      <c r="E12" s="144"/>
      <c r="F12" s="25" t="s">
        <v>20</v>
      </c>
      <c r="G12" s="23">
        <f t="shared" ref="G12" si="2">+G14</f>
        <v>100757.5</v>
      </c>
      <c r="H12" s="23">
        <f>+H14</f>
        <v>0</v>
      </c>
      <c r="I12" s="23">
        <f>+I14</f>
        <v>0</v>
      </c>
    </row>
    <row r="13" spans="1:14" s="50" customFormat="1">
      <c r="A13" s="145"/>
      <c r="B13" s="146"/>
      <c r="C13" s="144"/>
      <c r="D13" s="144"/>
      <c r="E13" s="144"/>
      <c r="F13" s="6" t="s">
        <v>18</v>
      </c>
      <c r="G13" s="44"/>
      <c r="H13" s="44"/>
      <c r="I13" s="44"/>
    </row>
    <row r="14" spans="1:14" s="50" customFormat="1">
      <c r="A14" s="145"/>
      <c r="B14" s="146"/>
      <c r="C14" s="145" t="s">
        <v>21</v>
      </c>
      <c r="D14" s="144"/>
      <c r="E14" s="144"/>
      <c r="F14" s="25" t="s">
        <v>22</v>
      </c>
      <c r="G14" s="23">
        <f t="shared" ref="G14" si="3">+G16</f>
        <v>100757.5</v>
      </c>
      <c r="H14" s="23">
        <f>+H16</f>
        <v>0</v>
      </c>
      <c r="I14" s="23">
        <f>+I16</f>
        <v>0</v>
      </c>
    </row>
    <row r="15" spans="1:14" s="50" customFormat="1">
      <c r="A15" s="145"/>
      <c r="B15" s="146"/>
      <c r="C15" s="145"/>
      <c r="D15" s="144"/>
      <c r="E15" s="144"/>
      <c r="F15" s="6" t="s">
        <v>18</v>
      </c>
      <c r="G15" s="44"/>
      <c r="H15" s="44"/>
      <c r="I15" s="44"/>
    </row>
    <row r="16" spans="1:14" s="26" customFormat="1" ht="21" customHeight="1">
      <c r="A16" s="145"/>
      <c r="B16" s="146"/>
      <c r="C16" s="145"/>
      <c r="D16" s="164"/>
      <c r="E16" s="164"/>
      <c r="F16" s="25" t="s">
        <v>9</v>
      </c>
      <c r="G16" s="23">
        <f>+G18</f>
        <v>100757.5</v>
      </c>
      <c r="H16" s="23">
        <f t="shared" ref="H16:I16" si="4">+H18</f>
        <v>0</v>
      </c>
      <c r="I16" s="23">
        <f t="shared" si="4"/>
        <v>0</v>
      </c>
    </row>
    <row r="17" spans="1:12" ht="15.75" customHeight="1">
      <c r="A17" s="145"/>
      <c r="B17" s="146"/>
      <c r="C17" s="145"/>
      <c r="D17" s="164"/>
      <c r="E17" s="164"/>
      <c r="F17" s="6" t="s">
        <v>18</v>
      </c>
      <c r="G17" s="23"/>
      <c r="H17" s="23"/>
      <c r="I17" s="23"/>
    </row>
    <row r="18" spans="1:12" s="52" customFormat="1" ht="20.25" customHeight="1">
      <c r="A18" s="145"/>
      <c r="B18" s="146"/>
      <c r="C18" s="145"/>
      <c r="D18" s="145">
        <v>1022</v>
      </c>
      <c r="E18" s="155"/>
      <c r="F18" s="25" t="str">
        <f>+'Հավելված 2'!D9</f>
        <v>Գյուղատնտեսության խթանման ծրագիր</v>
      </c>
      <c r="G18" s="51">
        <f>+G20+G29</f>
        <v>100757.5</v>
      </c>
      <c r="H18" s="51">
        <f t="shared" ref="H18:I18" si="5">+H20+H29</f>
        <v>0</v>
      </c>
      <c r="I18" s="51">
        <f t="shared" si="5"/>
        <v>0</v>
      </c>
    </row>
    <row r="19" spans="1:12" s="52" customFormat="1">
      <c r="A19" s="145"/>
      <c r="B19" s="146"/>
      <c r="C19" s="145"/>
      <c r="D19" s="145"/>
      <c r="E19" s="155"/>
      <c r="F19" s="43" t="s">
        <v>18</v>
      </c>
      <c r="G19" s="42"/>
      <c r="H19" s="51"/>
      <c r="I19" s="51"/>
    </row>
    <row r="20" spans="1:12" ht="41.25" customHeight="1">
      <c r="A20" s="145"/>
      <c r="B20" s="146"/>
      <c r="C20" s="145"/>
      <c r="D20" s="145"/>
      <c r="E20" s="145">
        <v>12010</v>
      </c>
      <c r="F20" s="6" t="s">
        <v>90</v>
      </c>
      <c r="G20" s="24">
        <f t="shared" ref="G20" si="6">+G22</f>
        <v>0</v>
      </c>
      <c r="H20" s="24">
        <f>+H22</f>
        <v>-100757.5</v>
      </c>
      <c r="I20" s="24">
        <f>+I22</f>
        <v>-100757.5</v>
      </c>
    </row>
    <row r="21" spans="1:12" ht="24.75" customHeight="1">
      <c r="A21" s="145"/>
      <c r="B21" s="146"/>
      <c r="C21" s="145"/>
      <c r="D21" s="145"/>
      <c r="E21" s="145"/>
      <c r="F21" s="6" t="s">
        <v>24</v>
      </c>
      <c r="G21" s="24"/>
      <c r="H21" s="24"/>
      <c r="I21" s="24"/>
    </row>
    <row r="22" spans="1:12" ht="27" customHeight="1">
      <c r="A22" s="145"/>
      <c r="B22" s="146"/>
      <c r="C22" s="145"/>
      <c r="D22" s="145"/>
      <c r="E22" s="145"/>
      <c r="F22" s="53" t="s">
        <v>9</v>
      </c>
      <c r="G22" s="24">
        <f t="shared" ref="G22" si="7">+G24</f>
        <v>0</v>
      </c>
      <c r="H22" s="24">
        <f>+H24</f>
        <v>-100757.5</v>
      </c>
      <c r="I22" s="24">
        <f>+I24</f>
        <v>-100757.5</v>
      </c>
    </row>
    <row r="23" spans="1:12" ht="42.75" customHeight="1">
      <c r="A23" s="145"/>
      <c r="B23" s="146"/>
      <c r="C23" s="145"/>
      <c r="D23" s="145"/>
      <c r="E23" s="145"/>
      <c r="F23" s="6" t="s">
        <v>25</v>
      </c>
      <c r="G23" s="24"/>
      <c r="H23" s="24"/>
      <c r="I23" s="24"/>
    </row>
    <row r="24" spans="1:12" ht="17.25" customHeight="1">
      <c r="A24" s="145"/>
      <c r="B24" s="146"/>
      <c r="C24" s="145"/>
      <c r="D24" s="145"/>
      <c r="E24" s="145"/>
      <c r="F24" s="6" t="s">
        <v>19</v>
      </c>
      <c r="G24" s="24">
        <f t="shared" ref="G24:I25" si="8">+G25</f>
        <v>0</v>
      </c>
      <c r="H24" s="24">
        <f t="shared" si="8"/>
        <v>-100757.5</v>
      </c>
      <c r="I24" s="24">
        <f t="shared" si="8"/>
        <v>-100757.5</v>
      </c>
    </row>
    <row r="25" spans="1:12">
      <c r="A25" s="145"/>
      <c r="B25" s="146"/>
      <c r="C25" s="145"/>
      <c r="D25" s="145"/>
      <c r="E25" s="145"/>
      <c r="F25" s="6" t="s">
        <v>26</v>
      </c>
      <c r="G25" s="24">
        <f t="shared" si="8"/>
        <v>0</v>
      </c>
      <c r="H25" s="24">
        <f t="shared" si="8"/>
        <v>-100757.5</v>
      </c>
      <c r="I25" s="24">
        <f t="shared" si="8"/>
        <v>-100757.5</v>
      </c>
    </row>
    <row r="26" spans="1:12" ht="24.75" customHeight="1">
      <c r="A26" s="145"/>
      <c r="B26" s="146"/>
      <c r="C26" s="145"/>
      <c r="D26" s="145"/>
      <c r="E26" s="145"/>
      <c r="F26" s="6" t="s">
        <v>30</v>
      </c>
      <c r="G26" s="24">
        <f t="shared" ref="G26:I27" si="9">G27</f>
        <v>0</v>
      </c>
      <c r="H26" s="24">
        <f t="shared" si="9"/>
        <v>-100757.5</v>
      </c>
      <c r="I26" s="24">
        <f t="shared" si="9"/>
        <v>-100757.5</v>
      </c>
    </row>
    <row r="27" spans="1:12" ht="24.75" customHeight="1">
      <c r="A27" s="145"/>
      <c r="B27" s="146"/>
      <c r="C27" s="145"/>
      <c r="D27" s="145"/>
      <c r="E27" s="145"/>
      <c r="F27" s="6" t="s">
        <v>31</v>
      </c>
      <c r="G27" s="24">
        <f t="shared" si="9"/>
        <v>0</v>
      </c>
      <c r="H27" s="24">
        <f t="shared" si="9"/>
        <v>-100757.5</v>
      </c>
      <c r="I27" s="24">
        <f t="shared" si="9"/>
        <v>-100757.5</v>
      </c>
    </row>
    <row r="28" spans="1:12" ht="35.25" customHeight="1">
      <c r="A28" s="145"/>
      <c r="B28" s="146"/>
      <c r="C28" s="145"/>
      <c r="D28" s="145"/>
      <c r="E28" s="145"/>
      <c r="F28" s="6" t="s">
        <v>64</v>
      </c>
      <c r="G28" s="24">
        <v>0</v>
      </c>
      <c r="H28" s="24">
        <f>+H29*-1</f>
        <v>-100757.5</v>
      </c>
      <c r="I28" s="24">
        <f>+I29*-1</f>
        <v>-100757.5</v>
      </c>
    </row>
    <row r="29" spans="1:12" ht="55.5" customHeight="1">
      <c r="A29" s="145"/>
      <c r="B29" s="146"/>
      <c r="C29" s="145"/>
      <c r="D29" s="145"/>
      <c r="E29" s="165" t="s">
        <v>115</v>
      </c>
      <c r="F29" s="6" t="s">
        <v>116</v>
      </c>
      <c r="G29" s="24">
        <f t="shared" ref="G29" si="10">+G31</f>
        <v>100757.5</v>
      </c>
      <c r="H29" s="24">
        <f>+H31</f>
        <v>100757.5</v>
      </c>
      <c r="I29" s="24">
        <f>+I31</f>
        <v>100757.5</v>
      </c>
      <c r="J29" s="50"/>
      <c r="K29" s="50"/>
      <c r="L29" s="50"/>
    </row>
    <row r="30" spans="1:12" ht="32.25" customHeight="1">
      <c r="A30" s="145"/>
      <c r="B30" s="146"/>
      <c r="C30" s="145"/>
      <c r="D30" s="145"/>
      <c r="E30" s="166"/>
      <c r="F30" s="6" t="s">
        <v>24</v>
      </c>
      <c r="G30" s="24"/>
      <c r="H30" s="24"/>
      <c r="I30" s="24"/>
      <c r="J30" s="50"/>
      <c r="K30" s="50"/>
      <c r="L30" s="50"/>
    </row>
    <row r="31" spans="1:12">
      <c r="A31" s="145"/>
      <c r="B31" s="146"/>
      <c r="C31" s="145"/>
      <c r="D31" s="145"/>
      <c r="E31" s="166"/>
      <c r="F31" s="53" t="s">
        <v>9</v>
      </c>
      <c r="G31" s="24">
        <f t="shared" ref="G31" si="11">+G33</f>
        <v>100757.5</v>
      </c>
      <c r="H31" s="24">
        <f>+H33</f>
        <v>100757.5</v>
      </c>
      <c r="I31" s="24">
        <f>+I33</f>
        <v>100757.5</v>
      </c>
      <c r="J31" s="50"/>
      <c r="K31" s="50"/>
      <c r="L31" s="50"/>
    </row>
    <row r="32" spans="1:12" ht="34.5">
      <c r="A32" s="145"/>
      <c r="B32" s="146"/>
      <c r="C32" s="145"/>
      <c r="D32" s="145"/>
      <c r="E32" s="166"/>
      <c r="F32" s="6" t="s">
        <v>25</v>
      </c>
      <c r="G32" s="24"/>
      <c r="H32" s="24"/>
      <c r="I32" s="24"/>
      <c r="J32" s="50"/>
      <c r="K32" s="50"/>
      <c r="L32" s="50"/>
    </row>
    <row r="33" spans="1:12">
      <c r="A33" s="145"/>
      <c r="B33" s="146"/>
      <c r="C33" s="145"/>
      <c r="D33" s="145"/>
      <c r="E33" s="166"/>
      <c r="F33" s="6" t="s">
        <v>19</v>
      </c>
      <c r="G33" s="24">
        <f t="shared" ref="G33:I34" si="12">+G34</f>
        <v>100757.5</v>
      </c>
      <c r="H33" s="24">
        <f t="shared" si="12"/>
        <v>100757.5</v>
      </c>
      <c r="I33" s="24">
        <f t="shared" si="12"/>
        <v>100757.5</v>
      </c>
      <c r="J33" s="50"/>
      <c r="K33" s="50"/>
      <c r="L33" s="50"/>
    </row>
    <row r="34" spans="1:12">
      <c r="A34" s="145"/>
      <c r="B34" s="146"/>
      <c r="C34" s="145"/>
      <c r="D34" s="145"/>
      <c r="E34" s="166"/>
      <c r="F34" s="6" t="s">
        <v>26</v>
      </c>
      <c r="G34" s="24">
        <f t="shared" si="12"/>
        <v>100757.5</v>
      </c>
      <c r="H34" s="24">
        <f t="shared" si="12"/>
        <v>100757.5</v>
      </c>
      <c r="I34" s="24">
        <f t="shared" si="12"/>
        <v>100757.5</v>
      </c>
      <c r="J34" s="50"/>
      <c r="K34" s="50"/>
      <c r="L34" s="50"/>
    </row>
    <row r="35" spans="1:12">
      <c r="A35" s="145"/>
      <c r="B35" s="146"/>
      <c r="C35" s="145"/>
      <c r="D35" s="145"/>
      <c r="E35" s="166"/>
      <c r="F35" s="6" t="s">
        <v>27</v>
      </c>
      <c r="G35" s="24">
        <f t="shared" ref="G35:I36" si="13">G36</f>
        <v>100757.5</v>
      </c>
      <c r="H35" s="24">
        <f t="shared" si="13"/>
        <v>100757.5</v>
      </c>
      <c r="I35" s="24">
        <f t="shared" si="13"/>
        <v>100757.5</v>
      </c>
      <c r="J35" s="50"/>
      <c r="K35" s="50"/>
      <c r="L35" s="50"/>
    </row>
    <row r="36" spans="1:12" ht="34.5">
      <c r="A36" s="145"/>
      <c r="B36" s="146"/>
      <c r="C36" s="145"/>
      <c r="D36" s="145"/>
      <c r="E36" s="166"/>
      <c r="F36" s="6" t="s">
        <v>28</v>
      </c>
      <c r="G36" s="24">
        <f t="shared" si="13"/>
        <v>100757.5</v>
      </c>
      <c r="H36" s="24">
        <f t="shared" si="13"/>
        <v>100757.5</v>
      </c>
      <c r="I36" s="24">
        <f t="shared" si="13"/>
        <v>100757.5</v>
      </c>
      <c r="J36" s="50"/>
      <c r="K36" s="50"/>
      <c r="L36" s="50"/>
    </row>
    <row r="37" spans="1:12">
      <c r="A37" s="145"/>
      <c r="B37" s="146"/>
      <c r="C37" s="145"/>
      <c r="D37" s="145"/>
      <c r="E37" s="167"/>
      <c r="F37" s="6" t="s">
        <v>34</v>
      </c>
      <c r="G37" s="24">
        <v>100757.5</v>
      </c>
      <c r="H37" s="24">
        <v>100757.5</v>
      </c>
      <c r="I37" s="24">
        <v>100757.5</v>
      </c>
      <c r="J37" s="50"/>
      <c r="K37" s="50"/>
      <c r="L37" s="50"/>
    </row>
    <row r="38" spans="1:12" s="26" customFormat="1">
      <c r="A38" s="149"/>
      <c r="B38" s="150"/>
      <c r="C38" s="150"/>
      <c r="D38" s="150"/>
      <c r="E38" s="151"/>
      <c r="F38" s="65" t="s">
        <v>65</v>
      </c>
      <c r="G38" s="23">
        <f t="shared" ref="G38" si="14">+G40</f>
        <v>0</v>
      </c>
      <c r="H38" s="23">
        <f>+H40</f>
        <v>0</v>
      </c>
      <c r="I38" s="23">
        <f t="shared" ref="I38" si="15">+I40</f>
        <v>0</v>
      </c>
    </row>
    <row r="39" spans="1:12" ht="27" customHeight="1">
      <c r="A39" s="152"/>
      <c r="B39" s="153"/>
      <c r="C39" s="153"/>
      <c r="D39" s="153"/>
      <c r="E39" s="154"/>
      <c r="F39" s="57" t="s">
        <v>18</v>
      </c>
      <c r="G39" s="24"/>
      <c r="H39" s="24"/>
      <c r="I39" s="24"/>
    </row>
    <row r="40" spans="1:12" ht="21.75" customHeight="1">
      <c r="A40" s="145">
        <v>11</v>
      </c>
      <c r="B40" s="155"/>
      <c r="C40" s="155"/>
      <c r="D40" s="155"/>
      <c r="E40" s="155"/>
      <c r="F40" s="65" t="s">
        <v>103</v>
      </c>
      <c r="G40" s="23">
        <f t="shared" ref="G40" si="16">G42</f>
        <v>0</v>
      </c>
      <c r="H40" s="23">
        <f>H42</f>
        <v>0</v>
      </c>
      <c r="I40" s="23">
        <f>I42</f>
        <v>0</v>
      </c>
    </row>
    <row r="41" spans="1:12" ht="24.75" customHeight="1">
      <c r="A41" s="145"/>
      <c r="B41" s="155"/>
      <c r="C41" s="155"/>
      <c r="D41" s="155"/>
      <c r="E41" s="155"/>
      <c r="F41" s="57" t="s">
        <v>18</v>
      </c>
      <c r="G41" s="23"/>
      <c r="H41" s="23"/>
      <c r="I41" s="23"/>
    </row>
    <row r="42" spans="1:12" ht="24.75" customHeight="1">
      <c r="A42" s="145"/>
      <c r="B42" s="156" t="s">
        <v>35</v>
      </c>
      <c r="C42" s="155"/>
      <c r="D42" s="155"/>
      <c r="E42" s="155"/>
      <c r="F42" s="65" t="s">
        <v>66</v>
      </c>
      <c r="G42" s="23">
        <f t="shared" ref="G42" si="17">G44</f>
        <v>0</v>
      </c>
      <c r="H42" s="23">
        <f>H44</f>
        <v>0</v>
      </c>
      <c r="I42" s="23">
        <f>I44</f>
        <v>0</v>
      </c>
    </row>
    <row r="43" spans="1:12" ht="24.75" customHeight="1">
      <c r="A43" s="145"/>
      <c r="B43" s="156"/>
      <c r="C43" s="155"/>
      <c r="D43" s="155"/>
      <c r="E43" s="155"/>
      <c r="F43" s="57" t="s">
        <v>18</v>
      </c>
      <c r="G43" s="23"/>
      <c r="H43" s="23"/>
      <c r="I43" s="23"/>
    </row>
    <row r="44" spans="1:12" ht="24.75" customHeight="1">
      <c r="A44" s="145"/>
      <c r="B44" s="156"/>
      <c r="C44" s="156" t="s">
        <v>35</v>
      </c>
      <c r="D44" s="155"/>
      <c r="E44" s="155"/>
      <c r="F44" s="65" t="s">
        <v>67</v>
      </c>
      <c r="G44" s="23">
        <f t="shared" ref="G44" si="18">G46</f>
        <v>0</v>
      </c>
      <c r="H44" s="23">
        <f>H46</f>
        <v>0</v>
      </c>
      <c r="I44" s="23">
        <f>I46</f>
        <v>0</v>
      </c>
    </row>
    <row r="45" spans="1:12" ht="24.75" customHeight="1">
      <c r="A45" s="145"/>
      <c r="B45" s="156"/>
      <c r="C45" s="156"/>
      <c r="D45" s="155"/>
      <c r="E45" s="155"/>
      <c r="F45" s="57" t="s">
        <v>18</v>
      </c>
      <c r="G45" s="23"/>
      <c r="H45" s="23"/>
      <c r="I45" s="23"/>
    </row>
    <row r="46" spans="1:12" ht="24.75" customHeight="1">
      <c r="A46" s="145"/>
      <c r="B46" s="156"/>
      <c r="C46" s="156"/>
      <c r="D46" s="155"/>
      <c r="E46" s="155"/>
      <c r="F46" s="43" t="s">
        <v>65</v>
      </c>
      <c r="G46" s="23">
        <f t="shared" ref="G46" si="19">G48</f>
        <v>0</v>
      </c>
      <c r="H46" s="23">
        <f>H48</f>
        <v>0</v>
      </c>
      <c r="I46" s="23">
        <f>I48</f>
        <v>0</v>
      </c>
    </row>
    <row r="47" spans="1:12" ht="24.75" customHeight="1">
      <c r="A47" s="145"/>
      <c r="B47" s="156"/>
      <c r="C47" s="156"/>
      <c r="D47" s="155"/>
      <c r="E47" s="155"/>
      <c r="F47" s="41" t="s">
        <v>18</v>
      </c>
      <c r="G47" s="23"/>
      <c r="H47" s="23"/>
      <c r="I47" s="23"/>
    </row>
    <row r="48" spans="1:12" ht="24.75" customHeight="1">
      <c r="A48" s="145"/>
      <c r="B48" s="156"/>
      <c r="C48" s="156"/>
      <c r="D48" s="157" t="s">
        <v>68</v>
      </c>
      <c r="E48" s="157"/>
      <c r="F48" s="6" t="s">
        <v>67</v>
      </c>
      <c r="G48" s="24">
        <f>+G50+G58</f>
        <v>0</v>
      </c>
      <c r="H48" s="24">
        <f>+H50+H58</f>
        <v>0</v>
      </c>
      <c r="I48" s="24">
        <f>+I50+I58</f>
        <v>0</v>
      </c>
    </row>
    <row r="49" spans="1:9" ht="24.75" customHeight="1">
      <c r="A49" s="145"/>
      <c r="B49" s="156"/>
      <c r="C49" s="156"/>
      <c r="D49" s="157"/>
      <c r="E49" s="157"/>
      <c r="F49" s="6" t="s">
        <v>18</v>
      </c>
      <c r="G49" s="44"/>
      <c r="H49" s="24"/>
      <c r="I49" s="24"/>
    </row>
    <row r="50" spans="1:9" ht="24.75" customHeight="1">
      <c r="A50" s="145"/>
      <c r="B50" s="156"/>
      <c r="C50" s="156"/>
      <c r="D50" s="157"/>
      <c r="E50" s="157" t="s">
        <v>69</v>
      </c>
      <c r="F50" s="6" t="s">
        <v>67</v>
      </c>
      <c r="G50" s="24">
        <f t="shared" ref="G50" si="20">G52</f>
        <v>0</v>
      </c>
      <c r="H50" s="24">
        <f>H52</f>
        <v>100757.5</v>
      </c>
      <c r="I50" s="24">
        <f>I52</f>
        <v>100757.5</v>
      </c>
    </row>
    <row r="51" spans="1:9" ht="24.75" customHeight="1">
      <c r="A51" s="145"/>
      <c r="B51" s="156"/>
      <c r="C51" s="156"/>
      <c r="D51" s="157"/>
      <c r="E51" s="157"/>
      <c r="F51" s="6" t="s">
        <v>24</v>
      </c>
      <c r="G51" s="24"/>
      <c r="H51" s="24"/>
      <c r="I51" s="24"/>
    </row>
    <row r="52" spans="1:9" ht="24.75" customHeight="1">
      <c r="A52" s="145"/>
      <c r="B52" s="156"/>
      <c r="C52" s="156"/>
      <c r="D52" s="157"/>
      <c r="E52" s="157"/>
      <c r="F52" s="53" t="s">
        <v>65</v>
      </c>
      <c r="G52" s="24">
        <f t="shared" ref="G52" si="21">G54</f>
        <v>0</v>
      </c>
      <c r="H52" s="24">
        <f>H54</f>
        <v>100757.5</v>
      </c>
      <c r="I52" s="24">
        <f>I54</f>
        <v>100757.5</v>
      </c>
    </row>
    <row r="53" spans="1:9" ht="38.25" customHeight="1">
      <c r="A53" s="145"/>
      <c r="B53" s="156"/>
      <c r="C53" s="156"/>
      <c r="D53" s="157"/>
      <c r="E53" s="157"/>
      <c r="F53" s="6" t="s">
        <v>25</v>
      </c>
      <c r="G53" s="24"/>
      <c r="H53" s="24"/>
      <c r="I53" s="24"/>
    </row>
    <row r="54" spans="1:9" ht="24.75" customHeight="1">
      <c r="A54" s="145"/>
      <c r="B54" s="156"/>
      <c r="C54" s="156"/>
      <c r="D54" s="157"/>
      <c r="E54" s="157"/>
      <c r="F54" s="6" t="s">
        <v>19</v>
      </c>
      <c r="G54" s="24">
        <f t="shared" ref="G54:I56" si="22">G55</f>
        <v>0</v>
      </c>
      <c r="H54" s="24">
        <f t="shared" si="22"/>
        <v>100757.5</v>
      </c>
      <c r="I54" s="24">
        <f t="shared" si="22"/>
        <v>100757.5</v>
      </c>
    </row>
    <row r="55" spans="1:9" ht="24.75" customHeight="1">
      <c r="A55" s="145"/>
      <c r="B55" s="156"/>
      <c r="C55" s="156"/>
      <c r="D55" s="157"/>
      <c r="E55" s="157"/>
      <c r="F55" s="6" t="s">
        <v>26</v>
      </c>
      <c r="G55" s="24">
        <f t="shared" si="22"/>
        <v>0</v>
      </c>
      <c r="H55" s="24">
        <f t="shared" si="22"/>
        <v>100757.5</v>
      </c>
      <c r="I55" s="24">
        <f t="shared" si="22"/>
        <v>100757.5</v>
      </c>
    </row>
    <row r="56" spans="1:9" ht="24.75" customHeight="1">
      <c r="A56" s="145"/>
      <c r="B56" s="156"/>
      <c r="C56" s="156"/>
      <c r="D56" s="157"/>
      <c r="E56" s="157"/>
      <c r="F56" s="6" t="s">
        <v>70</v>
      </c>
      <c r="G56" s="24">
        <f>G57</f>
        <v>0</v>
      </c>
      <c r="H56" s="24">
        <f>H57</f>
        <v>100757.5</v>
      </c>
      <c r="I56" s="24">
        <f t="shared" si="22"/>
        <v>100757.5</v>
      </c>
    </row>
    <row r="57" spans="1:9" ht="24.75" customHeight="1">
      <c r="A57" s="145"/>
      <c r="B57" s="156"/>
      <c r="C57" s="156"/>
      <c r="D57" s="157"/>
      <c r="E57" s="157"/>
      <c r="F57" s="6" t="s">
        <v>71</v>
      </c>
      <c r="G57" s="54">
        <v>0</v>
      </c>
      <c r="H57" s="54">
        <f>+H37</f>
        <v>100757.5</v>
      </c>
      <c r="I57" s="54">
        <f>+I37</f>
        <v>100757.5</v>
      </c>
    </row>
    <row r="58" spans="1:9" ht="24.75" customHeight="1">
      <c r="A58" s="145"/>
      <c r="B58" s="156"/>
      <c r="C58" s="156"/>
      <c r="D58" s="157"/>
      <c r="E58" s="157" t="s">
        <v>69</v>
      </c>
      <c r="F58" s="6" t="s">
        <v>67</v>
      </c>
      <c r="G58" s="24">
        <f t="shared" ref="G58" si="23">G60</f>
        <v>0</v>
      </c>
      <c r="H58" s="24">
        <f>H60</f>
        <v>-100757.5</v>
      </c>
      <c r="I58" s="24">
        <f>I60</f>
        <v>-100757.5</v>
      </c>
    </row>
    <row r="59" spans="1:9" ht="24.75" customHeight="1">
      <c r="A59" s="145"/>
      <c r="B59" s="156"/>
      <c r="C59" s="156"/>
      <c r="D59" s="157"/>
      <c r="E59" s="157"/>
      <c r="F59" s="6" t="s">
        <v>24</v>
      </c>
      <c r="G59" s="24"/>
      <c r="H59" s="24"/>
      <c r="I59" s="24"/>
    </row>
    <row r="60" spans="1:9" ht="24.75" customHeight="1">
      <c r="A60" s="145"/>
      <c r="B60" s="156"/>
      <c r="C60" s="156"/>
      <c r="D60" s="157"/>
      <c r="E60" s="157"/>
      <c r="F60" s="53" t="s">
        <v>65</v>
      </c>
      <c r="G60" s="24">
        <f t="shared" ref="G60" si="24">G62</f>
        <v>0</v>
      </c>
      <c r="H60" s="24">
        <f>H62</f>
        <v>-100757.5</v>
      </c>
      <c r="I60" s="24">
        <f>I62</f>
        <v>-100757.5</v>
      </c>
    </row>
    <row r="61" spans="1:9" ht="38.25" customHeight="1">
      <c r="A61" s="145"/>
      <c r="B61" s="156"/>
      <c r="C61" s="156"/>
      <c r="D61" s="157"/>
      <c r="E61" s="157"/>
      <c r="F61" s="6" t="s">
        <v>25</v>
      </c>
      <c r="G61" s="24"/>
      <c r="H61" s="24"/>
      <c r="I61" s="24"/>
    </row>
    <row r="62" spans="1:9" ht="24.75" customHeight="1">
      <c r="A62" s="145"/>
      <c r="B62" s="156"/>
      <c r="C62" s="156"/>
      <c r="D62" s="157"/>
      <c r="E62" s="157"/>
      <c r="F62" s="6" t="s">
        <v>19</v>
      </c>
      <c r="G62" s="24">
        <f t="shared" ref="G62:I64" si="25">G63</f>
        <v>0</v>
      </c>
      <c r="H62" s="24">
        <f t="shared" si="25"/>
        <v>-100757.5</v>
      </c>
      <c r="I62" s="24">
        <f t="shared" si="25"/>
        <v>-100757.5</v>
      </c>
    </row>
    <row r="63" spans="1:9" ht="24.75" customHeight="1">
      <c r="A63" s="145"/>
      <c r="B63" s="156"/>
      <c r="C63" s="156"/>
      <c r="D63" s="157"/>
      <c r="E63" s="157"/>
      <c r="F63" s="6" t="s">
        <v>26</v>
      </c>
      <c r="G63" s="24">
        <f t="shared" si="25"/>
        <v>0</v>
      </c>
      <c r="H63" s="24">
        <f t="shared" si="25"/>
        <v>-100757.5</v>
      </c>
      <c r="I63" s="24">
        <f t="shared" si="25"/>
        <v>-100757.5</v>
      </c>
    </row>
    <row r="64" spans="1:9" ht="24.75" customHeight="1">
      <c r="A64" s="145"/>
      <c r="B64" s="156"/>
      <c r="C64" s="156"/>
      <c r="D64" s="157"/>
      <c r="E64" s="157"/>
      <c r="F64" s="6" t="s">
        <v>70</v>
      </c>
      <c r="G64" s="24">
        <f t="shared" si="25"/>
        <v>0</v>
      </c>
      <c r="H64" s="24">
        <f>H65</f>
        <v>-100757.5</v>
      </c>
      <c r="I64" s="24">
        <f t="shared" si="25"/>
        <v>-100757.5</v>
      </c>
    </row>
    <row r="65" spans="1:9" ht="24.75" customHeight="1">
      <c r="A65" s="145"/>
      <c r="B65" s="156"/>
      <c r="C65" s="156"/>
      <c r="D65" s="157"/>
      <c r="E65" s="157"/>
      <c r="F65" s="6" t="s">
        <v>71</v>
      </c>
      <c r="G65" s="24">
        <v>0</v>
      </c>
      <c r="H65" s="24">
        <f>+H57*-1</f>
        <v>-100757.5</v>
      </c>
      <c r="I65" s="24">
        <f>+I57*-1</f>
        <v>-100757.5</v>
      </c>
    </row>
    <row r="66" spans="1:9">
      <c r="H66" s="7"/>
      <c r="I66" s="7"/>
    </row>
    <row r="67" spans="1:9">
      <c r="G67" s="64"/>
      <c r="H67" s="64"/>
      <c r="I67" s="64"/>
    </row>
  </sheetData>
  <mergeCells count="43">
    <mergeCell ref="F1:I1"/>
    <mergeCell ref="D2:I2"/>
    <mergeCell ref="A3:I3"/>
    <mergeCell ref="A5:C5"/>
    <mergeCell ref="D5:E5"/>
    <mergeCell ref="F5:F6"/>
    <mergeCell ref="G5:I5"/>
    <mergeCell ref="A7:A8"/>
    <mergeCell ref="B7:B8"/>
    <mergeCell ref="C7:C8"/>
    <mergeCell ref="D7:D8"/>
    <mergeCell ref="E7:E8"/>
    <mergeCell ref="A40:A65"/>
    <mergeCell ref="B40:E41"/>
    <mergeCell ref="B42:B65"/>
    <mergeCell ref="C42:E43"/>
    <mergeCell ref="C44:C65"/>
    <mergeCell ref="D44:E45"/>
    <mergeCell ref="D46:E47"/>
    <mergeCell ref="D48:D65"/>
    <mergeCell ref="E48:E49"/>
    <mergeCell ref="E50:E57"/>
    <mergeCell ref="E58:E65"/>
    <mergeCell ref="D9:D10"/>
    <mergeCell ref="E9:E10"/>
    <mergeCell ref="D12:D13"/>
    <mergeCell ref="E12:E13"/>
    <mergeCell ref="A38:E39"/>
    <mergeCell ref="E18:E19"/>
    <mergeCell ref="D14:D15"/>
    <mergeCell ref="E14:E15"/>
    <mergeCell ref="D16:D17"/>
    <mergeCell ref="E16:E17"/>
    <mergeCell ref="D18:D37"/>
    <mergeCell ref="E20:E28"/>
    <mergeCell ref="E29:E37"/>
    <mergeCell ref="C12:C13"/>
    <mergeCell ref="A11:A37"/>
    <mergeCell ref="B12:B37"/>
    <mergeCell ref="C14:C37"/>
    <mergeCell ref="A9:A10"/>
    <mergeCell ref="B9:B10"/>
    <mergeCell ref="C9:C10"/>
  </mergeCells>
  <pageMargins left="0.23622047244094491" right="0.19685039370078741" top="0.35433070866141736" bottom="0.23622047244094491" header="0.27559055118110237" footer="0.19685039370078741"/>
  <pageSetup paperSize="9" scale="51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54837-80BE-4E82-8709-4FD71B62BACD}">
  <sheetPr codeName="Sheet4">
    <pageSetUpPr fitToPage="1"/>
  </sheetPr>
  <dimension ref="A1:G15"/>
  <sheetViews>
    <sheetView zoomScale="89" zoomScaleNormal="89" workbookViewId="0">
      <selection activeCell="G7" sqref="G7"/>
    </sheetView>
  </sheetViews>
  <sheetFormatPr defaultRowHeight="13.5"/>
  <cols>
    <col min="1" max="1" width="17.85546875" style="21" customWidth="1"/>
    <col min="2" max="2" width="16.42578125" style="21" customWidth="1"/>
    <col min="3" max="3" width="10.5703125" style="21" customWidth="1"/>
    <col min="4" max="4" width="10.42578125" style="21" customWidth="1"/>
    <col min="5" max="5" width="55.140625" style="21" customWidth="1"/>
    <col min="6" max="6" width="80.5703125" style="21" customWidth="1"/>
    <col min="7" max="7" width="39.28515625" style="21" customWidth="1"/>
    <col min="8" max="9" width="9.140625" style="21"/>
    <col min="10" max="10" width="10.7109375" style="21" bestFit="1" customWidth="1"/>
    <col min="11" max="256" width="9.140625" style="21"/>
    <col min="257" max="257" width="13.7109375" style="21" customWidth="1"/>
    <col min="258" max="258" width="25.28515625" style="21" customWidth="1"/>
    <col min="259" max="259" width="21.42578125" style="21" customWidth="1"/>
    <col min="260" max="260" width="16.42578125" style="21" customWidth="1"/>
    <col min="261" max="261" width="15.85546875" style="21" customWidth="1"/>
    <col min="262" max="262" width="45" style="21" customWidth="1"/>
    <col min="263" max="263" width="25" style="21" customWidth="1"/>
    <col min="264" max="512" width="9.140625" style="21"/>
    <col min="513" max="513" width="13.7109375" style="21" customWidth="1"/>
    <col min="514" max="514" width="25.28515625" style="21" customWidth="1"/>
    <col min="515" max="515" width="21.42578125" style="21" customWidth="1"/>
    <col min="516" max="516" width="16.42578125" style="21" customWidth="1"/>
    <col min="517" max="517" width="15.85546875" style="21" customWidth="1"/>
    <col min="518" max="518" width="45" style="21" customWidth="1"/>
    <col min="519" max="519" width="25" style="21" customWidth="1"/>
    <col min="520" max="768" width="9.140625" style="21"/>
    <col min="769" max="769" width="13.7109375" style="21" customWidth="1"/>
    <col min="770" max="770" width="25.28515625" style="21" customWidth="1"/>
    <col min="771" max="771" width="21.42578125" style="21" customWidth="1"/>
    <col min="772" max="772" width="16.42578125" style="21" customWidth="1"/>
    <col min="773" max="773" width="15.85546875" style="21" customWidth="1"/>
    <col min="774" max="774" width="45" style="21" customWidth="1"/>
    <col min="775" max="775" width="25" style="21" customWidth="1"/>
    <col min="776" max="1024" width="9.140625" style="21"/>
    <col min="1025" max="1025" width="13.7109375" style="21" customWidth="1"/>
    <col min="1026" max="1026" width="25.28515625" style="21" customWidth="1"/>
    <col min="1027" max="1027" width="21.42578125" style="21" customWidth="1"/>
    <col min="1028" max="1028" width="16.42578125" style="21" customWidth="1"/>
    <col min="1029" max="1029" width="15.85546875" style="21" customWidth="1"/>
    <col min="1030" max="1030" width="45" style="21" customWidth="1"/>
    <col min="1031" max="1031" width="25" style="21" customWidth="1"/>
    <col min="1032" max="1280" width="9.140625" style="21"/>
    <col min="1281" max="1281" width="13.7109375" style="21" customWidth="1"/>
    <col min="1282" max="1282" width="25.28515625" style="21" customWidth="1"/>
    <col min="1283" max="1283" width="21.42578125" style="21" customWidth="1"/>
    <col min="1284" max="1284" width="16.42578125" style="21" customWidth="1"/>
    <col min="1285" max="1285" width="15.85546875" style="21" customWidth="1"/>
    <col min="1286" max="1286" width="45" style="21" customWidth="1"/>
    <col min="1287" max="1287" width="25" style="21" customWidth="1"/>
    <col min="1288" max="1536" width="9.140625" style="21"/>
    <col min="1537" max="1537" width="13.7109375" style="21" customWidth="1"/>
    <col min="1538" max="1538" width="25.28515625" style="21" customWidth="1"/>
    <col min="1539" max="1539" width="21.42578125" style="21" customWidth="1"/>
    <col min="1540" max="1540" width="16.42578125" style="21" customWidth="1"/>
    <col min="1541" max="1541" width="15.85546875" style="21" customWidth="1"/>
    <col min="1542" max="1542" width="45" style="21" customWidth="1"/>
    <col min="1543" max="1543" width="25" style="21" customWidth="1"/>
    <col min="1544" max="1792" width="9.140625" style="21"/>
    <col min="1793" max="1793" width="13.7109375" style="21" customWidth="1"/>
    <col min="1794" max="1794" width="25.28515625" style="21" customWidth="1"/>
    <col min="1795" max="1795" width="21.42578125" style="21" customWidth="1"/>
    <col min="1796" max="1796" width="16.42578125" style="21" customWidth="1"/>
    <col min="1797" max="1797" width="15.85546875" style="21" customWidth="1"/>
    <col min="1798" max="1798" width="45" style="21" customWidth="1"/>
    <col min="1799" max="1799" width="25" style="21" customWidth="1"/>
    <col min="1800" max="2048" width="9.140625" style="21"/>
    <col min="2049" max="2049" width="13.7109375" style="21" customWidth="1"/>
    <col min="2050" max="2050" width="25.28515625" style="21" customWidth="1"/>
    <col min="2051" max="2051" width="21.42578125" style="21" customWidth="1"/>
    <col min="2052" max="2052" width="16.42578125" style="21" customWidth="1"/>
    <col min="2053" max="2053" width="15.85546875" style="21" customWidth="1"/>
    <col min="2054" max="2054" width="45" style="21" customWidth="1"/>
    <col min="2055" max="2055" width="25" style="21" customWidth="1"/>
    <col min="2056" max="2304" width="9.140625" style="21"/>
    <col min="2305" max="2305" width="13.7109375" style="21" customWidth="1"/>
    <col min="2306" max="2306" width="25.28515625" style="21" customWidth="1"/>
    <col min="2307" max="2307" width="21.42578125" style="21" customWidth="1"/>
    <col min="2308" max="2308" width="16.42578125" style="21" customWidth="1"/>
    <col min="2309" max="2309" width="15.85546875" style="21" customWidth="1"/>
    <col min="2310" max="2310" width="45" style="21" customWidth="1"/>
    <col min="2311" max="2311" width="25" style="21" customWidth="1"/>
    <col min="2312" max="2560" width="9.140625" style="21"/>
    <col min="2561" max="2561" width="13.7109375" style="21" customWidth="1"/>
    <col min="2562" max="2562" width="25.28515625" style="21" customWidth="1"/>
    <col min="2563" max="2563" width="21.42578125" style="21" customWidth="1"/>
    <col min="2564" max="2564" width="16.42578125" style="21" customWidth="1"/>
    <col min="2565" max="2565" width="15.85546875" style="21" customWidth="1"/>
    <col min="2566" max="2566" width="45" style="21" customWidth="1"/>
    <col min="2567" max="2567" width="25" style="21" customWidth="1"/>
    <col min="2568" max="2816" width="9.140625" style="21"/>
    <col min="2817" max="2817" width="13.7109375" style="21" customWidth="1"/>
    <col min="2818" max="2818" width="25.28515625" style="21" customWidth="1"/>
    <col min="2819" max="2819" width="21.42578125" style="21" customWidth="1"/>
    <col min="2820" max="2820" width="16.42578125" style="21" customWidth="1"/>
    <col min="2821" max="2821" width="15.85546875" style="21" customWidth="1"/>
    <col min="2822" max="2822" width="45" style="21" customWidth="1"/>
    <col min="2823" max="2823" width="25" style="21" customWidth="1"/>
    <col min="2824" max="3072" width="9.140625" style="21"/>
    <col min="3073" max="3073" width="13.7109375" style="21" customWidth="1"/>
    <col min="3074" max="3074" width="25.28515625" style="21" customWidth="1"/>
    <col min="3075" max="3075" width="21.42578125" style="21" customWidth="1"/>
    <col min="3076" max="3076" width="16.42578125" style="21" customWidth="1"/>
    <col min="3077" max="3077" width="15.85546875" style="21" customWidth="1"/>
    <col min="3078" max="3078" width="45" style="21" customWidth="1"/>
    <col min="3079" max="3079" width="25" style="21" customWidth="1"/>
    <col min="3080" max="3328" width="9.140625" style="21"/>
    <col min="3329" max="3329" width="13.7109375" style="21" customWidth="1"/>
    <col min="3330" max="3330" width="25.28515625" style="21" customWidth="1"/>
    <col min="3331" max="3331" width="21.42578125" style="21" customWidth="1"/>
    <col min="3332" max="3332" width="16.42578125" style="21" customWidth="1"/>
    <col min="3333" max="3333" width="15.85546875" style="21" customWidth="1"/>
    <col min="3334" max="3334" width="45" style="21" customWidth="1"/>
    <col min="3335" max="3335" width="25" style="21" customWidth="1"/>
    <col min="3336" max="3584" width="9.140625" style="21"/>
    <col min="3585" max="3585" width="13.7109375" style="21" customWidth="1"/>
    <col min="3586" max="3586" width="25.28515625" style="21" customWidth="1"/>
    <col min="3587" max="3587" width="21.42578125" style="21" customWidth="1"/>
    <col min="3588" max="3588" width="16.42578125" style="21" customWidth="1"/>
    <col min="3589" max="3589" width="15.85546875" style="21" customWidth="1"/>
    <col min="3590" max="3590" width="45" style="21" customWidth="1"/>
    <col min="3591" max="3591" width="25" style="21" customWidth="1"/>
    <col min="3592" max="3840" width="9.140625" style="21"/>
    <col min="3841" max="3841" width="13.7109375" style="21" customWidth="1"/>
    <col min="3842" max="3842" width="25.28515625" style="21" customWidth="1"/>
    <col min="3843" max="3843" width="21.42578125" style="21" customWidth="1"/>
    <col min="3844" max="3844" width="16.42578125" style="21" customWidth="1"/>
    <col min="3845" max="3845" width="15.85546875" style="21" customWidth="1"/>
    <col min="3846" max="3846" width="45" style="21" customWidth="1"/>
    <col min="3847" max="3847" width="25" style="21" customWidth="1"/>
    <col min="3848" max="4096" width="9.140625" style="21"/>
    <col min="4097" max="4097" width="13.7109375" style="21" customWidth="1"/>
    <col min="4098" max="4098" width="25.28515625" style="21" customWidth="1"/>
    <col min="4099" max="4099" width="21.42578125" style="21" customWidth="1"/>
    <col min="4100" max="4100" width="16.42578125" style="21" customWidth="1"/>
    <col min="4101" max="4101" width="15.85546875" style="21" customWidth="1"/>
    <col min="4102" max="4102" width="45" style="21" customWidth="1"/>
    <col min="4103" max="4103" width="25" style="21" customWidth="1"/>
    <col min="4104" max="4352" width="9.140625" style="21"/>
    <col min="4353" max="4353" width="13.7109375" style="21" customWidth="1"/>
    <col min="4354" max="4354" width="25.28515625" style="21" customWidth="1"/>
    <col min="4355" max="4355" width="21.42578125" style="21" customWidth="1"/>
    <col min="4356" max="4356" width="16.42578125" style="21" customWidth="1"/>
    <col min="4357" max="4357" width="15.85546875" style="21" customWidth="1"/>
    <col min="4358" max="4358" width="45" style="21" customWidth="1"/>
    <col min="4359" max="4359" width="25" style="21" customWidth="1"/>
    <col min="4360" max="4608" width="9.140625" style="21"/>
    <col min="4609" max="4609" width="13.7109375" style="21" customWidth="1"/>
    <col min="4610" max="4610" width="25.28515625" style="21" customWidth="1"/>
    <col min="4611" max="4611" width="21.42578125" style="21" customWidth="1"/>
    <col min="4612" max="4612" width="16.42578125" style="21" customWidth="1"/>
    <col min="4613" max="4613" width="15.85546875" style="21" customWidth="1"/>
    <col min="4614" max="4614" width="45" style="21" customWidth="1"/>
    <col min="4615" max="4615" width="25" style="21" customWidth="1"/>
    <col min="4616" max="4864" width="9.140625" style="21"/>
    <col min="4865" max="4865" width="13.7109375" style="21" customWidth="1"/>
    <col min="4866" max="4866" width="25.28515625" style="21" customWidth="1"/>
    <col min="4867" max="4867" width="21.42578125" style="21" customWidth="1"/>
    <col min="4868" max="4868" width="16.42578125" style="21" customWidth="1"/>
    <col min="4869" max="4869" width="15.85546875" style="21" customWidth="1"/>
    <col min="4870" max="4870" width="45" style="21" customWidth="1"/>
    <col min="4871" max="4871" width="25" style="21" customWidth="1"/>
    <col min="4872" max="5120" width="9.140625" style="21"/>
    <col min="5121" max="5121" width="13.7109375" style="21" customWidth="1"/>
    <col min="5122" max="5122" width="25.28515625" style="21" customWidth="1"/>
    <col min="5123" max="5123" width="21.42578125" style="21" customWidth="1"/>
    <col min="5124" max="5124" width="16.42578125" style="21" customWidth="1"/>
    <col min="5125" max="5125" width="15.85546875" style="21" customWidth="1"/>
    <col min="5126" max="5126" width="45" style="21" customWidth="1"/>
    <col min="5127" max="5127" width="25" style="21" customWidth="1"/>
    <col min="5128" max="5376" width="9.140625" style="21"/>
    <col min="5377" max="5377" width="13.7109375" style="21" customWidth="1"/>
    <col min="5378" max="5378" width="25.28515625" style="21" customWidth="1"/>
    <col min="5379" max="5379" width="21.42578125" style="21" customWidth="1"/>
    <col min="5380" max="5380" width="16.42578125" style="21" customWidth="1"/>
    <col min="5381" max="5381" width="15.85546875" style="21" customWidth="1"/>
    <col min="5382" max="5382" width="45" style="21" customWidth="1"/>
    <col min="5383" max="5383" width="25" style="21" customWidth="1"/>
    <col min="5384" max="5632" width="9.140625" style="21"/>
    <col min="5633" max="5633" width="13.7109375" style="21" customWidth="1"/>
    <col min="5634" max="5634" width="25.28515625" style="21" customWidth="1"/>
    <col min="5635" max="5635" width="21.42578125" style="21" customWidth="1"/>
    <col min="5636" max="5636" width="16.42578125" style="21" customWidth="1"/>
    <col min="5637" max="5637" width="15.85546875" style="21" customWidth="1"/>
    <col min="5638" max="5638" width="45" style="21" customWidth="1"/>
    <col min="5639" max="5639" width="25" style="21" customWidth="1"/>
    <col min="5640" max="5888" width="9.140625" style="21"/>
    <col min="5889" max="5889" width="13.7109375" style="21" customWidth="1"/>
    <col min="5890" max="5890" width="25.28515625" style="21" customWidth="1"/>
    <col min="5891" max="5891" width="21.42578125" style="21" customWidth="1"/>
    <col min="5892" max="5892" width="16.42578125" style="21" customWidth="1"/>
    <col min="5893" max="5893" width="15.85546875" style="21" customWidth="1"/>
    <col min="5894" max="5894" width="45" style="21" customWidth="1"/>
    <col min="5895" max="5895" width="25" style="21" customWidth="1"/>
    <col min="5896" max="6144" width="9.140625" style="21"/>
    <col min="6145" max="6145" width="13.7109375" style="21" customWidth="1"/>
    <col min="6146" max="6146" width="25.28515625" style="21" customWidth="1"/>
    <col min="6147" max="6147" width="21.42578125" style="21" customWidth="1"/>
    <col min="6148" max="6148" width="16.42578125" style="21" customWidth="1"/>
    <col min="6149" max="6149" width="15.85546875" style="21" customWidth="1"/>
    <col min="6150" max="6150" width="45" style="21" customWidth="1"/>
    <col min="6151" max="6151" width="25" style="21" customWidth="1"/>
    <col min="6152" max="6400" width="9.140625" style="21"/>
    <col min="6401" max="6401" width="13.7109375" style="21" customWidth="1"/>
    <col min="6402" max="6402" width="25.28515625" style="21" customWidth="1"/>
    <col min="6403" max="6403" width="21.42578125" style="21" customWidth="1"/>
    <col min="6404" max="6404" width="16.42578125" style="21" customWidth="1"/>
    <col min="6405" max="6405" width="15.85546875" style="21" customWidth="1"/>
    <col min="6406" max="6406" width="45" style="21" customWidth="1"/>
    <col min="6407" max="6407" width="25" style="21" customWidth="1"/>
    <col min="6408" max="6656" width="9.140625" style="21"/>
    <col min="6657" max="6657" width="13.7109375" style="21" customWidth="1"/>
    <col min="6658" max="6658" width="25.28515625" style="21" customWidth="1"/>
    <col min="6659" max="6659" width="21.42578125" style="21" customWidth="1"/>
    <col min="6660" max="6660" width="16.42578125" style="21" customWidth="1"/>
    <col min="6661" max="6661" width="15.85546875" style="21" customWidth="1"/>
    <col min="6662" max="6662" width="45" style="21" customWidth="1"/>
    <col min="6663" max="6663" width="25" style="21" customWidth="1"/>
    <col min="6664" max="6912" width="9.140625" style="21"/>
    <col min="6913" max="6913" width="13.7109375" style="21" customWidth="1"/>
    <col min="6914" max="6914" width="25.28515625" style="21" customWidth="1"/>
    <col min="6915" max="6915" width="21.42578125" style="21" customWidth="1"/>
    <col min="6916" max="6916" width="16.42578125" style="21" customWidth="1"/>
    <col min="6917" max="6917" width="15.85546875" style="21" customWidth="1"/>
    <col min="6918" max="6918" width="45" style="21" customWidth="1"/>
    <col min="6919" max="6919" width="25" style="21" customWidth="1"/>
    <col min="6920" max="7168" width="9.140625" style="21"/>
    <col min="7169" max="7169" width="13.7109375" style="21" customWidth="1"/>
    <col min="7170" max="7170" width="25.28515625" style="21" customWidth="1"/>
    <col min="7171" max="7171" width="21.42578125" style="21" customWidth="1"/>
    <col min="7172" max="7172" width="16.42578125" style="21" customWidth="1"/>
    <col min="7173" max="7173" width="15.85546875" style="21" customWidth="1"/>
    <col min="7174" max="7174" width="45" style="21" customWidth="1"/>
    <col min="7175" max="7175" width="25" style="21" customWidth="1"/>
    <col min="7176" max="7424" width="9.140625" style="21"/>
    <col min="7425" max="7425" width="13.7109375" style="21" customWidth="1"/>
    <col min="7426" max="7426" width="25.28515625" style="21" customWidth="1"/>
    <col min="7427" max="7427" width="21.42578125" style="21" customWidth="1"/>
    <col min="7428" max="7428" width="16.42578125" style="21" customWidth="1"/>
    <col min="7429" max="7429" width="15.85546875" style="21" customWidth="1"/>
    <col min="7430" max="7430" width="45" style="21" customWidth="1"/>
    <col min="7431" max="7431" width="25" style="21" customWidth="1"/>
    <col min="7432" max="7680" width="9.140625" style="21"/>
    <col min="7681" max="7681" width="13.7109375" style="21" customWidth="1"/>
    <col min="7682" max="7682" width="25.28515625" style="21" customWidth="1"/>
    <col min="7683" max="7683" width="21.42578125" style="21" customWidth="1"/>
    <col min="7684" max="7684" width="16.42578125" style="21" customWidth="1"/>
    <col min="7685" max="7685" width="15.85546875" style="21" customWidth="1"/>
    <col min="7686" max="7686" width="45" style="21" customWidth="1"/>
    <col min="7687" max="7687" width="25" style="21" customWidth="1"/>
    <col min="7688" max="7936" width="9.140625" style="21"/>
    <col min="7937" max="7937" width="13.7109375" style="21" customWidth="1"/>
    <col min="7938" max="7938" width="25.28515625" style="21" customWidth="1"/>
    <col min="7939" max="7939" width="21.42578125" style="21" customWidth="1"/>
    <col min="7940" max="7940" width="16.42578125" style="21" customWidth="1"/>
    <col min="7941" max="7941" width="15.85546875" style="21" customWidth="1"/>
    <col min="7942" max="7942" width="45" style="21" customWidth="1"/>
    <col min="7943" max="7943" width="25" style="21" customWidth="1"/>
    <col min="7944" max="8192" width="9.140625" style="21"/>
    <col min="8193" max="8193" width="13.7109375" style="21" customWidth="1"/>
    <col min="8194" max="8194" width="25.28515625" style="21" customWidth="1"/>
    <col min="8195" max="8195" width="21.42578125" style="21" customWidth="1"/>
    <col min="8196" max="8196" width="16.42578125" style="21" customWidth="1"/>
    <col min="8197" max="8197" width="15.85546875" style="21" customWidth="1"/>
    <col min="8198" max="8198" width="45" style="21" customWidth="1"/>
    <col min="8199" max="8199" width="25" style="21" customWidth="1"/>
    <col min="8200" max="8448" width="9.140625" style="21"/>
    <col min="8449" max="8449" width="13.7109375" style="21" customWidth="1"/>
    <col min="8450" max="8450" width="25.28515625" style="21" customWidth="1"/>
    <col min="8451" max="8451" width="21.42578125" style="21" customWidth="1"/>
    <col min="8452" max="8452" width="16.42578125" style="21" customWidth="1"/>
    <col min="8453" max="8453" width="15.85546875" style="21" customWidth="1"/>
    <col min="8454" max="8454" width="45" style="21" customWidth="1"/>
    <col min="8455" max="8455" width="25" style="21" customWidth="1"/>
    <col min="8456" max="8704" width="9.140625" style="21"/>
    <col min="8705" max="8705" width="13.7109375" style="21" customWidth="1"/>
    <col min="8706" max="8706" width="25.28515625" style="21" customWidth="1"/>
    <col min="8707" max="8707" width="21.42578125" style="21" customWidth="1"/>
    <col min="8708" max="8708" width="16.42578125" style="21" customWidth="1"/>
    <col min="8709" max="8709" width="15.85546875" style="21" customWidth="1"/>
    <col min="8710" max="8710" width="45" style="21" customWidth="1"/>
    <col min="8711" max="8711" width="25" style="21" customWidth="1"/>
    <col min="8712" max="8960" width="9.140625" style="21"/>
    <col min="8961" max="8961" width="13.7109375" style="21" customWidth="1"/>
    <col min="8962" max="8962" width="25.28515625" style="21" customWidth="1"/>
    <col min="8963" max="8963" width="21.42578125" style="21" customWidth="1"/>
    <col min="8964" max="8964" width="16.42578125" style="21" customWidth="1"/>
    <col min="8965" max="8965" width="15.85546875" style="21" customWidth="1"/>
    <col min="8966" max="8966" width="45" style="21" customWidth="1"/>
    <col min="8967" max="8967" width="25" style="21" customWidth="1"/>
    <col min="8968" max="9216" width="9.140625" style="21"/>
    <col min="9217" max="9217" width="13.7109375" style="21" customWidth="1"/>
    <col min="9218" max="9218" width="25.28515625" style="21" customWidth="1"/>
    <col min="9219" max="9219" width="21.42578125" style="21" customWidth="1"/>
    <col min="9220" max="9220" width="16.42578125" style="21" customWidth="1"/>
    <col min="9221" max="9221" width="15.85546875" style="21" customWidth="1"/>
    <col min="9222" max="9222" width="45" style="21" customWidth="1"/>
    <col min="9223" max="9223" width="25" style="21" customWidth="1"/>
    <col min="9224" max="9472" width="9.140625" style="21"/>
    <col min="9473" max="9473" width="13.7109375" style="21" customWidth="1"/>
    <col min="9474" max="9474" width="25.28515625" style="21" customWidth="1"/>
    <col min="9475" max="9475" width="21.42578125" style="21" customWidth="1"/>
    <col min="9476" max="9476" width="16.42578125" style="21" customWidth="1"/>
    <col min="9477" max="9477" width="15.85546875" style="21" customWidth="1"/>
    <col min="9478" max="9478" width="45" style="21" customWidth="1"/>
    <col min="9479" max="9479" width="25" style="21" customWidth="1"/>
    <col min="9480" max="9728" width="9.140625" style="21"/>
    <col min="9729" max="9729" width="13.7109375" style="21" customWidth="1"/>
    <col min="9730" max="9730" width="25.28515625" style="21" customWidth="1"/>
    <col min="9731" max="9731" width="21.42578125" style="21" customWidth="1"/>
    <col min="9732" max="9732" width="16.42578125" style="21" customWidth="1"/>
    <col min="9733" max="9733" width="15.85546875" style="21" customWidth="1"/>
    <col min="9734" max="9734" width="45" style="21" customWidth="1"/>
    <col min="9735" max="9735" width="25" style="21" customWidth="1"/>
    <col min="9736" max="9984" width="9.140625" style="21"/>
    <col min="9985" max="9985" width="13.7109375" style="21" customWidth="1"/>
    <col min="9986" max="9986" width="25.28515625" style="21" customWidth="1"/>
    <col min="9987" max="9987" width="21.42578125" style="21" customWidth="1"/>
    <col min="9988" max="9988" width="16.42578125" style="21" customWidth="1"/>
    <col min="9989" max="9989" width="15.85546875" style="21" customWidth="1"/>
    <col min="9990" max="9990" width="45" style="21" customWidth="1"/>
    <col min="9991" max="9991" width="25" style="21" customWidth="1"/>
    <col min="9992" max="10240" width="9.140625" style="21"/>
    <col min="10241" max="10241" width="13.7109375" style="21" customWidth="1"/>
    <col min="10242" max="10242" width="25.28515625" style="21" customWidth="1"/>
    <col min="10243" max="10243" width="21.42578125" style="21" customWidth="1"/>
    <col min="10244" max="10244" width="16.42578125" style="21" customWidth="1"/>
    <col min="10245" max="10245" width="15.85546875" style="21" customWidth="1"/>
    <col min="10246" max="10246" width="45" style="21" customWidth="1"/>
    <col min="10247" max="10247" width="25" style="21" customWidth="1"/>
    <col min="10248" max="10496" width="9.140625" style="21"/>
    <col min="10497" max="10497" width="13.7109375" style="21" customWidth="1"/>
    <col min="10498" max="10498" width="25.28515625" style="21" customWidth="1"/>
    <col min="10499" max="10499" width="21.42578125" style="21" customWidth="1"/>
    <col min="10500" max="10500" width="16.42578125" style="21" customWidth="1"/>
    <col min="10501" max="10501" width="15.85546875" style="21" customWidth="1"/>
    <col min="10502" max="10502" width="45" style="21" customWidth="1"/>
    <col min="10503" max="10503" width="25" style="21" customWidth="1"/>
    <col min="10504" max="10752" width="9.140625" style="21"/>
    <col min="10753" max="10753" width="13.7109375" style="21" customWidth="1"/>
    <col min="10754" max="10754" width="25.28515625" style="21" customWidth="1"/>
    <col min="10755" max="10755" width="21.42578125" style="21" customWidth="1"/>
    <col min="10756" max="10756" width="16.42578125" style="21" customWidth="1"/>
    <col min="10757" max="10757" width="15.85546875" style="21" customWidth="1"/>
    <col min="10758" max="10758" width="45" style="21" customWidth="1"/>
    <col min="10759" max="10759" width="25" style="21" customWidth="1"/>
    <col min="10760" max="11008" width="9.140625" style="21"/>
    <col min="11009" max="11009" width="13.7109375" style="21" customWidth="1"/>
    <col min="11010" max="11010" width="25.28515625" style="21" customWidth="1"/>
    <col min="11011" max="11011" width="21.42578125" style="21" customWidth="1"/>
    <col min="11012" max="11012" width="16.42578125" style="21" customWidth="1"/>
    <col min="11013" max="11013" width="15.85546875" style="21" customWidth="1"/>
    <col min="11014" max="11014" width="45" style="21" customWidth="1"/>
    <col min="11015" max="11015" width="25" style="21" customWidth="1"/>
    <col min="11016" max="11264" width="9.140625" style="21"/>
    <col min="11265" max="11265" width="13.7109375" style="21" customWidth="1"/>
    <col min="11266" max="11266" width="25.28515625" style="21" customWidth="1"/>
    <col min="11267" max="11267" width="21.42578125" style="21" customWidth="1"/>
    <col min="11268" max="11268" width="16.42578125" style="21" customWidth="1"/>
    <col min="11269" max="11269" width="15.85546875" style="21" customWidth="1"/>
    <col min="11270" max="11270" width="45" style="21" customWidth="1"/>
    <col min="11271" max="11271" width="25" style="21" customWidth="1"/>
    <col min="11272" max="11520" width="9.140625" style="21"/>
    <col min="11521" max="11521" width="13.7109375" style="21" customWidth="1"/>
    <col min="11522" max="11522" width="25.28515625" style="21" customWidth="1"/>
    <col min="11523" max="11523" width="21.42578125" style="21" customWidth="1"/>
    <col min="11524" max="11524" width="16.42578125" style="21" customWidth="1"/>
    <col min="11525" max="11525" width="15.85546875" style="21" customWidth="1"/>
    <col min="11526" max="11526" width="45" style="21" customWidth="1"/>
    <col min="11527" max="11527" width="25" style="21" customWidth="1"/>
    <col min="11528" max="11776" width="9.140625" style="21"/>
    <col min="11777" max="11777" width="13.7109375" style="21" customWidth="1"/>
    <col min="11778" max="11778" width="25.28515625" style="21" customWidth="1"/>
    <col min="11779" max="11779" width="21.42578125" style="21" customWidth="1"/>
    <col min="11780" max="11780" width="16.42578125" style="21" customWidth="1"/>
    <col min="11781" max="11781" width="15.85546875" style="21" customWidth="1"/>
    <col min="11782" max="11782" width="45" style="21" customWidth="1"/>
    <col min="11783" max="11783" width="25" style="21" customWidth="1"/>
    <col min="11784" max="12032" width="9.140625" style="21"/>
    <col min="12033" max="12033" width="13.7109375" style="21" customWidth="1"/>
    <col min="12034" max="12034" width="25.28515625" style="21" customWidth="1"/>
    <col min="12035" max="12035" width="21.42578125" style="21" customWidth="1"/>
    <col min="12036" max="12036" width="16.42578125" style="21" customWidth="1"/>
    <col min="12037" max="12037" width="15.85546875" style="21" customWidth="1"/>
    <col min="12038" max="12038" width="45" style="21" customWidth="1"/>
    <col min="12039" max="12039" width="25" style="21" customWidth="1"/>
    <col min="12040" max="12288" width="9.140625" style="21"/>
    <col min="12289" max="12289" width="13.7109375" style="21" customWidth="1"/>
    <col min="12290" max="12290" width="25.28515625" style="21" customWidth="1"/>
    <col min="12291" max="12291" width="21.42578125" style="21" customWidth="1"/>
    <col min="12292" max="12292" width="16.42578125" style="21" customWidth="1"/>
    <col min="12293" max="12293" width="15.85546875" style="21" customWidth="1"/>
    <col min="12294" max="12294" width="45" style="21" customWidth="1"/>
    <col min="12295" max="12295" width="25" style="21" customWidth="1"/>
    <col min="12296" max="12544" width="9.140625" style="21"/>
    <col min="12545" max="12545" width="13.7109375" style="21" customWidth="1"/>
    <col min="12546" max="12546" width="25.28515625" style="21" customWidth="1"/>
    <col min="12547" max="12547" width="21.42578125" style="21" customWidth="1"/>
    <col min="12548" max="12548" width="16.42578125" style="21" customWidth="1"/>
    <col min="12549" max="12549" width="15.85546875" style="21" customWidth="1"/>
    <col min="12550" max="12550" width="45" style="21" customWidth="1"/>
    <col min="12551" max="12551" width="25" style="21" customWidth="1"/>
    <col min="12552" max="12800" width="9.140625" style="21"/>
    <col min="12801" max="12801" width="13.7109375" style="21" customWidth="1"/>
    <col min="12802" max="12802" width="25.28515625" style="21" customWidth="1"/>
    <col min="12803" max="12803" width="21.42578125" style="21" customWidth="1"/>
    <col min="12804" max="12804" width="16.42578125" style="21" customWidth="1"/>
    <col min="12805" max="12805" width="15.85546875" style="21" customWidth="1"/>
    <col min="12806" max="12806" width="45" style="21" customWidth="1"/>
    <col min="12807" max="12807" width="25" style="21" customWidth="1"/>
    <col min="12808" max="13056" width="9.140625" style="21"/>
    <col min="13057" max="13057" width="13.7109375" style="21" customWidth="1"/>
    <col min="13058" max="13058" width="25.28515625" style="21" customWidth="1"/>
    <col min="13059" max="13059" width="21.42578125" style="21" customWidth="1"/>
    <col min="13060" max="13060" width="16.42578125" style="21" customWidth="1"/>
    <col min="13061" max="13061" width="15.85546875" style="21" customWidth="1"/>
    <col min="13062" max="13062" width="45" style="21" customWidth="1"/>
    <col min="13063" max="13063" width="25" style="21" customWidth="1"/>
    <col min="13064" max="13312" width="9.140625" style="21"/>
    <col min="13313" max="13313" width="13.7109375" style="21" customWidth="1"/>
    <col min="13314" max="13314" width="25.28515625" style="21" customWidth="1"/>
    <col min="13315" max="13315" width="21.42578125" style="21" customWidth="1"/>
    <col min="13316" max="13316" width="16.42578125" style="21" customWidth="1"/>
    <col min="13317" max="13317" width="15.85546875" style="21" customWidth="1"/>
    <col min="13318" max="13318" width="45" style="21" customWidth="1"/>
    <col min="13319" max="13319" width="25" style="21" customWidth="1"/>
    <col min="13320" max="13568" width="9.140625" style="21"/>
    <col min="13569" max="13569" width="13.7109375" style="21" customWidth="1"/>
    <col min="13570" max="13570" width="25.28515625" style="21" customWidth="1"/>
    <col min="13571" max="13571" width="21.42578125" style="21" customWidth="1"/>
    <col min="13572" max="13572" width="16.42578125" style="21" customWidth="1"/>
    <col min="13573" max="13573" width="15.85546875" style="21" customWidth="1"/>
    <col min="13574" max="13574" width="45" style="21" customWidth="1"/>
    <col min="13575" max="13575" width="25" style="21" customWidth="1"/>
    <col min="13576" max="13824" width="9.140625" style="21"/>
    <col min="13825" max="13825" width="13.7109375" style="21" customWidth="1"/>
    <col min="13826" max="13826" width="25.28515625" style="21" customWidth="1"/>
    <col min="13827" max="13827" width="21.42578125" style="21" customWidth="1"/>
    <col min="13828" max="13828" width="16.42578125" style="21" customWidth="1"/>
    <col min="13829" max="13829" width="15.85546875" style="21" customWidth="1"/>
    <col min="13830" max="13830" width="45" style="21" customWidth="1"/>
    <col min="13831" max="13831" width="25" style="21" customWidth="1"/>
    <col min="13832" max="14080" width="9.140625" style="21"/>
    <col min="14081" max="14081" width="13.7109375" style="21" customWidth="1"/>
    <col min="14082" max="14082" width="25.28515625" style="21" customWidth="1"/>
    <col min="14083" max="14083" width="21.42578125" style="21" customWidth="1"/>
    <col min="14084" max="14084" width="16.42578125" style="21" customWidth="1"/>
    <col min="14085" max="14085" width="15.85546875" style="21" customWidth="1"/>
    <col min="14086" max="14086" width="45" style="21" customWidth="1"/>
    <col min="14087" max="14087" width="25" style="21" customWidth="1"/>
    <col min="14088" max="14336" width="9.140625" style="21"/>
    <col min="14337" max="14337" width="13.7109375" style="21" customWidth="1"/>
    <col min="14338" max="14338" width="25.28515625" style="21" customWidth="1"/>
    <col min="14339" max="14339" width="21.42578125" style="21" customWidth="1"/>
    <col min="14340" max="14340" width="16.42578125" style="21" customWidth="1"/>
    <col min="14341" max="14341" width="15.85546875" style="21" customWidth="1"/>
    <col min="14342" max="14342" width="45" style="21" customWidth="1"/>
    <col min="14343" max="14343" width="25" style="21" customWidth="1"/>
    <col min="14344" max="14592" width="9.140625" style="21"/>
    <col min="14593" max="14593" width="13.7109375" style="21" customWidth="1"/>
    <col min="14594" max="14594" width="25.28515625" style="21" customWidth="1"/>
    <col min="14595" max="14595" width="21.42578125" style="21" customWidth="1"/>
    <col min="14596" max="14596" width="16.42578125" style="21" customWidth="1"/>
    <col min="14597" max="14597" width="15.85546875" style="21" customWidth="1"/>
    <col min="14598" max="14598" width="45" style="21" customWidth="1"/>
    <col min="14599" max="14599" width="25" style="21" customWidth="1"/>
    <col min="14600" max="14848" width="9.140625" style="21"/>
    <col min="14849" max="14849" width="13.7109375" style="21" customWidth="1"/>
    <col min="14850" max="14850" width="25.28515625" style="21" customWidth="1"/>
    <col min="14851" max="14851" width="21.42578125" style="21" customWidth="1"/>
    <col min="14852" max="14852" width="16.42578125" style="21" customWidth="1"/>
    <col min="14853" max="14853" width="15.85546875" style="21" customWidth="1"/>
    <col min="14854" max="14854" width="45" style="21" customWidth="1"/>
    <col min="14855" max="14855" width="25" style="21" customWidth="1"/>
    <col min="14856" max="15104" width="9.140625" style="21"/>
    <col min="15105" max="15105" width="13.7109375" style="21" customWidth="1"/>
    <col min="15106" max="15106" width="25.28515625" style="21" customWidth="1"/>
    <col min="15107" max="15107" width="21.42578125" style="21" customWidth="1"/>
    <col min="15108" max="15108" width="16.42578125" style="21" customWidth="1"/>
    <col min="15109" max="15109" width="15.85546875" style="21" customWidth="1"/>
    <col min="15110" max="15110" width="45" style="21" customWidth="1"/>
    <col min="15111" max="15111" width="25" style="21" customWidth="1"/>
    <col min="15112" max="15360" width="9.140625" style="21"/>
    <col min="15361" max="15361" width="13.7109375" style="21" customWidth="1"/>
    <col min="15362" max="15362" width="25.28515625" style="21" customWidth="1"/>
    <col min="15363" max="15363" width="21.42578125" style="21" customWidth="1"/>
    <col min="15364" max="15364" width="16.42578125" style="21" customWidth="1"/>
    <col min="15365" max="15365" width="15.85546875" style="21" customWidth="1"/>
    <col min="15366" max="15366" width="45" style="21" customWidth="1"/>
    <col min="15367" max="15367" width="25" style="21" customWidth="1"/>
    <col min="15368" max="15616" width="9.140625" style="21"/>
    <col min="15617" max="15617" width="13.7109375" style="21" customWidth="1"/>
    <col min="15618" max="15618" width="25.28515625" style="21" customWidth="1"/>
    <col min="15619" max="15619" width="21.42578125" style="21" customWidth="1"/>
    <col min="15620" max="15620" width="16.42578125" style="21" customWidth="1"/>
    <col min="15621" max="15621" width="15.85546875" style="21" customWidth="1"/>
    <col min="15622" max="15622" width="45" style="21" customWidth="1"/>
    <col min="15623" max="15623" width="25" style="21" customWidth="1"/>
    <col min="15624" max="15872" width="9.140625" style="21"/>
    <col min="15873" max="15873" width="13.7109375" style="21" customWidth="1"/>
    <col min="15874" max="15874" width="25.28515625" style="21" customWidth="1"/>
    <col min="15875" max="15875" width="21.42578125" style="21" customWidth="1"/>
    <col min="15876" max="15876" width="16.42578125" style="21" customWidth="1"/>
    <col min="15877" max="15877" width="15.85546875" style="21" customWidth="1"/>
    <col min="15878" max="15878" width="45" style="21" customWidth="1"/>
    <col min="15879" max="15879" width="25" style="21" customWidth="1"/>
    <col min="15880" max="16128" width="9.140625" style="21"/>
    <col min="16129" max="16129" width="13.7109375" style="21" customWidth="1"/>
    <col min="16130" max="16130" width="25.28515625" style="21" customWidth="1"/>
    <col min="16131" max="16131" width="21.42578125" style="21" customWidth="1"/>
    <col min="16132" max="16132" width="16.42578125" style="21" customWidth="1"/>
    <col min="16133" max="16133" width="15.85546875" style="21" customWidth="1"/>
    <col min="16134" max="16134" width="45" style="21" customWidth="1"/>
    <col min="16135" max="16135" width="25" style="21" customWidth="1"/>
    <col min="16136" max="16384" width="9.140625" style="21"/>
  </cols>
  <sheetData>
    <row r="1" spans="1:7" s="9" customFormat="1" ht="17.25">
      <c r="A1" s="8"/>
      <c r="B1" s="8"/>
      <c r="C1" s="22"/>
      <c r="D1" s="169" t="s">
        <v>130</v>
      </c>
      <c r="E1" s="169"/>
      <c r="F1" s="169"/>
      <c r="G1" s="169"/>
    </row>
    <row r="2" spans="1:7" s="9" customFormat="1" ht="17.25">
      <c r="A2" s="8"/>
      <c r="B2" s="8"/>
      <c r="C2" s="169" t="s">
        <v>93</v>
      </c>
      <c r="D2" s="169"/>
      <c r="E2" s="169"/>
      <c r="F2" s="169"/>
      <c r="G2" s="169"/>
    </row>
    <row r="3" spans="1:7" s="9" customFormat="1" ht="17.25">
      <c r="A3" s="8"/>
      <c r="B3" s="8"/>
      <c r="C3" s="169" t="s">
        <v>72</v>
      </c>
      <c r="D3" s="169"/>
      <c r="E3" s="169"/>
      <c r="F3" s="169"/>
      <c r="G3" s="169"/>
    </row>
    <row r="4" spans="1:7" s="9" customFormat="1" ht="17.25">
      <c r="A4" s="8"/>
      <c r="B4" s="8"/>
      <c r="C4" s="170"/>
      <c r="D4" s="170"/>
      <c r="E4" s="170"/>
      <c r="F4" s="10"/>
      <c r="G4" s="10"/>
    </row>
    <row r="5" spans="1:7" s="9" customFormat="1" ht="17.25">
      <c r="A5" s="8"/>
      <c r="B5" s="8"/>
      <c r="C5" s="170"/>
      <c r="D5" s="170"/>
      <c r="E5" s="170"/>
      <c r="F5" s="10"/>
      <c r="G5" s="10"/>
    </row>
    <row r="6" spans="1:7" s="9" customFormat="1" ht="50.25" customHeight="1">
      <c r="A6" s="175" t="s">
        <v>129</v>
      </c>
      <c r="B6" s="175"/>
      <c r="C6" s="175"/>
      <c r="D6" s="175"/>
      <c r="E6" s="175"/>
      <c r="F6" s="175"/>
      <c r="G6" s="175"/>
    </row>
    <row r="7" spans="1:7" s="9" customFormat="1" ht="38.25" customHeight="1">
      <c r="A7" s="11"/>
      <c r="B7" s="11"/>
      <c r="C7" s="12"/>
      <c r="D7" s="12"/>
      <c r="E7" s="12"/>
      <c r="F7" s="11"/>
      <c r="G7" s="3" t="s">
        <v>54</v>
      </c>
    </row>
    <row r="8" spans="1:7" s="9" customFormat="1" ht="90.75" customHeight="1">
      <c r="A8" s="179" t="s">
        <v>1</v>
      </c>
      <c r="B8" s="180"/>
      <c r="C8" s="181" t="s">
        <v>2</v>
      </c>
      <c r="D8" s="181"/>
      <c r="E8" s="181"/>
      <c r="F8" s="181" t="s">
        <v>3</v>
      </c>
      <c r="G8" s="13" t="s">
        <v>29</v>
      </c>
    </row>
    <row r="9" spans="1:7" s="9" customFormat="1" ht="24.75" customHeight="1">
      <c r="A9" s="13" t="s">
        <v>5</v>
      </c>
      <c r="B9" s="13" t="s">
        <v>6</v>
      </c>
      <c r="C9" s="181"/>
      <c r="D9" s="181"/>
      <c r="E9" s="181"/>
      <c r="F9" s="181"/>
      <c r="G9" s="14" t="s">
        <v>4</v>
      </c>
    </row>
    <row r="10" spans="1:7" s="9" customFormat="1" ht="17.25">
      <c r="A10" s="15">
        <v>1</v>
      </c>
      <c r="B10" s="15">
        <v>2</v>
      </c>
      <c r="C10" s="182">
        <v>3</v>
      </c>
      <c r="D10" s="182"/>
      <c r="E10" s="182"/>
      <c r="F10" s="15">
        <v>4</v>
      </c>
      <c r="G10" s="16">
        <v>5</v>
      </c>
    </row>
    <row r="11" spans="1:7" s="9" customFormat="1" ht="27" customHeight="1">
      <c r="A11" s="168" t="s">
        <v>73</v>
      </c>
      <c r="B11" s="168"/>
      <c r="C11" s="168"/>
      <c r="D11" s="168"/>
      <c r="E11" s="168"/>
      <c r="F11" s="168"/>
      <c r="G11" s="17">
        <f>+G12</f>
        <v>100757.5</v>
      </c>
    </row>
    <row r="12" spans="1:7" s="9" customFormat="1" ht="27" customHeight="1">
      <c r="A12" s="171" t="s">
        <v>8</v>
      </c>
      <c r="B12" s="172"/>
      <c r="C12" s="172"/>
      <c r="D12" s="172"/>
      <c r="E12" s="172"/>
      <c r="F12" s="173"/>
      <c r="G12" s="18">
        <f>+G13</f>
        <v>100757.5</v>
      </c>
    </row>
    <row r="13" spans="1:7" s="9" customFormat="1" ht="36.75" customHeight="1">
      <c r="A13" s="19">
        <v>1022</v>
      </c>
      <c r="B13" s="176" t="str">
        <f>+'Հավելված 2'!D9</f>
        <v>Գյուղատնտեսության խթանման ծրագիր</v>
      </c>
      <c r="C13" s="177"/>
      <c r="D13" s="177"/>
      <c r="E13" s="178"/>
      <c r="F13" s="20"/>
      <c r="G13" s="18">
        <f>G14</f>
        <v>100757.5</v>
      </c>
    </row>
    <row r="14" spans="1:7" s="109" customFormat="1" ht="34.5" customHeight="1">
      <c r="A14" s="174"/>
      <c r="B14" s="27">
        <v>12015</v>
      </c>
      <c r="C14" s="126" t="s">
        <v>116</v>
      </c>
      <c r="D14" s="127"/>
      <c r="E14" s="128"/>
      <c r="F14" s="2" t="s">
        <v>8</v>
      </c>
      <c r="G14" s="113">
        <f>+G15</f>
        <v>100757.5</v>
      </c>
    </row>
    <row r="15" spans="1:7" s="109" customFormat="1" ht="48" customHeight="1">
      <c r="A15" s="174"/>
      <c r="B15" s="28"/>
      <c r="C15" s="29"/>
      <c r="D15" s="29"/>
      <c r="E15" s="114"/>
      <c r="F15" s="30" t="s">
        <v>119</v>
      </c>
      <c r="G15" s="115">
        <f>+'Հավելված 3'!I29</f>
        <v>100757.5</v>
      </c>
    </row>
  </sheetData>
  <mergeCells count="15">
    <mergeCell ref="A11:F11"/>
    <mergeCell ref="C14:E14"/>
    <mergeCell ref="D1:G1"/>
    <mergeCell ref="C2:G2"/>
    <mergeCell ref="C3:G3"/>
    <mergeCell ref="C4:E4"/>
    <mergeCell ref="C5:E5"/>
    <mergeCell ref="A12:F12"/>
    <mergeCell ref="A14:A15"/>
    <mergeCell ref="A6:G6"/>
    <mergeCell ref="B13:E13"/>
    <mergeCell ref="A8:B8"/>
    <mergeCell ref="C8:E9"/>
    <mergeCell ref="F8:F9"/>
    <mergeCell ref="C10:E10"/>
  </mergeCells>
  <pageMargins left="0.7" right="0.7" top="0.75" bottom="0.75" header="0.3" footer="0.3"/>
  <pageSetup paperSize="9" scale="3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78EA9-899E-49FD-8161-1538BF569F91}">
  <dimension ref="A1:P28"/>
  <sheetViews>
    <sheetView tabSelected="1" zoomScale="90" zoomScaleNormal="90" workbookViewId="0">
      <selection activeCell="F15" sqref="F15"/>
    </sheetView>
  </sheetViews>
  <sheetFormatPr defaultRowHeight="17.25"/>
  <cols>
    <col min="1" max="1" width="12.85546875" style="1" customWidth="1"/>
    <col min="2" max="3" width="11.28515625" style="1" customWidth="1"/>
    <col min="4" max="4" width="14.42578125" style="1" customWidth="1"/>
    <col min="5" max="5" width="11.140625" style="1" customWidth="1"/>
    <col min="6" max="6" width="14.140625" style="1" customWidth="1"/>
    <col min="7" max="7" width="12.5703125" style="1" customWidth="1"/>
    <col min="8" max="8" width="27.28515625" style="1" customWidth="1"/>
    <col min="9" max="9" width="66.5703125" style="1" customWidth="1"/>
    <col min="10" max="10" width="19.5703125" style="58" customWidth="1"/>
    <col min="11" max="11" width="20.28515625" style="76" bestFit="1" customWidth="1"/>
    <col min="12" max="12" width="23.42578125" style="76" bestFit="1" customWidth="1"/>
    <col min="13" max="17" width="9.140625" style="1"/>
    <col min="18" max="18" width="14.7109375" style="1" bestFit="1" customWidth="1"/>
    <col min="19" max="16384" width="9.140625" style="1"/>
  </cols>
  <sheetData>
    <row r="1" spans="1:16" s="7" customFormat="1" ht="65.25" customHeight="1">
      <c r="A1" s="187" t="s">
        <v>134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</row>
    <row r="2" spans="1:16" s="7" customFormat="1" ht="47.25" customHeight="1">
      <c r="A2" s="161" t="s">
        <v>132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</row>
    <row r="3" spans="1:16" ht="20.25" customHeight="1">
      <c r="A3" s="67"/>
      <c r="B3" s="67"/>
      <c r="C3" s="67"/>
      <c r="D3" s="67"/>
      <c r="E3" s="67"/>
      <c r="F3" s="67"/>
      <c r="G3" s="67"/>
      <c r="H3" s="67"/>
      <c r="I3" s="67"/>
      <c r="J3" s="70"/>
      <c r="K3" s="97"/>
      <c r="L3" s="98" t="s">
        <v>0</v>
      </c>
    </row>
    <row r="4" spans="1:16" ht="78" customHeight="1">
      <c r="A4" s="144" t="s">
        <v>131</v>
      </c>
      <c r="B4" s="144" t="s">
        <v>74</v>
      </c>
      <c r="C4" s="144"/>
      <c r="D4" s="144" t="s">
        <v>75</v>
      </c>
      <c r="E4" s="144"/>
      <c r="F4" s="144"/>
      <c r="G4" s="144"/>
      <c r="H4" s="144" t="s">
        <v>76</v>
      </c>
      <c r="I4" s="144" t="s">
        <v>77</v>
      </c>
      <c r="J4" s="190" t="s">
        <v>57</v>
      </c>
      <c r="K4" s="191"/>
      <c r="L4" s="192"/>
    </row>
    <row r="5" spans="1:16" ht="51.75">
      <c r="A5" s="188"/>
      <c r="B5" s="49" t="s">
        <v>78</v>
      </c>
      <c r="C5" s="49" t="s">
        <v>79</v>
      </c>
      <c r="D5" s="49" t="s">
        <v>78</v>
      </c>
      <c r="E5" s="49" t="s">
        <v>79</v>
      </c>
      <c r="F5" s="49" t="s">
        <v>80</v>
      </c>
      <c r="G5" s="49" t="s">
        <v>81</v>
      </c>
      <c r="H5" s="188"/>
      <c r="I5" s="188"/>
      <c r="J5" s="71" t="s">
        <v>94</v>
      </c>
      <c r="K5" s="99" t="s">
        <v>95</v>
      </c>
      <c r="L5" s="100" t="s">
        <v>82</v>
      </c>
    </row>
    <row r="6" spans="1:16" ht="20.25" customHeight="1">
      <c r="A6" s="186" t="s">
        <v>83</v>
      </c>
      <c r="B6" s="186"/>
      <c r="C6" s="186"/>
      <c r="D6" s="186"/>
      <c r="E6" s="186"/>
      <c r="F6" s="186"/>
      <c r="G6" s="186"/>
      <c r="H6" s="186"/>
      <c r="I6" s="186"/>
      <c r="J6" s="5">
        <f>+J7+J19</f>
        <v>100757.5</v>
      </c>
      <c r="K6" s="5">
        <f>+K7+K19</f>
        <v>0</v>
      </c>
      <c r="L6" s="5">
        <f>+L7+L19</f>
        <v>0</v>
      </c>
    </row>
    <row r="7" spans="1:16" ht="30" customHeight="1">
      <c r="A7" s="189" t="s">
        <v>16</v>
      </c>
      <c r="B7" s="189"/>
      <c r="C7" s="189"/>
      <c r="D7" s="189"/>
      <c r="E7" s="189"/>
      <c r="F7" s="189"/>
      <c r="G7" s="189"/>
      <c r="H7" s="189"/>
      <c r="I7" s="189"/>
      <c r="J7" s="5">
        <f>+J8</f>
        <v>100757.5</v>
      </c>
      <c r="K7" s="5">
        <f t="shared" ref="K7:L7" si="0">+K8</f>
        <v>0</v>
      </c>
      <c r="L7" s="5">
        <f t="shared" si="0"/>
        <v>0</v>
      </c>
      <c r="M7" s="76">
        <f>+J7-'Հավելված 3'!G9</f>
        <v>0</v>
      </c>
      <c r="N7" s="76">
        <f>+K7-'Հավելված 3'!H9</f>
        <v>0</v>
      </c>
      <c r="O7" s="76">
        <f>+L7-'Հավելված 3'!I9</f>
        <v>0</v>
      </c>
    </row>
    <row r="8" spans="1:16" s="62" customFormat="1" ht="30.75" customHeight="1">
      <c r="A8" s="56"/>
      <c r="B8" s="63" t="s">
        <v>101</v>
      </c>
      <c r="C8" s="183" t="s">
        <v>102</v>
      </c>
      <c r="D8" s="183"/>
      <c r="E8" s="183"/>
      <c r="F8" s="183"/>
      <c r="G8" s="183"/>
      <c r="H8" s="183"/>
      <c r="I8" s="183"/>
      <c r="J8" s="34">
        <f>+J9+J13</f>
        <v>100757.5</v>
      </c>
      <c r="K8" s="34">
        <f>+K9+K13</f>
        <v>0</v>
      </c>
      <c r="L8" s="34">
        <f>+L9+L13</f>
        <v>0</v>
      </c>
      <c r="M8" s="69"/>
      <c r="N8" s="69"/>
      <c r="O8" s="69"/>
      <c r="P8" s="69"/>
    </row>
    <row r="9" spans="1:16" s="62" customFormat="1" ht="35.25" customHeight="1">
      <c r="A9" s="56"/>
      <c r="B9" s="56"/>
      <c r="C9" s="56"/>
      <c r="D9" s="63" t="s">
        <v>96</v>
      </c>
      <c r="E9" s="183" t="s">
        <v>91</v>
      </c>
      <c r="F9" s="183"/>
      <c r="G9" s="183"/>
      <c r="H9" s="183"/>
      <c r="I9" s="183"/>
      <c r="J9" s="72">
        <f>+'Հավելված 3'!G20</f>
        <v>0</v>
      </c>
      <c r="K9" s="101">
        <f>+'Հավելված 3'!H20</f>
        <v>-100757.5</v>
      </c>
      <c r="L9" s="101">
        <f>+'Հավելված 3'!I20</f>
        <v>-100757.5</v>
      </c>
    </row>
    <row r="10" spans="1:16" s="62" customFormat="1" ht="16.5" customHeight="1">
      <c r="A10" s="56"/>
      <c r="B10" s="56"/>
      <c r="C10" s="56"/>
      <c r="D10" s="56"/>
      <c r="E10" s="56"/>
      <c r="F10" s="183" t="s">
        <v>97</v>
      </c>
      <c r="G10" s="183"/>
      <c r="H10" s="183"/>
      <c r="I10" s="183"/>
      <c r="J10" s="183"/>
      <c r="K10" s="183"/>
      <c r="L10" s="183"/>
    </row>
    <row r="11" spans="1:16" s="62" customFormat="1" ht="16.5" customHeight="1">
      <c r="A11" s="56"/>
      <c r="B11" s="56"/>
      <c r="C11" s="56"/>
      <c r="D11" s="56"/>
      <c r="E11" s="56"/>
      <c r="F11" s="56"/>
      <c r="G11" s="183" t="s">
        <v>33</v>
      </c>
      <c r="H11" s="183"/>
      <c r="I11" s="183"/>
      <c r="J11" s="183"/>
      <c r="K11" s="183"/>
      <c r="L11" s="183"/>
    </row>
    <row r="12" spans="1:16" s="62" customFormat="1" ht="16.5" customHeight="1">
      <c r="A12" s="56"/>
      <c r="B12" s="56"/>
      <c r="C12" s="56"/>
      <c r="D12" s="56"/>
      <c r="E12" s="56"/>
      <c r="F12" s="56"/>
      <c r="G12" s="56"/>
      <c r="H12" s="183" t="s">
        <v>98</v>
      </c>
      <c r="I12" s="183"/>
      <c r="J12" s="183"/>
      <c r="K12" s="183"/>
      <c r="L12" s="183"/>
    </row>
    <row r="13" spans="1:16" s="62" customFormat="1" ht="39.75" customHeight="1">
      <c r="A13" s="38"/>
      <c r="B13" s="38"/>
      <c r="C13" s="38"/>
      <c r="D13" s="39" t="s">
        <v>120</v>
      </c>
      <c r="E13" s="193" t="s">
        <v>116</v>
      </c>
      <c r="F13" s="193"/>
      <c r="G13" s="193"/>
      <c r="H13" s="193"/>
      <c r="I13" s="193"/>
      <c r="J13" s="68">
        <f>+'Հավելված 2'!G11</f>
        <v>100757.5</v>
      </c>
      <c r="K13" s="68">
        <f>+'Հավելված 2'!H11</f>
        <v>100757.5</v>
      </c>
      <c r="L13" s="68">
        <f>+'Հավելված 2'!I11</f>
        <v>100757.5</v>
      </c>
    </row>
    <row r="14" spans="1:16" s="62" customFormat="1" ht="39.75" customHeight="1">
      <c r="A14" s="38"/>
      <c r="B14" s="38"/>
      <c r="C14" s="38"/>
      <c r="D14" s="38"/>
      <c r="E14" s="38"/>
      <c r="F14" s="193" t="s">
        <v>124</v>
      </c>
      <c r="G14" s="193"/>
      <c r="H14" s="193"/>
      <c r="I14" s="193"/>
      <c r="J14" s="193"/>
      <c r="K14" s="193"/>
      <c r="L14" s="193"/>
    </row>
    <row r="15" spans="1:16" s="62" customFormat="1" ht="16.5" customHeight="1">
      <c r="A15" s="38"/>
      <c r="B15" s="38"/>
      <c r="C15" s="38"/>
      <c r="D15" s="38"/>
      <c r="E15" s="38"/>
      <c r="F15" s="38"/>
      <c r="G15" s="193" t="s">
        <v>33</v>
      </c>
      <c r="H15" s="193"/>
      <c r="I15" s="193"/>
      <c r="J15" s="193"/>
      <c r="K15" s="193"/>
      <c r="L15" s="193"/>
    </row>
    <row r="16" spans="1:16" s="62" customFormat="1" ht="42" customHeight="1">
      <c r="A16" s="38"/>
      <c r="B16" s="38"/>
      <c r="C16" s="38"/>
      <c r="D16" s="38"/>
      <c r="E16" s="38"/>
      <c r="F16" s="38"/>
      <c r="G16" s="38"/>
      <c r="H16" s="193" t="s">
        <v>121</v>
      </c>
      <c r="I16" s="193"/>
      <c r="J16" s="193"/>
      <c r="K16" s="193"/>
      <c r="L16" s="193"/>
    </row>
    <row r="17" spans="1:12" s="117" customFormat="1" ht="41.25" customHeight="1">
      <c r="A17" s="40"/>
      <c r="B17" s="40"/>
      <c r="C17" s="40"/>
      <c r="D17" s="40"/>
      <c r="E17" s="40"/>
      <c r="F17" s="40"/>
      <c r="G17" s="40"/>
      <c r="H17" s="40"/>
      <c r="I17" s="63" t="s">
        <v>122</v>
      </c>
      <c r="J17" s="116">
        <v>1007.5</v>
      </c>
      <c r="K17" s="116"/>
      <c r="L17" s="116">
        <v>1007.5</v>
      </c>
    </row>
    <row r="18" spans="1:12" s="117" customFormat="1" ht="30.75" customHeight="1">
      <c r="A18" s="40"/>
      <c r="B18" s="40"/>
      <c r="C18" s="40"/>
      <c r="D18" s="40"/>
      <c r="E18" s="40"/>
      <c r="F18" s="40"/>
      <c r="G18" s="40"/>
      <c r="H18" s="40"/>
      <c r="I18" s="63" t="s">
        <v>123</v>
      </c>
      <c r="J18" s="116">
        <v>2</v>
      </c>
      <c r="K18" s="116"/>
      <c r="L18" s="116">
        <v>2</v>
      </c>
    </row>
    <row r="19" spans="1:12" ht="25.5" customHeight="1">
      <c r="A19" s="186" t="s">
        <v>84</v>
      </c>
      <c r="B19" s="186"/>
      <c r="C19" s="186"/>
      <c r="D19" s="186"/>
      <c r="E19" s="186"/>
      <c r="F19" s="186"/>
      <c r="G19" s="186"/>
      <c r="H19" s="186"/>
      <c r="I19" s="186"/>
      <c r="J19" s="73">
        <f t="shared" ref="J19:L19" si="1">+J20</f>
        <v>0</v>
      </c>
      <c r="K19" s="102">
        <f t="shared" si="1"/>
        <v>0</v>
      </c>
      <c r="L19" s="102">
        <f t="shared" si="1"/>
        <v>0</v>
      </c>
    </row>
    <row r="20" spans="1:12" ht="39" customHeight="1">
      <c r="B20" s="25" t="s">
        <v>85</v>
      </c>
      <c r="C20" s="185" t="s">
        <v>86</v>
      </c>
      <c r="D20" s="185"/>
      <c r="E20" s="185"/>
      <c r="F20" s="185"/>
      <c r="G20" s="185"/>
      <c r="H20" s="185"/>
      <c r="I20" s="185"/>
      <c r="J20" s="74">
        <f t="shared" ref="J20:L20" si="2">+J21+J25</f>
        <v>0</v>
      </c>
      <c r="K20" s="74">
        <f t="shared" si="2"/>
        <v>0</v>
      </c>
      <c r="L20" s="74">
        <f t="shared" si="2"/>
        <v>0</v>
      </c>
    </row>
    <row r="21" spans="1:12" ht="36.75" customHeight="1">
      <c r="A21" s="184"/>
      <c r="B21" s="184"/>
      <c r="C21" s="184"/>
      <c r="D21" s="25" t="s">
        <v>87</v>
      </c>
      <c r="E21" s="185" t="s">
        <v>49</v>
      </c>
      <c r="F21" s="185"/>
      <c r="G21" s="185"/>
      <c r="H21" s="185"/>
      <c r="I21" s="185"/>
      <c r="J21" s="74">
        <f>+'Հավելված 3'!G50</f>
        <v>0</v>
      </c>
      <c r="K21" s="74">
        <f>+'Հավելված 3'!H50</f>
        <v>100757.5</v>
      </c>
      <c r="L21" s="74">
        <f>+'Հավելված 3'!I50</f>
        <v>100757.5</v>
      </c>
    </row>
    <row r="22" spans="1:12" ht="41.25" customHeight="1">
      <c r="A22" s="184"/>
      <c r="B22" s="184"/>
      <c r="C22" s="184"/>
      <c r="D22" s="184"/>
      <c r="E22" s="184"/>
      <c r="F22" s="185" t="s">
        <v>88</v>
      </c>
      <c r="G22" s="185"/>
      <c r="H22" s="185"/>
      <c r="I22" s="185"/>
      <c r="J22" s="185"/>
      <c r="K22" s="185"/>
      <c r="L22" s="185"/>
    </row>
    <row r="23" spans="1:12" ht="29.25" customHeight="1">
      <c r="A23" s="184"/>
      <c r="B23" s="184"/>
      <c r="C23" s="184"/>
      <c r="D23" s="184"/>
      <c r="E23" s="184"/>
      <c r="F23" s="184"/>
      <c r="G23" s="185" t="s">
        <v>17</v>
      </c>
      <c r="H23" s="185"/>
      <c r="I23" s="185"/>
      <c r="J23" s="185"/>
      <c r="K23" s="185"/>
      <c r="L23" s="185"/>
    </row>
    <row r="24" spans="1:12">
      <c r="A24" s="184"/>
      <c r="B24" s="184"/>
      <c r="C24" s="184"/>
      <c r="D24" s="184"/>
      <c r="E24" s="184"/>
      <c r="F24" s="184"/>
      <c r="G24" s="184"/>
      <c r="H24" s="185" t="s">
        <v>89</v>
      </c>
      <c r="I24" s="185"/>
      <c r="J24" s="185"/>
      <c r="K24" s="185"/>
      <c r="L24" s="185"/>
    </row>
    <row r="25" spans="1:12" ht="34.5">
      <c r="A25" s="184"/>
      <c r="B25" s="184"/>
      <c r="C25" s="184"/>
      <c r="D25" s="25" t="s">
        <v>87</v>
      </c>
      <c r="E25" s="185" t="s">
        <v>49</v>
      </c>
      <c r="F25" s="185"/>
      <c r="G25" s="185"/>
      <c r="H25" s="185"/>
      <c r="I25" s="185"/>
      <c r="J25" s="74">
        <f>+'Հավելված 3'!G58</f>
        <v>0</v>
      </c>
      <c r="K25" s="74">
        <f>+'Հավելված 3'!H58</f>
        <v>-100757.5</v>
      </c>
      <c r="L25" s="74">
        <f>+'Հավելված 3'!I58</f>
        <v>-100757.5</v>
      </c>
    </row>
    <row r="26" spans="1:12" ht="41.25" customHeight="1">
      <c r="A26" s="184"/>
      <c r="B26" s="184"/>
      <c r="C26" s="184"/>
      <c r="D26" s="184"/>
      <c r="E26" s="184"/>
      <c r="F26" s="185" t="s">
        <v>88</v>
      </c>
      <c r="G26" s="185"/>
      <c r="H26" s="185"/>
      <c r="I26" s="185"/>
      <c r="J26" s="185"/>
      <c r="K26" s="185"/>
      <c r="L26" s="185"/>
    </row>
    <row r="27" spans="1:12" ht="29.25" customHeight="1">
      <c r="A27" s="184"/>
      <c r="B27" s="184"/>
      <c r="C27" s="184"/>
      <c r="D27" s="184"/>
      <c r="E27" s="184"/>
      <c r="F27" s="184"/>
      <c r="G27" s="185" t="s">
        <v>17</v>
      </c>
      <c r="H27" s="185"/>
      <c r="I27" s="185"/>
      <c r="J27" s="185"/>
      <c r="K27" s="185"/>
      <c r="L27" s="185"/>
    </row>
    <row r="28" spans="1:12">
      <c r="A28" s="184"/>
      <c r="B28" s="184"/>
      <c r="C28" s="184"/>
      <c r="D28" s="184"/>
      <c r="E28" s="184"/>
      <c r="F28" s="184"/>
      <c r="G28" s="184"/>
      <c r="H28" s="185" t="s">
        <v>89</v>
      </c>
      <c r="I28" s="185"/>
      <c r="J28" s="185"/>
      <c r="K28" s="185"/>
      <c r="L28" s="185"/>
    </row>
  </sheetData>
  <mergeCells count="37">
    <mergeCell ref="A6:I6"/>
    <mergeCell ref="A7:I7"/>
    <mergeCell ref="J4:L4"/>
    <mergeCell ref="E13:I13"/>
    <mergeCell ref="F14:L14"/>
    <mergeCell ref="A1:L1"/>
    <mergeCell ref="A2:L2"/>
    <mergeCell ref="A4:A5"/>
    <mergeCell ref="B4:C4"/>
    <mergeCell ref="D4:G4"/>
    <mergeCell ref="H4:H5"/>
    <mergeCell ref="I4:I5"/>
    <mergeCell ref="C8:I8"/>
    <mergeCell ref="H12:L12"/>
    <mergeCell ref="E9:I9"/>
    <mergeCell ref="F10:L10"/>
    <mergeCell ref="A28:G28"/>
    <mergeCell ref="H28:L28"/>
    <mergeCell ref="A25:C25"/>
    <mergeCell ref="E25:I25"/>
    <mergeCell ref="A26:E26"/>
    <mergeCell ref="F26:L26"/>
    <mergeCell ref="A27:F27"/>
    <mergeCell ref="G27:L27"/>
    <mergeCell ref="A19:I19"/>
    <mergeCell ref="C20:I20"/>
    <mergeCell ref="A21:C21"/>
    <mergeCell ref="E21:I21"/>
    <mergeCell ref="G11:L11"/>
    <mergeCell ref="A24:G24"/>
    <mergeCell ref="H24:L24"/>
    <mergeCell ref="A22:E22"/>
    <mergeCell ref="F22:L22"/>
    <mergeCell ref="A23:F23"/>
    <mergeCell ref="G23:L23"/>
    <mergeCell ref="G15:L15"/>
    <mergeCell ref="H16:L16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07DA0-66E2-4573-B117-92AF86D6E0B2}">
  <dimension ref="A1:N49"/>
  <sheetViews>
    <sheetView zoomScaleNormal="100" zoomScaleSheetLayoutView="100" workbookViewId="0">
      <selection activeCell="F34" sqref="F34"/>
    </sheetView>
  </sheetViews>
  <sheetFormatPr defaultColWidth="9.140625" defaultRowHeight="17.25"/>
  <cols>
    <col min="1" max="1" width="6.85546875" style="7" customWidth="1"/>
    <col min="2" max="2" width="6" style="7" customWidth="1"/>
    <col min="3" max="3" width="7" style="7" customWidth="1"/>
    <col min="4" max="4" width="18.42578125" style="7" customWidth="1"/>
    <col min="5" max="5" width="14.7109375" style="7" customWidth="1"/>
    <col min="6" max="6" width="73.5703125" style="7" customWidth="1"/>
    <col min="7" max="7" width="21.42578125" style="105" customWidth="1"/>
    <col min="8" max="8" width="23.5703125" style="105" customWidth="1"/>
    <col min="9" max="9" width="23" style="105" customWidth="1"/>
    <col min="10" max="16384" width="9.140625" style="7"/>
  </cols>
  <sheetData>
    <row r="1" spans="1:14" ht="65.25" customHeight="1">
      <c r="F1" s="137" t="s">
        <v>133</v>
      </c>
      <c r="G1" s="137"/>
      <c r="H1" s="137"/>
      <c r="I1" s="137"/>
    </row>
    <row r="2" spans="1:14" ht="17.25" customHeight="1">
      <c r="D2" s="160"/>
      <c r="E2" s="160"/>
      <c r="F2" s="160"/>
      <c r="G2" s="160"/>
      <c r="H2" s="160"/>
      <c r="I2" s="160"/>
    </row>
    <row r="3" spans="1:14" ht="47.25" customHeight="1">
      <c r="A3" s="161" t="s">
        <v>112</v>
      </c>
      <c r="B3" s="161"/>
      <c r="C3" s="161"/>
      <c r="D3" s="161"/>
      <c r="E3" s="161"/>
      <c r="F3" s="161"/>
      <c r="G3" s="161"/>
      <c r="H3" s="161"/>
      <c r="I3" s="161"/>
    </row>
    <row r="4" spans="1:14" ht="20.25" customHeight="1">
      <c r="A4" s="50"/>
      <c r="B4" s="50"/>
      <c r="C4" s="50"/>
      <c r="D4" s="45"/>
      <c r="E4" s="45"/>
      <c r="F4" s="45"/>
      <c r="G4" s="103"/>
      <c r="H4" s="103"/>
      <c r="I4" s="104" t="s">
        <v>54</v>
      </c>
    </row>
    <row r="5" spans="1:14" ht="63.75" customHeight="1">
      <c r="A5" s="155" t="s">
        <v>55</v>
      </c>
      <c r="B5" s="155"/>
      <c r="C5" s="155"/>
      <c r="D5" s="155" t="s">
        <v>10</v>
      </c>
      <c r="E5" s="155"/>
      <c r="F5" s="155" t="s">
        <v>56</v>
      </c>
      <c r="G5" s="162" t="s">
        <v>42</v>
      </c>
      <c r="H5" s="162"/>
      <c r="I5" s="163"/>
    </row>
    <row r="6" spans="1:14" ht="46.5">
      <c r="A6" s="55" t="s">
        <v>58</v>
      </c>
      <c r="B6" s="55" t="s">
        <v>59</v>
      </c>
      <c r="C6" s="55" t="s">
        <v>60</v>
      </c>
      <c r="D6" s="42" t="s">
        <v>5</v>
      </c>
      <c r="E6" s="42" t="s">
        <v>6</v>
      </c>
      <c r="F6" s="155"/>
      <c r="G6" s="42" t="s">
        <v>11</v>
      </c>
      <c r="H6" s="48" t="s">
        <v>12</v>
      </c>
      <c r="I6" s="48" t="s">
        <v>13</v>
      </c>
      <c r="J6" s="107"/>
      <c r="K6" s="107"/>
      <c r="L6" s="107"/>
      <c r="M6" s="93"/>
      <c r="N6" s="93"/>
    </row>
    <row r="7" spans="1:14" ht="24.75" customHeight="1">
      <c r="A7" s="147"/>
      <c r="B7" s="147"/>
      <c r="C7" s="147"/>
      <c r="D7" s="158"/>
      <c r="E7" s="158"/>
      <c r="F7" s="43" t="s">
        <v>61</v>
      </c>
      <c r="G7" s="23">
        <f>+G9+G29</f>
        <v>0</v>
      </c>
      <c r="H7" s="23">
        <f>+H9+H29</f>
        <v>0</v>
      </c>
      <c r="I7" s="23">
        <f>+I9+I29</f>
        <v>0</v>
      </c>
      <c r="J7" s="94"/>
      <c r="K7" s="94"/>
      <c r="L7" s="94"/>
      <c r="M7" s="93"/>
      <c r="N7" s="93"/>
    </row>
    <row r="8" spans="1:14" ht="24.75" customHeight="1">
      <c r="A8" s="148"/>
      <c r="B8" s="148"/>
      <c r="C8" s="148"/>
      <c r="D8" s="159"/>
      <c r="E8" s="159"/>
      <c r="F8" s="41" t="s">
        <v>18</v>
      </c>
      <c r="G8" s="23"/>
      <c r="H8" s="23"/>
      <c r="I8" s="23"/>
      <c r="J8" s="108"/>
      <c r="K8" s="93"/>
      <c r="L8" s="93"/>
      <c r="M8" s="93"/>
      <c r="N8" s="93"/>
    </row>
    <row r="9" spans="1:14" ht="24.75" customHeight="1">
      <c r="A9" s="147"/>
      <c r="B9" s="147"/>
      <c r="C9" s="147"/>
      <c r="D9" s="147"/>
      <c r="E9" s="147"/>
      <c r="F9" s="25" t="s">
        <v>9</v>
      </c>
      <c r="G9" s="23">
        <f>+G11</f>
        <v>0</v>
      </c>
      <c r="H9" s="23">
        <f t="shared" ref="H9:I9" si="0">+H11</f>
        <v>100757.5</v>
      </c>
      <c r="I9" s="23">
        <f t="shared" si="0"/>
        <v>100757.5</v>
      </c>
      <c r="J9" s="93"/>
      <c r="K9" s="93"/>
      <c r="L9" s="93"/>
      <c r="M9" s="93"/>
      <c r="N9" s="93"/>
    </row>
    <row r="10" spans="1:14" ht="24.75" customHeight="1">
      <c r="A10" s="148"/>
      <c r="B10" s="148"/>
      <c r="C10" s="148"/>
      <c r="D10" s="148"/>
      <c r="E10" s="148"/>
      <c r="F10" s="6" t="s">
        <v>18</v>
      </c>
      <c r="G10" s="23"/>
      <c r="H10" s="23"/>
      <c r="I10" s="23"/>
      <c r="J10" s="93"/>
      <c r="K10" s="93"/>
      <c r="L10" s="93"/>
      <c r="M10" s="93"/>
      <c r="N10" s="93"/>
    </row>
    <row r="11" spans="1:14" s="50" customFormat="1" ht="33.75" customHeight="1">
      <c r="A11" s="145" t="s">
        <v>62</v>
      </c>
      <c r="B11" s="44"/>
      <c r="C11" s="44"/>
      <c r="D11" s="44"/>
      <c r="E11" s="44"/>
      <c r="F11" s="25" t="s">
        <v>23</v>
      </c>
      <c r="G11" s="23">
        <f>+G12</f>
        <v>0</v>
      </c>
      <c r="H11" s="23">
        <f t="shared" ref="H11:I11" si="1">+H12</f>
        <v>100757.5</v>
      </c>
      <c r="I11" s="23">
        <f t="shared" si="1"/>
        <v>100757.5</v>
      </c>
      <c r="J11" s="93"/>
      <c r="K11" s="93"/>
      <c r="L11" s="93"/>
      <c r="M11" s="93"/>
      <c r="N11" s="93"/>
    </row>
    <row r="12" spans="1:14" s="50" customFormat="1" ht="41.25" customHeight="1">
      <c r="A12" s="145"/>
      <c r="B12" s="146" t="s">
        <v>63</v>
      </c>
      <c r="C12" s="144"/>
      <c r="D12" s="144"/>
      <c r="E12" s="144"/>
      <c r="F12" s="25" t="s">
        <v>20</v>
      </c>
      <c r="G12" s="23">
        <f t="shared" ref="G12" si="2">+G14</f>
        <v>0</v>
      </c>
      <c r="H12" s="23">
        <f>+H14</f>
        <v>100757.5</v>
      </c>
      <c r="I12" s="23">
        <f>+I14</f>
        <v>100757.5</v>
      </c>
    </row>
    <row r="13" spans="1:14" s="50" customFormat="1">
      <c r="A13" s="145"/>
      <c r="B13" s="146"/>
      <c r="C13" s="144"/>
      <c r="D13" s="144"/>
      <c r="E13" s="144"/>
      <c r="F13" s="6" t="s">
        <v>18</v>
      </c>
      <c r="G13" s="44"/>
      <c r="H13" s="44"/>
      <c r="I13" s="44"/>
    </row>
    <row r="14" spans="1:14" s="50" customFormat="1">
      <c r="A14" s="145"/>
      <c r="B14" s="146"/>
      <c r="C14" s="145" t="s">
        <v>21</v>
      </c>
      <c r="D14" s="144"/>
      <c r="E14" s="144"/>
      <c r="F14" s="25" t="s">
        <v>22</v>
      </c>
      <c r="G14" s="23">
        <f t="shared" ref="G14" si="3">+G16</f>
        <v>0</v>
      </c>
      <c r="H14" s="23">
        <f>+H16</f>
        <v>100757.5</v>
      </c>
      <c r="I14" s="23">
        <f>+I16</f>
        <v>100757.5</v>
      </c>
    </row>
    <row r="15" spans="1:14" s="50" customFormat="1">
      <c r="A15" s="145"/>
      <c r="B15" s="146"/>
      <c r="C15" s="145"/>
      <c r="D15" s="144"/>
      <c r="E15" s="144"/>
      <c r="F15" s="6" t="s">
        <v>18</v>
      </c>
      <c r="G15" s="44"/>
      <c r="H15" s="44"/>
      <c r="I15" s="44"/>
    </row>
    <row r="16" spans="1:14" s="26" customFormat="1" ht="21" customHeight="1">
      <c r="A16" s="145"/>
      <c r="B16" s="146"/>
      <c r="C16" s="145"/>
      <c r="D16" s="164"/>
      <c r="E16" s="164"/>
      <c r="F16" s="25" t="s">
        <v>9</v>
      </c>
      <c r="G16" s="23">
        <f>+G18</f>
        <v>0</v>
      </c>
      <c r="H16" s="23">
        <f t="shared" ref="H16:I16" si="4">+H18</f>
        <v>100757.5</v>
      </c>
      <c r="I16" s="23">
        <f t="shared" si="4"/>
        <v>100757.5</v>
      </c>
    </row>
    <row r="17" spans="1:12" ht="15.75" customHeight="1">
      <c r="A17" s="145"/>
      <c r="B17" s="146"/>
      <c r="C17" s="145"/>
      <c r="D17" s="164"/>
      <c r="E17" s="164"/>
      <c r="F17" s="6" t="s">
        <v>18</v>
      </c>
      <c r="G17" s="23"/>
      <c r="H17" s="23"/>
      <c r="I17" s="23"/>
    </row>
    <row r="18" spans="1:12" s="52" customFormat="1" ht="20.25" customHeight="1">
      <c r="A18" s="145"/>
      <c r="B18" s="146"/>
      <c r="C18" s="145"/>
      <c r="D18" s="145">
        <v>1022</v>
      </c>
      <c r="E18" s="155"/>
      <c r="F18" s="25" t="str">
        <f>+'Հավելված 2'!D9</f>
        <v>Գյուղատնտեսության խթանման ծրագիր</v>
      </c>
      <c r="G18" s="51">
        <f>+G20</f>
        <v>0</v>
      </c>
      <c r="H18" s="51">
        <f t="shared" ref="H18:I18" si="5">+H20</f>
        <v>100757.5</v>
      </c>
      <c r="I18" s="51">
        <f t="shared" si="5"/>
        <v>100757.5</v>
      </c>
    </row>
    <row r="19" spans="1:12" s="52" customFormat="1">
      <c r="A19" s="145"/>
      <c r="B19" s="146"/>
      <c r="C19" s="145"/>
      <c r="D19" s="145"/>
      <c r="E19" s="155"/>
      <c r="F19" s="43" t="s">
        <v>18</v>
      </c>
      <c r="G19" s="42"/>
      <c r="H19" s="51"/>
      <c r="I19" s="51"/>
    </row>
    <row r="20" spans="1:12" ht="55.5" customHeight="1">
      <c r="A20" s="145"/>
      <c r="B20" s="146"/>
      <c r="C20" s="145"/>
      <c r="D20" s="145"/>
      <c r="E20" s="165" t="s">
        <v>115</v>
      </c>
      <c r="F20" s="6" t="s">
        <v>116</v>
      </c>
      <c r="G20" s="24">
        <f t="shared" ref="G20" si="6">+G22</f>
        <v>0</v>
      </c>
      <c r="H20" s="24">
        <f>+H22</f>
        <v>100757.5</v>
      </c>
      <c r="I20" s="24">
        <f>+I22</f>
        <v>100757.5</v>
      </c>
      <c r="J20" s="50"/>
      <c r="K20" s="50"/>
      <c r="L20" s="50"/>
    </row>
    <row r="21" spans="1:12" ht="32.25" customHeight="1">
      <c r="A21" s="145"/>
      <c r="B21" s="146"/>
      <c r="C21" s="145"/>
      <c r="D21" s="145"/>
      <c r="E21" s="166"/>
      <c r="F21" s="6" t="s">
        <v>24</v>
      </c>
      <c r="G21" s="24"/>
      <c r="H21" s="24"/>
      <c r="I21" s="24"/>
      <c r="J21" s="50"/>
      <c r="K21" s="50"/>
      <c r="L21" s="50"/>
    </row>
    <row r="22" spans="1:12">
      <c r="A22" s="145"/>
      <c r="B22" s="146"/>
      <c r="C22" s="145"/>
      <c r="D22" s="145"/>
      <c r="E22" s="166"/>
      <c r="F22" s="53" t="s">
        <v>9</v>
      </c>
      <c r="G22" s="24">
        <f t="shared" ref="G22" si="7">+G24</f>
        <v>0</v>
      </c>
      <c r="H22" s="24">
        <f>+H24</f>
        <v>100757.5</v>
      </c>
      <c r="I22" s="24">
        <f>+I24</f>
        <v>100757.5</v>
      </c>
      <c r="J22" s="50"/>
      <c r="K22" s="50"/>
      <c r="L22" s="50"/>
    </row>
    <row r="23" spans="1:12" ht="34.5">
      <c r="A23" s="145"/>
      <c r="B23" s="146"/>
      <c r="C23" s="145"/>
      <c r="D23" s="145"/>
      <c r="E23" s="166"/>
      <c r="F23" s="6" t="s">
        <v>25</v>
      </c>
      <c r="G23" s="24"/>
      <c r="H23" s="24"/>
      <c r="I23" s="24"/>
      <c r="J23" s="50"/>
      <c r="K23" s="50"/>
      <c r="L23" s="50"/>
    </row>
    <row r="24" spans="1:12">
      <c r="A24" s="145"/>
      <c r="B24" s="146"/>
      <c r="C24" s="145"/>
      <c r="D24" s="145"/>
      <c r="E24" s="166"/>
      <c r="F24" s="6" t="s">
        <v>19</v>
      </c>
      <c r="G24" s="24">
        <f t="shared" ref="G24:I25" si="8">+G25</f>
        <v>0</v>
      </c>
      <c r="H24" s="24">
        <f t="shared" si="8"/>
        <v>100757.5</v>
      </c>
      <c r="I24" s="24">
        <f t="shared" si="8"/>
        <v>100757.5</v>
      </c>
      <c r="J24" s="50"/>
      <c r="K24" s="50"/>
      <c r="L24" s="50"/>
    </row>
    <row r="25" spans="1:12">
      <c r="A25" s="145"/>
      <c r="B25" s="146"/>
      <c r="C25" s="145"/>
      <c r="D25" s="145"/>
      <c r="E25" s="166"/>
      <c r="F25" s="6" t="s">
        <v>26</v>
      </c>
      <c r="G25" s="24">
        <f t="shared" si="8"/>
        <v>0</v>
      </c>
      <c r="H25" s="24">
        <f t="shared" si="8"/>
        <v>100757.5</v>
      </c>
      <c r="I25" s="24">
        <f t="shared" si="8"/>
        <v>100757.5</v>
      </c>
      <c r="J25" s="50"/>
      <c r="K25" s="50"/>
      <c r="L25" s="50"/>
    </row>
    <row r="26" spans="1:12">
      <c r="A26" s="145"/>
      <c r="B26" s="146"/>
      <c r="C26" s="145"/>
      <c r="D26" s="145"/>
      <c r="E26" s="166"/>
      <c r="F26" s="6" t="s">
        <v>27</v>
      </c>
      <c r="G26" s="24">
        <f t="shared" ref="G26:I27" si="9">G27</f>
        <v>0</v>
      </c>
      <c r="H26" s="24">
        <f t="shared" si="9"/>
        <v>100757.5</v>
      </c>
      <c r="I26" s="24">
        <f t="shared" si="9"/>
        <v>100757.5</v>
      </c>
      <c r="J26" s="50"/>
      <c r="K26" s="50"/>
      <c r="L26" s="50"/>
    </row>
    <row r="27" spans="1:12" ht="34.5">
      <c r="A27" s="145"/>
      <c r="B27" s="146"/>
      <c r="C27" s="145"/>
      <c r="D27" s="145"/>
      <c r="E27" s="166"/>
      <c r="F27" s="6" t="s">
        <v>28</v>
      </c>
      <c r="G27" s="24">
        <f t="shared" si="9"/>
        <v>0</v>
      </c>
      <c r="H27" s="24">
        <f t="shared" si="9"/>
        <v>100757.5</v>
      </c>
      <c r="I27" s="24">
        <f t="shared" si="9"/>
        <v>100757.5</v>
      </c>
      <c r="J27" s="50"/>
      <c r="K27" s="50"/>
      <c r="L27" s="50"/>
    </row>
    <row r="28" spans="1:12">
      <c r="A28" s="145"/>
      <c r="B28" s="146"/>
      <c r="C28" s="145"/>
      <c r="D28" s="145"/>
      <c r="E28" s="167"/>
      <c r="F28" s="6" t="s">
        <v>34</v>
      </c>
      <c r="G28" s="24">
        <v>0</v>
      </c>
      <c r="H28" s="24">
        <v>100757.5</v>
      </c>
      <c r="I28" s="24">
        <v>100757.5</v>
      </c>
      <c r="J28" s="50"/>
      <c r="K28" s="50"/>
      <c r="L28" s="50"/>
    </row>
    <row r="29" spans="1:12" s="26" customFormat="1">
      <c r="A29" s="149"/>
      <c r="B29" s="150"/>
      <c r="C29" s="150"/>
      <c r="D29" s="150"/>
      <c r="E29" s="151"/>
      <c r="F29" s="65" t="s">
        <v>65</v>
      </c>
      <c r="G29" s="23">
        <f t="shared" ref="G29" si="10">+G31</f>
        <v>0</v>
      </c>
      <c r="H29" s="23">
        <f>+H31</f>
        <v>-100757.5</v>
      </c>
      <c r="I29" s="23">
        <f t="shared" ref="I29" si="11">+I31</f>
        <v>-100757.5</v>
      </c>
    </row>
    <row r="30" spans="1:12" ht="27" customHeight="1">
      <c r="A30" s="152"/>
      <c r="B30" s="153"/>
      <c r="C30" s="153"/>
      <c r="D30" s="153"/>
      <c r="E30" s="154"/>
      <c r="F30" s="57" t="s">
        <v>18</v>
      </c>
      <c r="G30" s="24"/>
      <c r="H30" s="24"/>
      <c r="I30" s="24"/>
    </row>
    <row r="31" spans="1:12" ht="21.75" customHeight="1">
      <c r="A31" s="145">
        <v>11</v>
      </c>
      <c r="B31" s="155"/>
      <c r="C31" s="155"/>
      <c r="D31" s="155"/>
      <c r="E31" s="155"/>
      <c r="F31" s="65" t="s">
        <v>103</v>
      </c>
      <c r="G31" s="23">
        <f t="shared" ref="G31" si="12">G33</f>
        <v>0</v>
      </c>
      <c r="H31" s="23">
        <f>H33</f>
        <v>-100757.5</v>
      </c>
      <c r="I31" s="23">
        <f>I33</f>
        <v>-100757.5</v>
      </c>
    </row>
    <row r="32" spans="1:12" ht="24.75" customHeight="1">
      <c r="A32" s="145"/>
      <c r="B32" s="155"/>
      <c r="C32" s="155"/>
      <c r="D32" s="155"/>
      <c r="E32" s="155"/>
      <c r="F32" s="57" t="s">
        <v>18</v>
      </c>
      <c r="G32" s="23"/>
      <c r="H32" s="23"/>
      <c r="I32" s="23"/>
    </row>
    <row r="33" spans="1:9" ht="24.75" customHeight="1">
      <c r="A33" s="145"/>
      <c r="B33" s="156" t="s">
        <v>35</v>
      </c>
      <c r="C33" s="155"/>
      <c r="D33" s="155"/>
      <c r="E33" s="155"/>
      <c r="F33" s="65" t="s">
        <v>66</v>
      </c>
      <c r="G33" s="23">
        <f t="shared" ref="G33" si="13">G35</f>
        <v>0</v>
      </c>
      <c r="H33" s="23">
        <f>H35</f>
        <v>-100757.5</v>
      </c>
      <c r="I33" s="23">
        <f>I35</f>
        <v>-100757.5</v>
      </c>
    </row>
    <row r="34" spans="1:9" ht="24.75" customHeight="1">
      <c r="A34" s="145"/>
      <c r="B34" s="156"/>
      <c r="C34" s="155"/>
      <c r="D34" s="155"/>
      <c r="E34" s="155"/>
      <c r="F34" s="57" t="s">
        <v>18</v>
      </c>
      <c r="G34" s="23"/>
      <c r="H34" s="23"/>
      <c r="I34" s="23"/>
    </row>
    <row r="35" spans="1:9" ht="24.75" customHeight="1">
      <c r="A35" s="145"/>
      <c r="B35" s="156"/>
      <c r="C35" s="156" t="s">
        <v>35</v>
      </c>
      <c r="D35" s="155"/>
      <c r="E35" s="155"/>
      <c r="F35" s="65" t="s">
        <v>67</v>
      </c>
      <c r="G35" s="23">
        <f t="shared" ref="G35" si="14">G37</f>
        <v>0</v>
      </c>
      <c r="H35" s="23">
        <f>H37</f>
        <v>-100757.5</v>
      </c>
      <c r="I35" s="23">
        <f>I37</f>
        <v>-100757.5</v>
      </c>
    </row>
    <row r="36" spans="1:9" ht="24.75" customHeight="1">
      <c r="A36" s="145"/>
      <c r="B36" s="156"/>
      <c r="C36" s="156"/>
      <c r="D36" s="155"/>
      <c r="E36" s="155"/>
      <c r="F36" s="57" t="s">
        <v>18</v>
      </c>
      <c r="G36" s="23"/>
      <c r="H36" s="23"/>
      <c r="I36" s="23"/>
    </row>
    <row r="37" spans="1:9" ht="24.75" customHeight="1">
      <c r="A37" s="145"/>
      <c r="B37" s="156"/>
      <c r="C37" s="156"/>
      <c r="D37" s="155"/>
      <c r="E37" s="155"/>
      <c r="F37" s="43" t="s">
        <v>65</v>
      </c>
      <c r="G37" s="23">
        <f t="shared" ref="G37" si="15">G39</f>
        <v>0</v>
      </c>
      <c r="H37" s="23">
        <f>H39</f>
        <v>-100757.5</v>
      </c>
      <c r="I37" s="23">
        <f>I39</f>
        <v>-100757.5</v>
      </c>
    </row>
    <row r="38" spans="1:9" ht="24.75" customHeight="1">
      <c r="A38" s="145"/>
      <c r="B38" s="156"/>
      <c r="C38" s="156"/>
      <c r="D38" s="155"/>
      <c r="E38" s="155"/>
      <c r="F38" s="41" t="s">
        <v>18</v>
      </c>
      <c r="G38" s="23"/>
      <c r="H38" s="23"/>
      <c r="I38" s="23"/>
    </row>
    <row r="39" spans="1:9" ht="24.75" customHeight="1">
      <c r="A39" s="145"/>
      <c r="B39" s="156"/>
      <c r="C39" s="156"/>
      <c r="D39" s="157" t="s">
        <v>68</v>
      </c>
      <c r="E39" s="157"/>
      <c r="F39" s="6" t="s">
        <v>67</v>
      </c>
      <c r="G39" s="24">
        <f>+G41</f>
        <v>0</v>
      </c>
      <c r="H39" s="24">
        <f t="shared" ref="H39:I39" si="16">+H41</f>
        <v>-100757.5</v>
      </c>
      <c r="I39" s="24">
        <f t="shared" si="16"/>
        <v>-100757.5</v>
      </c>
    </row>
    <row r="40" spans="1:9" ht="24.75" customHeight="1">
      <c r="A40" s="145"/>
      <c r="B40" s="156"/>
      <c r="C40" s="156"/>
      <c r="D40" s="157"/>
      <c r="E40" s="157"/>
      <c r="F40" s="6" t="s">
        <v>18</v>
      </c>
      <c r="G40" s="44"/>
      <c r="H40" s="24"/>
      <c r="I40" s="24"/>
    </row>
    <row r="41" spans="1:9" ht="24.75" customHeight="1">
      <c r="A41" s="145"/>
      <c r="B41" s="156"/>
      <c r="C41" s="156"/>
      <c r="D41" s="157"/>
      <c r="E41" s="157" t="s">
        <v>69</v>
      </c>
      <c r="F41" s="6" t="s">
        <v>67</v>
      </c>
      <c r="G41" s="24">
        <f t="shared" ref="G41" si="17">G43</f>
        <v>0</v>
      </c>
      <c r="H41" s="24">
        <f>H43</f>
        <v>-100757.5</v>
      </c>
      <c r="I41" s="24">
        <f>I43</f>
        <v>-100757.5</v>
      </c>
    </row>
    <row r="42" spans="1:9" ht="24.75" customHeight="1">
      <c r="A42" s="145"/>
      <c r="B42" s="156"/>
      <c r="C42" s="156"/>
      <c r="D42" s="157"/>
      <c r="E42" s="157"/>
      <c r="F42" s="6" t="s">
        <v>24</v>
      </c>
      <c r="G42" s="24"/>
      <c r="H42" s="24"/>
      <c r="I42" s="24"/>
    </row>
    <row r="43" spans="1:9" ht="24.75" customHeight="1">
      <c r="A43" s="145"/>
      <c r="B43" s="156"/>
      <c r="C43" s="156"/>
      <c r="D43" s="157"/>
      <c r="E43" s="157"/>
      <c r="F43" s="53" t="s">
        <v>65</v>
      </c>
      <c r="G43" s="24">
        <f t="shared" ref="G43" si="18">G45</f>
        <v>0</v>
      </c>
      <c r="H43" s="24">
        <f>H45</f>
        <v>-100757.5</v>
      </c>
      <c r="I43" s="24">
        <f>I45</f>
        <v>-100757.5</v>
      </c>
    </row>
    <row r="44" spans="1:9" ht="38.25" customHeight="1">
      <c r="A44" s="145"/>
      <c r="B44" s="156"/>
      <c r="C44" s="156"/>
      <c r="D44" s="157"/>
      <c r="E44" s="157"/>
      <c r="F44" s="6" t="s">
        <v>25</v>
      </c>
      <c r="G44" s="24"/>
      <c r="H44" s="24"/>
      <c r="I44" s="24"/>
    </row>
    <row r="45" spans="1:9" ht="24.75" customHeight="1">
      <c r="A45" s="145"/>
      <c r="B45" s="156"/>
      <c r="C45" s="156"/>
      <c r="D45" s="157"/>
      <c r="E45" s="157"/>
      <c r="F45" s="6" t="s">
        <v>19</v>
      </c>
      <c r="G45" s="24">
        <f t="shared" ref="G45:I47" si="19">G46</f>
        <v>0</v>
      </c>
      <c r="H45" s="24">
        <f t="shared" si="19"/>
        <v>-100757.5</v>
      </c>
      <c r="I45" s="24">
        <f t="shared" si="19"/>
        <v>-100757.5</v>
      </c>
    </row>
    <row r="46" spans="1:9" ht="24.75" customHeight="1">
      <c r="A46" s="145"/>
      <c r="B46" s="156"/>
      <c r="C46" s="156"/>
      <c r="D46" s="157"/>
      <c r="E46" s="157"/>
      <c r="F46" s="6" t="s">
        <v>26</v>
      </c>
      <c r="G46" s="24">
        <f t="shared" si="19"/>
        <v>0</v>
      </c>
      <c r="H46" s="24">
        <f t="shared" si="19"/>
        <v>-100757.5</v>
      </c>
      <c r="I46" s="24">
        <f t="shared" si="19"/>
        <v>-100757.5</v>
      </c>
    </row>
    <row r="47" spans="1:9" ht="24.75" customHeight="1">
      <c r="A47" s="145"/>
      <c r="B47" s="156"/>
      <c r="C47" s="156"/>
      <c r="D47" s="157"/>
      <c r="E47" s="157"/>
      <c r="F47" s="6" t="s">
        <v>70</v>
      </c>
      <c r="G47" s="24">
        <f t="shared" si="19"/>
        <v>0</v>
      </c>
      <c r="H47" s="24">
        <f>H48</f>
        <v>-100757.5</v>
      </c>
      <c r="I47" s="24">
        <f t="shared" si="19"/>
        <v>-100757.5</v>
      </c>
    </row>
    <row r="48" spans="1:9" ht="24.75" customHeight="1">
      <c r="A48" s="145"/>
      <c r="B48" s="156"/>
      <c r="C48" s="156"/>
      <c r="D48" s="157"/>
      <c r="E48" s="157"/>
      <c r="F48" s="6" t="s">
        <v>71</v>
      </c>
      <c r="G48" s="24">
        <f>+'Հավելված 3'!G65</f>
        <v>0</v>
      </c>
      <c r="H48" s="24">
        <f>+'Հավելված 3'!H65</f>
        <v>-100757.5</v>
      </c>
      <c r="I48" s="24">
        <f>+'Հավելված 3'!I65</f>
        <v>-100757.5</v>
      </c>
    </row>
    <row r="49" spans="7:9">
      <c r="G49" s="106"/>
      <c r="H49" s="106"/>
      <c r="I49" s="106"/>
    </row>
  </sheetData>
  <mergeCells count="41">
    <mergeCell ref="A7:A8"/>
    <mergeCell ref="B7:B8"/>
    <mergeCell ref="C7:C8"/>
    <mergeCell ref="D7:D8"/>
    <mergeCell ref="E7:E8"/>
    <mergeCell ref="F1:I1"/>
    <mergeCell ref="D2:I2"/>
    <mergeCell ref="A3:I3"/>
    <mergeCell ref="A5:C5"/>
    <mergeCell ref="D5:E5"/>
    <mergeCell ref="F5:F6"/>
    <mergeCell ref="G5:I5"/>
    <mergeCell ref="A9:A10"/>
    <mergeCell ref="B9:B10"/>
    <mergeCell ref="C9:C10"/>
    <mergeCell ref="D9:D10"/>
    <mergeCell ref="E9:E10"/>
    <mergeCell ref="A11:A28"/>
    <mergeCell ref="B12:B28"/>
    <mergeCell ref="C12:C13"/>
    <mergeCell ref="D12:D13"/>
    <mergeCell ref="E12:E13"/>
    <mergeCell ref="C14:C28"/>
    <mergeCell ref="D14:D15"/>
    <mergeCell ref="E14:E15"/>
    <mergeCell ref="D16:D17"/>
    <mergeCell ref="E16:E17"/>
    <mergeCell ref="D18:D28"/>
    <mergeCell ref="E18:E19"/>
    <mergeCell ref="E20:E28"/>
    <mergeCell ref="A29:E30"/>
    <mergeCell ref="A31:A48"/>
    <mergeCell ref="B31:E32"/>
    <mergeCell ref="B33:B48"/>
    <mergeCell ref="C33:E34"/>
    <mergeCell ref="C35:C48"/>
    <mergeCell ref="D35:E36"/>
    <mergeCell ref="D37:E38"/>
    <mergeCell ref="D39:D48"/>
    <mergeCell ref="E39:E40"/>
    <mergeCell ref="E41:E48"/>
  </mergeCells>
  <pageMargins left="0.23622047244094491" right="0.19685039370078741" top="0.35433070866141736" bottom="0.23622047244094491" header="0.27559055118110237" footer="0.19685039370078741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'Հավելված 3'!Print_Area</vt:lpstr>
      <vt:lpstr>'Հավելված 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https:/mul2-mineconomy.gov.am/tasks/630588/oneclick/2867e7f705010c31e6b5bdd8da540d4f4e6cb5034412d69fa8e6e0541f8707c6.xlsx?token=1671c3474fe898c639fb94ad899a8efb</cp:keywords>
  <cp:lastModifiedBy>Alisa H. Melkumyan</cp:lastModifiedBy>
  <cp:lastPrinted>2026-05-20T06:41:51Z</cp:lastPrinted>
  <dcterms:created xsi:type="dcterms:W3CDTF">2023-03-09T21:03:30Z</dcterms:created>
  <dcterms:modified xsi:type="dcterms:W3CDTF">2026-06-04T13:14:37Z</dcterms:modified>
</cp:coreProperties>
</file>