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D\gorcer\gorcer\Gohar Hayrapetjan\2026\kar.voroshumner\1205-12018\07.07.2026\"/>
    </mc:Choice>
  </mc:AlternateContent>
  <bookViews>
    <workbookView xWindow="0" yWindow="0" windowWidth="28800" windowHeight="11760" activeTab="3"/>
  </bookViews>
  <sheets>
    <sheet name="1" sheetId="1" r:id="rId1"/>
    <sheet name="2" sheetId="2" r:id="rId2"/>
    <sheet name="3" sheetId="4" r:id="rId3"/>
    <sheet name="4" sheetId="6" r:id="rId4"/>
  </sheets>
  <definedNames>
    <definedName name="_xlnm.Print_Area" localSheetId="1">'2'!$A$1:$H$75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28" i="6" l="1"/>
  <c r="J28" i="6"/>
  <c r="K32" i="6"/>
  <c r="J32" i="6"/>
  <c r="H48" i="2"/>
  <c r="G48" i="2"/>
  <c r="H67" i="2"/>
  <c r="H66" i="2" s="1"/>
  <c r="H65" i="2" s="1"/>
  <c r="H64" i="2" s="1"/>
  <c r="H62" i="2" s="1"/>
  <c r="H60" i="2" s="1"/>
  <c r="G67" i="2"/>
  <c r="G66" i="2" s="1"/>
  <c r="G65" i="2" s="1"/>
  <c r="G64" i="2" s="1"/>
  <c r="G62" i="2" s="1"/>
  <c r="G60" i="2" s="1"/>
  <c r="H75" i="2"/>
  <c r="H74" i="2" s="1"/>
  <c r="H73" i="2" s="1"/>
  <c r="H72" i="2" s="1"/>
  <c r="H70" i="2" s="1"/>
  <c r="H68" i="2" s="1"/>
  <c r="G75" i="2"/>
  <c r="G74" i="2" s="1"/>
  <c r="G73" i="2" s="1"/>
  <c r="G72" i="2" s="1"/>
  <c r="G70" i="2" s="1"/>
  <c r="G68" i="2" s="1"/>
  <c r="H16" i="1"/>
  <c r="H15" i="1" s="1"/>
  <c r="G16" i="1"/>
  <c r="G15" i="1" s="1"/>
  <c r="H17" i="1"/>
  <c r="G17" i="1"/>
  <c r="J27" i="4" s="1"/>
  <c r="H18" i="1"/>
  <c r="G18" i="1"/>
  <c r="J27" i="6" s="1"/>
  <c r="J26" i="6" s="1"/>
  <c r="K27" i="4"/>
  <c r="K31" i="4"/>
  <c r="K27" i="6" l="1"/>
  <c r="K26" i="6" s="1"/>
  <c r="H58" i="2"/>
  <c r="H56" i="2" s="1"/>
  <c r="H54" i="2" s="1"/>
  <c r="H52" i="2" s="1"/>
  <c r="H50" i="2" s="1"/>
  <c r="G58" i="2"/>
  <c r="G56" i="2" s="1"/>
  <c r="G54" i="2" s="1"/>
  <c r="G52" i="2" s="1"/>
  <c r="G50" i="2" s="1"/>
  <c r="J31" i="4"/>
  <c r="J26" i="4" s="1"/>
  <c r="J25" i="4" s="1"/>
  <c r="K26" i="4"/>
  <c r="K25" i="4" s="1"/>
  <c r="K24" i="6"/>
  <c r="I24" i="6"/>
  <c r="H23" i="6"/>
  <c r="G21" i="4"/>
  <c r="G22" i="6" s="1"/>
  <c r="F20" i="4"/>
  <c r="F21" i="6" s="1"/>
  <c r="E19" i="4"/>
  <c r="E20" i="6" s="1"/>
  <c r="D19" i="4"/>
  <c r="D20" i="6" s="1"/>
  <c r="F37" i="2"/>
  <c r="D37" i="2"/>
  <c r="K20" i="6" l="1"/>
  <c r="K19" i="6" s="1"/>
  <c r="K18" i="6" s="1"/>
  <c r="J20" i="6"/>
  <c r="J19" i="6" s="1"/>
  <c r="J18" i="6" s="1"/>
  <c r="C19" i="6"/>
  <c r="B19" i="6"/>
  <c r="F14" i="6"/>
  <c r="K13" i="6"/>
  <c r="K12" i="6" s="1"/>
  <c r="K11" i="6" s="1"/>
  <c r="K10" i="6" s="1"/>
  <c r="J13" i="6"/>
  <c r="J12" i="6" s="1"/>
  <c r="J11" i="6" s="1"/>
  <c r="J10" i="6" s="1"/>
  <c r="E13" i="6"/>
  <c r="D13" i="6"/>
  <c r="C18" i="4"/>
  <c r="B18" i="4"/>
  <c r="J19" i="4"/>
  <c r="J18" i="4" s="1"/>
  <c r="K19" i="4"/>
  <c r="K18" i="4" s="1"/>
  <c r="G47" i="2"/>
  <c r="G46" i="2" s="1"/>
  <c r="G45" i="2" s="1"/>
  <c r="G44" i="2" s="1"/>
  <c r="G43" i="2" s="1"/>
  <c r="G41" i="2" s="1"/>
  <c r="G39" i="2" s="1"/>
  <c r="G37" i="2" s="1"/>
  <c r="G35" i="2" s="1"/>
  <c r="G33" i="2" s="1"/>
  <c r="G31" i="2" s="1"/>
  <c r="H47" i="2"/>
  <c r="H46" i="2" s="1"/>
  <c r="H45" i="2" s="1"/>
  <c r="H44" i="2" s="1"/>
  <c r="H43" i="2" s="1"/>
  <c r="H41" i="2" s="1"/>
  <c r="H39" i="2" s="1"/>
  <c r="H37" i="2" s="1"/>
  <c r="H35" i="2" s="1"/>
  <c r="H33" i="2" s="1"/>
  <c r="H31" i="2" s="1"/>
  <c r="F39" i="2"/>
  <c r="G13" i="1"/>
  <c r="H13" i="1"/>
  <c r="G30" i="2" l="1"/>
  <c r="H30" i="2"/>
  <c r="F23" i="2"/>
  <c r="F14" i="4" l="1"/>
  <c r="E13" i="4"/>
  <c r="D13" i="4"/>
  <c r="K13" i="4"/>
  <c r="K12" i="4" s="1"/>
  <c r="K11" i="4" s="1"/>
  <c r="K10" i="4" s="1"/>
  <c r="H11" i="1" l="1"/>
  <c r="H10" i="1" s="1"/>
  <c r="H9" i="1" s="1"/>
  <c r="G11" i="1"/>
  <c r="G10" i="1" s="1"/>
  <c r="G9" i="1" s="1"/>
  <c r="J13" i="4"/>
  <c r="J12" i="4" s="1"/>
  <c r="J11" i="4" s="1"/>
  <c r="J10" i="4" s="1"/>
  <c r="H29" i="2" l="1"/>
  <c r="H28" i="2" s="1"/>
  <c r="H27" i="2" s="1"/>
  <c r="H25" i="2" s="1"/>
  <c r="H23" i="2" s="1"/>
  <c r="H21" i="2" s="1"/>
  <c r="H19" i="2" l="1"/>
  <c r="H17" i="2" s="1"/>
  <c r="H15" i="2" s="1"/>
  <c r="H13" i="2" l="1"/>
  <c r="H11" i="2" l="1"/>
  <c r="H9" i="2"/>
  <c r="G29" i="2"/>
  <c r="G28" i="2" s="1"/>
  <c r="G27" i="2" s="1"/>
  <c r="G25" i="2" s="1"/>
  <c r="G23" i="2" s="1"/>
  <c r="G21" i="2" s="1"/>
  <c r="G19" i="2" s="1"/>
  <c r="G17" i="2" s="1"/>
  <c r="G15" i="2" s="1"/>
  <c r="G13" i="2" s="1"/>
  <c r="G9" i="2" s="1"/>
  <c r="G11" i="2" l="1"/>
</calcChain>
</file>

<file path=xl/sharedStrings.xml><?xml version="1.0" encoding="utf-8"?>
<sst xmlns="http://schemas.openxmlformats.org/spreadsheetml/2006/main" count="216" uniqueCount="116">
  <si>
    <t xml:space="preserve"> ԲԳԿ</t>
  </si>
  <si>
    <t xml:space="preserve"> Ծրագրային դասիչը</t>
  </si>
  <si>
    <t xml:space="preserve"> ԲԳԿ/Ծրագրի /միջոցառման անվանումը</t>
  </si>
  <si>
    <t xml:space="preserve"> Ծրագրի նպատակը/Միջոցառման նկարագրույունը</t>
  </si>
  <si>
    <t xml:space="preserve"> Վերջնական արդյունքի նկարագրությունը/Միջոցառման տեսակը</t>
  </si>
  <si>
    <t xml:space="preserve"> Ծրագիր</t>
  </si>
  <si>
    <t xml:space="preserve"> Միջոցառում</t>
  </si>
  <si>
    <t>ԸՆԴԱՄԵՆԸ</t>
  </si>
  <si>
    <t>ՀՀ  աշխատանքի և սոցիալական հարցերի նախարարություն</t>
  </si>
  <si>
    <t>հազար դրամներով</t>
  </si>
  <si>
    <t xml:space="preserve"> </t>
  </si>
  <si>
    <t xml:space="preserve"> -----------------ի N -----------Ն որոշման</t>
  </si>
  <si>
    <t>Գործառական դասիչը</t>
  </si>
  <si>
    <t xml:space="preserve">
Ծրագրային դասիչը</t>
  </si>
  <si>
    <t>Բյուջետային ծախսերի գործառական դասակարգման բաժինների, խմբերի և դասերի, բյուջետային ծրագրերի միջոցառումների, բյուջետային հատկացումների գլխավոր կարգադրիչների անվանումները</t>
  </si>
  <si>
    <t>Ցուցանիշների փոփոխությունները ավելացումները նշված են դրական նշանով, իսկ նվազեցումները՝ փակագծերում</t>
  </si>
  <si>
    <t>Բաժինը</t>
  </si>
  <si>
    <t>Խումբը</t>
  </si>
  <si>
    <t>Դասը</t>
  </si>
  <si>
    <t>Ծրագիր</t>
  </si>
  <si>
    <t>Միջոցառում</t>
  </si>
  <si>
    <t xml:space="preserve"> Ինն ամիս</t>
  </si>
  <si>
    <t>Տարի</t>
  </si>
  <si>
    <t xml:space="preserve"> ԸՆԴԱՄԵՆԸ ԾԱԽՍԵՐ</t>
  </si>
  <si>
    <t xml:space="preserve"> այդ թվում`</t>
  </si>
  <si>
    <t xml:space="preserve"> ՍՈՑԻԱԼԱԿԱՆ ՊԱՇՏՊԱՆՈՒԹՅՈՒՆ</t>
  </si>
  <si>
    <t>այդ թվում՝</t>
  </si>
  <si>
    <t>01</t>
  </si>
  <si>
    <t xml:space="preserve">այդ թվում՝ </t>
  </si>
  <si>
    <t xml:space="preserve"> ՀՀ  աշխատանքի և սոցիալական հարցերի նախարարություն</t>
  </si>
  <si>
    <t xml:space="preserve"> այդ թվում` բյուջետային ծախսերի տնտեսագիտական դասակարգման հոդվածներ</t>
  </si>
  <si>
    <t xml:space="preserve"> ԸՆԹԱՑԻԿ ԾԱԽՍԵՐ</t>
  </si>
  <si>
    <t>Հավելված N 1</t>
  </si>
  <si>
    <t xml:space="preserve"> ԲԳԿ 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</si>
  <si>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</si>
  <si>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</si>
  <si>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</si>
  <si>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</si>
  <si>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</si>
  <si>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Տեսակը </t>
  </si>
  <si>
    <t xml:space="preserve"> Ինն ամիս </t>
  </si>
  <si>
    <t xml:space="preserve"> Տարի </t>
  </si>
  <si>
    <t xml:space="preserve"> ԸՆԴԱՄԵՆԸ </t>
  </si>
  <si>
    <t xml:space="preserve"> ՀՀ  աշխատանքի և սոցիալական հարցերի նախարարություն </t>
  </si>
  <si>
    <t/>
  </si>
  <si>
    <t>Հավելված N 4</t>
  </si>
  <si>
    <t xml:space="preserve"> Ցուցանիշների փոփոխությունները ավելացումները նշված են դրական նշանով, իսկ նվազեցումները՝ փակագծերում</t>
  </si>
  <si>
    <t xml:space="preserve"> 1205</t>
  </si>
  <si>
    <t xml:space="preserve"> Սոցիալական ապահովություն</t>
  </si>
  <si>
    <t xml:space="preserve"> ՍՈՑԻԱԼԱԿԱՆ  ՆՊԱՍՏՆԵՐ ԵՎ ԿԵՆՍԱԹՈՇԱԿՆԵՐ</t>
  </si>
  <si>
    <t xml:space="preserve"> - Այլ նպաստներ բյուջեից</t>
  </si>
  <si>
    <t>09</t>
  </si>
  <si>
    <t>02</t>
  </si>
  <si>
    <t xml:space="preserve"> Սոցիալական պաշտպանությանը տրամադրվող օժանդակ ծառայություններ (այլ դասերին չպատկանող)</t>
  </si>
  <si>
    <t xml:space="preserve"> Սոցիալական պաշտպանություն (այլ դասերին չպատկանող)</t>
  </si>
  <si>
    <t>1205</t>
  </si>
  <si>
    <t>Սոցիալական ապահովություն</t>
  </si>
  <si>
    <t>Սոցիալական ապահովության իրավունքի իրականացման ապահովում</t>
  </si>
  <si>
    <t>Սոցիալական ապահովության իրավունքի իրականացում</t>
  </si>
  <si>
    <t xml:space="preserve"> 1205 </t>
  </si>
  <si>
    <t xml:space="preserve"> Սոցիալական ապահովություն </t>
  </si>
  <si>
    <t xml:space="preserve"> Անվանումը </t>
  </si>
  <si>
    <t xml:space="preserve"> Նկարագրությունը </t>
  </si>
  <si>
    <t>Տրանսֆերտների տրամադրում</t>
  </si>
  <si>
    <t xml:space="preserve"> Տրանսֆերտների տրամադրում </t>
  </si>
  <si>
    <t>այդ թվում` ըստ կատարողների</t>
  </si>
  <si>
    <t xml:space="preserve"> ՀՀ աշխատանքի և սոցիալական հարցերի նախարարություն</t>
  </si>
  <si>
    <t>1205-12018</t>
  </si>
  <si>
    <t xml:space="preserve">Ռազմական դրությամբ պայմանավորված՝ դրամական աջակցություն անհայտ կորած զինծառայողների ընտանիքներին </t>
  </si>
  <si>
    <t xml:space="preserve">Ադրբեջանի կողմից 2020 թվականի սեպտեմբերի 27-ին սանձազերծված ռազմական գործողությունների հետևանքով անհայտ կորած զինծառայողների ընտանիքներին դրամական օժանդակության տրամադրում </t>
  </si>
  <si>
    <t>Անհայտ կորած զինծառայողի ընտանիք՝ համաձայն ՀՀ կառավարության 2020 թվականի դեկտեմբերի 10-ի N 2001-Լ որոշման</t>
  </si>
  <si>
    <t xml:space="preserve"> ՀՀ կառավարության 2026 թվականի</t>
  </si>
  <si>
    <t>Հավելված N 2</t>
  </si>
  <si>
    <t xml:space="preserve"> այդ թվում` ըստ կատարողների</t>
  </si>
  <si>
    <t xml:space="preserve"> ՀՀ աշխատանքի և սոցիալական հարցերի նախարարության միասնական սոցիալական ծառայություն</t>
  </si>
  <si>
    <t xml:space="preserve"> Սոցիալական օգնության դրամական արտահայտությամբ նպաստներ (բյուջեից)</t>
  </si>
  <si>
    <t xml:space="preserve"> ԲՍԿ </t>
  </si>
  <si>
    <t>Հավելված N 3</t>
  </si>
  <si>
    <t>1005</t>
  </si>
  <si>
    <t>Պարգևավճարներ և պատվովճարներ</t>
  </si>
  <si>
    <t>Պետական հոգածության դրսևորում, առանձին կատեգորիայի քաղաքացիներին և նրանց ընտանիքներին սոցիալական երաշխիքների տրամադրում</t>
  </si>
  <si>
    <t>Առանձին կատեգորիայի քաղաքացիներին և նրանց ընտանիքի անդամների սոցիալական պաշտպանվածության մակարդակի բարձրացում</t>
  </si>
  <si>
    <t>1005 - 12001</t>
  </si>
  <si>
    <t>Զինծառայողներին,  ՀՄՊ մասնակիցներին, այլ պետություններում մարտական գործողությունների մասնակիցներին, զոհված (մահացած) զինծառայողի ընտանիքի անդամներին, ընտանիքներին տրվող պարգևավճարներ</t>
  </si>
  <si>
    <t>Զինծառայողներին,  ՀՄՊ մասնակիցներին, այլ պետություններում մարտական գործողությունների մասնակիցներին, զոհված (մահացած) զինծառայողի ընտանիքի անդամներին, ընտանիքներին, պարգևավճարների տրամադրում</t>
  </si>
  <si>
    <t>07</t>
  </si>
  <si>
    <t xml:space="preserve"> Սոցիալական հատուկ արտոնություններ (այլ դասերին չպատկանող)</t>
  </si>
  <si>
    <t xml:space="preserve">  Շահառուների ընտրության չափորոշիչները` ՀՄՊ մասնակիցներ, ՀՄՊ և այլ պետություններում մարտական գործողությունների ընթացքում զոհված զինծառայողների ընտանիքներ </t>
  </si>
  <si>
    <t>Պարգևավճարներ ստացողների միջին թիվ, ընտանիք, այդ թվում`</t>
  </si>
  <si>
    <t>ՀՀ կառավարություն</t>
  </si>
  <si>
    <t>1139</t>
  </si>
  <si>
    <t>ՀՀ կառավարության պահուստային ֆոնդ</t>
  </si>
  <si>
    <t>Պետական բյուջեում չկանխատեսված, ինչպես նաեւ բյուջետային երաշխիքների ապահովման ծախսերի ֆինանսավորման ապահովում</t>
  </si>
  <si>
    <t>Պահուստային ֆոնդի կառավարման արդյունավետության և թափանցիկության ապահովում</t>
  </si>
  <si>
    <t>1139 - 11001</t>
  </si>
  <si>
    <t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</si>
  <si>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>Ծառայությունների մատուցում</t>
  </si>
  <si>
    <t>ՀԻՄՆԱԿԱՆ ԲԱԺԻՆՆԵՐԻՆ ՉԴԱՍՎՈՂ ՊԱՀՈՒՍՏԱՅԻՆ ՖՈՆԴԵՐ</t>
  </si>
  <si>
    <t>ՀՀ կառավարության և համայնքների պահուստային ֆոնդ</t>
  </si>
  <si>
    <t xml:space="preserve">այդ թվում՝ ըստ կատարողների </t>
  </si>
  <si>
    <t>այդ թվում՝ բյուջետային ծախսերի տնտեսագիտական դասակարգման հոդվածներ</t>
  </si>
  <si>
    <t>ԸՆԹԱՑԻԿ ԾԱԽՍԵՐ</t>
  </si>
  <si>
    <t>ԱՅԼ  ԾԱԽՍԵՐ</t>
  </si>
  <si>
    <t xml:space="preserve"> - Պահուստային միջոցներ</t>
  </si>
  <si>
    <t xml:space="preserve"> ՀՀ կառավարություն </t>
  </si>
  <si>
    <t xml:space="preserve"> 1139 </t>
  </si>
  <si>
    <t xml:space="preserve"> ՀՀ կառավարության պահուստային ֆոնդ </t>
  </si>
  <si>
    <t xml:space="preserve"> 1139 - 11001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</si>
  <si>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</si>
  <si>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Ծառայությունների մատուցում </t>
  </si>
  <si>
    <t xml:space="preserve"> Ծառայությունը մատուցողի անվանումը` ՀՀ կառավարություն </t>
  </si>
  <si>
    <t xml:space="preserve"> ՀՀ կառավարություն</t>
  </si>
  <si>
    <t xml:space="preserve">«ՀԱՅԱՍՏԱՆԻ ՀԱՆՐԱՊԵՏՈՒԹՅԱՆ 2026 ԹՎԱԿԱՆԻ ՊԵՏԱԿԱՆ ԲՅՈՒՋԵԻ ՄԱՍԻՆ» ՕՐԵՆՔԻ N 1 ՀԱՎԵԼՎԱԾԻ N 2 ԱՂՅՈՒՍԱԿՈՒՄ
ԿԱՏԱՐՎՈՂ ՎԵՐԱԲԱՇԽՈՒՄԸ ԵՎ ԼՐԱՑՈՒՄԸ, ՀԱՅԱՍՏԱՆԻ ՀԱՆՐԱՊԵՏՈՒԹՅԱՆ ԿԱՌԱՎԱՐՈՒԹՅԱՆ 2025 ԹՎԱԿԱՆԻ ԴԵԿՏԵՄԲԵՐԻ
25-Ի N 1910-Ն ՈՐՈՇՄԱՆ N 5 ՀԱՎԵԼՎԱԾԻ N 1 ԱՂՅՈՒՍԱԿՈՒՄ ԿԱՏԱՐՎՈՂ ՓՈՓՈԽՈՒԹՅՈՒՆԸ ԵՎ ԼՐԱՑՈՒՄԸ 
</t>
  </si>
  <si>
    <t xml:space="preserve">ՀԱՅԱՍՏԱՆԻ ՀԱՆՐԱՊԵՏՈՒԹՅԱՆ ԿԱՌԱՎԱՐՈՒԹՅԱՆ 2025 ԹՎԱԿԱՆԻ ԴԵԿՏԵՄԲԵՐԻ 25-Ի N 1910-Ն ՈՐՈՇՄԱՆ
NN 3 ԵՎ 4 ՀԱՎԵԼՎԱԾՆԵՐՈՒՄ ԿԱՏԱՐՎՈՂ ՓՈՓՈԽՈՒԹՅՈՒՆԸ ԵՎ ԼՐԱՑՈՒՄԸ 
</t>
  </si>
  <si>
    <t xml:space="preserve">ՀԱՅԱՍՏԱՆԻ ՀԱՆՐԱՊԵՏՈՒԹՅԱՆ ԿԱՌԱՎԱՐՈՒԹՅԱՆ 2025 ԹՎԱԿԱՆԻ ԴԵԿՏԵՄԲԵՐԻ 25-Ի N 1910-Ն ՈՐՈՇՄԱՆ
N 9 ՀԱՎԵԼՎԱԾՈՒՄ ԿԱՏԱՐՎՈՂ ՓՈՓՈԽՈՒԹՅՈՒՆԸ ԵՎ ԼՐԱՑՈՒՄԸ 
</t>
  </si>
  <si>
    <t xml:space="preserve">ՀԱՅԱՍՏԱՆԻ ՀԱՆՐԱՊԵՏՈՒԹՅԱՆ ԿԱՌԱՎԱՐՈՒԹՅԱՆ 2025 ԹՎԱԿԱՆԻ ԴԵԿՏԵՄԲԵՐԻ 25-Ի N 1910-Ն ՈՐՈՇՄԱՆ
N 9.1 ՀԱՎԵԼՎԱԾՈՒՄ ԿԱՏԱՐՎՈՂ ՓՈՓՈԽՈՒԹՅՈՒՆԸ ԵՎ ԼՐԱՑՈՒՄԸ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</si>
</sst>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3" formatCode="_-* #,##0.00_-;\-* #,##0.00_-;_-* &quot;-&quot;??_-;_-@_-"/>
    <numFmt numFmtId="164" formatCode="##,##0.0;\(##,##0.0\);\-"/>
    <numFmt numFmtId="165" formatCode="#,##0.0_ ;\-#,##0.0\ "/>
    <numFmt numFmtId="166" formatCode="#,##0.0_);\(#,##0.0\)"/>
    <numFmt numFmtId="167" formatCode="_(* #,##0.00_);_(* \(#,##0.00\);_(* &quot;-&quot;??_);_(@_)"/>
    <numFmt numFmtId="168" formatCode="_(* #,##0.0_);_(* \(#,##0.0\);_(* &quot;-&quot;?_);_(@_)"/>
    <numFmt numFmtId="169" formatCode="_-* #,##0.00\ _ _-;\-* #,##0.00\ _ _-;_-* &quot;-&quot;??\ _ _-;_-@_-"/>
    <numFmt numFmtId="170" formatCode="_-* #,##0.00_р_._-;\-* #,##0.00_р_._-;_-* &quot;-&quot;??_р_._-;_-@_-"/>
    <numFmt numFmtId="171" formatCode="#,##0.0"/>
  </numFmts>
  <fonts count="5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GHEA Grapalat"/>
      <family val="3"/>
    </font>
    <font>
      <b/>
      <sz val="10"/>
      <name val="GHEA Grapalat"/>
      <family val="2"/>
    </font>
    <font>
      <sz val="10"/>
      <name val="GHEA Grapalat"/>
      <family val="2"/>
    </font>
    <font>
      <sz val="11"/>
      <color theme="1"/>
      <name val="GHEA Grapalat"/>
      <family val="3"/>
    </font>
    <font>
      <sz val="12"/>
      <color theme="1"/>
      <name val="GHEA Grapalat"/>
      <family val="3"/>
    </font>
    <font>
      <sz val="12"/>
      <name val="GHEA Grapalat"/>
      <family val="3"/>
    </font>
    <font>
      <i/>
      <sz val="12"/>
      <name val="GHEA Grapalat"/>
      <family val="3"/>
    </font>
    <font>
      <sz val="8"/>
      <name val="GHEA Grapalat"/>
      <family val="2"/>
    </font>
    <font>
      <sz val="10"/>
      <name val="Arial"/>
      <family val="2"/>
    </font>
    <font>
      <sz val="10"/>
      <name val="Arial Armenian"/>
      <family val="2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 Narrow"/>
      <family val="2"/>
    </font>
    <font>
      <sz val="10"/>
      <name val="Times Armenian"/>
      <family val="1"/>
    </font>
    <font>
      <sz val="10"/>
      <color rgb="FF000000"/>
      <name val="Times New Roman"/>
      <family val="1"/>
    </font>
    <font>
      <sz val="11"/>
      <color theme="1"/>
      <name val="Calibri"/>
      <family val="2"/>
      <charset val="1"/>
      <scheme val="minor"/>
    </font>
    <font>
      <sz val="8"/>
      <name val="GHEA Grapalat"/>
      <family val="3"/>
    </font>
    <font>
      <sz val="10"/>
      <color indexed="8"/>
      <name val="MS Sans Serif"/>
      <family val="2"/>
    </font>
    <font>
      <sz val="10"/>
      <color rgb="FF9C6500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indexed="8"/>
      <name val="Calibri"/>
      <family val="2"/>
      <charset val="1"/>
    </font>
    <font>
      <sz val="11"/>
      <color indexed="9"/>
      <name val="Calibri"/>
      <family val="2"/>
      <charset val="1"/>
    </font>
    <font>
      <sz val="11"/>
      <color indexed="20"/>
      <name val="Calibri"/>
      <family val="2"/>
      <charset val="1"/>
    </font>
    <font>
      <b/>
      <sz val="11"/>
      <color indexed="52"/>
      <name val="Calibri"/>
      <family val="2"/>
      <charset val="1"/>
    </font>
    <font>
      <b/>
      <sz val="11"/>
      <color indexed="9"/>
      <name val="Calibri"/>
      <family val="2"/>
      <charset val="1"/>
    </font>
    <font>
      <i/>
      <sz val="11"/>
      <color indexed="23"/>
      <name val="Calibri"/>
      <family val="2"/>
      <charset val="1"/>
    </font>
    <font>
      <sz val="11"/>
      <color indexed="17"/>
      <name val="Calibri"/>
      <family val="2"/>
      <charset val="1"/>
    </font>
    <font>
      <b/>
      <sz val="15"/>
      <color indexed="62"/>
      <name val="Calibri"/>
      <family val="2"/>
      <charset val="1"/>
    </font>
    <font>
      <b/>
      <sz val="13"/>
      <color indexed="62"/>
      <name val="Calibri"/>
      <family val="2"/>
      <charset val="1"/>
    </font>
    <font>
      <b/>
      <sz val="11"/>
      <color indexed="62"/>
      <name val="Calibri"/>
      <family val="2"/>
      <charset val="1"/>
    </font>
    <font>
      <sz val="11"/>
      <color indexed="62"/>
      <name val="Calibri"/>
      <family val="2"/>
      <charset val="1"/>
    </font>
    <font>
      <sz val="11"/>
      <color indexed="52"/>
      <name val="Calibri"/>
      <family val="2"/>
      <charset val="1"/>
    </font>
    <font>
      <sz val="11"/>
      <color indexed="60"/>
      <name val="Calibri"/>
      <family val="2"/>
      <charset val="1"/>
    </font>
    <font>
      <b/>
      <sz val="11"/>
      <color indexed="63"/>
      <name val="Calibri"/>
      <family val="2"/>
      <charset val="1"/>
    </font>
    <font>
      <b/>
      <sz val="18"/>
      <color indexed="62"/>
      <name val="Cambria"/>
      <family val="2"/>
      <charset val="1"/>
    </font>
    <font>
      <b/>
      <sz val="11"/>
      <color indexed="8"/>
      <name val="Calibri"/>
      <family val="2"/>
      <charset val="1"/>
    </font>
    <font>
      <sz val="11"/>
      <color indexed="10"/>
      <name val="Calibri"/>
      <family val="2"/>
      <charset val="1"/>
    </font>
    <font>
      <sz val="10"/>
      <name val="Arial"/>
      <family val="2"/>
      <charset val="204"/>
    </font>
    <font>
      <b/>
      <sz val="11"/>
      <name val="GHEA Grapalat"/>
      <family val="3"/>
    </font>
    <font>
      <sz val="11"/>
      <name val="GHEA Grapalat"/>
      <family val="2"/>
    </font>
    <font>
      <b/>
      <sz val="11"/>
      <name val="GHEA Grapalat"/>
      <family val="2"/>
    </font>
    <font>
      <i/>
      <sz val="11"/>
      <name val="GHEA Grapalat"/>
      <family val="2"/>
    </font>
  </fonts>
  <fills count="5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45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solid">
        <fgColor indexed="42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54">
    <xf numFmtId="0" fontId="0" fillId="0" borderId="0"/>
    <xf numFmtId="164" fontId="3" fillId="0" borderId="0" applyFill="0" applyBorder="0" applyProtection="0">
      <alignment horizontal="right" vertical="top"/>
    </xf>
    <xf numFmtId="164" fontId="4" fillId="0" borderId="0" applyFill="0" applyBorder="0" applyProtection="0">
      <alignment horizontal="right" vertical="top"/>
    </xf>
    <xf numFmtId="0" fontId="9" fillId="0" borderId="0">
      <alignment horizontal="left" vertical="top" wrapText="1"/>
    </xf>
    <xf numFmtId="167" fontId="10" fillId="0" borderId="0" applyFont="0" applyFill="0" applyBorder="0" applyAlignment="0" applyProtection="0"/>
    <xf numFmtId="0" fontId="11" fillId="0" borderId="0"/>
    <xf numFmtId="0" fontId="1" fillId="0" borderId="0"/>
    <xf numFmtId="0" fontId="10" fillId="0" borderId="0"/>
    <xf numFmtId="169" fontId="11" fillId="0" borderId="0" applyFont="0" applyFill="0" applyBorder="0" applyAlignment="0" applyProtection="0"/>
    <xf numFmtId="0" fontId="1" fillId="0" borderId="0"/>
    <xf numFmtId="0" fontId="12" fillId="0" borderId="0" applyNumberFormat="0" applyFill="0" applyBorder="0" applyAlignment="0" applyProtection="0"/>
    <xf numFmtId="0" fontId="13" fillId="0" borderId="7" applyNumberFormat="0" applyFill="0" applyAlignment="0" applyProtection="0"/>
    <xf numFmtId="0" fontId="14" fillId="0" borderId="8" applyNumberFormat="0" applyFill="0" applyAlignment="0" applyProtection="0"/>
    <xf numFmtId="0" fontId="15" fillId="0" borderId="9" applyNumberFormat="0" applyFill="0" applyAlignment="0" applyProtection="0"/>
    <xf numFmtId="0" fontId="15" fillId="0" borderId="0" applyNumberFormat="0" applyFill="0" applyBorder="0" applyAlignment="0" applyProtection="0"/>
    <xf numFmtId="0" fontId="16" fillId="4" borderId="0" applyNumberFormat="0" applyBorder="0" applyAlignment="0" applyProtection="0"/>
    <xf numFmtId="0" fontId="17" fillId="5" borderId="0" applyNumberFormat="0" applyBorder="0" applyAlignment="0" applyProtection="0"/>
    <xf numFmtId="0" fontId="19" fillId="7" borderId="10" applyNumberFormat="0" applyAlignment="0" applyProtection="0"/>
    <xf numFmtId="0" fontId="20" fillId="8" borderId="11" applyNumberFormat="0" applyAlignment="0" applyProtection="0"/>
    <xf numFmtId="0" fontId="21" fillId="8" borderId="10" applyNumberFormat="0" applyAlignment="0" applyProtection="0"/>
    <xf numFmtId="0" fontId="22" fillId="0" borderId="12" applyNumberFormat="0" applyFill="0" applyAlignment="0" applyProtection="0"/>
    <xf numFmtId="0" fontId="23" fillId="9" borderId="13" applyNumberFormat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15" applyNumberFormat="0" applyFill="0" applyAlignment="0" applyProtection="0"/>
    <xf numFmtId="0" fontId="27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7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7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7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7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7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28" fillId="0" borderId="0"/>
    <xf numFmtId="0" fontId="30" fillId="0" borderId="0"/>
    <xf numFmtId="0" fontId="11" fillId="0" borderId="0"/>
    <xf numFmtId="43" fontId="11" fillId="0" borderId="0" applyFont="0" applyFill="0" applyBorder="0" applyAlignment="0" applyProtection="0"/>
    <xf numFmtId="0" fontId="31" fillId="0" borderId="0"/>
    <xf numFmtId="43" fontId="3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0" fillId="0" borderId="0"/>
    <xf numFmtId="0" fontId="1" fillId="0" borderId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0" fontId="33" fillId="0" borderId="0"/>
    <xf numFmtId="0" fontId="29" fillId="0" borderId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0" fontId="34" fillId="6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9" fillId="0" borderId="0">
      <alignment horizontal="left" vertical="top" wrapText="1"/>
    </xf>
    <xf numFmtId="0" fontId="35" fillId="6" borderId="0" applyNumberFormat="0" applyBorder="0" applyAlignment="0" applyProtection="0"/>
    <xf numFmtId="0" fontId="1" fillId="10" borderId="14" applyNumberFormat="0" applyFont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4" borderId="0" applyNumberFormat="0" applyBorder="0" applyAlignment="0" applyProtection="0"/>
    <xf numFmtId="0" fontId="18" fillId="6" borderId="0" applyNumberFormat="0" applyBorder="0" applyAlignment="0" applyProtection="0"/>
    <xf numFmtId="0" fontId="1" fillId="10" borderId="14" applyNumberFormat="0" applyFont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7" fillId="14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7" fillId="18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7" fillId="22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7" fillId="26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7" fillId="30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27" fillId="34" borderId="0" applyNumberFormat="0" applyBorder="0" applyAlignment="0" applyProtection="0"/>
    <xf numFmtId="0" fontId="10" fillId="0" borderId="0"/>
    <xf numFmtId="0" fontId="36" fillId="35" borderId="0" applyNumberFormat="0" applyBorder="0" applyAlignment="0" applyProtection="0"/>
    <xf numFmtId="0" fontId="36" fillId="36" borderId="0" applyNumberFormat="0" applyBorder="0" applyAlignment="0" applyProtection="0"/>
    <xf numFmtId="0" fontId="36" fillId="37" borderId="0" applyNumberFormat="0" applyBorder="0" applyAlignment="0" applyProtection="0"/>
    <xf numFmtId="0" fontId="36" fillId="35" borderId="0" applyNumberFormat="0" applyBorder="0" applyAlignment="0" applyProtection="0"/>
    <xf numFmtId="0" fontId="36" fillId="38" borderId="0" applyNumberFormat="0" applyBorder="0" applyAlignment="0" applyProtection="0"/>
    <xf numFmtId="0" fontId="36" fillId="37" borderId="0" applyNumberFormat="0" applyBorder="0" applyAlignment="0" applyProtection="0"/>
    <xf numFmtId="0" fontId="36" fillId="39" borderId="0" applyNumberFormat="0" applyBorder="0" applyAlignment="0" applyProtection="0"/>
    <xf numFmtId="0" fontId="36" fillId="36" borderId="0" applyNumberFormat="0" applyBorder="0" applyAlignment="0" applyProtection="0"/>
    <xf numFmtId="0" fontId="36" fillId="40" borderId="0" applyNumberFormat="0" applyBorder="0" applyAlignment="0" applyProtection="0"/>
    <xf numFmtId="0" fontId="36" fillId="39" borderId="0" applyNumberFormat="0" applyBorder="0" applyAlignment="0" applyProtection="0"/>
    <xf numFmtId="0" fontId="36" fillId="41" borderId="0" applyNumberFormat="0" applyBorder="0" applyAlignment="0" applyProtection="0"/>
    <xf numFmtId="0" fontId="36" fillId="40" borderId="0" applyNumberFormat="0" applyBorder="0" applyAlignment="0" applyProtection="0"/>
    <xf numFmtId="0" fontId="37" fillId="42" borderId="0" applyNumberFormat="0" applyBorder="0" applyAlignment="0" applyProtection="0"/>
    <xf numFmtId="0" fontId="37" fillId="36" borderId="0" applyNumberFormat="0" applyBorder="0" applyAlignment="0" applyProtection="0"/>
    <xf numFmtId="0" fontId="37" fillId="40" borderId="0" applyNumberFormat="0" applyBorder="0" applyAlignment="0" applyProtection="0"/>
    <xf numFmtId="0" fontId="37" fillId="39" borderId="0" applyNumberFormat="0" applyBorder="0" applyAlignment="0" applyProtection="0"/>
    <xf numFmtId="0" fontId="37" fillId="42" borderId="0" applyNumberFormat="0" applyBorder="0" applyAlignment="0" applyProtection="0"/>
    <xf numFmtId="0" fontId="37" fillId="36" borderId="0" applyNumberFormat="0" applyBorder="0" applyAlignment="0" applyProtection="0"/>
    <xf numFmtId="0" fontId="37" fillId="42" borderId="0" applyNumberFormat="0" applyBorder="0" applyAlignment="0" applyProtection="0"/>
    <xf numFmtId="0" fontId="37" fillId="43" borderId="0" applyNumberFormat="0" applyBorder="0" applyAlignment="0" applyProtection="0"/>
    <xf numFmtId="0" fontId="37" fillId="44" borderId="0" applyNumberFormat="0" applyBorder="0" applyAlignment="0" applyProtection="0"/>
    <xf numFmtId="0" fontId="37" fillId="45" borderId="0" applyNumberFormat="0" applyBorder="0" applyAlignment="0" applyProtection="0"/>
    <xf numFmtId="0" fontId="37" fillId="42" borderId="0" applyNumberFormat="0" applyBorder="0" applyAlignment="0" applyProtection="0"/>
    <xf numFmtId="0" fontId="37" fillId="46" borderId="0" applyNumberFormat="0" applyBorder="0" applyAlignment="0" applyProtection="0"/>
    <xf numFmtId="0" fontId="38" fillId="47" borderId="0" applyNumberFormat="0" applyBorder="0" applyAlignment="0" applyProtection="0"/>
    <xf numFmtId="0" fontId="39" fillId="48" borderId="16" applyNumberFormat="0" applyAlignment="0" applyProtection="0"/>
    <xf numFmtId="0" fontId="40" fillId="49" borderId="17" applyNumberFormat="0" applyAlignment="0" applyProtection="0"/>
    <xf numFmtId="43" fontId="10" fillId="0" borderId="0" applyFont="0" applyFill="0" applyBorder="0" applyAlignment="0" applyProtection="0"/>
    <xf numFmtId="170" fontId="11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41" fillId="0" borderId="0" applyNumberFormat="0" applyFill="0" applyBorder="0" applyAlignment="0" applyProtection="0"/>
    <xf numFmtId="0" fontId="42" fillId="50" borderId="0" applyNumberFormat="0" applyBorder="0" applyAlignment="0" applyProtection="0"/>
    <xf numFmtId="0" fontId="43" fillId="0" borderId="18" applyNumberFormat="0" applyFill="0" applyAlignment="0" applyProtection="0"/>
    <xf numFmtId="0" fontId="44" fillId="0" borderId="19" applyNumberFormat="0" applyFill="0" applyAlignment="0" applyProtection="0"/>
    <xf numFmtId="0" fontId="45" fillId="0" borderId="20" applyNumberFormat="0" applyFill="0" applyAlignment="0" applyProtection="0"/>
    <xf numFmtId="0" fontId="45" fillId="0" borderId="0" applyNumberFormat="0" applyFill="0" applyBorder="0" applyAlignment="0" applyProtection="0"/>
    <xf numFmtId="0" fontId="46" fillId="40" borderId="16" applyNumberFormat="0" applyAlignment="0" applyProtection="0"/>
    <xf numFmtId="0" fontId="47" fillId="0" borderId="21" applyNumberFormat="0" applyFill="0" applyAlignment="0" applyProtection="0"/>
    <xf numFmtId="0" fontId="48" fillId="40" borderId="0" applyNumberFormat="0" applyBorder="0" applyAlignment="0" applyProtection="0"/>
    <xf numFmtId="0" fontId="11" fillId="0" borderId="0"/>
    <xf numFmtId="0" fontId="11" fillId="0" borderId="0"/>
    <xf numFmtId="0" fontId="1" fillId="0" borderId="0"/>
    <xf numFmtId="0" fontId="10" fillId="0" borderId="0"/>
    <xf numFmtId="0" fontId="10" fillId="0" borderId="0"/>
    <xf numFmtId="0" fontId="10" fillId="37" borderId="22" applyNumberFormat="0" applyFont="0" applyAlignment="0" applyProtection="0"/>
    <xf numFmtId="0" fontId="49" fillId="48" borderId="23" applyNumberFormat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53" fillId="0" borderId="0"/>
    <xf numFmtId="0" fontId="50" fillId="0" borderId="0" applyNumberFormat="0" applyFill="0" applyBorder="0" applyAlignment="0" applyProtection="0"/>
    <xf numFmtId="0" fontId="51" fillId="0" borderId="24" applyNumberFormat="0" applyFill="0" applyAlignment="0" applyProtection="0"/>
    <xf numFmtId="0" fontId="52" fillId="0" borderId="0" applyNumberFormat="0" applyFill="0" applyBorder="0" applyAlignment="0" applyProtection="0"/>
    <xf numFmtId="0" fontId="53" fillId="0" borderId="0"/>
    <xf numFmtId="43" fontId="11" fillId="0" borderId="0" applyFont="0" applyFill="0" applyBorder="0" applyAlignment="0" applyProtection="0"/>
    <xf numFmtId="9" fontId="28" fillId="0" borderId="0" applyFont="0" applyFill="0" applyBorder="0" applyAlignment="0" applyProtection="0"/>
    <xf numFmtId="0" fontId="1" fillId="10" borderId="14" applyNumberFormat="0" applyFont="0" applyAlignment="0" applyProtection="0"/>
  </cellStyleXfs>
  <cellXfs count="96">
    <xf numFmtId="0" fontId="0" fillId="0" borderId="0" xfId="0"/>
    <xf numFmtId="0" fontId="2" fillId="0" borderId="0" xfId="0" applyFont="1" applyAlignment="1">
      <alignment horizontal="left" vertical="top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center" vertical="center" wrapText="1"/>
    </xf>
    <xf numFmtId="0" fontId="7" fillId="2" borderId="0" xfId="0" applyFont="1" applyFill="1"/>
    <xf numFmtId="166" fontId="7" fillId="2" borderId="0" xfId="0" applyNumberFormat="1" applyFont="1" applyFill="1" applyAlignment="1">
      <alignment horizontal="center"/>
    </xf>
    <xf numFmtId="0" fontId="8" fillId="2" borderId="0" xfId="0" applyFont="1" applyFill="1"/>
    <xf numFmtId="0" fontId="7" fillId="2" borderId="0" xfId="0" applyFont="1" applyFill="1" applyAlignment="1">
      <alignment horizontal="left" indent="15"/>
    </xf>
    <xf numFmtId="0" fontId="7" fillId="2" borderId="0" xfId="0" applyFont="1" applyFill="1" applyAlignment="1">
      <alignment horizontal="right"/>
    </xf>
    <xf numFmtId="0" fontId="8" fillId="2" borderId="0" xfId="0" applyFont="1" applyFill="1" applyAlignment="1">
      <alignment wrapText="1"/>
    </xf>
    <xf numFmtId="0" fontId="7" fillId="2" borderId="0" xfId="0" applyFont="1" applyFill="1" applyAlignment="1">
      <alignment wrapText="1"/>
    </xf>
    <xf numFmtId="0" fontId="7" fillId="2" borderId="1" xfId="0" applyFont="1" applyFill="1" applyBorder="1" applyAlignment="1">
      <alignment horizontal="center" textRotation="90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left" vertical="top" wrapText="1"/>
    </xf>
    <xf numFmtId="166" fontId="7" fillId="2" borderId="1" xfId="1" applyNumberFormat="1" applyFont="1" applyFill="1" applyBorder="1" applyAlignment="1">
      <alignment horizontal="center"/>
    </xf>
    <xf numFmtId="0" fontId="8" fillId="2" borderId="0" xfId="0" applyFont="1" applyFill="1" applyAlignment="1"/>
    <xf numFmtId="166" fontId="7" fillId="3" borderId="1" xfId="0" applyNumberFormat="1" applyFont="1" applyFill="1" applyBorder="1" applyAlignment="1">
      <alignment horizontal="center" wrapText="1"/>
    </xf>
    <xf numFmtId="0" fontId="7" fillId="2" borderId="1" xfId="0" applyFont="1" applyFill="1" applyBorder="1"/>
    <xf numFmtId="166" fontId="7" fillId="2" borderId="1" xfId="0" applyNumberFormat="1" applyFont="1" applyFill="1" applyBorder="1" applyAlignment="1">
      <alignment horizontal="center" vertical="center"/>
    </xf>
    <xf numFmtId="167" fontId="8" fillId="2" borderId="0" xfId="0" applyNumberFormat="1" applyFont="1" applyFill="1" applyAlignment="1"/>
    <xf numFmtId="0" fontId="7" fillId="2" borderId="1" xfId="0" applyFont="1" applyFill="1" applyBorder="1" applyAlignment="1">
      <alignment horizontal="left" wrapText="1"/>
    </xf>
    <xf numFmtId="168" fontId="7" fillId="2" borderId="0" xfId="0" applyNumberFormat="1" applyFont="1" applyFill="1"/>
    <xf numFmtId="0" fontId="7" fillId="2" borderId="1" xfId="0" applyFont="1" applyFill="1" applyBorder="1" applyAlignment="1">
      <alignment vertical="center" wrapText="1"/>
    </xf>
    <xf numFmtId="49" fontId="7" fillId="2" borderId="1" xfId="0" applyNumberFormat="1" applyFont="1" applyFill="1" applyBorder="1" applyAlignment="1">
      <alignment horizontal="center" vertical="top" wrapText="1"/>
    </xf>
    <xf numFmtId="166" fontId="7" fillId="0" borderId="1" xfId="0" applyNumberFormat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wrapText="1"/>
    </xf>
    <xf numFmtId="164" fontId="2" fillId="0" borderId="1" xfId="1" applyNumberFormat="1" applyFont="1" applyBorder="1" applyAlignment="1">
      <alignment horizontal="center" vertical="top"/>
    </xf>
    <xf numFmtId="165" fontId="2" fillId="0" borderId="1" xfId="1" applyNumberFormat="1" applyFont="1" applyBorder="1" applyAlignment="1">
      <alignment horizontal="center" vertical="center"/>
    </xf>
    <xf numFmtId="0" fontId="5" fillId="0" borderId="0" xfId="0" applyFont="1"/>
    <xf numFmtId="0" fontId="5" fillId="0" borderId="1" xfId="0" applyFont="1" applyBorder="1"/>
    <xf numFmtId="0" fontId="7" fillId="2" borderId="1" xfId="0" applyFont="1" applyFill="1" applyBorder="1" applyAlignment="1">
      <alignment horizontal="center"/>
    </xf>
    <xf numFmtId="0" fontId="7" fillId="2" borderId="1" xfId="0" applyFont="1" applyFill="1" applyBorder="1" applyAlignment="1">
      <alignment horizontal="center" vertical="top" wrapText="1"/>
    </xf>
    <xf numFmtId="49" fontId="7" fillId="2" borderId="1" xfId="0" applyNumberFormat="1" applyFont="1" applyFill="1" applyBorder="1" applyAlignment="1">
      <alignment horizontal="center"/>
    </xf>
    <xf numFmtId="165" fontId="2" fillId="0" borderId="1" xfId="1" applyNumberFormat="1" applyFont="1" applyBorder="1" applyAlignment="1">
      <alignment horizontal="center" vertical="top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top" wrapText="1"/>
    </xf>
    <xf numFmtId="165" fontId="2" fillId="0" borderId="1" xfId="2" applyNumberFormat="1" applyFont="1" applyBorder="1" applyAlignment="1">
      <alignment horizontal="center" vertical="center"/>
    </xf>
    <xf numFmtId="0" fontId="54" fillId="0" borderId="1" xfId="0" applyFont="1" applyBorder="1" applyAlignment="1">
      <alignment horizontal="left" vertical="center" wrapText="1"/>
    </xf>
    <xf numFmtId="0" fontId="54" fillId="0" borderId="1" xfId="0" applyFont="1" applyBorder="1" applyAlignment="1">
      <alignment horizontal="center" vertical="center" wrapText="1"/>
    </xf>
    <xf numFmtId="0" fontId="54" fillId="0" borderId="1" xfId="0" applyFont="1" applyBorder="1" applyAlignment="1">
      <alignment horizontal="left" vertical="top" wrapText="1"/>
    </xf>
    <xf numFmtId="0" fontId="55" fillId="0" borderId="1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 wrapText="1"/>
    </xf>
    <xf numFmtId="164" fontId="2" fillId="0" borderId="4" xfId="1" applyNumberFormat="1" applyFont="1" applyBorder="1" applyAlignment="1">
      <alignment horizontal="center" vertical="top"/>
    </xf>
    <xf numFmtId="0" fontId="2" fillId="0" borderId="4" xfId="0" applyFont="1" applyBorder="1" applyAlignment="1">
      <alignment horizontal="left" vertical="top" wrapText="1"/>
    </xf>
    <xf numFmtId="0" fontId="7" fillId="0" borderId="1" xfId="0" applyFont="1" applyFill="1" applyBorder="1" applyAlignment="1">
      <alignment horizontal="left" vertical="center" wrapText="1"/>
    </xf>
    <xf numFmtId="171" fontId="7" fillId="2" borderId="1" xfId="0" applyNumberFormat="1" applyFont="1" applyFill="1" applyBorder="1" applyAlignment="1">
      <alignment horizontal="left" vertical="top" wrapText="1"/>
    </xf>
    <xf numFmtId="0" fontId="8" fillId="2" borderId="1" xfId="0" applyFont="1" applyFill="1" applyBorder="1" applyAlignment="1">
      <alignment horizontal="left" vertical="top" wrapText="1"/>
    </xf>
    <xf numFmtId="0" fontId="7" fillId="2" borderId="0" xfId="0" applyFont="1" applyFill="1" applyAlignment="1">
      <alignment horizontal="right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164" fontId="2" fillId="0" borderId="1" xfId="1" applyNumberFormat="1" applyFont="1" applyBorder="1" applyAlignment="1">
      <alignment horizontal="right" vertical="top"/>
    </xf>
    <xf numFmtId="164" fontId="2" fillId="0" borderId="1" xfId="0" applyNumberFormat="1" applyFont="1" applyBorder="1" applyAlignment="1">
      <alignment vertical="top" wrapText="1"/>
    </xf>
    <xf numFmtId="164" fontId="2" fillId="0" borderId="1" xfId="0" applyNumberFormat="1" applyFont="1" applyBorder="1" applyAlignment="1">
      <alignment horizontal="center" vertical="top" wrapText="1"/>
    </xf>
    <xf numFmtId="0" fontId="55" fillId="2" borderId="1" xfId="0" applyFont="1" applyFill="1" applyBorder="1" applyAlignment="1">
      <alignment horizontal="right" vertical="top" wrapText="1"/>
    </xf>
    <xf numFmtId="0" fontId="56" fillId="0" borderId="1" xfId="0" applyFont="1" applyBorder="1" applyAlignment="1">
      <alignment horizontal="center" vertical="top" wrapText="1"/>
    </xf>
    <xf numFmtId="0" fontId="56" fillId="0" borderId="1" xfId="0" applyFont="1" applyBorder="1" applyAlignment="1">
      <alignment horizontal="left" vertical="top" wrapText="1"/>
    </xf>
    <xf numFmtId="0" fontId="55" fillId="0" borderId="1" xfId="0" applyFont="1" applyBorder="1" applyAlignment="1">
      <alignment horizontal="center" vertical="top" wrapText="1"/>
    </xf>
    <xf numFmtId="0" fontId="57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top" wrapText="1"/>
    </xf>
    <xf numFmtId="0" fontId="7" fillId="0" borderId="1" xfId="0" applyFont="1" applyFill="1" applyBorder="1" applyAlignment="1">
      <alignment horizontal="center"/>
    </xf>
    <xf numFmtId="0" fontId="7" fillId="0" borderId="1" xfId="0" applyFont="1" applyFill="1" applyBorder="1" applyAlignment="1">
      <alignment horizontal="center" vertical="top" wrapText="1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/>
    <xf numFmtId="0" fontId="7" fillId="0" borderId="1" xfId="0" applyFont="1" applyFill="1" applyBorder="1" applyAlignment="1">
      <alignment horizontal="left" wrapText="1" shrinkToFit="1"/>
    </xf>
    <xf numFmtId="49" fontId="7" fillId="0" borderId="1" xfId="0" applyNumberFormat="1" applyFont="1" applyFill="1" applyBorder="1" applyAlignment="1">
      <alignment horizontal="center" vertical="top" wrapText="1"/>
    </xf>
    <xf numFmtId="0" fontId="7" fillId="0" borderId="1" xfId="0" applyFont="1" applyFill="1" applyBorder="1" applyAlignment="1">
      <alignment horizontal="left" wrapText="1"/>
    </xf>
    <xf numFmtId="49" fontId="7" fillId="0" borderId="1" xfId="0" applyNumberFormat="1" applyFont="1" applyFill="1" applyBorder="1" applyAlignment="1">
      <alignment horizontal="center"/>
    </xf>
    <xf numFmtId="0" fontId="7" fillId="0" borderId="1" xfId="0" applyFont="1" applyFill="1" applyBorder="1" applyAlignment="1">
      <alignment vertical="center" wrapText="1"/>
    </xf>
    <xf numFmtId="0" fontId="7" fillId="0" borderId="1" xfId="0" applyFont="1" applyFill="1" applyBorder="1" applyAlignment="1">
      <alignment wrapText="1"/>
    </xf>
    <xf numFmtId="0" fontId="8" fillId="0" borderId="1" xfId="0" applyFont="1" applyFill="1" applyBorder="1" applyAlignment="1">
      <alignment wrapText="1"/>
    </xf>
    <xf numFmtId="0" fontId="2" fillId="0" borderId="25" xfId="0" applyFont="1" applyBorder="1" applyAlignment="1">
      <alignment horizontal="left" vertical="top" wrapText="1"/>
    </xf>
    <xf numFmtId="164" fontId="2" fillId="2" borderId="1" xfId="1" applyNumberFormat="1" applyFont="1" applyFill="1" applyBorder="1" applyAlignment="1">
      <alignment horizontal="center" vertical="top"/>
    </xf>
    <xf numFmtId="0" fontId="2" fillId="0" borderId="1" xfId="0" applyFont="1" applyBorder="1" applyAlignment="1">
      <alignment horizontal="left" vertical="center" wrapText="1"/>
    </xf>
    <xf numFmtId="0" fontId="6" fillId="0" borderId="0" xfId="0" applyFont="1" applyAlignment="1">
      <alignment horizontal="center" vertical="center" wrapText="1"/>
    </xf>
    <xf numFmtId="0" fontId="7" fillId="2" borderId="0" xfId="0" applyFont="1" applyFill="1" applyAlignment="1">
      <alignment horizontal="right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7" fillId="2" borderId="0" xfId="0" applyFont="1" applyFill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166" fontId="7" fillId="2" borderId="0" xfId="0" applyNumberFormat="1" applyFont="1" applyFill="1" applyBorder="1" applyAlignment="1">
      <alignment horizontal="center" wrapText="1"/>
    </xf>
    <xf numFmtId="166" fontId="7" fillId="2" borderId="2" xfId="0" applyNumberFormat="1" applyFont="1" applyFill="1" applyBorder="1" applyAlignment="1">
      <alignment horizontal="center" vertical="center" wrapText="1"/>
    </xf>
    <xf numFmtId="166" fontId="7" fillId="2" borderId="3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/>
    </xf>
    <xf numFmtId="0" fontId="2" fillId="0" borderId="6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7" fillId="2" borderId="0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right"/>
    </xf>
    <xf numFmtId="0" fontId="2" fillId="0" borderId="1" xfId="0" applyFont="1" applyBorder="1" applyAlignment="1">
      <alignment horizontal="left" vertical="top"/>
    </xf>
  </cellXfs>
  <cellStyles count="154">
    <cellStyle name="20% - Accent1" xfId="26" builtinId="30" customBuiltin="1"/>
    <cellStyle name="20% - Accent1 2" xfId="79"/>
    <cellStyle name="20% - Accent1 2 2" xfId="98"/>
    <cellStyle name="20% - Accent2" xfId="29" builtinId="34" customBuiltin="1"/>
    <cellStyle name="20% - Accent2 2" xfId="82"/>
    <cellStyle name="20% - Accent2 2 2" xfId="99"/>
    <cellStyle name="20% - Accent3" xfId="32" builtinId="38" customBuiltin="1"/>
    <cellStyle name="20% - Accent3 2" xfId="85"/>
    <cellStyle name="20% - Accent3 2 2" xfId="100"/>
    <cellStyle name="20% - Accent4" xfId="35" builtinId="42" customBuiltin="1"/>
    <cellStyle name="20% - Accent4 2" xfId="88"/>
    <cellStyle name="20% - Accent4 2 2" xfId="101"/>
    <cellStyle name="20% - Accent5" xfId="38" builtinId="46" customBuiltin="1"/>
    <cellStyle name="20% - Accent5 2" xfId="91"/>
    <cellStyle name="20% - Accent5 2 2" xfId="102"/>
    <cellStyle name="20% - Accent6" xfId="41" builtinId="50" customBuiltin="1"/>
    <cellStyle name="20% - Accent6 2" xfId="94"/>
    <cellStyle name="20% - Accent6 2 2" xfId="103"/>
    <cellStyle name="40% - Accent1" xfId="27" builtinId="31" customBuiltin="1"/>
    <cellStyle name="40% - Accent1 2" xfId="80"/>
    <cellStyle name="40% - Accent1 2 2" xfId="104"/>
    <cellStyle name="40% - Accent2" xfId="30" builtinId="35" customBuiltin="1"/>
    <cellStyle name="40% - Accent2 2" xfId="83"/>
    <cellStyle name="40% - Accent2 2 2" xfId="105"/>
    <cellStyle name="40% - Accent3" xfId="33" builtinId="39" customBuiltin="1"/>
    <cellStyle name="40% - Accent3 2" xfId="86"/>
    <cellStyle name="40% - Accent3 2 2" xfId="106"/>
    <cellStyle name="40% - Accent4" xfId="36" builtinId="43" customBuiltin="1"/>
    <cellStyle name="40% - Accent4 2" xfId="89"/>
    <cellStyle name="40% - Accent4 2 2" xfId="107"/>
    <cellStyle name="40% - Accent5" xfId="39" builtinId="47" customBuiltin="1"/>
    <cellStyle name="40% - Accent5 2" xfId="92"/>
    <cellStyle name="40% - Accent5 2 2" xfId="108"/>
    <cellStyle name="40% - Accent6" xfId="42" builtinId="51" customBuiltin="1"/>
    <cellStyle name="40% - Accent6 2" xfId="95"/>
    <cellStyle name="40% - Accent6 2 2" xfId="109"/>
    <cellStyle name="60% - Accent1 2" xfId="81"/>
    <cellStyle name="60% - Accent1 2 2" xfId="110"/>
    <cellStyle name="60% - Accent1 3" xfId="71"/>
    <cellStyle name="60% - Accent2 2" xfId="84"/>
    <cellStyle name="60% - Accent2 2 2" xfId="111"/>
    <cellStyle name="60% - Accent2 3" xfId="72"/>
    <cellStyle name="60% - Accent3 2" xfId="87"/>
    <cellStyle name="60% - Accent3 2 2" xfId="112"/>
    <cellStyle name="60% - Accent3 3" xfId="73"/>
    <cellStyle name="60% - Accent4 2" xfId="90"/>
    <cellStyle name="60% - Accent4 2 2" xfId="113"/>
    <cellStyle name="60% - Accent4 3" xfId="74"/>
    <cellStyle name="60% - Accent5 2" xfId="93"/>
    <cellStyle name="60% - Accent5 2 2" xfId="114"/>
    <cellStyle name="60% - Accent5 3" xfId="75"/>
    <cellStyle name="60% - Accent6 2" xfId="96"/>
    <cellStyle name="60% - Accent6 2 2" xfId="115"/>
    <cellStyle name="60% - Accent6 3" xfId="76"/>
    <cellStyle name="Accent1" xfId="25" builtinId="29" customBuiltin="1"/>
    <cellStyle name="Accent1 2" xfId="116"/>
    <cellStyle name="Accent2" xfId="28" builtinId="33" customBuiltin="1"/>
    <cellStyle name="Accent2 2" xfId="117"/>
    <cellStyle name="Accent3" xfId="31" builtinId="37" customBuiltin="1"/>
    <cellStyle name="Accent3 2" xfId="118"/>
    <cellStyle name="Accent4" xfId="34" builtinId="41" customBuiltin="1"/>
    <cellStyle name="Accent4 2" xfId="119"/>
    <cellStyle name="Accent5" xfId="37" builtinId="45" customBuiltin="1"/>
    <cellStyle name="Accent5 2" xfId="120"/>
    <cellStyle name="Accent6" xfId="40" builtinId="49" customBuiltin="1"/>
    <cellStyle name="Accent6 2" xfId="121"/>
    <cellStyle name="Bad" xfId="16" builtinId="27" customBuiltin="1"/>
    <cellStyle name="Bad 2" xfId="122"/>
    <cellStyle name="Calculation" xfId="19" builtinId="22" customBuiltin="1"/>
    <cellStyle name="Calculation 2" xfId="123"/>
    <cellStyle name="Check Cell" xfId="21" builtinId="23" customBuiltin="1"/>
    <cellStyle name="Check Cell 2" xfId="124"/>
    <cellStyle name="Comma 15" xfId="151"/>
    <cellStyle name="Comma 2" xfId="48"/>
    <cellStyle name="Comma 2 2" xfId="49"/>
    <cellStyle name="Comma 2 2 5 2" xfId="4"/>
    <cellStyle name="Comma 2 3" xfId="57"/>
    <cellStyle name="Comma 2 4" xfId="126"/>
    <cellStyle name="Comma 3" xfId="56"/>
    <cellStyle name="Comma 3 2" xfId="58"/>
    <cellStyle name="Comma 3 3" xfId="127"/>
    <cellStyle name="Comma 35 2" xfId="8"/>
    <cellStyle name="Comma 4" xfId="59"/>
    <cellStyle name="Comma 4 2" xfId="60"/>
    <cellStyle name="Comma 5" xfId="61"/>
    <cellStyle name="Comma 6" xfId="46"/>
    <cellStyle name="Comma 7" xfId="64"/>
    <cellStyle name="Comma 8" xfId="125"/>
    <cellStyle name="Comma 9" xfId="66"/>
    <cellStyle name="Explanatory Text" xfId="23" builtinId="53" customBuiltin="1"/>
    <cellStyle name="Explanatory Text 2" xfId="128"/>
    <cellStyle name="Good" xfId="15" builtinId="26" customBuiltin="1"/>
    <cellStyle name="Good 2" xfId="129"/>
    <cellStyle name="Heading 1" xfId="11" builtinId="16" customBuiltin="1"/>
    <cellStyle name="Heading 1 2" xfId="130"/>
    <cellStyle name="Heading 2" xfId="12" builtinId="17" customBuiltin="1"/>
    <cellStyle name="Heading 2 2" xfId="131"/>
    <cellStyle name="Heading 3" xfId="13" builtinId="18" customBuiltin="1"/>
    <cellStyle name="Heading 3 2" xfId="132"/>
    <cellStyle name="Heading 4" xfId="14" builtinId="19" customBuiltin="1"/>
    <cellStyle name="Heading 4 2" xfId="133"/>
    <cellStyle name="Input" xfId="17" builtinId="20" customBuiltin="1"/>
    <cellStyle name="Input 2" xfId="134"/>
    <cellStyle name="Linked Cell" xfId="20" builtinId="24" customBuiltin="1"/>
    <cellStyle name="Linked Cell 2" xfId="135"/>
    <cellStyle name="Neutral 2" xfId="62"/>
    <cellStyle name="Neutral 2 2" xfId="77"/>
    <cellStyle name="Neutral 2 3" xfId="136"/>
    <cellStyle name="Neutral 3" xfId="69"/>
    <cellStyle name="Normal" xfId="0" builtinId="0"/>
    <cellStyle name="Normal 10" xfId="43"/>
    <cellStyle name="Normal 12 4" xfId="7"/>
    <cellStyle name="Normal 14 3 2 2 2" xfId="6"/>
    <cellStyle name="Normal 2" xfId="44"/>
    <cellStyle name="Normal 2 2" xfId="47"/>
    <cellStyle name="Normal 2 2 2" xfId="138"/>
    <cellStyle name="Normal 2 3" xfId="137"/>
    <cellStyle name="Normal 2 6" xfId="3"/>
    <cellStyle name="Normal 22" xfId="65"/>
    <cellStyle name="Normal 3" xfId="50"/>
    <cellStyle name="Normal 3 2" xfId="139"/>
    <cellStyle name="Normal 4" xfId="51"/>
    <cellStyle name="Normal 4 2" xfId="140"/>
    <cellStyle name="Normal 5" xfId="55"/>
    <cellStyle name="Normal 5 2" xfId="141"/>
    <cellStyle name="Normal 6" xfId="45"/>
    <cellStyle name="Normal 63 2" xfId="5"/>
    <cellStyle name="Normal 7" xfId="63"/>
    <cellStyle name="Normal 75 2 2" xfId="9"/>
    <cellStyle name="Normal 8" xfId="68"/>
    <cellStyle name="Normal 9" xfId="97"/>
    <cellStyle name="Note" xfId="153" builtinId="10" customBuiltin="1"/>
    <cellStyle name="Note 2" xfId="78"/>
    <cellStyle name="Note 2 2" xfId="142"/>
    <cellStyle name="Note 3" xfId="70"/>
    <cellStyle name="Output" xfId="18" builtinId="21" customBuiltin="1"/>
    <cellStyle name="Output 2" xfId="143"/>
    <cellStyle name="Percent 2" xfId="52"/>
    <cellStyle name="Percent 2 2" xfId="53"/>
    <cellStyle name="Percent 2 3" xfId="145"/>
    <cellStyle name="Percent 3" xfId="144"/>
    <cellStyle name="Percent 4" xfId="152"/>
    <cellStyle name="Percent 5" xfId="67"/>
    <cellStyle name="SN_241" xfId="2"/>
    <cellStyle name="SN_b" xfId="1"/>
    <cellStyle name="Style 1" xfId="54"/>
    <cellStyle name="Style 1 2" xfId="146"/>
    <cellStyle name="Title" xfId="10" builtinId="15" customBuiltin="1"/>
    <cellStyle name="Title 2" xfId="147"/>
    <cellStyle name="Total" xfId="24" builtinId="25" customBuiltin="1"/>
    <cellStyle name="Total 2" xfId="148"/>
    <cellStyle name="Warning Text" xfId="22" builtinId="11" customBuiltin="1"/>
    <cellStyle name="Warning Text 2" xfId="149"/>
    <cellStyle name="Обычный_PHEK-er artadrutyun lic." xfId="15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"/>
  <sheetViews>
    <sheetView view="pageBreakPreview" zoomScaleNormal="100" zoomScaleSheetLayoutView="100" workbookViewId="0">
      <selection activeCell="A5" sqref="A5:H5"/>
    </sheetView>
  </sheetViews>
  <sheetFormatPr defaultRowHeight="16.5" x14ac:dyDescent="0.3"/>
  <cols>
    <col min="1" max="1" width="9.140625" style="30"/>
    <col min="2" max="2" width="12.5703125" style="30" customWidth="1"/>
    <col min="3" max="3" width="16" style="30" customWidth="1"/>
    <col min="4" max="4" width="41.5703125" style="30" customWidth="1"/>
    <col min="5" max="5" width="50.7109375" style="30" customWidth="1"/>
    <col min="6" max="6" width="37.85546875" style="30" customWidth="1"/>
    <col min="7" max="7" width="19" style="30" customWidth="1"/>
    <col min="8" max="8" width="19.42578125" style="30" customWidth="1"/>
    <col min="9" max="16384" width="9.140625" style="30"/>
  </cols>
  <sheetData>
    <row r="1" spans="1:8" ht="17.25" x14ac:dyDescent="0.3">
      <c r="E1" s="5"/>
      <c r="F1" s="5"/>
      <c r="G1" s="5"/>
      <c r="H1" s="6" t="s">
        <v>32</v>
      </c>
    </row>
    <row r="2" spans="1:8" ht="17.25" x14ac:dyDescent="0.3">
      <c r="E2" s="79" t="s">
        <v>71</v>
      </c>
      <c r="F2" s="79"/>
      <c r="G2" s="79"/>
      <c r="H2" s="79"/>
    </row>
    <row r="3" spans="1:8" ht="17.25" x14ac:dyDescent="0.3">
      <c r="E3" s="79" t="s">
        <v>11</v>
      </c>
      <c r="F3" s="79"/>
      <c r="G3" s="79"/>
      <c r="H3" s="79"/>
    </row>
    <row r="5" spans="1:8" ht="92.25" customHeight="1" x14ac:dyDescent="0.3">
      <c r="A5" s="78" t="s">
        <v>112</v>
      </c>
      <c r="B5" s="78"/>
      <c r="C5" s="78"/>
      <c r="D5" s="78"/>
      <c r="E5" s="78"/>
      <c r="F5" s="78"/>
      <c r="G5" s="78"/>
      <c r="H5" s="78"/>
    </row>
    <row r="6" spans="1:8" x14ac:dyDescent="0.3">
      <c r="H6" s="30" t="s">
        <v>9</v>
      </c>
    </row>
    <row r="7" spans="1:8" s="1" customFormat="1" ht="84.75" customHeight="1" x14ac:dyDescent="0.25">
      <c r="A7" s="80" t="s">
        <v>0</v>
      </c>
      <c r="B7" s="80" t="s">
        <v>1</v>
      </c>
      <c r="C7" s="80"/>
      <c r="D7" s="80" t="s">
        <v>2</v>
      </c>
      <c r="E7" s="80" t="s">
        <v>3</v>
      </c>
      <c r="F7" s="80" t="s">
        <v>4</v>
      </c>
      <c r="G7" s="81" t="s">
        <v>46</v>
      </c>
      <c r="H7" s="82"/>
    </row>
    <row r="8" spans="1:8" s="1" customFormat="1" ht="47.25" customHeight="1" x14ac:dyDescent="0.25">
      <c r="A8" s="80"/>
      <c r="B8" s="4" t="s">
        <v>5</v>
      </c>
      <c r="C8" s="4" t="s">
        <v>6</v>
      </c>
      <c r="D8" s="80"/>
      <c r="E8" s="80"/>
      <c r="F8" s="80"/>
      <c r="G8" s="13" t="s">
        <v>21</v>
      </c>
      <c r="H8" s="14" t="s">
        <v>22</v>
      </c>
    </row>
    <row r="9" spans="1:8" s="1" customFormat="1" ht="24.95" customHeight="1" x14ac:dyDescent="0.25">
      <c r="A9" s="77" t="s">
        <v>7</v>
      </c>
      <c r="B9" s="77"/>
      <c r="C9" s="2"/>
      <c r="D9" s="3"/>
      <c r="E9" s="3"/>
      <c r="F9" s="3"/>
      <c r="G9" s="29">
        <f t="shared" ref="G9:H9" si="0">G10</f>
        <v>0</v>
      </c>
      <c r="H9" s="29">
        <f t="shared" si="0"/>
        <v>0</v>
      </c>
    </row>
    <row r="10" spans="1:8" x14ac:dyDescent="0.3">
      <c r="A10" s="77" t="s">
        <v>8</v>
      </c>
      <c r="B10" s="77"/>
      <c r="C10" s="77"/>
      <c r="D10" s="77"/>
      <c r="E10" s="77"/>
      <c r="F10" s="77"/>
      <c r="G10" s="29">
        <f t="shared" ref="G10:H10" si="1">G11+G13</f>
        <v>0</v>
      </c>
      <c r="H10" s="29">
        <f t="shared" si="1"/>
        <v>0</v>
      </c>
    </row>
    <row r="11" spans="1:8" ht="33" x14ac:dyDescent="0.3">
      <c r="A11" s="36"/>
      <c r="B11" s="40" t="s">
        <v>55</v>
      </c>
      <c r="C11" s="36"/>
      <c r="D11" s="39" t="s">
        <v>56</v>
      </c>
      <c r="E11" s="39" t="s">
        <v>57</v>
      </c>
      <c r="F11" s="39" t="s">
        <v>58</v>
      </c>
      <c r="G11" s="29">
        <f t="shared" ref="G11:H11" si="2">G12</f>
        <v>18000</v>
      </c>
      <c r="H11" s="29">
        <f t="shared" si="2"/>
        <v>18000</v>
      </c>
    </row>
    <row r="12" spans="1:8" ht="103.5" x14ac:dyDescent="0.3">
      <c r="A12" s="31"/>
      <c r="B12" s="31"/>
      <c r="C12" s="4" t="s">
        <v>67</v>
      </c>
      <c r="D12" s="46" t="s">
        <v>68</v>
      </c>
      <c r="E12" s="46" t="s">
        <v>69</v>
      </c>
      <c r="F12" s="42" t="s">
        <v>63</v>
      </c>
      <c r="G12" s="38">
        <v>18000</v>
      </c>
      <c r="H12" s="38">
        <v>18000</v>
      </c>
    </row>
    <row r="13" spans="1:8" ht="99" x14ac:dyDescent="0.3">
      <c r="A13" s="42"/>
      <c r="B13" s="57" t="s">
        <v>78</v>
      </c>
      <c r="C13" s="42"/>
      <c r="D13" s="58" t="s">
        <v>79</v>
      </c>
      <c r="E13" s="58" t="s">
        <v>80</v>
      </c>
      <c r="F13" s="58" t="s">
        <v>81</v>
      </c>
      <c r="G13" s="26">
        <f t="shared" ref="G13:H13" si="3">G14</f>
        <v>-18000</v>
      </c>
      <c r="H13" s="26">
        <f t="shared" si="3"/>
        <v>-18000</v>
      </c>
    </row>
    <row r="14" spans="1:8" ht="115.5" x14ac:dyDescent="0.3">
      <c r="A14" s="42"/>
      <c r="B14" s="42"/>
      <c r="C14" s="59" t="s">
        <v>82</v>
      </c>
      <c r="D14" s="42" t="s">
        <v>83</v>
      </c>
      <c r="E14" s="42" t="s">
        <v>84</v>
      </c>
      <c r="F14" s="42" t="s">
        <v>63</v>
      </c>
      <c r="G14" s="26">
        <v>-18000</v>
      </c>
      <c r="H14" s="26">
        <v>-18000</v>
      </c>
    </row>
    <row r="15" spans="1:8" ht="17.25" x14ac:dyDescent="0.3">
      <c r="A15" s="77" t="s">
        <v>89</v>
      </c>
      <c r="B15" s="77"/>
      <c r="C15" s="77"/>
      <c r="D15" s="77"/>
      <c r="E15" s="77"/>
      <c r="F15" s="77"/>
      <c r="G15" s="26">
        <f>G16</f>
        <v>0</v>
      </c>
      <c r="H15" s="26">
        <f>H16</f>
        <v>0</v>
      </c>
    </row>
    <row r="16" spans="1:8" ht="49.5" x14ac:dyDescent="0.3">
      <c r="A16" s="61"/>
      <c r="B16" s="62" t="s">
        <v>90</v>
      </c>
      <c r="C16" s="61"/>
      <c r="D16" s="61" t="s">
        <v>91</v>
      </c>
      <c r="E16" s="61" t="s">
        <v>92</v>
      </c>
      <c r="F16" s="61" t="s">
        <v>93</v>
      </c>
      <c r="G16" s="26">
        <f>G17+G18</f>
        <v>0</v>
      </c>
      <c r="H16" s="26">
        <f>H17+H18</f>
        <v>0</v>
      </c>
    </row>
    <row r="17" spans="1:8" ht="82.5" x14ac:dyDescent="0.3">
      <c r="A17" s="61"/>
      <c r="B17" s="61"/>
      <c r="C17" s="62" t="s">
        <v>94</v>
      </c>
      <c r="D17" s="61" t="s">
        <v>91</v>
      </c>
      <c r="E17" s="61" t="s">
        <v>95</v>
      </c>
      <c r="F17" s="61" t="s">
        <v>96</v>
      </c>
      <c r="G17" s="26">
        <f>G12</f>
        <v>18000</v>
      </c>
      <c r="H17" s="26">
        <f>H12</f>
        <v>18000</v>
      </c>
    </row>
    <row r="18" spans="1:8" ht="82.5" x14ac:dyDescent="0.3">
      <c r="A18" s="31"/>
      <c r="B18" s="31"/>
      <c r="C18" s="62" t="s">
        <v>94</v>
      </c>
      <c r="D18" s="61" t="s">
        <v>91</v>
      </c>
      <c r="E18" s="61" t="s">
        <v>95</v>
      </c>
      <c r="F18" s="61" t="s">
        <v>96</v>
      </c>
      <c r="G18" s="26">
        <f>G14</f>
        <v>-18000</v>
      </c>
      <c r="H18" s="26">
        <f>H14</f>
        <v>-18000</v>
      </c>
    </row>
  </sheetData>
  <mergeCells count="12">
    <mergeCell ref="A15:F15"/>
    <mergeCell ref="A9:B9"/>
    <mergeCell ref="A5:H5"/>
    <mergeCell ref="A10:F10"/>
    <mergeCell ref="E2:H2"/>
    <mergeCell ref="E3:H3"/>
    <mergeCell ref="A7:A8"/>
    <mergeCell ref="B7:C7"/>
    <mergeCell ref="D7:D8"/>
    <mergeCell ref="E7:E8"/>
    <mergeCell ref="F7:F8"/>
    <mergeCell ref="G7:H7"/>
  </mergeCells>
  <pageMargins left="0.7" right="0.7" top="0.75" bottom="0.75" header="0.3" footer="0.3"/>
  <pageSetup scale="3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5"/>
  <sheetViews>
    <sheetView view="pageBreakPreview" zoomScaleNormal="100" zoomScaleSheetLayoutView="100" workbookViewId="0">
      <selection activeCell="F13" sqref="F13"/>
    </sheetView>
  </sheetViews>
  <sheetFormatPr defaultRowHeight="17.25" x14ac:dyDescent="0.3"/>
  <cols>
    <col min="1" max="1" width="7.5703125" style="5" customWidth="1"/>
    <col min="2" max="2" width="8.28515625" style="5" customWidth="1"/>
    <col min="3" max="3" width="7.85546875" style="5" customWidth="1"/>
    <col min="4" max="4" width="11.140625" style="5" customWidth="1"/>
    <col min="5" max="5" width="13.42578125" style="5" customWidth="1"/>
    <col min="6" max="6" width="70.5703125" style="5" customWidth="1"/>
    <col min="7" max="7" width="15.42578125" style="5" customWidth="1"/>
    <col min="8" max="8" width="15.42578125" style="6" customWidth="1"/>
    <col min="9" max="9" width="18.42578125" style="7" customWidth="1"/>
    <col min="10" max="10" width="18.85546875" style="5" bestFit="1" customWidth="1"/>
    <col min="11" max="11" width="16.140625" style="5" bestFit="1" customWidth="1"/>
    <col min="12" max="12" width="12.85546875" style="5" bestFit="1" customWidth="1"/>
    <col min="13" max="13" width="14.28515625" style="5" bestFit="1" customWidth="1"/>
    <col min="14" max="14" width="10.85546875" style="5" bestFit="1" customWidth="1"/>
    <col min="15" max="16384" width="9.140625" style="5"/>
  </cols>
  <sheetData>
    <row r="1" spans="1:11" x14ac:dyDescent="0.3">
      <c r="H1" s="6" t="s">
        <v>72</v>
      </c>
    </row>
    <row r="2" spans="1:11" x14ac:dyDescent="0.3">
      <c r="A2" s="8" t="s">
        <v>10</v>
      </c>
      <c r="D2" s="8" t="s">
        <v>10</v>
      </c>
      <c r="F2" s="79" t="s">
        <v>71</v>
      </c>
      <c r="G2" s="79"/>
      <c r="H2" s="79"/>
    </row>
    <row r="3" spans="1:11" x14ac:dyDescent="0.3">
      <c r="F3" s="79" t="s">
        <v>11</v>
      </c>
      <c r="G3" s="79"/>
      <c r="H3" s="79"/>
    </row>
    <row r="4" spans="1:11" x14ac:dyDescent="0.3">
      <c r="F4" s="9"/>
      <c r="G4" s="9"/>
    </row>
    <row r="5" spans="1:11" ht="51.75" customHeight="1" x14ac:dyDescent="0.3">
      <c r="A5" s="83" t="s">
        <v>113</v>
      </c>
      <c r="B5" s="83"/>
      <c r="C5" s="83"/>
      <c r="D5" s="83"/>
      <c r="E5" s="83"/>
      <c r="F5" s="83"/>
      <c r="G5" s="83"/>
      <c r="H5" s="83"/>
    </row>
    <row r="6" spans="1:11" ht="18" customHeight="1" x14ac:dyDescent="0.3">
      <c r="G6" s="85" t="s">
        <v>9</v>
      </c>
      <c r="H6" s="85"/>
    </row>
    <row r="7" spans="1:11" ht="114.75" customHeight="1" x14ac:dyDescent="0.3">
      <c r="A7" s="84" t="s">
        <v>12</v>
      </c>
      <c r="B7" s="84"/>
      <c r="C7" s="84"/>
      <c r="D7" s="84" t="s">
        <v>13</v>
      </c>
      <c r="E7" s="84"/>
      <c r="F7" s="84" t="s">
        <v>14</v>
      </c>
      <c r="G7" s="86" t="s">
        <v>15</v>
      </c>
      <c r="H7" s="87"/>
      <c r="I7" s="10"/>
      <c r="J7" s="11"/>
    </row>
    <row r="8" spans="1:11" ht="66.75" customHeight="1" x14ac:dyDescent="0.3">
      <c r="A8" s="12" t="s">
        <v>16</v>
      </c>
      <c r="B8" s="12" t="s">
        <v>17</v>
      </c>
      <c r="C8" s="12" t="s">
        <v>18</v>
      </c>
      <c r="D8" s="12" t="s">
        <v>19</v>
      </c>
      <c r="E8" s="12" t="s">
        <v>20</v>
      </c>
      <c r="F8" s="84"/>
      <c r="G8" s="13" t="s">
        <v>21</v>
      </c>
      <c r="H8" s="14" t="s">
        <v>22</v>
      </c>
    </row>
    <row r="9" spans="1:11" x14ac:dyDescent="0.3">
      <c r="A9" s="15"/>
      <c r="B9" s="15"/>
      <c r="C9" s="15"/>
      <c r="D9" s="15"/>
      <c r="E9" s="15"/>
      <c r="F9" s="27" t="s">
        <v>23</v>
      </c>
      <c r="G9" s="16">
        <f t="shared" ref="G9:H9" si="0">G13</f>
        <v>0</v>
      </c>
      <c r="H9" s="16">
        <f t="shared" si="0"/>
        <v>0</v>
      </c>
      <c r="I9" s="17"/>
    </row>
    <row r="10" spans="1:11" x14ac:dyDescent="0.3">
      <c r="A10" s="15"/>
      <c r="B10" s="15"/>
      <c r="C10" s="15"/>
      <c r="D10" s="15"/>
      <c r="E10" s="15"/>
      <c r="F10" s="15" t="s">
        <v>24</v>
      </c>
      <c r="G10" s="18"/>
      <c r="H10" s="18"/>
      <c r="I10" s="17"/>
    </row>
    <row r="11" spans="1:11" x14ac:dyDescent="0.3">
      <c r="A11" s="15"/>
      <c r="B11" s="15"/>
      <c r="C11" s="15"/>
      <c r="D11" s="15"/>
      <c r="E11" s="15"/>
      <c r="F11" s="41" t="s">
        <v>29</v>
      </c>
      <c r="G11" s="18">
        <f>G13</f>
        <v>0</v>
      </c>
      <c r="H11" s="18">
        <f>H13</f>
        <v>0</v>
      </c>
      <c r="I11" s="17"/>
    </row>
    <row r="12" spans="1:11" x14ac:dyDescent="0.3">
      <c r="A12" s="15"/>
      <c r="B12" s="15"/>
      <c r="C12" s="15"/>
      <c r="D12" s="15"/>
      <c r="E12" s="15"/>
      <c r="F12" s="22" t="s">
        <v>26</v>
      </c>
      <c r="G12" s="18"/>
      <c r="H12" s="18"/>
      <c r="I12" s="17"/>
    </row>
    <row r="13" spans="1:11" x14ac:dyDescent="0.3">
      <c r="A13" s="32">
        <v>10</v>
      </c>
      <c r="B13" s="33"/>
      <c r="C13" s="33"/>
      <c r="D13" s="14"/>
      <c r="E13" s="19"/>
      <c r="F13" s="27" t="s">
        <v>25</v>
      </c>
      <c r="G13" s="20">
        <f t="shared" ref="G13:H13" si="1">G15+G31</f>
        <v>0</v>
      </c>
      <c r="H13" s="20">
        <f t="shared" si="1"/>
        <v>0</v>
      </c>
      <c r="I13" s="21"/>
    </row>
    <row r="14" spans="1:11" x14ac:dyDescent="0.3">
      <c r="A14" s="32"/>
      <c r="B14" s="33"/>
      <c r="C14" s="25"/>
      <c r="D14" s="25"/>
      <c r="E14" s="25"/>
      <c r="F14" s="22" t="s">
        <v>26</v>
      </c>
      <c r="G14" s="20"/>
      <c r="H14" s="20"/>
      <c r="I14" s="21"/>
      <c r="J14" s="23"/>
      <c r="K14" s="23"/>
    </row>
    <row r="15" spans="1:11" x14ac:dyDescent="0.3">
      <c r="A15" s="32"/>
      <c r="B15" s="34" t="s">
        <v>51</v>
      </c>
      <c r="C15" s="33"/>
      <c r="D15" s="14"/>
      <c r="E15" s="24"/>
      <c r="F15" s="37" t="s">
        <v>54</v>
      </c>
      <c r="G15" s="20">
        <f t="shared" ref="G15:H15" si="2">G17</f>
        <v>18000</v>
      </c>
      <c r="H15" s="20">
        <f t="shared" si="2"/>
        <v>18000</v>
      </c>
    </row>
    <row r="16" spans="1:11" x14ac:dyDescent="0.3">
      <c r="A16" s="32"/>
      <c r="B16" s="33"/>
      <c r="C16" s="25"/>
      <c r="D16" s="14"/>
      <c r="E16" s="19"/>
      <c r="F16" s="22" t="s">
        <v>26</v>
      </c>
      <c r="G16" s="20"/>
      <c r="H16" s="20"/>
    </row>
    <row r="17" spans="1:9" ht="33" x14ac:dyDescent="0.3">
      <c r="A17" s="32"/>
      <c r="B17" s="34"/>
      <c r="C17" s="34" t="s">
        <v>52</v>
      </c>
      <c r="D17" s="14"/>
      <c r="E17" s="24"/>
      <c r="F17" s="37" t="s">
        <v>53</v>
      </c>
      <c r="G17" s="20">
        <f t="shared" ref="G17" si="3">G19</f>
        <v>18000</v>
      </c>
      <c r="H17" s="20">
        <f>H19</f>
        <v>18000</v>
      </c>
    </row>
    <row r="18" spans="1:9" x14ac:dyDescent="0.3">
      <c r="A18" s="32"/>
      <c r="B18" s="33"/>
      <c r="C18" s="25"/>
      <c r="D18" s="14"/>
      <c r="E18" s="24"/>
      <c r="F18" s="22" t="s">
        <v>28</v>
      </c>
      <c r="G18" s="20"/>
      <c r="H18" s="20"/>
    </row>
    <row r="19" spans="1:9" x14ac:dyDescent="0.3">
      <c r="A19" s="32"/>
      <c r="B19" s="33"/>
      <c r="C19" s="25"/>
      <c r="D19" s="14"/>
      <c r="E19" s="24"/>
      <c r="F19" s="22" t="s">
        <v>29</v>
      </c>
      <c r="G19" s="20">
        <f t="shared" ref="G19" si="4">G21</f>
        <v>18000</v>
      </c>
      <c r="H19" s="20">
        <f>H21</f>
        <v>18000</v>
      </c>
      <c r="I19" s="17"/>
    </row>
    <row r="20" spans="1:9" x14ac:dyDescent="0.3">
      <c r="A20" s="32"/>
      <c r="B20" s="33"/>
      <c r="C20" s="25"/>
      <c r="D20" s="14"/>
      <c r="E20" s="24"/>
      <c r="F20" s="22" t="s">
        <v>26</v>
      </c>
      <c r="G20" s="20"/>
      <c r="H20" s="20"/>
      <c r="I20" s="17"/>
    </row>
    <row r="21" spans="1:9" x14ac:dyDescent="0.3">
      <c r="A21" s="32"/>
      <c r="B21" s="33"/>
      <c r="C21" s="25"/>
      <c r="D21" s="37" t="s">
        <v>47</v>
      </c>
      <c r="E21" s="37"/>
      <c r="F21" s="37" t="s">
        <v>48</v>
      </c>
      <c r="G21" s="20">
        <f t="shared" ref="G21" si="5">G23</f>
        <v>18000</v>
      </c>
      <c r="H21" s="20">
        <f>H23</f>
        <v>18000</v>
      </c>
      <c r="I21" s="17"/>
    </row>
    <row r="22" spans="1:9" x14ac:dyDescent="0.3">
      <c r="A22" s="32"/>
      <c r="B22" s="33"/>
      <c r="C22" s="25"/>
      <c r="D22" s="37"/>
      <c r="E22" s="37"/>
      <c r="F22" s="37" t="s">
        <v>24</v>
      </c>
      <c r="G22" s="20"/>
      <c r="H22" s="20"/>
      <c r="I22" s="17"/>
    </row>
    <row r="23" spans="1:9" ht="33" x14ac:dyDescent="0.3">
      <c r="A23" s="32"/>
      <c r="B23" s="33"/>
      <c r="C23" s="25"/>
      <c r="D23" s="14"/>
      <c r="E23" s="14">
        <v>12018</v>
      </c>
      <c r="F23" s="37" t="str">
        <f>'1'!D12</f>
        <v xml:space="preserve">Ռազմական դրությամբ պայմանավորված՝ դրամական աջակցություն անհայտ կորած զինծառայողների ընտանիքներին </v>
      </c>
      <c r="G23" s="20">
        <f t="shared" ref="G23:H23" si="6">G25</f>
        <v>18000</v>
      </c>
      <c r="H23" s="20">
        <f t="shared" si="6"/>
        <v>18000</v>
      </c>
      <c r="I23" s="17"/>
    </row>
    <row r="24" spans="1:9" x14ac:dyDescent="0.3">
      <c r="A24" s="32"/>
      <c r="B24" s="33"/>
      <c r="C24" s="25"/>
      <c r="D24" s="14"/>
      <c r="E24" s="24"/>
      <c r="F24" s="47" t="s">
        <v>65</v>
      </c>
      <c r="G24" s="20"/>
      <c r="H24" s="20"/>
      <c r="I24" s="17"/>
    </row>
    <row r="25" spans="1:9" x14ac:dyDescent="0.3">
      <c r="A25" s="32"/>
      <c r="B25" s="33"/>
      <c r="C25" s="25"/>
      <c r="D25" s="14"/>
      <c r="E25" s="24"/>
      <c r="F25" s="48" t="s">
        <v>66</v>
      </c>
      <c r="G25" s="20">
        <f t="shared" ref="G25:H25" si="7">G27</f>
        <v>18000</v>
      </c>
      <c r="H25" s="20">
        <f t="shared" si="7"/>
        <v>18000</v>
      </c>
      <c r="I25" s="17"/>
    </row>
    <row r="26" spans="1:9" ht="34.5" x14ac:dyDescent="0.3">
      <c r="A26" s="32"/>
      <c r="B26" s="33"/>
      <c r="C26" s="25"/>
      <c r="D26" s="25"/>
      <c r="E26" s="25"/>
      <c r="F26" s="15" t="s">
        <v>30</v>
      </c>
      <c r="G26" s="20"/>
      <c r="H26" s="20"/>
      <c r="I26" s="17"/>
    </row>
    <row r="27" spans="1:9" x14ac:dyDescent="0.3">
      <c r="A27" s="32"/>
      <c r="B27" s="33"/>
      <c r="C27" s="25"/>
      <c r="D27" s="25"/>
      <c r="E27" s="25"/>
      <c r="F27" s="15" t="s">
        <v>23</v>
      </c>
      <c r="G27" s="20">
        <f t="shared" ref="G27:H28" si="8">G28</f>
        <v>18000</v>
      </c>
      <c r="H27" s="20">
        <f t="shared" si="8"/>
        <v>18000</v>
      </c>
      <c r="I27" s="17"/>
    </row>
    <row r="28" spans="1:9" x14ac:dyDescent="0.3">
      <c r="A28" s="32"/>
      <c r="B28" s="33"/>
      <c r="C28" s="25"/>
      <c r="D28" s="25"/>
      <c r="E28" s="25"/>
      <c r="F28" s="15" t="s">
        <v>31</v>
      </c>
      <c r="G28" s="20">
        <f t="shared" si="8"/>
        <v>18000</v>
      </c>
      <c r="H28" s="20">
        <f t="shared" si="8"/>
        <v>18000</v>
      </c>
      <c r="I28" s="17"/>
    </row>
    <row r="29" spans="1:9" x14ac:dyDescent="0.3">
      <c r="A29" s="32"/>
      <c r="B29" s="33"/>
      <c r="C29" s="25"/>
      <c r="D29" s="25"/>
      <c r="E29" s="25"/>
      <c r="F29" s="15" t="s">
        <v>49</v>
      </c>
      <c r="G29" s="20">
        <f>G30</f>
        <v>18000</v>
      </c>
      <c r="H29" s="20">
        <f>H30</f>
        <v>18000</v>
      </c>
      <c r="I29" s="17"/>
    </row>
    <row r="30" spans="1:9" x14ac:dyDescent="0.3">
      <c r="A30" s="32"/>
      <c r="B30" s="33"/>
      <c r="C30" s="25"/>
      <c r="D30" s="25"/>
      <c r="E30" s="25"/>
      <c r="F30" s="15" t="s">
        <v>50</v>
      </c>
      <c r="G30" s="20">
        <f>'1'!G12</f>
        <v>18000</v>
      </c>
      <c r="H30" s="20">
        <f>'1'!H12</f>
        <v>18000</v>
      </c>
      <c r="I30" s="17"/>
    </row>
    <row r="31" spans="1:9" ht="33" x14ac:dyDescent="0.3">
      <c r="A31" s="32"/>
      <c r="B31" s="34" t="s">
        <v>85</v>
      </c>
      <c r="C31" s="33"/>
      <c r="D31" s="14"/>
      <c r="E31" s="24"/>
      <c r="F31" s="58" t="s">
        <v>86</v>
      </c>
      <c r="G31" s="20">
        <f t="shared" ref="G31:H31" si="9">G33</f>
        <v>-18000</v>
      </c>
      <c r="H31" s="20">
        <f t="shared" si="9"/>
        <v>-18000</v>
      </c>
      <c r="I31" s="17"/>
    </row>
    <row r="32" spans="1:9" x14ac:dyDescent="0.3">
      <c r="A32" s="32"/>
      <c r="B32" s="33"/>
      <c r="C32" s="25"/>
      <c r="D32" s="14"/>
      <c r="E32" s="19"/>
      <c r="F32" s="22" t="s">
        <v>26</v>
      </c>
      <c r="G32" s="20"/>
      <c r="H32" s="20"/>
      <c r="I32" s="17"/>
    </row>
    <row r="33" spans="1:9" ht="33" x14ac:dyDescent="0.3">
      <c r="A33" s="32"/>
      <c r="B33" s="34"/>
      <c r="C33" s="34" t="s">
        <v>27</v>
      </c>
      <c r="D33" s="14"/>
      <c r="E33" s="24"/>
      <c r="F33" s="58" t="s">
        <v>86</v>
      </c>
      <c r="G33" s="20">
        <f t="shared" ref="G33:H33" si="10">G35</f>
        <v>-18000</v>
      </c>
      <c r="H33" s="20">
        <f t="shared" si="10"/>
        <v>-18000</v>
      </c>
      <c r="I33" s="17"/>
    </row>
    <row r="34" spans="1:9" x14ac:dyDescent="0.3">
      <c r="A34" s="32"/>
      <c r="B34" s="33"/>
      <c r="C34" s="25"/>
      <c r="D34" s="14"/>
      <c r="E34" s="24"/>
      <c r="F34" s="22" t="s">
        <v>28</v>
      </c>
      <c r="G34" s="20"/>
      <c r="H34" s="20"/>
      <c r="I34" s="17"/>
    </row>
    <row r="35" spans="1:9" x14ac:dyDescent="0.3">
      <c r="A35" s="32"/>
      <c r="B35" s="33"/>
      <c r="C35" s="25"/>
      <c r="D35" s="14"/>
      <c r="E35" s="24"/>
      <c r="F35" s="22" t="s">
        <v>29</v>
      </c>
      <c r="G35" s="20">
        <f t="shared" ref="G35:H35" si="11">G37</f>
        <v>-18000</v>
      </c>
      <c r="H35" s="20">
        <f t="shared" si="11"/>
        <v>-18000</v>
      </c>
      <c r="I35" s="17"/>
    </row>
    <row r="36" spans="1:9" x14ac:dyDescent="0.3">
      <c r="A36" s="32"/>
      <c r="B36" s="33"/>
      <c r="C36" s="25"/>
      <c r="D36" s="14"/>
      <c r="E36" s="24"/>
      <c r="F36" s="22" t="s">
        <v>26</v>
      </c>
      <c r="G36" s="20"/>
      <c r="H36" s="20"/>
      <c r="I36" s="17"/>
    </row>
    <row r="37" spans="1:9" x14ac:dyDescent="0.3">
      <c r="A37" s="32"/>
      <c r="B37" s="33"/>
      <c r="C37" s="25"/>
      <c r="D37" s="51" t="str">
        <f>'1'!B13</f>
        <v>1005</v>
      </c>
      <c r="E37" s="51"/>
      <c r="F37" s="51" t="str">
        <f>'1'!D13</f>
        <v>Պարգևավճարներ և պատվովճարներ</v>
      </c>
      <c r="G37" s="20">
        <f t="shared" ref="G37:H37" si="12">G39</f>
        <v>-18000</v>
      </c>
      <c r="H37" s="20">
        <f t="shared" si="12"/>
        <v>-18000</v>
      </c>
      <c r="I37" s="17"/>
    </row>
    <row r="38" spans="1:9" x14ac:dyDescent="0.3">
      <c r="A38" s="32"/>
      <c r="B38" s="33"/>
      <c r="C38" s="25"/>
      <c r="D38" s="51"/>
      <c r="E38" s="51"/>
      <c r="F38" s="51" t="s">
        <v>24</v>
      </c>
      <c r="G38" s="20"/>
      <c r="H38" s="20"/>
      <c r="I38" s="17"/>
    </row>
    <row r="39" spans="1:9" ht="78.75" customHeight="1" x14ac:dyDescent="0.3">
      <c r="A39" s="32"/>
      <c r="B39" s="33"/>
      <c r="C39" s="25"/>
      <c r="D39" s="14"/>
      <c r="E39" s="14">
        <v>12001</v>
      </c>
      <c r="F39" s="51" t="str">
        <f>'1'!D14</f>
        <v>Զինծառայողներին,  ՀՄՊ մասնակիցներին, այլ պետություններում մարտական գործողությունների մասնակիցներին, զոհված (մահացած) զինծառայողի ընտանիքի անդամներին, ընտանիքներին տրվող պարգևավճարներ</v>
      </c>
      <c r="G39" s="20">
        <f t="shared" ref="G39:H39" si="13">G41</f>
        <v>-18000</v>
      </c>
      <c r="H39" s="20">
        <f t="shared" si="13"/>
        <v>-18000</v>
      </c>
      <c r="I39" s="17"/>
    </row>
    <row r="40" spans="1:9" x14ac:dyDescent="0.3">
      <c r="A40" s="32"/>
      <c r="B40" s="33"/>
      <c r="C40" s="25"/>
      <c r="D40" s="14"/>
      <c r="E40" s="24"/>
      <c r="F40" s="42" t="s">
        <v>73</v>
      </c>
      <c r="G40" s="20"/>
      <c r="H40" s="20"/>
      <c r="I40" s="17"/>
    </row>
    <row r="41" spans="1:9" ht="33" x14ac:dyDescent="0.3">
      <c r="A41" s="32"/>
      <c r="B41" s="33"/>
      <c r="C41" s="25"/>
      <c r="D41" s="14"/>
      <c r="E41" s="24"/>
      <c r="F41" s="60" t="s">
        <v>74</v>
      </c>
      <c r="G41" s="20">
        <f t="shared" ref="G41:H41" si="14">G43</f>
        <v>-18000</v>
      </c>
      <c r="H41" s="20">
        <f t="shared" si="14"/>
        <v>-18000</v>
      </c>
      <c r="I41" s="17"/>
    </row>
    <row r="42" spans="1:9" ht="33" x14ac:dyDescent="0.3">
      <c r="A42" s="32"/>
      <c r="B42" s="33"/>
      <c r="C42" s="25"/>
      <c r="D42" s="25"/>
      <c r="E42" s="25"/>
      <c r="F42" s="42" t="s">
        <v>30</v>
      </c>
      <c r="G42" s="20"/>
      <c r="H42" s="20"/>
      <c r="I42" s="17"/>
    </row>
    <row r="43" spans="1:9" x14ac:dyDescent="0.3">
      <c r="A43" s="32"/>
      <c r="B43" s="33"/>
      <c r="C43" s="25"/>
      <c r="D43" s="25"/>
      <c r="E43" s="25"/>
      <c r="F43" s="42" t="s">
        <v>23</v>
      </c>
      <c r="G43" s="20">
        <f t="shared" ref="G43:H46" si="15">G44</f>
        <v>-18000</v>
      </c>
      <c r="H43" s="20">
        <f t="shared" si="15"/>
        <v>-18000</v>
      </c>
      <c r="I43" s="17"/>
    </row>
    <row r="44" spans="1:9" x14ac:dyDescent="0.3">
      <c r="A44" s="32"/>
      <c r="B44" s="33"/>
      <c r="C44" s="25"/>
      <c r="D44" s="25"/>
      <c r="E44" s="25"/>
      <c r="F44" s="42" t="s">
        <v>31</v>
      </c>
      <c r="G44" s="20">
        <f t="shared" si="15"/>
        <v>-18000</v>
      </c>
      <c r="H44" s="20">
        <f t="shared" si="15"/>
        <v>-18000</v>
      </c>
      <c r="I44" s="17"/>
    </row>
    <row r="45" spans="1:9" x14ac:dyDescent="0.3">
      <c r="A45" s="32"/>
      <c r="B45" s="33"/>
      <c r="C45" s="25"/>
      <c r="D45" s="25"/>
      <c r="E45" s="25"/>
      <c r="F45" s="42" t="s">
        <v>49</v>
      </c>
      <c r="G45" s="20">
        <f t="shared" si="15"/>
        <v>-18000</v>
      </c>
      <c r="H45" s="20">
        <f t="shared" si="15"/>
        <v>-18000</v>
      </c>
      <c r="I45" s="17"/>
    </row>
    <row r="46" spans="1:9" ht="33" x14ac:dyDescent="0.3">
      <c r="A46" s="32"/>
      <c r="B46" s="33"/>
      <c r="C46" s="25"/>
      <c r="D46" s="25"/>
      <c r="E46" s="25"/>
      <c r="F46" s="42" t="s">
        <v>75</v>
      </c>
      <c r="G46" s="20">
        <f t="shared" si="15"/>
        <v>-18000</v>
      </c>
      <c r="H46" s="20">
        <f t="shared" si="15"/>
        <v>-18000</v>
      </c>
      <c r="I46" s="17"/>
    </row>
    <row r="47" spans="1:9" x14ac:dyDescent="0.3">
      <c r="A47" s="32"/>
      <c r="B47" s="33"/>
      <c r="C47" s="25"/>
      <c r="D47" s="25"/>
      <c r="E47" s="25"/>
      <c r="F47" s="42" t="s">
        <v>50</v>
      </c>
      <c r="G47" s="20">
        <f>'1'!G14</f>
        <v>-18000</v>
      </c>
      <c r="H47" s="20">
        <f>'1'!H14</f>
        <v>-18000</v>
      </c>
      <c r="I47" s="17"/>
    </row>
    <row r="48" spans="1:9" x14ac:dyDescent="0.3">
      <c r="A48" s="32"/>
      <c r="B48" s="33"/>
      <c r="C48" s="25"/>
      <c r="D48" s="25"/>
      <c r="E48" s="25"/>
      <c r="F48" s="41" t="s">
        <v>111</v>
      </c>
      <c r="G48" s="20">
        <f>G50</f>
        <v>0</v>
      </c>
      <c r="H48" s="20">
        <f>H50</f>
        <v>0</v>
      </c>
      <c r="I48" s="17"/>
    </row>
    <row r="49" spans="1:9" x14ac:dyDescent="0.3">
      <c r="A49" s="32"/>
      <c r="B49" s="33"/>
      <c r="C49" s="25"/>
      <c r="D49" s="25"/>
      <c r="E49" s="25"/>
      <c r="F49" s="70" t="s">
        <v>26</v>
      </c>
      <c r="G49" s="20"/>
      <c r="H49" s="20"/>
      <c r="I49" s="17"/>
    </row>
    <row r="50" spans="1:9" ht="34.5" x14ac:dyDescent="0.3">
      <c r="A50" s="64">
        <v>11</v>
      </c>
      <c r="B50" s="65"/>
      <c r="C50" s="65"/>
      <c r="D50" s="66"/>
      <c r="E50" s="67"/>
      <c r="F50" s="68" t="s">
        <v>97</v>
      </c>
      <c r="G50" s="20">
        <f>G52</f>
        <v>0</v>
      </c>
      <c r="H50" s="20">
        <f>H52</f>
        <v>0</v>
      </c>
    </row>
    <row r="51" spans="1:9" x14ac:dyDescent="0.3">
      <c r="A51" s="64"/>
      <c r="B51" s="65"/>
      <c r="C51" s="69"/>
      <c r="D51" s="69"/>
      <c r="E51" s="69"/>
      <c r="F51" s="70" t="s">
        <v>26</v>
      </c>
      <c r="G51" s="20"/>
      <c r="H51" s="20"/>
    </row>
    <row r="52" spans="1:9" x14ac:dyDescent="0.3">
      <c r="A52" s="64"/>
      <c r="B52" s="71" t="s">
        <v>27</v>
      </c>
      <c r="C52" s="65"/>
      <c r="D52" s="66"/>
      <c r="E52" s="72"/>
      <c r="F52" s="73" t="s">
        <v>98</v>
      </c>
      <c r="G52" s="20">
        <f>G54</f>
        <v>0</v>
      </c>
      <c r="H52" s="20">
        <f>H54</f>
        <v>0</v>
      </c>
    </row>
    <row r="53" spans="1:9" x14ac:dyDescent="0.3">
      <c r="A53" s="64"/>
      <c r="B53" s="65"/>
      <c r="C53" s="69"/>
      <c r="D53" s="66"/>
      <c r="E53" s="67"/>
      <c r="F53" s="70" t="s">
        <v>26</v>
      </c>
      <c r="G53" s="20"/>
      <c r="H53" s="20"/>
    </row>
    <row r="54" spans="1:9" x14ac:dyDescent="0.3">
      <c r="A54" s="64"/>
      <c r="B54" s="71"/>
      <c r="C54" s="71" t="s">
        <v>27</v>
      </c>
      <c r="D54" s="66"/>
      <c r="E54" s="72"/>
      <c r="F54" s="73" t="s">
        <v>91</v>
      </c>
      <c r="G54" s="20">
        <f>G56</f>
        <v>0</v>
      </c>
      <c r="H54" s="20">
        <f>H56</f>
        <v>0</v>
      </c>
    </row>
    <row r="55" spans="1:9" x14ac:dyDescent="0.3">
      <c r="A55" s="64"/>
      <c r="B55" s="65"/>
      <c r="C55" s="69"/>
      <c r="D55" s="66"/>
      <c r="E55" s="72"/>
      <c r="F55" s="70" t="s">
        <v>28</v>
      </c>
      <c r="G55" s="20"/>
      <c r="H55" s="20"/>
    </row>
    <row r="56" spans="1:9" x14ac:dyDescent="0.3">
      <c r="A56" s="64"/>
      <c r="B56" s="65"/>
      <c r="C56" s="69"/>
      <c r="D56" s="66"/>
      <c r="E56" s="72"/>
      <c r="F56" s="70" t="s">
        <v>89</v>
      </c>
      <c r="G56" s="20">
        <f>G58</f>
        <v>0</v>
      </c>
      <c r="H56" s="20">
        <f>H58</f>
        <v>0</v>
      </c>
    </row>
    <row r="57" spans="1:9" x14ac:dyDescent="0.3">
      <c r="A57" s="64"/>
      <c r="B57" s="65"/>
      <c r="C57" s="69"/>
      <c r="D57" s="66"/>
      <c r="E57" s="72"/>
      <c r="F57" s="70" t="s">
        <v>28</v>
      </c>
      <c r="G57" s="20"/>
      <c r="H57" s="20"/>
    </row>
    <row r="58" spans="1:9" x14ac:dyDescent="0.3">
      <c r="A58" s="64"/>
      <c r="B58" s="65"/>
      <c r="C58" s="69"/>
      <c r="D58" s="66">
        <v>1139</v>
      </c>
      <c r="E58" s="67"/>
      <c r="F58" s="68" t="s">
        <v>91</v>
      </c>
      <c r="G58" s="20">
        <f>G60+G68</f>
        <v>0</v>
      </c>
      <c r="H58" s="20">
        <f>H60+H68</f>
        <v>0</v>
      </c>
    </row>
    <row r="59" spans="1:9" x14ac:dyDescent="0.3">
      <c r="A59" s="64"/>
      <c r="B59" s="65"/>
      <c r="C59" s="69"/>
      <c r="D59" s="69"/>
      <c r="E59" s="69"/>
      <c r="F59" s="70" t="s">
        <v>26</v>
      </c>
      <c r="G59" s="20"/>
      <c r="H59" s="20"/>
    </row>
    <row r="60" spans="1:9" x14ac:dyDescent="0.3">
      <c r="A60" s="64"/>
      <c r="B60" s="65"/>
      <c r="C60" s="69"/>
      <c r="D60" s="66"/>
      <c r="E60" s="66">
        <v>11001</v>
      </c>
      <c r="F60" s="67" t="s">
        <v>91</v>
      </c>
      <c r="G60" s="20">
        <f>G62</f>
        <v>18000</v>
      </c>
      <c r="H60" s="20">
        <f>H62</f>
        <v>18000</v>
      </c>
    </row>
    <row r="61" spans="1:9" x14ac:dyDescent="0.3">
      <c r="A61" s="64"/>
      <c r="B61" s="65"/>
      <c r="C61" s="69"/>
      <c r="D61" s="66"/>
      <c r="E61" s="72"/>
      <c r="F61" s="70" t="s">
        <v>99</v>
      </c>
      <c r="G61" s="20"/>
      <c r="H61" s="20"/>
    </row>
    <row r="62" spans="1:9" x14ac:dyDescent="0.3">
      <c r="A62" s="64"/>
      <c r="B62" s="65"/>
      <c r="C62" s="69"/>
      <c r="D62" s="66"/>
      <c r="E62" s="72"/>
      <c r="F62" s="74" t="s">
        <v>89</v>
      </c>
      <c r="G62" s="20">
        <f>G64</f>
        <v>18000</v>
      </c>
      <c r="H62" s="20">
        <f>H64</f>
        <v>18000</v>
      </c>
    </row>
    <row r="63" spans="1:9" ht="34.5" x14ac:dyDescent="0.3">
      <c r="A63" s="64"/>
      <c r="B63" s="65"/>
      <c r="C63" s="69"/>
      <c r="D63" s="69"/>
      <c r="E63" s="69"/>
      <c r="F63" s="70" t="s">
        <v>100</v>
      </c>
      <c r="G63" s="20"/>
      <c r="H63" s="20"/>
    </row>
    <row r="64" spans="1:9" x14ac:dyDescent="0.3">
      <c r="A64" s="64"/>
      <c r="B64" s="65"/>
      <c r="C64" s="69"/>
      <c r="D64" s="69"/>
      <c r="E64" s="69"/>
      <c r="F64" s="70" t="s">
        <v>23</v>
      </c>
      <c r="G64" s="20">
        <f t="shared" ref="G64:H66" si="16">G65</f>
        <v>18000</v>
      </c>
      <c r="H64" s="20">
        <f t="shared" si="16"/>
        <v>18000</v>
      </c>
    </row>
    <row r="65" spans="1:8" x14ac:dyDescent="0.3">
      <c r="A65" s="64"/>
      <c r="B65" s="65"/>
      <c r="C65" s="69"/>
      <c r="D65" s="69"/>
      <c r="E65" s="69"/>
      <c r="F65" s="70" t="s">
        <v>101</v>
      </c>
      <c r="G65" s="20">
        <f t="shared" si="16"/>
        <v>18000</v>
      </c>
      <c r="H65" s="20">
        <f t="shared" si="16"/>
        <v>18000</v>
      </c>
    </row>
    <row r="66" spans="1:8" x14ac:dyDescent="0.3">
      <c r="A66" s="64"/>
      <c r="B66" s="65"/>
      <c r="C66" s="69"/>
      <c r="D66" s="69"/>
      <c r="E66" s="69"/>
      <c r="F66" s="70" t="s">
        <v>102</v>
      </c>
      <c r="G66" s="20">
        <f t="shared" si="16"/>
        <v>18000</v>
      </c>
      <c r="H66" s="20">
        <f t="shared" si="16"/>
        <v>18000</v>
      </c>
    </row>
    <row r="67" spans="1:8" x14ac:dyDescent="0.3">
      <c r="A67" s="64"/>
      <c r="B67" s="65"/>
      <c r="C67" s="69"/>
      <c r="D67" s="66"/>
      <c r="E67" s="72"/>
      <c r="F67" s="70" t="s">
        <v>103</v>
      </c>
      <c r="G67" s="20">
        <f>'1'!G17</f>
        <v>18000</v>
      </c>
      <c r="H67" s="20">
        <f>'1'!H17</f>
        <v>18000</v>
      </c>
    </row>
    <row r="68" spans="1:8" x14ac:dyDescent="0.3">
      <c r="A68" s="64"/>
      <c r="B68" s="65"/>
      <c r="C68" s="69"/>
      <c r="D68" s="66"/>
      <c r="E68" s="66">
        <v>11001</v>
      </c>
      <c r="F68" s="67" t="s">
        <v>91</v>
      </c>
      <c r="G68" s="20">
        <f>G70</f>
        <v>-18000</v>
      </c>
      <c r="H68" s="20">
        <f>H70</f>
        <v>-18000</v>
      </c>
    </row>
    <row r="69" spans="1:8" x14ac:dyDescent="0.3">
      <c r="A69" s="64"/>
      <c r="B69" s="65"/>
      <c r="C69" s="69"/>
      <c r="D69" s="66"/>
      <c r="E69" s="72"/>
      <c r="F69" s="70" t="s">
        <v>99</v>
      </c>
      <c r="G69" s="20"/>
      <c r="H69" s="20"/>
    </row>
    <row r="70" spans="1:8" x14ac:dyDescent="0.3">
      <c r="A70" s="64"/>
      <c r="B70" s="65"/>
      <c r="C70" s="69"/>
      <c r="D70" s="66"/>
      <c r="E70" s="72"/>
      <c r="F70" s="74" t="s">
        <v>89</v>
      </c>
      <c r="G70" s="20">
        <f>G72</f>
        <v>-18000</v>
      </c>
      <c r="H70" s="20">
        <f>H72</f>
        <v>-18000</v>
      </c>
    </row>
    <row r="71" spans="1:8" ht="34.5" x14ac:dyDescent="0.3">
      <c r="A71" s="64"/>
      <c r="B71" s="65"/>
      <c r="C71" s="69"/>
      <c r="D71" s="69"/>
      <c r="E71" s="69"/>
      <c r="F71" s="70" t="s">
        <v>100</v>
      </c>
      <c r="G71" s="20"/>
      <c r="H71" s="20"/>
    </row>
    <row r="72" spans="1:8" x14ac:dyDescent="0.3">
      <c r="A72" s="64"/>
      <c r="B72" s="65"/>
      <c r="C72" s="69"/>
      <c r="D72" s="69"/>
      <c r="E72" s="69"/>
      <c r="F72" s="70" t="s">
        <v>23</v>
      </c>
      <c r="G72" s="20">
        <f t="shared" ref="G72:H74" si="17">G73</f>
        <v>-18000</v>
      </c>
      <c r="H72" s="20">
        <f t="shared" si="17"/>
        <v>-18000</v>
      </c>
    </row>
    <row r="73" spans="1:8" x14ac:dyDescent="0.3">
      <c r="A73" s="64"/>
      <c r="B73" s="65"/>
      <c r="C73" s="69"/>
      <c r="D73" s="69"/>
      <c r="E73" s="69"/>
      <c r="F73" s="70" t="s">
        <v>101</v>
      </c>
      <c r="G73" s="20">
        <f t="shared" si="17"/>
        <v>-18000</v>
      </c>
      <c r="H73" s="20">
        <f t="shared" si="17"/>
        <v>-18000</v>
      </c>
    </row>
    <row r="74" spans="1:8" x14ac:dyDescent="0.3">
      <c r="A74" s="64"/>
      <c r="B74" s="65"/>
      <c r="C74" s="69"/>
      <c r="D74" s="69"/>
      <c r="E74" s="69"/>
      <c r="F74" s="70" t="s">
        <v>102</v>
      </c>
      <c r="G74" s="20">
        <f t="shared" si="17"/>
        <v>-18000</v>
      </c>
      <c r="H74" s="20">
        <f t="shared" si="17"/>
        <v>-18000</v>
      </c>
    </row>
    <row r="75" spans="1:8" x14ac:dyDescent="0.3">
      <c r="A75" s="64"/>
      <c r="B75" s="65"/>
      <c r="C75" s="69"/>
      <c r="D75" s="66"/>
      <c r="E75" s="72"/>
      <c r="F75" s="70" t="s">
        <v>103</v>
      </c>
      <c r="G75" s="20">
        <f>'1'!G18</f>
        <v>-18000</v>
      </c>
      <c r="H75" s="20">
        <f>'1'!H18</f>
        <v>-18000</v>
      </c>
    </row>
  </sheetData>
  <mergeCells count="8">
    <mergeCell ref="F2:H2"/>
    <mergeCell ref="F3:H3"/>
    <mergeCell ref="A5:H5"/>
    <mergeCell ref="A7:C7"/>
    <mergeCell ref="D7:E7"/>
    <mergeCell ref="F7:F8"/>
    <mergeCell ref="G6:H6"/>
    <mergeCell ref="G7:H7"/>
  </mergeCells>
  <pageMargins left="0.7" right="0.7" top="0.75" bottom="0.75" header="0.3" footer="0.3"/>
  <pageSetup scale="47" orientation="portrait" r:id="rId1"/>
  <colBreaks count="1" manualBreakCount="1">
    <brk id="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4"/>
  <sheetViews>
    <sheetView view="pageBreakPreview" zoomScaleNormal="100" zoomScaleSheetLayoutView="100" workbookViewId="0">
      <selection activeCell="L14" sqref="L14"/>
    </sheetView>
  </sheetViews>
  <sheetFormatPr defaultRowHeight="16.5" x14ac:dyDescent="0.3"/>
  <cols>
    <col min="1" max="1" width="6.28515625" style="30" customWidth="1"/>
    <col min="2" max="2" width="9.140625" style="30"/>
    <col min="3" max="3" width="12.7109375" style="30" customWidth="1"/>
    <col min="4" max="4" width="14" style="30" customWidth="1"/>
    <col min="5" max="7" width="9.140625" style="30"/>
    <col min="8" max="8" width="18" style="30" customWidth="1"/>
    <col min="9" max="9" width="27.28515625" style="30" bestFit="1" customWidth="1"/>
    <col min="10" max="10" width="18" style="30" bestFit="1" customWidth="1"/>
    <col min="11" max="11" width="17.28515625" style="30" bestFit="1" customWidth="1"/>
    <col min="12" max="16384" width="9.140625" style="30"/>
  </cols>
  <sheetData>
    <row r="1" spans="1:11" ht="17.25" x14ac:dyDescent="0.3">
      <c r="J1" s="9"/>
      <c r="K1" s="9" t="s">
        <v>77</v>
      </c>
    </row>
    <row r="2" spans="1:11" ht="17.25" x14ac:dyDescent="0.3">
      <c r="J2" s="9"/>
      <c r="K2" s="9" t="s">
        <v>71</v>
      </c>
    </row>
    <row r="3" spans="1:11" ht="17.25" x14ac:dyDescent="0.3">
      <c r="J3" s="9"/>
      <c r="K3" s="9" t="s">
        <v>11</v>
      </c>
    </row>
    <row r="6" spans="1:11" ht="49.5" customHeight="1" x14ac:dyDescent="0.3">
      <c r="A6" s="93" t="s">
        <v>114</v>
      </c>
      <c r="B6" s="93"/>
      <c r="C6" s="93"/>
      <c r="D6" s="93"/>
      <c r="E6" s="93"/>
      <c r="F6" s="93"/>
      <c r="G6" s="93"/>
      <c r="H6" s="93"/>
      <c r="I6" s="93"/>
      <c r="J6" s="93"/>
      <c r="K6" s="93"/>
    </row>
    <row r="7" spans="1:11" x14ac:dyDescent="0.3">
      <c r="J7" s="94" t="s">
        <v>9</v>
      </c>
      <c r="K7" s="94"/>
    </row>
    <row r="8" spans="1:11" s="1" customFormat="1" ht="95.25" customHeight="1" x14ac:dyDescent="0.25">
      <c r="A8" s="80" t="s">
        <v>33</v>
      </c>
      <c r="B8" s="80" t="s">
        <v>34</v>
      </c>
      <c r="C8" s="80"/>
      <c r="D8" s="80" t="s">
        <v>35</v>
      </c>
      <c r="E8" s="80"/>
      <c r="F8" s="80"/>
      <c r="G8" s="80"/>
      <c r="H8" s="80" t="s">
        <v>36</v>
      </c>
      <c r="I8" s="80" t="s">
        <v>37</v>
      </c>
      <c r="J8" s="86" t="s">
        <v>15</v>
      </c>
      <c r="K8" s="87"/>
    </row>
    <row r="9" spans="1:11" s="1" customFormat="1" ht="66" x14ac:dyDescent="0.25">
      <c r="A9" s="80"/>
      <c r="B9" s="4" t="s">
        <v>38</v>
      </c>
      <c r="C9" s="4" t="s">
        <v>61</v>
      </c>
      <c r="D9" s="4" t="s">
        <v>38</v>
      </c>
      <c r="E9" s="4" t="s">
        <v>61</v>
      </c>
      <c r="F9" s="4" t="s">
        <v>62</v>
      </c>
      <c r="G9" s="4" t="s">
        <v>39</v>
      </c>
      <c r="H9" s="80"/>
      <c r="I9" s="80"/>
      <c r="J9" s="4" t="s">
        <v>40</v>
      </c>
      <c r="K9" s="4" t="s">
        <v>41</v>
      </c>
    </row>
    <row r="10" spans="1:11" s="1" customFormat="1" ht="20.25" customHeight="1" x14ac:dyDescent="0.25">
      <c r="A10" s="95" t="s">
        <v>42</v>
      </c>
      <c r="B10" s="95"/>
      <c r="C10" s="95"/>
      <c r="D10" s="95"/>
      <c r="E10" s="95"/>
      <c r="F10" s="95"/>
      <c r="G10" s="95"/>
      <c r="H10" s="95"/>
      <c r="I10" s="95"/>
      <c r="J10" s="35">
        <f t="shared" ref="J10:K10" si="0">J11</f>
        <v>0</v>
      </c>
      <c r="K10" s="35">
        <f t="shared" si="0"/>
        <v>0</v>
      </c>
    </row>
    <row r="11" spans="1:11" s="1" customFormat="1" x14ac:dyDescent="0.25">
      <c r="A11" s="95" t="s">
        <v>43</v>
      </c>
      <c r="B11" s="95"/>
      <c r="C11" s="95"/>
      <c r="D11" s="95"/>
      <c r="E11" s="95"/>
      <c r="F11" s="95"/>
      <c r="G11" s="95"/>
      <c r="H11" s="95"/>
      <c r="I11" s="95"/>
      <c r="J11" s="35">
        <f>J12+J18</f>
        <v>0</v>
      </c>
      <c r="K11" s="35">
        <f>K12+K18</f>
        <v>0</v>
      </c>
    </row>
    <row r="12" spans="1:11" s="1" customFormat="1" ht="30" customHeight="1" x14ac:dyDescent="0.25">
      <c r="B12" s="37" t="s">
        <v>59</v>
      </c>
      <c r="C12" s="88" t="s">
        <v>60</v>
      </c>
      <c r="D12" s="88"/>
      <c r="E12" s="88"/>
      <c r="F12" s="88"/>
      <c r="G12" s="88"/>
      <c r="H12" s="88"/>
      <c r="I12" s="88"/>
      <c r="J12" s="28">
        <f t="shared" ref="J12:K12" si="1">J13</f>
        <v>18000</v>
      </c>
      <c r="K12" s="28">
        <f t="shared" si="1"/>
        <v>18000</v>
      </c>
    </row>
    <row r="13" spans="1:11" s="1" customFormat="1" ht="41.25" customHeight="1" x14ac:dyDescent="0.25">
      <c r="A13" s="43"/>
      <c r="B13" s="43"/>
      <c r="C13" s="43"/>
      <c r="D13" s="45" t="str">
        <f>'1'!C12</f>
        <v>1205-12018</v>
      </c>
      <c r="E13" s="89" t="str">
        <f>'1'!D12</f>
        <v xml:space="preserve">Ռազմական դրությամբ պայմանավորված՝ դրամական աջակցություն անհայտ կորած զինծառայողների ընտանիքներին </v>
      </c>
      <c r="F13" s="89"/>
      <c r="G13" s="89"/>
      <c r="H13" s="89"/>
      <c r="I13" s="89"/>
      <c r="J13" s="44">
        <f>'1'!G12</f>
        <v>18000</v>
      </c>
      <c r="K13" s="44">
        <f>'1'!H12</f>
        <v>18000</v>
      </c>
    </row>
    <row r="14" spans="1:11" s="1" customFormat="1" ht="67.5" customHeight="1" x14ac:dyDescent="0.25">
      <c r="A14" s="43"/>
      <c r="B14" s="43"/>
      <c r="C14" s="43"/>
      <c r="D14" s="43"/>
      <c r="E14" s="43"/>
      <c r="F14" s="89" t="str">
        <f>'1'!E12</f>
        <v xml:space="preserve">Ադրբեջանի կողմից 2020 թվականի սեպտեմբերի 27-ին սանձազերծված ռազմական գործողությունների հետևանքով անհայտ կորած զինծառայողների ընտանիքներին դրամական օժանդակության տրամադրում </v>
      </c>
      <c r="G14" s="89"/>
      <c r="H14" s="89"/>
      <c r="I14" s="89"/>
      <c r="J14" s="89"/>
      <c r="K14" s="89"/>
    </row>
    <row r="15" spans="1:11" s="1" customFormat="1" x14ac:dyDescent="0.25">
      <c r="A15" s="43"/>
      <c r="B15" s="43"/>
      <c r="C15" s="43"/>
      <c r="D15" s="43"/>
      <c r="E15" s="43"/>
      <c r="F15" s="43"/>
      <c r="G15" s="89" t="s">
        <v>64</v>
      </c>
      <c r="H15" s="89"/>
      <c r="I15" s="89"/>
      <c r="J15" s="89"/>
      <c r="K15" s="89"/>
    </row>
    <row r="16" spans="1:11" s="1" customFormat="1" ht="41.25" customHeight="1" x14ac:dyDescent="0.25">
      <c r="A16" s="43"/>
      <c r="B16" s="43"/>
      <c r="C16" s="43"/>
      <c r="D16" s="43"/>
      <c r="E16" s="43"/>
      <c r="F16" s="43"/>
      <c r="G16" s="43"/>
      <c r="H16" s="89" t="s">
        <v>70</v>
      </c>
      <c r="I16" s="89"/>
      <c r="J16" s="89"/>
      <c r="K16" s="89"/>
    </row>
    <row r="17" spans="1:11" s="1" customFormat="1" ht="15.75" customHeight="1" x14ac:dyDescent="0.25">
      <c r="B17" s="43"/>
      <c r="C17" s="43"/>
      <c r="D17" s="43"/>
      <c r="E17" s="43"/>
      <c r="F17" s="43"/>
      <c r="G17" s="43"/>
      <c r="H17" s="43"/>
      <c r="I17" s="43"/>
      <c r="J17" s="43"/>
      <c r="K17" s="43"/>
    </row>
    <row r="18" spans="1:11" s="1" customFormat="1" ht="31.5" customHeight="1" x14ac:dyDescent="0.25">
      <c r="A18" s="51"/>
      <c r="B18" s="42" t="str">
        <f>'1'!B13</f>
        <v>1005</v>
      </c>
      <c r="C18" s="90" t="str">
        <f>'1'!D13</f>
        <v>Պարգևավճարներ և պատվովճարներ</v>
      </c>
      <c r="D18" s="91"/>
      <c r="E18" s="91"/>
      <c r="F18" s="91"/>
      <c r="G18" s="91"/>
      <c r="H18" s="91"/>
      <c r="I18" s="92"/>
      <c r="J18" s="54">
        <f t="shared" ref="J18:K18" si="2">J19</f>
        <v>-18000</v>
      </c>
      <c r="K18" s="54">
        <f t="shared" si="2"/>
        <v>-18000</v>
      </c>
    </row>
    <row r="19" spans="1:11" s="1" customFormat="1" ht="73.5" customHeight="1" x14ac:dyDescent="0.25">
      <c r="A19" s="42"/>
      <c r="B19" s="42"/>
      <c r="C19" s="42"/>
      <c r="D19" s="52" t="str">
        <f>'1'!C14</f>
        <v>1005 - 12001</v>
      </c>
      <c r="E19" s="88" t="str">
        <f>'1'!D14</f>
        <v>Զինծառայողներին,  ՀՄՊ մասնակիցներին, այլ պետություններում մարտական գործողությունների մասնակիցներին, զոհված (մահացած) զինծառայողի ընտանիքի անդամներին, ընտանիքներին տրվող պարգևավճարներ</v>
      </c>
      <c r="F19" s="88"/>
      <c r="G19" s="88"/>
      <c r="H19" s="88"/>
      <c r="I19" s="88"/>
      <c r="J19" s="53">
        <f>'1'!G14</f>
        <v>-18000</v>
      </c>
      <c r="K19" s="53">
        <f>'1'!H14</f>
        <v>-18000</v>
      </c>
    </row>
    <row r="20" spans="1:11" s="1" customFormat="1" ht="57.75" customHeight="1" x14ac:dyDescent="0.25">
      <c r="A20" s="42"/>
      <c r="B20" s="42"/>
      <c r="C20" s="42"/>
      <c r="D20" s="42"/>
      <c r="E20" s="42"/>
      <c r="F20" s="88" t="str">
        <f>'1'!E14</f>
        <v>Զինծառայողներին,  ՀՄՊ մասնակիցներին, այլ պետություններում մարտական գործողությունների մասնակիցներին, զոհված (մահացած) զինծառայողի ընտանիքի անդամներին, ընտանիքներին, պարգևավճարների տրամադրում</v>
      </c>
      <c r="G20" s="88"/>
      <c r="H20" s="88"/>
      <c r="I20" s="88"/>
      <c r="J20" s="88"/>
      <c r="K20" s="88"/>
    </row>
    <row r="21" spans="1:11" s="1" customFormat="1" ht="27.75" customHeight="1" x14ac:dyDescent="0.25">
      <c r="A21" s="42"/>
      <c r="B21" s="42"/>
      <c r="C21" s="42"/>
      <c r="D21" s="42"/>
      <c r="E21" s="42"/>
      <c r="F21" s="42"/>
      <c r="G21" s="88" t="str">
        <f>'1'!F14</f>
        <v>Տրանսֆերտների տրամադրում</v>
      </c>
      <c r="H21" s="88"/>
      <c r="I21" s="88"/>
      <c r="J21" s="88"/>
      <c r="K21" s="88"/>
    </row>
    <row r="22" spans="1:11" s="1" customFormat="1" ht="63" customHeight="1" x14ac:dyDescent="0.25">
      <c r="A22" s="42"/>
      <c r="B22" s="42"/>
      <c r="C22" s="42"/>
      <c r="D22" s="42"/>
      <c r="E22" s="42"/>
      <c r="F22" s="42"/>
      <c r="G22" s="42"/>
      <c r="H22" s="88" t="s">
        <v>87</v>
      </c>
      <c r="I22" s="88"/>
      <c r="J22" s="88"/>
      <c r="K22" s="88"/>
    </row>
    <row r="23" spans="1:11" s="1" customFormat="1" ht="80.25" customHeight="1" x14ac:dyDescent="0.25">
      <c r="A23" s="42"/>
      <c r="B23" s="42"/>
      <c r="C23" s="42"/>
      <c r="D23" s="42"/>
      <c r="E23" s="42"/>
      <c r="F23" s="42"/>
      <c r="G23" s="42"/>
      <c r="H23" s="42"/>
      <c r="I23" s="42" t="s">
        <v>88</v>
      </c>
      <c r="J23" s="56" t="s">
        <v>44</v>
      </c>
      <c r="K23" s="76">
        <v>-65</v>
      </c>
    </row>
    <row r="25" spans="1:11" x14ac:dyDescent="0.3">
      <c r="A25" s="95" t="s">
        <v>104</v>
      </c>
      <c r="B25" s="95"/>
      <c r="C25" s="95"/>
      <c r="D25" s="95"/>
      <c r="E25" s="95"/>
      <c r="F25" s="95"/>
      <c r="G25" s="95"/>
      <c r="H25" s="95"/>
      <c r="I25" s="95"/>
      <c r="J25" s="35">
        <f>J26</f>
        <v>0</v>
      </c>
      <c r="K25" s="35">
        <f t="shared" ref="K25" si="3">K26</f>
        <v>0</v>
      </c>
    </row>
    <row r="26" spans="1:11" x14ac:dyDescent="0.3">
      <c r="A26" s="75"/>
      <c r="B26" s="63" t="s">
        <v>105</v>
      </c>
      <c r="C26" s="88" t="s">
        <v>106</v>
      </c>
      <c r="D26" s="88"/>
      <c r="E26" s="88"/>
      <c r="F26" s="88"/>
      <c r="G26" s="88"/>
      <c r="H26" s="88"/>
      <c r="I26" s="88"/>
      <c r="J26" s="35">
        <f>J27+J31</f>
        <v>0</v>
      </c>
      <c r="K26" s="35">
        <f t="shared" ref="K26" si="4">K27+K31</f>
        <v>0</v>
      </c>
    </row>
    <row r="27" spans="1:11" x14ac:dyDescent="0.3">
      <c r="A27" s="43"/>
      <c r="B27" s="43"/>
      <c r="C27" s="43"/>
      <c r="D27" s="63" t="s">
        <v>107</v>
      </c>
      <c r="E27" s="88" t="s">
        <v>91</v>
      </c>
      <c r="F27" s="88"/>
      <c r="G27" s="88"/>
      <c r="H27" s="88"/>
      <c r="I27" s="88"/>
      <c r="J27" s="35">
        <f>'1'!G17</f>
        <v>18000</v>
      </c>
      <c r="K27" s="35">
        <f>'1'!H17</f>
        <v>18000</v>
      </c>
    </row>
    <row r="28" spans="1:11" ht="53.25" customHeight="1" x14ac:dyDescent="0.3">
      <c r="A28" s="43"/>
      <c r="B28" s="43"/>
      <c r="C28" s="43"/>
      <c r="D28" s="43"/>
      <c r="E28" s="43"/>
      <c r="F28" s="90" t="s">
        <v>108</v>
      </c>
      <c r="G28" s="91"/>
      <c r="H28" s="91"/>
      <c r="I28" s="91"/>
      <c r="J28" s="91"/>
      <c r="K28" s="92"/>
    </row>
    <row r="29" spans="1:11" ht="25.5" customHeight="1" x14ac:dyDescent="0.3">
      <c r="A29" s="43"/>
      <c r="B29" s="43"/>
      <c r="C29" s="43"/>
      <c r="D29" s="43"/>
      <c r="E29" s="43"/>
      <c r="F29" s="43"/>
      <c r="G29" s="90" t="s">
        <v>109</v>
      </c>
      <c r="H29" s="91"/>
      <c r="I29" s="91"/>
      <c r="J29" s="91"/>
      <c r="K29" s="92"/>
    </row>
    <row r="30" spans="1:11" ht="29.25" customHeight="1" x14ac:dyDescent="0.3">
      <c r="A30" s="43"/>
      <c r="B30" s="43"/>
      <c r="C30" s="43"/>
      <c r="D30" s="43"/>
      <c r="E30" s="43"/>
      <c r="F30" s="43"/>
      <c r="G30" s="43"/>
      <c r="H30" s="90" t="s">
        <v>110</v>
      </c>
      <c r="I30" s="91"/>
      <c r="J30" s="91"/>
      <c r="K30" s="92"/>
    </row>
    <row r="31" spans="1:11" x14ac:dyDescent="0.3">
      <c r="A31" s="43"/>
      <c r="B31" s="43"/>
      <c r="C31" s="43"/>
      <c r="D31" s="63" t="s">
        <v>107</v>
      </c>
      <c r="E31" s="88" t="s">
        <v>91</v>
      </c>
      <c r="F31" s="88"/>
      <c r="G31" s="88"/>
      <c r="H31" s="88"/>
      <c r="I31" s="88"/>
      <c r="J31" s="53">
        <f>'1'!G18</f>
        <v>-18000</v>
      </c>
      <c r="K31" s="53">
        <f>'1'!H18</f>
        <v>-18000</v>
      </c>
    </row>
    <row r="32" spans="1:11" ht="56.25" customHeight="1" x14ac:dyDescent="0.3">
      <c r="A32" s="43"/>
      <c r="B32" s="43"/>
      <c r="C32" s="43"/>
      <c r="D32" s="43"/>
      <c r="E32" s="43"/>
      <c r="F32" s="90" t="s">
        <v>108</v>
      </c>
      <c r="G32" s="91"/>
      <c r="H32" s="91"/>
      <c r="I32" s="91"/>
      <c r="J32" s="91"/>
      <c r="K32" s="92"/>
    </row>
    <row r="33" spans="1:11" ht="16.5" customHeight="1" x14ac:dyDescent="0.3">
      <c r="A33" s="43"/>
      <c r="B33" s="43"/>
      <c r="C33" s="43"/>
      <c r="D33" s="43"/>
      <c r="E33" s="43"/>
      <c r="F33" s="43"/>
      <c r="G33" s="90" t="s">
        <v>109</v>
      </c>
      <c r="H33" s="91"/>
      <c r="I33" s="91"/>
      <c r="J33" s="91"/>
      <c r="K33" s="92"/>
    </row>
    <row r="34" spans="1:11" ht="16.5" customHeight="1" x14ac:dyDescent="0.3">
      <c r="A34" s="43"/>
      <c r="B34" s="43"/>
      <c r="C34" s="43"/>
      <c r="D34" s="43"/>
      <c r="E34" s="43"/>
      <c r="F34" s="43"/>
      <c r="G34" s="43"/>
      <c r="H34" s="90" t="s">
        <v>110</v>
      </c>
      <c r="I34" s="91"/>
      <c r="J34" s="91"/>
      <c r="K34" s="92"/>
    </row>
  </sheetData>
  <mergeCells count="30">
    <mergeCell ref="E31:I31"/>
    <mergeCell ref="H30:K30"/>
    <mergeCell ref="F32:K32"/>
    <mergeCell ref="G33:K33"/>
    <mergeCell ref="H34:K34"/>
    <mergeCell ref="A25:I25"/>
    <mergeCell ref="C26:I26"/>
    <mergeCell ref="E27:I27"/>
    <mergeCell ref="F28:K28"/>
    <mergeCell ref="G29:K29"/>
    <mergeCell ref="A6:K6"/>
    <mergeCell ref="J7:K7"/>
    <mergeCell ref="H16:K16"/>
    <mergeCell ref="A8:A9"/>
    <mergeCell ref="B8:C8"/>
    <mergeCell ref="D8:G8"/>
    <mergeCell ref="H8:H9"/>
    <mergeCell ref="I8:I9"/>
    <mergeCell ref="A10:I10"/>
    <mergeCell ref="A11:I11"/>
    <mergeCell ref="C12:I12"/>
    <mergeCell ref="E13:I13"/>
    <mergeCell ref="F14:K14"/>
    <mergeCell ref="J8:K8"/>
    <mergeCell ref="E19:I19"/>
    <mergeCell ref="F20:K20"/>
    <mergeCell ref="G21:K21"/>
    <mergeCell ref="H22:K22"/>
    <mergeCell ref="G15:K15"/>
    <mergeCell ref="C18:I18"/>
  </mergeCells>
  <pageMargins left="0.7" right="0.7" top="0.75" bottom="0.75" header="0.3" footer="0.3"/>
  <pageSetup scale="4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5"/>
  <sheetViews>
    <sheetView tabSelected="1" view="pageBreakPreview" zoomScaleNormal="100" zoomScaleSheetLayoutView="100" workbookViewId="0">
      <selection activeCell="B8" sqref="B8:C8"/>
    </sheetView>
  </sheetViews>
  <sheetFormatPr defaultRowHeight="16.5" x14ac:dyDescent="0.3"/>
  <cols>
    <col min="1" max="1" width="6.28515625" style="30" customWidth="1"/>
    <col min="2" max="2" width="9.140625" style="30"/>
    <col min="3" max="3" width="12.7109375" style="30" customWidth="1"/>
    <col min="4" max="4" width="14" style="30" customWidth="1"/>
    <col min="5" max="7" width="9.140625" style="30"/>
    <col min="8" max="8" width="18" style="30" customWidth="1"/>
    <col min="9" max="9" width="27.28515625" style="30" bestFit="1" customWidth="1"/>
    <col min="10" max="10" width="18" style="30" bestFit="1" customWidth="1"/>
    <col min="11" max="11" width="17.28515625" style="30" bestFit="1" customWidth="1"/>
    <col min="12" max="16384" width="9.140625" style="30"/>
  </cols>
  <sheetData>
    <row r="1" spans="1:11" ht="17.25" x14ac:dyDescent="0.3">
      <c r="J1" s="49"/>
      <c r="K1" s="49" t="s">
        <v>45</v>
      </c>
    </row>
    <row r="2" spans="1:11" ht="17.25" x14ac:dyDescent="0.3">
      <c r="J2" s="49"/>
      <c r="K2" s="49" t="s">
        <v>71</v>
      </c>
    </row>
    <row r="3" spans="1:11" ht="17.25" x14ac:dyDescent="0.3">
      <c r="J3" s="49"/>
      <c r="K3" s="49" t="s">
        <v>11</v>
      </c>
    </row>
    <row r="6" spans="1:11" ht="49.5" customHeight="1" x14ac:dyDescent="0.3">
      <c r="A6" s="93" t="s">
        <v>115</v>
      </c>
      <c r="B6" s="93"/>
      <c r="C6" s="93"/>
      <c r="D6" s="93"/>
      <c r="E6" s="93"/>
      <c r="F6" s="93"/>
      <c r="G6" s="93"/>
      <c r="H6" s="93"/>
      <c r="I6" s="93"/>
      <c r="J6" s="93"/>
      <c r="K6" s="93"/>
    </row>
    <row r="7" spans="1:11" x14ac:dyDescent="0.3">
      <c r="J7" s="94" t="s">
        <v>9</v>
      </c>
      <c r="K7" s="94"/>
    </row>
    <row r="8" spans="1:11" s="1" customFormat="1" ht="102.75" customHeight="1" x14ac:dyDescent="0.25">
      <c r="A8" s="80" t="s">
        <v>76</v>
      </c>
      <c r="B8" s="80" t="s">
        <v>34</v>
      </c>
      <c r="C8" s="80"/>
      <c r="D8" s="80" t="s">
        <v>35</v>
      </c>
      <c r="E8" s="80"/>
      <c r="F8" s="80"/>
      <c r="G8" s="80"/>
      <c r="H8" s="80" t="s">
        <v>36</v>
      </c>
      <c r="I8" s="80" t="s">
        <v>37</v>
      </c>
      <c r="J8" s="86" t="s">
        <v>15</v>
      </c>
      <c r="K8" s="87"/>
    </row>
    <row r="9" spans="1:11" s="1" customFormat="1" ht="66" x14ac:dyDescent="0.25">
      <c r="A9" s="80"/>
      <c r="B9" s="50" t="s">
        <v>38</v>
      </c>
      <c r="C9" s="50" t="s">
        <v>61</v>
      </c>
      <c r="D9" s="50" t="s">
        <v>38</v>
      </c>
      <c r="E9" s="50" t="s">
        <v>61</v>
      </c>
      <c r="F9" s="50" t="s">
        <v>62</v>
      </c>
      <c r="G9" s="50" t="s">
        <v>39</v>
      </c>
      <c r="H9" s="80"/>
      <c r="I9" s="80"/>
      <c r="J9" s="50" t="s">
        <v>40</v>
      </c>
      <c r="K9" s="50" t="s">
        <v>41</v>
      </c>
    </row>
    <row r="10" spans="1:11" s="1" customFormat="1" ht="20.25" customHeight="1" x14ac:dyDescent="0.25">
      <c r="A10" s="95" t="s">
        <v>42</v>
      </c>
      <c r="B10" s="95"/>
      <c r="C10" s="95"/>
      <c r="D10" s="95"/>
      <c r="E10" s="95"/>
      <c r="F10" s="95"/>
      <c r="G10" s="95"/>
      <c r="H10" s="95"/>
      <c r="I10" s="95"/>
      <c r="J10" s="35">
        <f>J11+J18</f>
        <v>0</v>
      </c>
      <c r="K10" s="35">
        <f>K11+K18</f>
        <v>0</v>
      </c>
    </row>
    <row r="11" spans="1:11" s="1" customFormat="1" x14ac:dyDescent="0.25">
      <c r="A11" s="95" t="s">
        <v>43</v>
      </c>
      <c r="B11" s="95"/>
      <c r="C11" s="95"/>
      <c r="D11" s="95"/>
      <c r="E11" s="95"/>
      <c r="F11" s="95"/>
      <c r="G11" s="95"/>
      <c r="H11" s="95"/>
      <c r="I11" s="95"/>
      <c r="J11" s="28">
        <f t="shared" ref="J11:K12" si="0">J12</f>
        <v>18000</v>
      </c>
      <c r="K11" s="28">
        <f t="shared" si="0"/>
        <v>18000</v>
      </c>
    </row>
    <row r="12" spans="1:11" s="1" customFormat="1" ht="30" customHeight="1" x14ac:dyDescent="0.25">
      <c r="B12" s="51" t="s">
        <v>59</v>
      </c>
      <c r="C12" s="88" t="s">
        <v>60</v>
      </c>
      <c r="D12" s="88"/>
      <c r="E12" s="88"/>
      <c r="F12" s="88"/>
      <c r="G12" s="88"/>
      <c r="H12" s="88"/>
      <c r="I12" s="88"/>
      <c r="J12" s="28">
        <f t="shared" si="0"/>
        <v>18000</v>
      </c>
      <c r="K12" s="28">
        <f t="shared" si="0"/>
        <v>18000</v>
      </c>
    </row>
    <row r="13" spans="1:11" s="1" customFormat="1" ht="41.25" customHeight="1" x14ac:dyDescent="0.25">
      <c r="A13" s="43"/>
      <c r="B13" s="43"/>
      <c r="C13" s="43"/>
      <c r="D13" s="52" t="str">
        <f>'1'!C12</f>
        <v>1205-12018</v>
      </c>
      <c r="E13" s="89" t="str">
        <f>'1'!D12</f>
        <v xml:space="preserve">Ռազմական դրությամբ պայմանավորված՝ դրամական աջակցություն անհայտ կորած զինծառայողների ընտանիքներին </v>
      </c>
      <c r="F13" s="89"/>
      <c r="G13" s="89"/>
      <c r="H13" s="89"/>
      <c r="I13" s="89"/>
      <c r="J13" s="44">
        <f>'1'!G12</f>
        <v>18000</v>
      </c>
      <c r="K13" s="44">
        <f>'1'!H12</f>
        <v>18000</v>
      </c>
    </row>
    <row r="14" spans="1:11" s="1" customFormat="1" ht="62.25" customHeight="1" x14ac:dyDescent="0.25">
      <c r="A14" s="43"/>
      <c r="B14" s="43"/>
      <c r="C14" s="43"/>
      <c r="D14" s="43"/>
      <c r="E14" s="43"/>
      <c r="F14" s="89" t="str">
        <f>'1'!E12</f>
        <v xml:space="preserve">Ադրբեջանի կողմից 2020 թվականի սեպտեմբերի 27-ին սանձազերծված ռազմական գործողությունների հետևանքով անհայտ կորած զինծառայողների ընտանիքներին դրամական օժանդակության տրամադրում </v>
      </c>
      <c r="G14" s="89"/>
      <c r="H14" s="89"/>
      <c r="I14" s="89"/>
      <c r="J14" s="89"/>
      <c r="K14" s="89"/>
    </row>
    <row r="15" spans="1:11" s="1" customFormat="1" x14ac:dyDescent="0.25">
      <c r="A15" s="43"/>
      <c r="B15" s="43"/>
      <c r="C15" s="43"/>
      <c r="D15" s="43"/>
      <c r="E15" s="43"/>
      <c r="F15" s="43"/>
      <c r="G15" s="89" t="s">
        <v>64</v>
      </c>
      <c r="H15" s="89"/>
      <c r="I15" s="89"/>
      <c r="J15" s="89"/>
      <c r="K15" s="89"/>
    </row>
    <row r="16" spans="1:11" s="1" customFormat="1" ht="41.25" customHeight="1" x14ac:dyDescent="0.25">
      <c r="A16" s="43"/>
      <c r="B16" s="43"/>
      <c r="C16" s="43"/>
      <c r="D16" s="43"/>
      <c r="E16" s="43"/>
      <c r="F16" s="43"/>
      <c r="G16" s="43"/>
      <c r="H16" s="89" t="s">
        <v>70</v>
      </c>
      <c r="I16" s="89"/>
      <c r="J16" s="89"/>
      <c r="K16" s="89"/>
    </row>
    <row r="17" spans="1:11" s="1" customFormat="1" ht="15.75" customHeight="1" x14ac:dyDescent="0.25">
      <c r="B17" s="43"/>
      <c r="C17" s="43"/>
      <c r="D17" s="43"/>
      <c r="E17" s="43"/>
      <c r="F17" s="43"/>
      <c r="G17" s="43"/>
      <c r="H17" s="43"/>
      <c r="I17" s="43"/>
      <c r="J17" s="43"/>
      <c r="K17" s="43"/>
    </row>
    <row r="18" spans="1:11" s="1" customFormat="1" ht="27" customHeight="1" x14ac:dyDescent="0.25">
      <c r="A18" s="95" t="s">
        <v>74</v>
      </c>
      <c r="B18" s="95"/>
      <c r="C18" s="95"/>
      <c r="D18" s="95"/>
      <c r="E18" s="95"/>
      <c r="F18" s="95"/>
      <c r="G18" s="95"/>
      <c r="H18" s="95"/>
      <c r="I18" s="95"/>
      <c r="J18" s="55">
        <f t="shared" ref="J18:K18" si="1">J19</f>
        <v>-18000</v>
      </c>
      <c r="K18" s="55">
        <f t="shared" si="1"/>
        <v>-18000</v>
      </c>
    </row>
    <row r="19" spans="1:11" s="1" customFormat="1" ht="31.5" customHeight="1" x14ac:dyDescent="0.25">
      <c r="A19" s="51"/>
      <c r="B19" s="42" t="str">
        <f>'1'!B13</f>
        <v>1005</v>
      </c>
      <c r="C19" s="90" t="str">
        <f>'1'!D13</f>
        <v>Պարգևավճարներ և պատվովճարներ</v>
      </c>
      <c r="D19" s="91"/>
      <c r="E19" s="91"/>
      <c r="F19" s="91"/>
      <c r="G19" s="91"/>
      <c r="H19" s="91"/>
      <c r="I19" s="92"/>
      <c r="J19" s="55">
        <f t="shared" ref="J19:K19" si="2">J20</f>
        <v>-18000</v>
      </c>
      <c r="K19" s="55">
        <f t="shared" si="2"/>
        <v>-18000</v>
      </c>
    </row>
    <row r="20" spans="1:11" s="1" customFormat="1" ht="73.5" customHeight="1" x14ac:dyDescent="0.25">
      <c r="A20" s="42"/>
      <c r="B20" s="42"/>
      <c r="C20" s="42"/>
      <c r="D20" s="52" t="str">
        <f>'3'!D19</f>
        <v>1005 - 12001</v>
      </c>
      <c r="E20" s="90" t="str">
        <f>'3'!E19:I19</f>
        <v>Զինծառայողներին,  ՀՄՊ մասնակիցներին, այլ պետություններում մարտական գործողությունների մասնակիցներին, զոհված (մահացած) զինծառայողի ընտանիքի անդամներին, ընտանիքներին տրվող պարգևավճարներ</v>
      </c>
      <c r="F20" s="91"/>
      <c r="G20" s="91"/>
      <c r="H20" s="91"/>
      <c r="I20" s="92"/>
      <c r="J20" s="28">
        <f>'1'!G14</f>
        <v>-18000</v>
      </c>
      <c r="K20" s="28">
        <f>'1'!H14</f>
        <v>-18000</v>
      </c>
    </row>
    <row r="21" spans="1:11" s="1" customFormat="1" ht="59.25" customHeight="1" x14ac:dyDescent="0.25">
      <c r="A21" s="42"/>
      <c r="B21" s="42"/>
      <c r="C21" s="42"/>
      <c r="D21" s="42"/>
      <c r="E21" s="42"/>
      <c r="F21" s="88" t="str">
        <f>'3'!F20:K20</f>
        <v>Զինծառայողներին,  ՀՄՊ մասնակիցներին, այլ պետություններում մարտական գործողությունների մասնակիցներին, զոհված (մահացած) զինծառայողի ընտանիքի անդամներին, ընտանիքներին, պարգևավճարների տրամադրում</v>
      </c>
      <c r="G21" s="88"/>
      <c r="H21" s="88"/>
      <c r="I21" s="88"/>
      <c r="J21" s="88"/>
      <c r="K21" s="88"/>
    </row>
    <row r="22" spans="1:11" s="1" customFormat="1" ht="27.75" customHeight="1" x14ac:dyDescent="0.25">
      <c r="A22" s="42"/>
      <c r="B22" s="42"/>
      <c r="C22" s="42"/>
      <c r="D22" s="42"/>
      <c r="E22" s="42"/>
      <c r="F22" s="42"/>
      <c r="G22" s="88" t="str">
        <f>'3'!G21:K21</f>
        <v>Տրանսֆերտների տրամադրում</v>
      </c>
      <c r="H22" s="88"/>
      <c r="I22" s="88"/>
      <c r="J22" s="88"/>
      <c r="K22" s="88"/>
    </row>
    <row r="23" spans="1:11" s="1" customFormat="1" ht="60" customHeight="1" x14ac:dyDescent="0.25">
      <c r="A23" s="42"/>
      <c r="B23" s="42"/>
      <c r="C23" s="42"/>
      <c r="D23" s="42"/>
      <c r="E23" s="42"/>
      <c r="F23" s="42"/>
      <c r="G23" s="42"/>
      <c r="H23" s="88" t="str">
        <f>'3'!H22:K22</f>
        <v xml:space="preserve">  Շահառուների ընտրության չափորոշիչները` ՀՄՊ մասնակիցներ, ՀՄՊ և այլ պետություններում մարտական գործողությունների ընթացքում զոհված զինծառայողների ընտանիքներ </v>
      </c>
      <c r="I23" s="88"/>
      <c r="J23" s="88"/>
      <c r="K23" s="88"/>
    </row>
    <row r="24" spans="1:11" s="1" customFormat="1" ht="80.25" customHeight="1" x14ac:dyDescent="0.25">
      <c r="A24" s="42"/>
      <c r="B24" s="42"/>
      <c r="C24" s="42"/>
      <c r="D24" s="42"/>
      <c r="E24" s="42"/>
      <c r="F24" s="42"/>
      <c r="G24" s="42"/>
      <c r="H24" s="42"/>
      <c r="I24" s="42" t="str">
        <f>'3'!I23</f>
        <v>Պարգևավճարներ ստացողների միջին թիվ, ընտանիք, այդ թվում`</v>
      </c>
      <c r="J24" s="56" t="s">
        <v>44</v>
      </c>
      <c r="K24" s="76">
        <f>'3'!K23</f>
        <v>-65</v>
      </c>
    </row>
    <row r="26" spans="1:11" x14ac:dyDescent="0.3">
      <c r="A26" s="95" t="s">
        <v>104</v>
      </c>
      <c r="B26" s="95"/>
      <c r="C26" s="95"/>
      <c r="D26" s="95"/>
      <c r="E26" s="95"/>
      <c r="F26" s="95"/>
      <c r="G26" s="95"/>
      <c r="H26" s="95"/>
      <c r="I26" s="95"/>
      <c r="J26" s="35">
        <f>J27</f>
        <v>0</v>
      </c>
      <c r="K26" s="35">
        <f t="shared" ref="K26" si="3">K27</f>
        <v>0</v>
      </c>
    </row>
    <row r="27" spans="1:11" x14ac:dyDescent="0.3">
      <c r="A27" s="75"/>
      <c r="B27" s="63" t="s">
        <v>105</v>
      </c>
      <c r="C27" s="88" t="s">
        <v>106</v>
      </c>
      <c r="D27" s="88"/>
      <c r="E27" s="88"/>
      <c r="F27" s="88"/>
      <c r="G27" s="88"/>
      <c r="H27" s="88"/>
      <c r="I27" s="88"/>
      <c r="J27" s="35">
        <f>J28+J32</f>
        <v>0</v>
      </c>
      <c r="K27" s="35">
        <f t="shared" ref="K27" si="4">K28+K32</f>
        <v>0</v>
      </c>
    </row>
    <row r="28" spans="1:11" x14ac:dyDescent="0.3">
      <c r="A28" s="43"/>
      <c r="B28" s="43"/>
      <c r="C28" s="43"/>
      <c r="D28" s="63" t="s">
        <v>107</v>
      </c>
      <c r="E28" s="88" t="s">
        <v>91</v>
      </c>
      <c r="F28" s="88"/>
      <c r="G28" s="88"/>
      <c r="H28" s="88"/>
      <c r="I28" s="88"/>
      <c r="J28" s="35">
        <f>'3'!J27</f>
        <v>18000</v>
      </c>
      <c r="K28" s="35">
        <f>'3'!K27</f>
        <v>18000</v>
      </c>
    </row>
    <row r="29" spans="1:11" ht="53.25" customHeight="1" x14ac:dyDescent="0.3">
      <c r="A29" s="43"/>
      <c r="B29" s="43"/>
      <c r="C29" s="43"/>
      <c r="D29" s="43"/>
      <c r="E29" s="43"/>
      <c r="F29" s="90" t="s">
        <v>108</v>
      </c>
      <c r="G29" s="91"/>
      <c r="H29" s="91"/>
      <c r="I29" s="91"/>
      <c r="J29" s="91"/>
      <c r="K29" s="92"/>
    </row>
    <row r="30" spans="1:11" ht="25.5" customHeight="1" x14ac:dyDescent="0.3">
      <c r="A30" s="43"/>
      <c r="B30" s="43"/>
      <c r="C30" s="43"/>
      <c r="D30" s="43"/>
      <c r="E30" s="43"/>
      <c r="F30" s="43"/>
      <c r="G30" s="90" t="s">
        <v>109</v>
      </c>
      <c r="H30" s="91"/>
      <c r="I30" s="91"/>
      <c r="J30" s="91"/>
      <c r="K30" s="92"/>
    </row>
    <row r="31" spans="1:11" ht="29.25" customHeight="1" x14ac:dyDescent="0.3">
      <c r="A31" s="43"/>
      <c r="B31" s="43"/>
      <c r="C31" s="43"/>
      <c r="D31" s="43"/>
      <c r="E31" s="43"/>
      <c r="F31" s="43"/>
      <c r="G31" s="43"/>
      <c r="H31" s="90" t="s">
        <v>110</v>
      </c>
      <c r="I31" s="91"/>
      <c r="J31" s="91"/>
      <c r="K31" s="92"/>
    </row>
    <row r="32" spans="1:11" x14ac:dyDescent="0.3">
      <c r="A32" s="43"/>
      <c r="B32" s="43"/>
      <c r="C32" s="43"/>
      <c r="D32" s="63" t="s">
        <v>107</v>
      </c>
      <c r="E32" s="88" t="s">
        <v>91</v>
      </c>
      <c r="F32" s="88"/>
      <c r="G32" s="88"/>
      <c r="H32" s="88"/>
      <c r="I32" s="88"/>
      <c r="J32" s="28">
        <f>'3'!J31</f>
        <v>-18000</v>
      </c>
      <c r="K32" s="28">
        <f>'3'!K31</f>
        <v>-18000</v>
      </c>
    </row>
    <row r="33" spans="1:11" ht="56.25" customHeight="1" x14ac:dyDescent="0.3">
      <c r="A33" s="43"/>
      <c r="B33" s="43"/>
      <c r="C33" s="43"/>
      <c r="D33" s="43"/>
      <c r="E33" s="43"/>
      <c r="F33" s="90" t="s">
        <v>108</v>
      </c>
      <c r="G33" s="91"/>
      <c r="H33" s="91"/>
      <c r="I33" s="91"/>
      <c r="J33" s="91"/>
      <c r="K33" s="92"/>
    </row>
    <row r="34" spans="1:11" ht="16.5" customHeight="1" x14ac:dyDescent="0.3">
      <c r="A34" s="43"/>
      <c r="B34" s="43"/>
      <c r="C34" s="43"/>
      <c r="D34" s="43"/>
      <c r="E34" s="43"/>
      <c r="F34" s="43"/>
      <c r="G34" s="90" t="s">
        <v>109</v>
      </c>
      <c r="H34" s="91"/>
      <c r="I34" s="91"/>
      <c r="J34" s="91"/>
      <c r="K34" s="92"/>
    </row>
    <row r="35" spans="1:11" ht="16.5" customHeight="1" x14ac:dyDescent="0.3">
      <c r="A35" s="43"/>
      <c r="B35" s="43"/>
      <c r="C35" s="43"/>
      <c r="D35" s="43"/>
      <c r="E35" s="43"/>
      <c r="F35" s="43"/>
      <c r="G35" s="43"/>
      <c r="H35" s="90" t="s">
        <v>110</v>
      </c>
      <c r="I35" s="91"/>
      <c r="J35" s="91"/>
      <c r="K35" s="92"/>
    </row>
  </sheetData>
  <mergeCells count="31">
    <mergeCell ref="H31:K31"/>
    <mergeCell ref="E32:I32"/>
    <mergeCell ref="F33:K33"/>
    <mergeCell ref="G34:K34"/>
    <mergeCell ref="H35:K35"/>
    <mergeCell ref="A26:I26"/>
    <mergeCell ref="C27:I27"/>
    <mergeCell ref="E28:I28"/>
    <mergeCell ref="F29:K29"/>
    <mergeCell ref="G30:K30"/>
    <mergeCell ref="A6:K6"/>
    <mergeCell ref="J7:K7"/>
    <mergeCell ref="A8:A9"/>
    <mergeCell ref="B8:C8"/>
    <mergeCell ref="D8:G8"/>
    <mergeCell ref="H8:H9"/>
    <mergeCell ref="I8:I9"/>
    <mergeCell ref="J8:K8"/>
    <mergeCell ref="H23:K23"/>
    <mergeCell ref="A10:I10"/>
    <mergeCell ref="A11:I11"/>
    <mergeCell ref="C12:I12"/>
    <mergeCell ref="E13:I13"/>
    <mergeCell ref="F14:K14"/>
    <mergeCell ref="G15:K15"/>
    <mergeCell ref="H16:K16"/>
    <mergeCell ref="C19:I19"/>
    <mergeCell ref="E20:I20"/>
    <mergeCell ref="F21:K21"/>
    <mergeCell ref="G22:K22"/>
    <mergeCell ref="A18:I18"/>
  </mergeCells>
  <pageMargins left="0.7" right="0.7" top="0.75" bottom="0.75" header="0.3" footer="0.3"/>
  <pageSetup scale="4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1</vt:lpstr>
      <vt:lpstr>2</vt:lpstr>
      <vt:lpstr>3</vt:lpstr>
      <vt:lpstr>4</vt:lpstr>
      <vt:lpstr>'2'!Print_Area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Gohar.Hayrapetyan</dc:creator>
  <cp:lastModifiedBy>Gohar.Hayrapetyan</cp:lastModifiedBy>
  <dcterms:created xsi:type="dcterms:W3CDTF">2025-01-21T04:53:39Z</dcterms:created>
  <dcterms:modified xsi:type="dcterms:W3CDTF">2026-07-10T04:27:00Z</dcterms:modified>
  <cp:keywords>https://mul2.gov.am/tasks/1361781/oneclick?token=e98e5e168a956e19ec3172ee9b4666f1</cp:keywords>
</cp:coreProperties>
</file>