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anaCh\Desktop\Kadastri komite\"/>
    </mc:Choice>
  </mc:AlternateContent>
  <bookViews>
    <workbookView xWindow="0" yWindow="0" windowWidth="21570" windowHeight="7485" activeTab="8"/>
  </bookViews>
  <sheets>
    <sheet name="h1-1.2-5.1 " sheetId="29" r:id="rId1"/>
    <sheet name="հ2-1.3" sheetId="41" r:id="rId2"/>
    <sheet name="h3-3" sheetId="43" r:id="rId3"/>
    <sheet name="հ4-5.2" sheetId="42" r:id="rId4"/>
    <sheet name="h5-3-4" sheetId="28" r:id="rId5"/>
    <sheet name="h6-8" sheetId="36" r:id="rId6"/>
    <sheet name="h7-11" sheetId="31" r:id="rId7"/>
    <sheet name="h8-11.1" sheetId="44" r:id="rId8"/>
    <sheet name="հ9-12" sheetId="3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36" l="1"/>
  <c r="G14" i="28"/>
  <c r="D10" i="43" l="1"/>
  <c r="D13" i="43"/>
  <c r="D18" i="43"/>
  <c r="D24" i="43"/>
  <c r="D17" i="42" l="1"/>
  <c r="D13" i="41"/>
  <c r="E13" i="41"/>
  <c r="F13" i="41"/>
  <c r="H13" i="41"/>
  <c r="H11" i="41" s="1"/>
  <c r="G13" i="41"/>
  <c r="G11" i="41" s="1"/>
  <c r="D16" i="41"/>
  <c r="D14" i="42"/>
  <c r="D15" i="41"/>
  <c r="D11" i="41" s="1"/>
  <c r="D12" i="42" l="1"/>
  <c r="D10" i="42" s="1"/>
  <c r="I70" i="39"/>
  <c r="I20" i="39" l="1"/>
  <c r="I21" i="39"/>
  <c r="I22" i="39"/>
  <c r="I23" i="39"/>
  <c r="I24" i="39"/>
  <c r="I25" i="39"/>
  <c r="I26" i="39"/>
  <c r="I27" i="39"/>
  <c r="I28" i="39"/>
  <c r="I29" i="39"/>
  <c r="I30" i="39"/>
  <c r="I31" i="39"/>
  <c r="I32" i="39"/>
  <c r="I33" i="39"/>
  <c r="I34" i="39"/>
  <c r="I35" i="39"/>
  <c r="I36" i="39"/>
  <c r="I37" i="39"/>
  <c r="I38" i="39"/>
  <c r="I39" i="39"/>
  <c r="I40" i="39"/>
  <c r="I41" i="39"/>
  <c r="I42" i="39"/>
  <c r="I43" i="39"/>
  <c r="I44" i="39"/>
  <c r="I45" i="39"/>
  <c r="I46" i="39"/>
  <c r="I47" i="39"/>
  <c r="I48" i="39"/>
  <c r="I49" i="39"/>
  <c r="I50" i="39"/>
  <c r="I51" i="39"/>
  <c r="I52" i="39"/>
  <c r="I53" i="39"/>
  <c r="I54" i="39"/>
  <c r="I55" i="39"/>
  <c r="I56" i="39"/>
  <c r="I59" i="39"/>
  <c r="I60" i="39"/>
  <c r="I61" i="39"/>
  <c r="I62" i="39"/>
  <c r="I63" i="39"/>
  <c r="I64" i="39"/>
  <c r="I65" i="39"/>
  <c r="I66" i="39"/>
  <c r="I67" i="39"/>
  <c r="I68" i="39"/>
  <c r="I69" i="39"/>
  <c r="I57" i="39" l="1"/>
  <c r="I11" i="39"/>
  <c r="I10" i="39" l="1"/>
  <c r="I9" i="39" s="1"/>
  <c r="D56" i="36"/>
  <c r="D55" i="36" s="1"/>
  <c r="D54" i="36" s="1"/>
  <c r="D53" i="36" s="1"/>
  <c r="D51" i="36" s="1"/>
  <c r="D49" i="36" s="1"/>
  <c r="D35" i="36"/>
  <c r="D33" i="36"/>
  <c r="D31" i="36"/>
  <c r="D29" i="36"/>
  <c r="D27" i="36"/>
  <c r="D26" i="36" s="1"/>
  <c r="D10" i="29"/>
  <c r="G24" i="28"/>
  <c r="G23" i="28" s="1"/>
  <c r="G28" i="28"/>
  <c r="G27" i="28" s="1"/>
  <c r="D25" i="36" l="1"/>
  <c r="D10" i="36"/>
  <c r="D47" i="36"/>
  <c r="D46" i="36" s="1"/>
  <c r="D45" i="36" s="1"/>
  <c r="D44" i="36" s="1"/>
  <c r="D42" i="36" s="1"/>
  <c r="D40" i="36" s="1"/>
  <c r="D24" i="36" l="1"/>
  <c r="D22" i="36" s="1"/>
  <c r="D20" i="36" s="1"/>
  <c r="D18" i="36" l="1"/>
  <c r="D13" i="36" s="1"/>
  <c r="D9" i="29"/>
  <c r="G13" i="28" l="1"/>
  <c r="G12" i="28" s="1"/>
  <c r="G11" i="28" l="1"/>
  <c r="G10" i="28" s="1"/>
</calcChain>
</file>

<file path=xl/sharedStrings.xml><?xml version="1.0" encoding="utf-8"?>
<sst xmlns="http://schemas.openxmlformats.org/spreadsheetml/2006/main" count="601" uniqueCount="247">
  <si>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</si>
  <si>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</si>
  <si>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</si>
  <si>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</si>
  <si>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</si>
  <si>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ՀՀ կառավարության 2019 թվականի</t>
  </si>
  <si>
    <t>Միջոցառման անվանումը`</t>
  </si>
  <si>
    <t>Միջոցառման տեսակը</t>
  </si>
  <si>
    <t>Պետական մարմինների կողմից օգտագործվող ոչ ֆինանսական ակտիվների հետ
գործառնություններ</t>
  </si>
  <si>
    <t>Տարի</t>
  </si>
  <si>
    <t>Ծրագրի դասիչը՝</t>
  </si>
  <si>
    <t>Միջոցառման դասիչը`</t>
  </si>
  <si>
    <t>Նկարագրությունը`</t>
  </si>
  <si>
    <t>Միջոցառման վրա կատարվող ծախսը (հազար դրամ)</t>
  </si>
  <si>
    <t>Ակտիվն օգտագործող կազմակերպության անվանումը</t>
  </si>
  <si>
    <t>Արդյունքի չափորոշիչներ</t>
  </si>
  <si>
    <t>այդ թվում` բյուջետային ծախսերի տնտեսագիտական դասակարգման հոդվածներ</t>
  </si>
  <si>
    <t xml:space="preserve">Ընդհանուր բնույթի հանրային ծառայություններ (այլ դասերին չպատկանող)                                           այդ թվում՝  </t>
  </si>
  <si>
    <t>01</t>
  </si>
  <si>
    <t xml:space="preserve">Ընդհանուր բնույթի հանրային ծառայություններ (այլ դասերին չպատկանող)                                          այդ թվում՝  </t>
  </si>
  <si>
    <t>06</t>
  </si>
  <si>
    <t xml:space="preserve">ԸՆԴՀԱՆՈՒՐ ԲՆՈՒՅԹԻ ՀԱՆՐԱՅԻՆ ԾԱՌԱՅՈՒԹՅՈՒՆՆԵՐ                       այդ թվում՝  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</si>
  <si>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</si>
  <si>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</si>
  <si>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</si>
  <si>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</si>
  <si>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</si>
  <si>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</si>
  <si>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</si>
  <si>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Միջոցառման նկարագրությունը`</t>
  </si>
  <si>
    <t>Ծառայությունների մատուցում</t>
  </si>
  <si>
    <t>11001</t>
  </si>
  <si>
    <t>Ծրագրի միջոցառումներ</t>
  </si>
  <si>
    <t>Անշարժ գույքի կադաստրի արդյունավետ համակարգի ապահովում և սեփականության
իրավունքի պաշտպանություն</t>
  </si>
  <si>
    <t>Վերջնական արդյունքի նկարագրությունը`</t>
  </si>
  <si>
    <t>Ծրագրի նպատակը`</t>
  </si>
  <si>
    <t>Անշարժ գույքի կադաստրի վարման բնագավառում պետական քաղաքականության
իրականացում</t>
  </si>
  <si>
    <t>Ծրագիրի անվանումը</t>
  </si>
  <si>
    <t>Բյուջետային հատկացումների գլխավոր կարգադրիչների, ծրագրերի և միջոցառումների
անվանումները</t>
  </si>
  <si>
    <t>Անշարժ գույքի կադաստրի վարման բնագավառում պետական քաղաքականության իրականացում</t>
  </si>
  <si>
    <t>Միջոցառումն իրականացնողի
անվանումը</t>
  </si>
  <si>
    <t>Ծրագրի միջոցառումները</t>
  </si>
  <si>
    <t>Հավելված N 5</t>
  </si>
  <si>
    <t>Բյուջետային ծախսերի գործառական դասակարգման բաժինների,
խմբերի և դասերի, բյուջետային ծրագրերի միջոցառումների,
բյուջետային հատկացումների գլխավոր կարգադրիչների անվանումները</t>
  </si>
  <si>
    <t>Անշարժ գույքի պետական միասնական կադաստրի համակարգի զարգացում և պետության
կողմից անշարժ գույքի նկատմամբ իրավունքների ճանաչում, երաշխավորում և
պաշտպանություն</t>
  </si>
  <si>
    <t>ՄԱՍ 1. ՊԵՏԱԿԱՆ ՄԱՐՄՆԻ ԳԾՈՎ ԱՐԴՅՈՒՆՔԱՅԻՆ (ԿԱՏԱՐՈՂԱԿԱՆ) ՑՈՒՑԱՆԻՇՆԵՐԸ</t>
  </si>
  <si>
    <t>ՄԱՍ 2. ՊԵՏԱԿԱՆ ՄԱՐՄՆԻ ԳԾՈՎ ԱՐԴՅՈՒՆՔԱՅԻՆ (ԿԱՏԱՐՈՂԱԿԱՆ) ՑՈՒՑԱՆԻՇՆԵՐԸ</t>
  </si>
  <si>
    <t>«Հայաստանի Հանրապետության 2019 թվականի պետական բյուջեի մասին» Հայաստանի Հանրապետության օրենքի N 1 հավելվածի N 2 աղյուսակում վերաբաշխումը և Հայաստանի Հանրապետության կառավարության 2018 թվականի դեկտեմբերի 27-ի N 1515-Ն որոշման N 5 հավելվածի N 1 աղյուսակում կատարվող փոփոխությունները և լրացումները</t>
  </si>
  <si>
    <t>Հայաստանի Հանրապետության կառավարության 2018 թվականի դեկտեմբերի 27-ի N 1515-Ն որոշման N 3 և N 4 հավելվածներում կատարվող փոփոխությունները և լրացումները</t>
  </si>
  <si>
    <t>այդ թվում` ըստ կատարողների</t>
  </si>
  <si>
    <t>դրամ</t>
  </si>
  <si>
    <t>ՄԱՍ III. ԾԱՌԱՅՈՒԹՅՈՒՆՆԵՐ</t>
  </si>
  <si>
    <t>Ընդհանուր բնույթի հանրային ծառայություններ (այլ դասերին
չպատկանող)</t>
  </si>
  <si>
    <t>Դաս N 01</t>
  </si>
  <si>
    <t>Խումբ N 06</t>
  </si>
  <si>
    <t>Բաժին N 01</t>
  </si>
  <si>
    <t>Գումարը
(հազար դրամով)</t>
  </si>
  <si>
    <t>Քանակը</t>
  </si>
  <si>
    <t>Չափման
միավորը</t>
  </si>
  <si>
    <t>Գնման ձևը</t>
  </si>
  <si>
    <t>Անվանումները</t>
  </si>
  <si>
    <t>Կոդը</t>
  </si>
  <si>
    <t>Հավելված N 4</t>
  </si>
  <si>
    <t>Գույքի նկատմամբ իրավունքների պետական գրանցում,գույքի և դրա նկատմամբ գրանցված
իրավունքների և սահմանափակումների վերաբերյալ տեղեկատվության տրամադրում</t>
  </si>
  <si>
    <t>Գույքի նկատմամբ իրավունքների պետական գրանցում, գրանցված իրավունքների և
սահմանափակումների վերաբերյալ տեղեկատվության տրամադրում, համակարգված
դիտարկումների և անշարժ գույքի շուկայի վերլուծությունների իրականացում և իրազեկման
ծառայություններ</t>
  </si>
  <si>
    <t>ՄԵՔԵՆԱՆԵՐ ԵՎ ՍԱՐՔԱՎՈՐՈՒՄՆԵՐ</t>
  </si>
  <si>
    <t>ՀԻՄՆԱԿԱՆ ՄԻՋՈՑՆԵՐ</t>
  </si>
  <si>
    <t>ՈՉ ՖԻՆԱՆՍԱԿԱՆ ԱԿՏԻՎՆԵՐԻ ԳԾՈՎ ԾԱԽՍԵՐ</t>
  </si>
  <si>
    <t>ԸՆԴԱՄԵՆԸ ԾԱԽՍԵՐ</t>
  </si>
  <si>
    <t>Այլ ծախսեր</t>
  </si>
  <si>
    <t>ԱՅԼ  ԾԱԽՍԵՐ</t>
  </si>
  <si>
    <t>ԸՆԹԱՑԻԿ ԾԱԽՍԵՐ</t>
  </si>
  <si>
    <t>այդ թվում`</t>
  </si>
  <si>
    <t>այդ թվում՝ ըստ ծրագրերի</t>
  </si>
  <si>
    <t xml:space="preserve"> ԴԵՖԻՑԻՏ (ՊԱԿԱՍՈՒՐԴ) ՖԻՆԱՆՍԱՎՈՐՄԱՆ ԱՂԲՅՈՒՐՆԵՐ</t>
  </si>
  <si>
    <t>ԸՆԴԱՄԵՆԸ ԴԵՖԻՑԻՏ (ՊԱԿԱՍՈՒՐԴ)</t>
  </si>
  <si>
    <t>ԱՅԼ ԵԿԱՄՈՒՏՆԵՐ</t>
  </si>
  <si>
    <t>որից՝</t>
  </si>
  <si>
    <t>ԸՆԴԱՄԵՆԸ ԵԿԱՄՈՒՏՆԵՐ</t>
  </si>
  <si>
    <t>Տեղեկատվական ծառայություններ</t>
  </si>
  <si>
    <t>Մասնագիտական ծառայություններ</t>
  </si>
  <si>
    <t>Մեքենաների և սարքավորումների ընթացիկ նորոգում և պահպանում</t>
  </si>
  <si>
    <t>Գրասենյակային նյութեր և հագուստ</t>
  </si>
  <si>
    <t>Կենցաղային և հանրային սննդի նյութեր</t>
  </si>
  <si>
    <t>Պարգևատրումներ, դրամական խրախուսումներ և հատուկ վճարներ</t>
  </si>
  <si>
    <t>Անշարժ գույքի կադաստրի կոմիտեի տեխնիկական հագեցվածության բարելավում</t>
  </si>
  <si>
    <t>Վարչական սարքավորումներ</t>
  </si>
  <si>
    <t>Նախագծահետազոտական փաստաթղթերի կազմման աշխատանքներ</t>
  </si>
  <si>
    <t>Նախագծահետազոտական ծախսեր</t>
  </si>
  <si>
    <t>ԱՇԽԱՏԱՎԱՐՁԻ ՎԱՐՁԱՏՐՈՒԹՅՈՒՆ</t>
  </si>
  <si>
    <t>Դրամով վճարվող աշխատավարձեր և հավելավճարներ</t>
  </si>
  <si>
    <t>Պայմանագրային այլ ծառայությունների ձեռքբերում</t>
  </si>
  <si>
    <t>Այլ մասնագիտական ծառայությունների ձեռքբերում</t>
  </si>
  <si>
    <t>Նյութեր (ապրանքներ)</t>
  </si>
  <si>
    <t>ԱՅԼ ՀԻՄՆԱԿԱՆ ՄԻՋՈՑՆԵՐ</t>
  </si>
  <si>
    <t>31002</t>
  </si>
  <si>
    <t>31007</t>
  </si>
  <si>
    <t>Հայաստանի Հանրապետության կառավարության 2018 թվականի դեկտեմբերի 27-ի N 1515-Ն որոշման N 11 հավելվածի N 11.29  աղյուսակում կատարվող փոփոխությունները և լրացումները</t>
  </si>
  <si>
    <t>1012 11001</t>
  </si>
  <si>
    <t>ՄԱՍ I. Ա Պ Ր Ա Ն Ք Ն Ե Ր</t>
  </si>
  <si>
    <t>հատ</t>
  </si>
  <si>
    <t>ՄԱՍ I. ԱՊՐԱՆՔՆԵՐ</t>
  </si>
  <si>
    <t>1012 31002</t>
  </si>
  <si>
    <t>1012 31007</t>
  </si>
  <si>
    <t>ԳՀ</t>
  </si>
  <si>
    <t>18421130/2</t>
  </si>
  <si>
    <t>ձեռնոցներ</t>
  </si>
  <si>
    <t>զույգ</t>
  </si>
  <si>
    <t>Միավորի գինը                  (դրամ)</t>
  </si>
  <si>
    <t>31521500/1</t>
  </si>
  <si>
    <t>առաստաղի լուսավորման սարքեր</t>
  </si>
  <si>
    <t>31531300/5</t>
  </si>
  <si>
    <t>տնտեսող լամպեր</t>
  </si>
  <si>
    <t>39221410/1</t>
  </si>
  <si>
    <t>ավելներ</t>
  </si>
  <si>
    <t>39811300/2</t>
  </si>
  <si>
    <t>հոտազերծիչ, օդի</t>
  </si>
  <si>
    <t>39831276/4</t>
  </si>
  <si>
    <t>զուգարանների մաքրման նյութեր</t>
  </si>
  <si>
    <t>39831283/3</t>
  </si>
  <si>
    <t>հատակի լվացման լաթ</t>
  </si>
  <si>
    <t>42131170/1</t>
  </si>
  <si>
    <t>ջրային հոսքերի կարգավորման փականներ</t>
  </si>
  <si>
    <t>44411100/2</t>
  </si>
  <si>
    <t>ծորակներ</t>
  </si>
  <si>
    <t>44411100/3</t>
  </si>
  <si>
    <t>44411740/1</t>
  </si>
  <si>
    <t>զուգարանակոնք</t>
  </si>
  <si>
    <t>44521120/5</t>
  </si>
  <si>
    <t>դռան փականներ</t>
  </si>
  <si>
    <t>44521120/6</t>
  </si>
  <si>
    <t>44551100/1</t>
  </si>
  <si>
    <t>զսպանակներ</t>
  </si>
  <si>
    <t>30121460/3</t>
  </si>
  <si>
    <t>տոներային քարտրիջներ</t>
  </si>
  <si>
    <t>30121460/4</t>
  </si>
  <si>
    <t>30121460/5</t>
  </si>
  <si>
    <t>30121460/6</t>
  </si>
  <si>
    <t>30121460/7</t>
  </si>
  <si>
    <t>30121460/8</t>
  </si>
  <si>
    <t>30121470/3</t>
  </si>
  <si>
    <t>տոներ լազերային տպիչների/հեռապատճենահանող մեքենաների համար</t>
  </si>
  <si>
    <t>30121470/4</t>
  </si>
  <si>
    <t>30121470/5</t>
  </si>
  <si>
    <t>30121470/6</t>
  </si>
  <si>
    <t>30121470/7</t>
  </si>
  <si>
    <t>30121470/9</t>
  </si>
  <si>
    <t>30192111/1</t>
  </si>
  <si>
    <t>թանաքի բարձիկներ</t>
  </si>
  <si>
    <t>30192121/3</t>
  </si>
  <si>
    <t>գրիչ գնդիկավոր</t>
  </si>
  <si>
    <t>30197100/1</t>
  </si>
  <si>
    <t>կարիչի մետաղալարե կապեր, մեծ</t>
  </si>
  <si>
    <t>30197111/1</t>
  </si>
  <si>
    <t>կարիչի մետաղալարե կապեր, փոքր</t>
  </si>
  <si>
    <t>30197112/1</t>
  </si>
  <si>
    <t>կարիչի մետաղալարե կապեր, միջին</t>
  </si>
  <si>
    <t>30197234/6</t>
  </si>
  <si>
    <t>թղթապանակ, կոշտ կազմով</t>
  </si>
  <si>
    <t>30197331/1</t>
  </si>
  <si>
    <t>դակիչ մեծ</t>
  </si>
  <si>
    <t>30197332/1</t>
  </si>
  <si>
    <t>դակիչ միջին</t>
  </si>
  <si>
    <t>30197333/1</t>
  </si>
  <si>
    <t>դակիչ փոքր</t>
  </si>
  <si>
    <t>30197622/8</t>
  </si>
  <si>
    <t>թուղթ, A4 ֆորմատի</t>
  </si>
  <si>
    <t>կիլոգրամ</t>
  </si>
  <si>
    <t>տուփ</t>
  </si>
  <si>
    <t>30234400/1</t>
  </si>
  <si>
    <t>դատարկ սկավառակ, առանց տուփի, DVD</t>
  </si>
  <si>
    <t>79821200/22</t>
  </si>
  <si>
    <t>այլ պոլիգրաֆիական արտադրանքի տպագրման ծառայություն</t>
  </si>
  <si>
    <t>79821200/23</t>
  </si>
  <si>
    <t>72261160/3</t>
  </si>
  <si>
    <t>ծրագրային ապահովման սպասարկման ծառայություններ</t>
  </si>
  <si>
    <t>72261160/4</t>
  </si>
  <si>
    <t>72511500/5</t>
  </si>
  <si>
    <t>համակարգչային տեխնիկայի կառավարման ծառայություններ, ներառյալ` համակարգիչների աշխատանքը</t>
  </si>
  <si>
    <t>72511500/6</t>
  </si>
  <si>
    <t>նախագծերի պատրաստում, ծախսերի գնահատում</t>
  </si>
  <si>
    <t>30211280/7</t>
  </si>
  <si>
    <t>համակարգիչ ամբողջը մեկում</t>
  </si>
  <si>
    <t>30239100/7</t>
  </si>
  <si>
    <t>պատճենահանման մեքենա</t>
  </si>
  <si>
    <t>30239100/8</t>
  </si>
  <si>
    <t>31521470/2</t>
  </si>
  <si>
    <t>մշտական տեքստ ունեցող ցուցատախտակներ</t>
  </si>
  <si>
    <t>31521470/3</t>
  </si>
  <si>
    <t>34921170/1</t>
  </si>
  <si>
    <t>փոփոխվող տեղեկատվությամբ ցուցատախտակ</t>
  </si>
  <si>
    <t>34921170/2</t>
  </si>
  <si>
    <t>39138110/3</t>
  </si>
  <si>
    <t>աթոռ մետաղյա</t>
  </si>
  <si>
    <t>39138220/3</t>
  </si>
  <si>
    <t>աթոռ համակարգչային</t>
  </si>
  <si>
    <t>39138310/4</t>
  </si>
  <si>
    <t>բազկաթոռ, շարժական</t>
  </si>
  <si>
    <t>39714220/6</t>
  </si>
  <si>
    <t>օդորակիչ,12000 BTU</t>
  </si>
  <si>
    <t>Այլ սարքավորումների քանակ, հատ</t>
  </si>
  <si>
    <t>Գրասենյակային կահույքի միավորի քանակ, հատ</t>
  </si>
  <si>
    <t>Համակարգչային սարքավորումներ քանակ, հատ</t>
  </si>
  <si>
    <t>Նախագծահաշվային փաստաթղթերի թիվ, հատ</t>
  </si>
  <si>
    <t>լիտր</t>
  </si>
  <si>
    <t>ՀՀ կադաստրի կոմիտե</t>
  </si>
  <si>
    <t>ՀՀ ԿԱԴԱՍՏՐԻ ԿՈՄԻՏԵԻ 2019 ԹՎԱԿԱՆԻ ԵԿԱՄՈՒՏՆԵՐԻ, ԾԱԽՍԵՐԻ ԵՎ ԴԵՖԻՑԻՏԻ (ՊԱԿԱՍՈՒՐԴԻ) ԵՎ ԴԵՖԻՑԻՏԻ (ՊԱԿԱՍՈՒՐԴԻ)  ՖԻՆԱՆՍԱՎՈՐՄԱՆ ԱՂԲՅՈՒՐՆԵՐԻ ԱՄՓՈՓ ՑՈՒՑԱՆԻՇՆԵՐ</t>
  </si>
  <si>
    <t>ՀՀ կադաստրի կոմիտեի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</si>
  <si>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ՀՀ  կադաստրի կոմիտե</t>
  </si>
  <si>
    <t>Հավելված N 2</t>
  </si>
  <si>
    <t>Հավելված N 3</t>
  </si>
  <si>
    <t>Հավելված N 6</t>
  </si>
  <si>
    <t xml:space="preserve">այդ թվում՝  </t>
  </si>
  <si>
    <t>ԸՆԴԱՄԵՆԸ</t>
  </si>
  <si>
    <t>Ոչ ֆինանսական այլ ակտիվների ձեռքբերում</t>
  </si>
  <si>
    <t>Նախագծահետա զոտական,
գեոդեզիա-քարտեզագրական աշխատանքներ</t>
  </si>
  <si>
    <t>Վերակառուցման, վերանորոգ ման և վերականգն ման աշխատանք ներ</t>
  </si>
  <si>
    <t>Կառուցման աշխատանքներ</t>
  </si>
  <si>
    <t>այդ թվում՝</t>
  </si>
  <si>
    <t>Ընդամենը</t>
  </si>
  <si>
    <t>Ցուցանիշների փոփոխությունը (ավելացումները նշված են դրական նշանով)</t>
  </si>
  <si>
    <t>Բյուջետային գլխավոր կարգադրիչների, ծրագրերի, միջոցառումների և ուղղությունների անվանումները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</si>
  <si>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</si>
  <si>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ԴԵՖԻՑԻՏ (ՊԱԿԱՍՈՒՐԴ) ՖԻՆԱՆՍԱՎՈՐՄԱՆ ԱՂԲՅՈՒՐՆԵՐ</t>
  </si>
  <si>
    <t>Ծրագրի անվանումը`</t>
  </si>
  <si>
    <t>Հավելված N 7</t>
  </si>
  <si>
    <t>Հավելված N 8</t>
  </si>
  <si>
    <t>Հավելված N 9</t>
  </si>
  <si>
    <t>«Հայաստանի Հանրապետության 2019 թվականի պետական բյուջեի մասին» Հայաստանի Հանրապետության օրենքի N 1 հավելվածի N 3 աղյուսակում կատարվող փոփոխությունները և լրացումները</t>
  </si>
  <si>
    <t>«Հայաստանի Հանրապետության 2019 թվականի պետական բյուջեի մասին» Հայաստանի Հանրապետության օրենքի N 3 հավելվածում կատարվող փոփոխությունները և լրացումները</t>
  </si>
  <si>
    <t>Հայաստանի Հանրապետության կառավարության 2018 թվականի դեկտեմբերի 27-ի N 1515-Ն որոշման N 5 հավելվածի N 2 աղյուսակում կատարվող փոփոխությունները և լրացումները</t>
  </si>
  <si>
    <t>Հայաստանի Հանրապետության կառավարության 2018 թվականի դեկտեմբերի 27-ի N 1515-Ն որոշման N 8 հավելվածում կատարվող փոփոխությունները և լրացումները</t>
  </si>
  <si>
    <t>Հայաստանի Հանրապետության կառավարության 2018 թվականի դեկտեմբերի 27-ի N 1515-Ն որոշման N 12 հավելվածում կատարվող փոփոխությունները և լրացումները</t>
  </si>
  <si>
    <t>ՀՀ ԿԱԴԱՍՏՐԻ ԿՈՄԻՏԵ</t>
  </si>
  <si>
    <t>ՀՀ կադաստրի կոմիտեի 2019 թվականի եկամուտները, ծախսերը,
դեֆիցիտը (պակասուրդի), ինչպես նաև դեֆիցիտի (պակասուրդի) ֆինանսավորման
աղբյուրներն ըստ բյուջետային գլխավոր կարգադրիչների, ծրագրերի և միջոցառումների
անվանումների</t>
  </si>
  <si>
    <t>ՀՀ ԿԱԴԱՍՏՐԻ ԿՈՄԻՏԵԻ 2019 ԹՎԱԿԱՆԻ ԵԿԱՄՈՒՏՆԵՐԻ,
ԾԱԽՍԵՐԻ ԵՎ ԴԵՖԻՑԻՏԻ (ՊԱԿԱՍՈՒՐԴԻ) ԵՎ ԴԵՖԻՑԻՏԻ (ՊԱԿԱՍՈՒՐԴԻ)
ՖԻՆԱՆՍԱՎՈՐՄԱՆ ԱՂԲՅՈՒՐՆԵՐԻ ԱՄՓՈՓ ՑՈՒՑԱՆԻՇՆԵՐ</t>
  </si>
  <si>
    <t>Կադաստրի կոմիտեի տեխնիկական հագեցվածության բարելավում</t>
  </si>
  <si>
    <t>Կադաստրի կոմիտեի աշխատանքային պայմանների բարելավման
համար վարչական սարքավորումների ձեռքբերում</t>
  </si>
  <si>
    <t>Կադաստրի կոմիտեի աշխատանքային պայմանների բարելավման համար վարչական սարքավորումների ձեռքբերում</t>
  </si>
  <si>
    <t>ՄԱՍ II. ԱՇԽԱՏԱՆՔՆԵՐ</t>
  </si>
  <si>
    <t>71241200/501</t>
  </si>
  <si>
    <t>Նախագծահաշվային փաստաթղթերի ձերքբերում</t>
  </si>
  <si>
    <t>Ընթացիկ նորոգում և պահպանում (ծառայություններ և նյութեր)</t>
  </si>
  <si>
    <t>Գույքի նկատմամբ իրավունքների պետական գրանցում գույքի և դրա
նկատմամբ գրանցված իրավունքների և սահմանափակումների
վերաբերյալ տեղեկատվության տրամադրում</t>
  </si>
  <si>
    <t>Ցուցանիշների փոփոխությունը (նվազեցումները նշված են  փակագծերում)</t>
  </si>
  <si>
    <t>Հայաստանի Հանրապետության կառավարության 2018 թվականի դեկտեմբերի 27-ի N 1515-Ն որոշման N 11.1 հավելվածի N 11.1.30  աղյուսակում կատարվող փոփոխությունները և լրացումները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</si>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</sst>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#,##0.0_);\(#,##0.0\)"/>
  </numFmts>
  <fonts count="10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i/>
      <sz val="11"/>
      <color theme="1"/>
      <name val="GHEA Mariam"/>
      <family val="3"/>
    </font>
    <font>
      <sz val="11"/>
      <color rgb="FF000000"/>
      <name val="GHEA Mariam"/>
      <family val="3"/>
    </font>
    <font>
      <b/>
      <sz val="11"/>
      <color theme="1"/>
      <name val="GHEA Mariam"/>
      <family val="3"/>
    </font>
    <font>
      <b/>
      <sz val="11"/>
      <name val="GHEA Mariam"/>
      <family val="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</cellStyleXfs>
  <cellXfs count="168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164" fontId="3" fillId="0" borderId="0" xfId="4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164" fontId="3" fillId="0" borderId="1" xfId="2" applyNumberFormat="1" applyFont="1" applyFill="1" applyBorder="1" applyAlignment="1">
      <alignment horizontal="center" vertical="top" wrapText="1"/>
    </xf>
    <xf numFmtId="0" fontId="4" fillId="0" borderId="1" xfId="0" applyFont="1" applyFill="1" applyBorder="1"/>
    <xf numFmtId="0" fontId="3" fillId="0" borderId="0" xfId="1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3" fillId="0" borderId="0" xfId="1" applyFont="1" applyFill="1" applyAlignment="1">
      <alignment horizontal="center" vertical="top" wrapText="1"/>
    </xf>
    <xf numFmtId="164" fontId="3" fillId="0" borderId="0" xfId="4" applyNumberFormat="1" applyFont="1" applyFill="1" applyBorder="1" applyAlignment="1">
      <alignment horizontal="right" vertical="top" wrapText="1"/>
    </xf>
    <xf numFmtId="49" fontId="5" fillId="0" borderId="1" xfId="1" applyNumberFormat="1" applyFont="1" applyFill="1" applyBorder="1" applyAlignment="1">
      <alignment horizontal="left" vertical="top" wrapText="1"/>
    </xf>
    <xf numFmtId="37" fontId="3" fillId="0" borderId="1" xfId="2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49" fontId="5" fillId="0" borderId="3" xfId="1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/>
    <xf numFmtId="37" fontId="3" fillId="0" borderId="1" xfId="2" applyNumberFormat="1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wrapText="1"/>
    </xf>
    <xf numFmtId="164" fontId="3" fillId="0" borderId="9" xfId="4" applyNumberFormat="1" applyFont="1" applyFill="1" applyBorder="1" applyAlignment="1">
      <alignment wrapText="1"/>
    </xf>
    <xf numFmtId="164" fontId="3" fillId="0" borderId="0" xfId="4" applyNumberFormat="1" applyFont="1" applyFill="1" applyBorder="1" applyAlignment="1">
      <alignment horizontal="right" vertical="center" wrapText="1"/>
    </xf>
    <xf numFmtId="164" fontId="3" fillId="0" borderId="0" xfId="1" applyNumberFormat="1" applyFont="1" applyFill="1"/>
    <xf numFmtId="164" fontId="3" fillId="0" borderId="1" xfId="4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/>
    <xf numFmtId="0" fontId="6" fillId="0" borderId="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/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/>
    </xf>
    <xf numFmtId="0" fontId="4" fillId="0" borderId="5" xfId="0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7" fontId="4" fillId="0" borderId="0" xfId="0" applyNumberFormat="1" applyFont="1" applyFill="1"/>
    <xf numFmtId="37" fontId="4" fillId="0" borderId="1" xfId="0" applyNumberFormat="1" applyFont="1" applyFill="1" applyBorder="1"/>
    <xf numFmtId="37" fontId="3" fillId="0" borderId="6" xfId="1" applyNumberFormat="1" applyFont="1" applyFill="1" applyBorder="1" applyAlignment="1">
      <alignment horizontal="left" vertical="center" wrapText="1"/>
    </xf>
    <xf numFmtId="37" fontId="3" fillId="0" borderId="1" xfId="4" applyNumberFormat="1" applyFont="1" applyFill="1" applyBorder="1" applyAlignment="1">
      <alignment horizontal="center" vertical="center" wrapText="1"/>
    </xf>
    <xf numFmtId="164" fontId="3" fillId="0" borderId="9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vertical="center"/>
    </xf>
    <xf numFmtId="0" fontId="3" fillId="0" borderId="0" xfId="1" applyFont="1" applyFill="1" applyAlignment="1"/>
    <xf numFmtId="49" fontId="3" fillId="0" borderId="1" xfId="1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top"/>
    </xf>
    <xf numFmtId="49" fontId="3" fillId="0" borderId="3" xfId="1" applyNumberFormat="1" applyFont="1" applyFill="1" applyBorder="1" applyAlignment="1">
      <alignment horizontal="left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left" vertical="top" wrapText="1"/>
    </xf>
    <xf numFmtId="0" fontId="4" fillId="0" borderId="0" xfId="0" applyFont="1" applyFill="1" applyAlignment="1">
      <alignment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center" wrapText="1"/>
    </xf>
    <xf numFmtId="164" fontId="3" fillId="0" borderId="5" xfId="4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164" fontId="3" fillId="0" borderId="2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49" fontId="3" fillId="0" borderId="0" xfId="1" applyNumberFormat="1" applyFont="1" applyFill="1" applyBorder="1" applyAlignment="1">
      <alignment horizontal="center" vertical="top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/>
    </xf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2" fontId="4" fillId="0" borderId="0" xfId="0" applyNumberFormat="1" applyFont="1" applyFill="1"/>
    <xf numFmtId="164" fontId="3" fillId="0" borderId="5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0" fontId="3" fillId="0" borderId="1" xfId="4" applyFont="1" applyFill="1" applyBorder="1" applyAlignment="1">
      <alignment horizontal="center" vertical="top" wrapText="1"/>
    </xf>
    <xf numFmtId="164" fontId="3" fillId="0" borderId="2" xfId="2" applyNumberFormat="1" applyFont="1" applyFill="1" applyBorder="1" applyAlignment="1">
      <alignment horizontal="center" vertical="top" wrapText="1"/>
    </xf>
    <xf numFmtId="164" fontId="3" fillId="0" borderId="7" xfId="2" applyNumberFormat="1" applyFont="1" applyFill="1" applyBorder="1" applyAlignment="1">
      <alignment horizontal="center" vertical="top" wrapText="1"/>
    </xf>
    <xf numFmtId="164" fontId="3" fillId="0" borderId="3" xfId="2" applyNumberFormat="1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center" wrapText="1"/>
    </xf>
    <xf numFmtId="0" fontId="3" fillId="0" borderId="0" xfId="1" applyFont="1" applyFill="1" applyAlignment="1">
      <alignment horizontal="right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4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top"/>
    </xf>
    <xf numFmtId="49" fontId="3" fillId="0" borderId="7" xfId="1" applyNumberFormat="1" applyFont="1" applyFill="1" applyBorder="1" applyAlignment="1">
      <alignment horizontal="center" vertical="top"/>
    </xf>
    <xf numFmtId="49" fontId="3" fillId="0" borderId="3" xfId="1" applyNumberFormat="1" applyFont="1" applyFill="1" applyBorder="1" applyAlignment="1">
      <alignment horizontal="center" vertical="top"/>
    </xf>
    <xf numFmtId="164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164" fontId="3" fillId="0" borderId="4" xfId="4" applyNumberFormat="1" applyFont="1" applyFill="1" applyBorder="1" applyAlignment="1">
      <alignment horizontal="center" vertical="center" wrapText="1"/>
    </xf>
    <xf numFmtId="164" fontId="3" fillId="0" borderId="6" xfId="4" applyNumberFormat="1" applyFont="1" applyFill="1" applyBorder="1" applyAlignment="1">
      <alignment horizontal="center" vertical="center" wrapText="1"/>
    </xf>
    <xf numFmtId="164" fontId="3" fillId="0" borderId="5" xfId="4" applyNumberFormat="1" applyFont="1" applyFill="1" applyBorder="1" applyAlignment="1">
      <alignment horizontal="center" vertical="center" wrapText="1"/>
    </xf>
    <xf numFmtId="164" fontId="3" fillId="0" borderId="2" xfId="4" applyNumberFormat="1" applyFont="1" applyFill="1" applyBorder="1" applyAlignment="1">
      <alignment horizontal="center" vertical="center" wrapText="1"/>
    </xf>
    <xf numFmtId="164" fontId="3" fillId="0" borderId="3" xfId="4" applyNumberFormat="1" applyFont="1" applyFill="1" applyBorder="1" applyAlignment="1">
      <alignment horizontal="center" vertical="center" wrapText="1"/>
    </xf>
    <xf numFmtId="49" fontId="3" fillId="0" borderId="2" xfId="4" applyNumberFormat="1" applyFont="1" applyFill="1" applyBorder="1" applyAlignment="1">
      <alignment horizontal="center" vertical="center" wrapText="1"/>
    </xf>
    <xf numFmtId="49" fontId="3" fillId="0" borderId="7" xfId="4" applyNumberFormat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 textRotation="90" wrapText="1"/>
    </xf>
    <xf numFmtId="2" fontId="3" fillId="0" borderId="3" xfId="1" applyNumberFormat="1" applyFont="1" applyFill="1" applyBorder="1" applyAlignment="1">
      <alignment horizontal="center" vertical="center" textRotation="90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0" fontId="3" fillId="0" borderId="4" xfId="4" applyFont="1" applyFill="1" applyBorder="1" applyAlignment="1">
      <alignment horizontal="center" vertical="center" wrapText="1"/>
    </xf>
    <xf numFmtId="0" fontId="3" fillId="0" borderId="5" xfId="4" applyFont="1" applyFill="1" applyBorder="1" applyAlignment="1">
      <alignment horizontal="center" vertical="center" wrapText="1"/>
    </xf>
    <xf numFmtId="164" fontId="3" fillId="0" borderId="2" xfId="4" applyNumberFormat="1" applyFont="1" applyFill="1" applyBorder="1" applyAlignment="1">
      <alignment horizontal="center" vertical="top" wrapText="1"/>
    </xf>
    <xf numFmtId="164" fontId="3" fillId="0" borderId="7" xfId="4" applyNumberFormat="1" applyFont="1" applyFill="1" applyBorder="1" applyAlignment="1">
      <alignment horizontal="center" vertical="top" wrapText="1"/>
    </xf>
    <xf numFmtId="164" fontId="3" fillId="0" borderId="3" xfId="4" applyNumberFormat="1" applyFont="1" applyFill="1" applyBorder="1" applyAlignment="1">
      <alignment horizontal="center" vertical="top" wrapText="1"/>
    </xf>
    <xf numFmtId="0" fontId="3" fillId="0" borderId="2" xfId="4" applyFont="1" applyFill="1" applyBorder="1" applyAlignment="1">
      <alignment horizontal="center" vertical="center" wrapText="1"/>
    </xf>
    <xf numFmtId="0" fontId="3" fillId="0" borderId="7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3" fillId="0" borderId="7" xfId="4" applyFont="1" applyFill="1" applyBorder="1" applyAlignment="1">
      <alignment horizontal="center" vertical="top" wrapText="1"/>
    </xf>
    <xf numFmtId="0" fontId="3" fillId="0" borderId="3" xfId="4" applyFont="1" applyFill="1" applyBorder="1" applyAlignment="1">
      <alignment horizontal="center" vertical="top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5" xfId="1" applyNumberFormat="1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left" vertical="top" wrapText="1"/>
    </xf>
    <xf numFmtId="0" fontId="3" fillId="0" borderId="7" xfId="4" applyFont="1" applyFill="1" applyBorder="1" applyAlignment="1">
      <alignment horizontal="left" vertical="top" wrapText="1"/>
    </xf>
    <xf numFmtId="0" fontId="3" fillId="0" borderId="3" xfId="4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top"/>
    </xf>
    <xf numFmtId="49" fontId="3" fillId="0" borderId="7" xfId="1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4" xfId="1" applyNumberFormat="1" applyFont="1" applyFill="1" applyBorder="1" applyAlignment="1">
      <alignment horizontal="center" vertical="top" wrapText="1"/>
    </xf>
    <xf numFmtId="49" fontId="3" fillId="0" borderId="6" xfId="1" applyNumberFormat="1" applyFont="1" applyFill="1" applyBorder="1" applyAlignment="1">
      <alignment horizontal="center" vertical="top" wrapText="1"/>
    </xf>
    <xf numFmtId="49" fontId="3" fillId="0" borderId="5" xfId="1" applyNumberFormat="1" applyFont="1" applyFill="1" applyBorder="1" applyAlignment="1">
      <alignment horizontal="center" vertical="top" wrapText="1"/>
    </xf>
    <xf numFmtId="49" fontId="3" fillId="0" borderId="4" xfId="1" applyNumberFormat="1" applyFont="1" applyFill="1" applyBorder="1" applyAlignment="1">
      <alignment horizontal="left" vertical="center" wrapText="1"/>
    </xf>
    <xf numFmtId="49" fontId="3" fillId="0" borderId="6" xfId="1" applyNumberFormat="1" applyFont="1" applyFill="1" applyBorder="1" applyAlignment="1">
      <alignment horizontal="left" vertical="center" wrapText="1"/>
    </xf>
    <xf numFmtId="49" fontId="3" fillId="0" borderId="5" xfId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right" vertical="top"/>
    </xf>
    <xf numFmtId="49" fontId="3" fillId="0" borderId="0" xfId="1" applyNumberFormat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left" vertical="top"/>
    </xf>
    <xf numFmtId="0" fontId="3" fillId="0" borderId="1" xfId="1" applyFont="1" applyFill="1" applyBorder="1" applyAlignment="1">
      <alignment horizontal="left"/>
    </xf>
    <xf numFmtId="0" fontId="8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top"/>
    </xf>
    <xf numFmtId="0" fontId="4" fillId="0" borderId="6" xfId="0" applyFont="1" applyFill="1" applyBorder="1" applyAlignment="1">
      <alignment horizontal="left" vertical="top"/>
    </xf>
    <xf numFmtId="0" fontId="4" fillId="0" borderId="5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center" wrapText="1"/>
    </xf>
    <xf numFmtId="49" fontId="3" fillId="0" borderId="10" xfId="1" applyNumberFormat="1" applyFont="1" applyFill="1" applyBorder="1" applyAlignment="1">
      <alignment horizontal="left" vertical="center" wrapText="1"/>
    </xf>
    <xf numFmtId="49" fontId="3" fillId="0" borderId="9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left" vertical="center" wrapText="1"/>
    </xf>
    <xf numFmtId="2" fontId="3" fillId="0" borderId="4" xfId="1" applyNumberFormat="1" applyFont="1" applyFill="1" applyBorder="1" applyAlignment="1">
      <alignment horizontal="left" vertical="center" wrapText="1"/>
    </xf>
    <xf numFmtId="2" fontId="3" fillId="0" borderId="6" xfId="1" applyNumberFormat="1" applyFont="1" applyFill="1" applyBorder="1" applyAlignment="1">
      <alignment horizontal="left" vertical="center" wrapText="1"/>
    </xf>
    <xf numFmtId="2" fontId="3" fillId="0" borderId="5" xfId="1" applyNumberFormat="1" applyFont="1" applyFill="1" applyBorder="1" applyAlignment="1">
      <alignment horizontal="left" vertical="center" wrapText="1"/>
    </xf>
  </cellXfs>
  <cellStyles count="5">
    <cellStyle name="Comma 2" xfId="2"/>
    <cellStyle name="Normal" xfId="0" builtinId="0"/>
    <cellStyle name="Normal 2" xfId="3"/>
    <cellStyle name="Normal 2 2" xfId="4"/>
    <cellStyle name="Normal 4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0" zoomScaleNormal="100" zoomScaleSheetLayoutView="100" workbookViewId="0">
      <selection activeCell="D29" sqref="D29:D34"/>
    </sheetView>
  </sheetViews>
  <sheetFormatPr defaultColWidth="8.85546875" defaultRowHeight="16.5" x14ac:dyDescent="0.3"/>
  <cols>
    <col min="1" max="1" width="9.7109375" style="3" customWidth="1"/>
    <col min="2" max="2" width="13" style="3" customWidth="1"/>
    <col min="3" max="3" width="55.7109375" style="3" customWidth="1"/>
    <col min="4" max="4" width="25.7109375" style="3" customWidth="1"/>
    <col min="5" max="16384" width="8.85546875" style="3"/>
  </cols>
  <sheetData>
    <row r="1" spans="1:12" x14ac:dyDescent="0.3">
      <c r="A1" s="1"/>
      <c r="B1" s="2"/>
      <c r="C1" s="87" t="s">
        <v>2</v>
      </c>
      <c r="D1" s="87"/>
    </row>
    <row r="2" spans="1:12" ht="15.6" customHeight="1" x14ac:dyDescent="0.3">
      <c r="A2" s="1"/>
      <c r="B2" s="2"/>
      <c r="C2" s="87" t="s">
        <v>5</v>
      </c>
      <c r="D2" s="87"/>
      <c r="E2" s="21"/>
      <c r="F2" s="21"/>
      <c r="G2" s="21"/>
      <c r="H2" s="21"/>
      <c r="I2" s="21"/>
      <c r="J2" s="21"/>
      <c r="K2" s="21"/>
      <c r="L2" s="21"/>
    </row>
    <row r="3" spans="1:12" ht="21" customHeight="1" x14ac:dyDescent="0.3">
      <c r="A3" s="1"/>
      <c r="B3" s="2"/>
      <c r="C3" s="87" t="s">
        <v>3</v>
      </c>
      <c r="D3" s="87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1"/>
      <c r="B4" s="2"/>
      <c r="C4" s="4"/>
    </row>
    <row r="5" spans="1:12" ht="68.25" customHeight="1" x14ac:dyDescent="0.3">
      <c r="A5" s="86" t="s">
        <v>47</v>
      </c>
      <c r="B5" s="86"/>
      <c r="C5" s="86"/>
      <c r="D5" s="86"/>
      <c r="E5" s="21"/>
      <c r="F5" s="21"/>
      <c r="G5" s="21"/>
      <c r="H5" s="21"/>
      <c r="I5" s="21"/>
      <c r="J5" s="21"/>
      <c r="K5" s="21"/>
    </row>
    <row r="6" spans="1:12" x14ac:dyDescent="0.3">
      <c r="A6" s="5"/>
      <c r="B6" s="46"/>
      <c r="C6" s="6"/>
      <c r="D6" s="7" t="s">
        <v>0</v>
      </c>
    </row>
    <row r="7" spans="1:12" ht="100.15" customHeight="1" x14ac:dyDescent="0.3">
      <c r="A7" s="89" t="s">
        <v>27</v>
      </c>
      <c r="B7" s="89"/>
      <c r="C7" s="90" t="s">
        <v>38</v>
      </c>
      <c r="D7" s="31" t="s">
        <v>1</v>
      </c>
    </row>
    <row r="8" spans="1:12" ht="31.9" customHeight="1" x14ac:dyDescent="0.3">
      <c r="A8" s="66" t="s">
        <v>23</v>
      </c>
      <c r="B8" s="66" t="s">
        <v>22</v>
      </c>
      <c r="C8" s="90"/>
      <c r="D8" s="31" t="s">
        <v>9</v>
      </c>
    </row>
    <row r="9" spans="1:12" ht="25.9" customHeight="1" x14ac:dyDescent="0.3">
      <c r="A9" s="88"/>
      <c r="B9" s="88"/>
      <c r="C9" s="70" t="s">
        <v>205</v>
      </c>
      <c r="D9" s="65">
        <f t="shared" ref="D9" si="0">D10</f>
        <v>0</v>
      </c>
    </row>
    <row r="10" spans="1:12" ht="25.9" customHeight="1" x14ac:dyDescent="0.3">
      <c r="A10" s="62" t="s">
        <v>4</v>
      </c>
      <c r="B10" s="62"/>
      <c r="C10" s="9" t="s">
        <v>37</v>
      </c>
      <c r="D10" s="65">
        <f>D17+D23+D29</f>
        <v>0</v>
      </c>
    </row>
    <row r="11" spans="1:12" ht="46.9" customHeight="1" x14ac:dyDescent="0.3">
      <c r="A11" s="91"/>
      <c r="B11" s="91"/>
      <c r="C11" s="70" t="s">
        <v>36</v>
      </c>
      <c r="D11" s="65"/>
    </row>
    <row r="12" spans="1:12" ht="25.15" customHeight="1" x14ac:dyDescent="0.3">
      <c r="A12" s="92"/>
      <c r="B12" s="92"/>
      <c r="C12" s="23" t="s">
        <v>35</v>
      </c>
      <c r="D12" s="65"/>
    </row>
    <row r="13" spans="1:12" ht="80.45" customHeight="1" x14ac:dyDescent="0.3">
      <c r="A13" s="92"/>
      <c r="B13" s="92"/>
      <c r="C13" s="22" t="s">
        <v>44</v>
      </c>
      <c r="D13" s="94"/>
    </row>
    <row r="14" spans="1:12" ht="13.5" customHeight="1" x14ac:dyDescent="0.3">
      <c r="A14" s="92"/>
      <c r="B14" s="92"/>
      <c r="C14" s="9" t="s">
        <v>34</v>
      </c>
      <c r="D14" s="94"/>
    </row>
    <row r="15" spans="1:12" ht="57" customHeight="1" x14ac:dyDescent="0.3">
      <c r="A15" s="93"/>
      <c r="B15" s="93"/>
      <c r="C15" s="70" t="s">
        <v>33</v>
      </c>
      <c r="D15" s="94"/>
    </row>
    <row r="16" spans="1:12" ht="13.9" customHeight="1" x14ac:dyDescent="0.3">
      <c r="A16" s="95" t="s">
        <v>32</v>
      </c>
      <c r="B16" s="95"/>
      <c r="C16" s="95"/>
      <c r="D16" s="95"/>
    </row>
    <row r="17" spans="1:4" ht="18.600000000000001" customHeight="1" x14ac:dyDescent="0.3">
      <c r="A17" s="81"/>
      <c r="B17" s="82">
        <v>11001</v>
      </c>
      <c r="C17" s="9" t="s">
        <v>6</v>
      </c>
      <c r="D17" s="83">
        <v>-81419.199999999997</v>
      </c>
    </row>
    <row r="18" spans="1:4" ht="63" customHeight="1" x14ac:dyDescent="0.3">
      <c r="A18" s="81"/>
      <c r="B18" s="82"/>
      <c r="C18" s="70" t="s">
        <v>63</v>
      </c>
      <c r="D18" s="84"/>
    </row>
    <row r="19" spans="1:4" ht="18.600000000000001" customHeight="1" x14ac:dyDescent="0.3">
      <c r="A19" s="81"/>
      <c r="B19" s="82"/>
      <c r="C19" s="9" t="s">
        <v>29</v>
      </c>
      <c r="D19" s="84"/>
    </row>
    <row r="20" spans="1:4" ht="114.6" customHeight="1" x14ac:dyDescent="0.3">
      <c r="A20" s="81"/>
      <c r="B20" s="82"/>
      <c r="C20" s="22" t="s">
        <v>64</v>
      </c>
      <c r="D20" s="84"/>
    </row>
    <row r="21" spans="1:4" x14ac:dyDescent="0.3">
      <c r="A21" s="81"/>
      <c r="B21" s="82"/>
      <c r="C21" s="9" t="s">
        <v>7</v>
      </c>
      <c r="D21" s="84"/>
    </row>
    <row r="22" spans="1:4" ht="16.899999999999999" customHeight="1" x14ac:dyDescent="0.3">
      <c r="A22" s="81"/>
      <c r="B22" s="82"/>
      <c r="C22" s="70" t="s">
        <v>30</v>
      </c>
      <c r="D22" s="85"/>
    </row>
    <row r="23" spans="1:4" x14ac:dyDescent="0.3">
      <c r="A23" s="81"/>
      <c r="B23" s="82">
        <v>31002</v>
      </c>
      <c r="C23" s="9" t="s">
        <v>6</v>
      </c>
      <c r="D23" s="83">
        <v>56419.199999999997</v>
      </c>
    </row>
    <row r="24" spans="1:4" ht="33" x14ac:dyDescent="0.3">
      <c r="A24" s="81"/>
      <c r="B24" s="82"/>
      <c r="C24" s="70" t="s">
        <v>236</v>
      </c>
      <c r="D24" s="84"/>
    </row>
    <row r="25" spans="1:4" x14ac:dyDescent="0.3">
      <c r="A25" s="81"/>
      <c r="B25" s="82"/>
      <c r="C25" s="9" t="s">
        <v>29</v>
      </c>
      <c r="D25" s="84"/>
    </row>
    <row r="26" spans="1:4" ht="49.5" x14ac:dyDescent="0.3">
      <c r="A26" s="81"/>
      <c r="B26" s="82"/>
      <c r="C26" s="22" t="s">
        <v>238</v>
      </c>
      <c r="D26" s="84"/>
    </row>
    <row r="27" spans="1:4" x14ac:dyDescent="0.3">
      <c r="A27" s="81"/>
      <c r="B27" s="82"/>
      <c r="C27" s="9" t="s">
        <v>7</v>
      </c>
      <c r="D27" s="84"/>
    </row>
    <row r="28" spans="1:4" ht="49.5" x14ac:dyDescent="0.3">
      <c r="A28" s="81"/>
      <c r="B28" s="82"/>
      <c r="C28" s="70" t="s">
        <v>8</v>
      </c>
      <c r="D28" s="85"/>
    </row>
    <row r="29" spans="1:4" x14ac:dyDescent="0.3">
      <c r="A29" s="81"/>
      <c r="B29" s="82">
        <v>31007</v>
      </c>
      <c r="C29" s="9" t="s">
        <v>6</v>
      </c>
      <c r="D29" s="83">
        <v>25000</v>
      </c>
    </row>
    <row r="30" spans="1:4" ht="33" x14ac:dyDescent="0.3">
      <c r="A30" s="81"/>
      <c r="B30" s="82"/>
      <c r="C30" s="70" t="s">
        <v>87</v>
      </c>
      <c r="D30" s="84"/>
    </row>
    <row r="31" spans="1:4" x14ac:dyDescent="0.3">
      <c r="A31" s="81"/>
      <c r="B31" s="82"/>
      <c r="C31" s="9" t="s">
        <v>29</v>
      </c>
      <c r="D31" s="84"/>
    </row>
    <row r="32" spans="1:4" x14ac:dyDescent="0.3">
      <c r="A32" s="81"/>
      <c r="B32" s="82"/>
      <c r="C32" s="22" t="s">
        <v>241</v>
      </c>
      <c r="D32" s="84"/>
    </row>
    <row r="33" spans="1:4" x14ac:dyDescent="0.3">
      <c r="A33" s="81"/>
      <c r="B33" s="82"/>
      <c r="C33" s="9" t="s">
        <v>7</v>
      </c>
      <c r="D33" s="84"/>
    </row>
    <row r="34" spans="1:4" ht="49.5" x14ac:dyDescent="0.3">
      <c r="A34" s="81"/>
      <c r="B34" s="82"/>
      <c r="C34" s="70" t="s">
        <v>8</v>
      </c>
      <c r="D34" s="85"/>
    </row>
  </sheetData>
  <mergeCells count="20">
    <mergeCell ref="A11:A15"/>
    <mergeCell ref="B11:B15"/>
    <mergeCell ref="D17:D22"/>
    <mergeCell ref="B17:B22"/>
    <mergeCell ref="D13:D15"/>
    <mergeCell ref="A16:D16"/>
    <mergeCell ref="A17:A22"/>
    <mergeCell ref="A5:D5"/>
    <mergeCell ref="C1:D1"/>
    <mergeCell ref="C2:D2"/>
    <mergeCell ref="C3:D3"/>
    <mergeCell ref="A9:B9"/>
    <mergeCell ref="A7:B7"/>
    <mergeCell ref="C7:C8"/>
    <mergeCell ref="A23:A28"/>
    <mergeCell ref="B23:B28"/>
    <mergeCell ref="D23:D28"/>
    <mergeCell ref="A29:A34"/>
    <mergeCell ref="B29:B34"/>
    <mergeCell ref="D29:D34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opLeftCell="A4" zoomScaleNormal="100" zoomScaleSheetLayoutView="100" workbookViewId="0">
      <selection activeCell="L15" sqref="L15"/>
    </sheetView>
  </sheetViews>
  <sheetFormatPr defaultColWidth="8.85546875" defaultRowHeight="16.5" x14ac:dyDescent="0.3"/>
  <cols>
    <col min="1" max="1" width="9.140625" style="3" customWidth="1"/>
    <col min="2" max="2" width="10.28515625" style="3" customWidth="1"/>
    <col min="3" max="3" width="41.28515625" style="3" bestFit="1" customWidth="1"/>
    <col min="4" max="4" width="12.140625" style="3" bestFit="1" customWidth="1"/>
    <col min="5" max="5" width="12.85546875" style="3" customWidth="1"/>
    <col min="6" max="6" width="13.28515625" style="3" customWidth="1"/>
    <col min="7" max="7" width="18.140625" style="3" customWidth="1"/>
    <col min="8" max="8" width="14" style="3" customWidth="1"/>
    <col min="9" max="16384" width="8.85546875" style="3"/>
  </cols>
  <sheetData>
    <row r="1" spans="1:14" x14ac:dyDescent="0.3">
      <c r="A1" s="1"/>
      <c r="B1" s="2"/>
      <c r="E1" s="54"/>
      <c r="F1" s="54"/>
      <c r="G1" s="87" t="s">
        <v>209</v>
      </c>
      <c r="H1" s="87"/>
    </row>
    <row r="2" spans="1:14" ht="15.6" customHeight="1" x14ac:dyDescent="0.3">
      <c r="A2" s="1"/>
      <c r="B2" s="2"/>
      <c r="E2" s="54"/>
      <c r="F2" s="54"/>
      <c r="G2" s="87" t="s">
        <v>5</v>
      </c>
      <c r="H2" s="87"/>
      <c r="I2" s="21"/>
      <c r="J2" s="21"/>
      <c r="K2" s="21"/>
      <c r="L2" s="21"/>
      <c r="M2" s="21"/>
      <c r="N2" s="21"/>
    </row>
    <row r="3" spans="1:14" ht="19.149999999999999" customHeight="1" x14ac:dyDescent="0.3">
      <c r="A3" s="1"/>
      <c r="B3" s="2"/>
      <c r="E3" s="54"/>
      <c r="F3" s="54"/>
      <c r="G3" s="87" t="s">
        <v>3</v>
      </c>
      <c r="H3" s="87"/>
      <c r="I3" s="21"/>
      <c r="J3" s="21"/>
      <c r="K3" s="21"/>
      <c r="L3" s="21"/>
      <c r="M3" s="21"/>
      <c r="N3" s="21"/>
    </row>
    <row r="4" spans="1:14" x14ac:dyDescent="0.3">
      <c r="A4" s="1"/>
      <c r="B4" s="2"/>
      <c r="C4" s="4"/>
    </row>
    <row r="5" spans="1:14" ht="39" customHeight="1" x14ac:dyDescent="0.3">
      <c r="A5" s="86" t="s">
        <v>228</v>
      </c>
      <c r="B5" s="86"/>
      <c r="C5" s="86"/>
      <c r="D5" s="86"/>
      <c r="E5" s="86"/>
      <c r="F5" s="86"/>
      <c r="G5" s="86"/>
      <c r="H5" s="86"/>
      <c r="I5" s="21"/>
      <c r="J5" s="21"/>
      <c r="K5" s="21"/>
      <c r="L5" s="21"/>
      <c r="M5" s="21"/>
    </row>
    <row r="6" spans="1:14" x14ac:dyDescent="0.3">
      <c r="A6" s="5"/>
      <c r="B6" s="46"/>
      <c r="C6" s="6"/>
    </row>
    <row r="7" spans="1:14" x14ac:dyDescent="0.3">
      <c r="A7" s="5"/>
      <c r="B7" s="46"/>
      <c r="C7" s="6"/>
      <c r="G7" s="7"/>
      <c r="H7" s="7" t="s">
        <v>0</v>
      </c>
    </row>
    <row r="8" spans="1:14" ht="63.75" customHeight="1" x14ac:dyDescent="0.3">
      <c r="A8" s="89" t="s">
        <v>27</v>
      </c>
      <c r="B8" s="89"/>
      <c r="C8" s="101" t="s">
        <v>221</v>
      </c>
      <c r="D8" s="96" t="s">
        <v>220</v>
      </c>
      <c r="E8" s="97"/>
      <c r="F8" s="97"/>
      <c r="G8" s="97"/>
      <c r="H8" s="98"/>
    </row>
    <row r="9" spans="1:14" ht="24.6" customHeight="1" x14ac:dyDescent="0.3">
      <c r="A9" s="104" t="s">
        <v>23</v>
      </c>
      <c r="B9" s="104" t="s">
        <v>22</v>
      </c>
      <c r="C9" s="102"/>
      <c r="D9" s="99" t="s">
        <v>219</v>
      </c>
      <c r="E9" s="96" t="s">
        <v>218</v>
      </c>
      <c r="F9" s="97"/>
      <c r="G9" s="97"/>
      <c r="H9" s="98"/>
    </row>
    <row r="10" spans="1:14" ht="138" customHeight="1" x14ac:dyDescent="0.3">
      <c r="A10" s="105"/>
      <c r="B10" s="105"/>
      <c r="C10" s="103"/>
      <c r="D10" s="100"/>
      <c r="E10" s="67" t="s">
        <v>217</v>
      </c>
      <c r="F10" s="67" t="s">
        <v>216</v>
      </c>
      <c r="G10" s="31" t="s">
        <v>215</v>
      </c>
      <c r="H10" s="67" t="s">
        <v>214</v>
      </c>
    </row>
    <row r="11" spans="1:14" ht="21" customHeight="1" x14ac:dyDescent="0.3">
      <c r="A11" s="53"/>
      <c r="B11" s="53"/>
      <c r="C11" s="63" t="s">
        <v>213</v>
      </c>
      <c r="D11" s="65">
        <f>D13</f>
        <v>81419.199999999997</v>
      </c>
      <c r="E11" s="65"/>
      <c r="F11" s="65"/>
      <c r="G11" s="65">
        <f>G13</f>
        <v>25000</v>
      </c>
      <c r="H11" s="65">
        <f>H13</f>
        <v>56419.199999999997</v>
      </c>
    </row>
    <row r="12" spans="1:14" ht="26.25" customHeight="1" x14ac:dyDescent="0.3">
      <c r="A12" s="53"/>
      <c r="B12" s="53"/>
      <c r="C12" s="63" t="s">
        <v>212</v>
      </c>
      <c r="D12" s="11"/>
      <c r="E12" s="11"/>
      <c r="F12" s="11"/>
      <c r="G12" s="11"/>
      <c r="H12" s="11"/>
    </row>
    <row r="13" spans="1:14" ht="52.9" customHeight="1" x14ac:dyDescent="0.3">
      <c r="A13" s="62"/>
      <c r="B13" s="62"/>
      <c r="C13" s="68" t="s">
        <v>233</v>
      </c>
      <c r="D13" s="65">
        <f t="shared" ref="D13:F13" si="0">D15+D16</f>
        <v>81419.199999999997</v>
      </c>
      <c r="E13" s="65">
        <f t="shared" si="0"/>
        <v>0</v>
      </c>
      <c r="F13" s="65">
        <f t="shared" si="0"/>
        <v>0</v>
      </c>
      <c r="G13" s="65">
        <f>G15+G16</f>
        <v>25000</v>
      </c>
      <c r="H13" s="65">
        <f>H15+H16</f>
        <v>56419.199999999997</v>
      </c>
    </row>
    <row r="14" spans="1:14" ht="16.149999999999999" customHeight="1" x14ac:dyDescent="0.3">
      <c r="A14" s="62"/>
      <c r="B14" s="62"/>
      <c r="C14" s="63" t="s">
        <v>212</v>
      </c>
      <c r="D14" s="11"/>
      <c r="E14" s="11"/>
      <c r="F14" s="11"/>
      <c r="G14" s="11"/>
      <c r="H14" s="11"/>
    </row>
    <row r="15" spans="1:14" ht="48" customHeight="1" x14ac:dyDescent="0.3">
      <c r="A15" s="20">
        <v>1012</v>
      </c>
      <c r="B15" s="20">
        <v>31002</v>
      </c>
      <c r="C15" s="71" t="s">
        <v>236</v>
      </c>
      <c r="D15" s="65">
        <f>E15+F15+G15+H15</f>
        <v>56419.199999999997</v>
      </c>
      <c r="E15" s="65"/>
      <c r="F15" s="65"/>
      <c r="G15" s="65"/>
      <c r="H15" s="65">
        <v>56419.199999999997</v>
      </c>
    </row>
    <row r="16" spans="1:14" ht="51" customHeight="1" x14ac:dyDescent="0.3">
      <c r="A16" s="20"/>
      <c r="B16" s="20">
        <v>31007</v>
      </c>
      <c r="C16" s="71" t="s">
        <v>87</v>
      </c>
      <c r="D16" s="65">
        <f>E16+F16+G16+H16</f>
        <v>25000</v>
      </c>
      <c r="E16" s="65"/>
      <c r="F16" s="65"/>
      <c r="G16" s="65">
        <v>25000</v>
      </c>
      <c r="H16" s="65"/>
    </row>
    <row r="17" spans="1:2" x14ac:dyDescent="0.3">
      <c r="A17" s="19"/>
      <c r="B17" s="19"/>
    </row>
    <row r="18" spans="1:2" x14ac:dyDescent="0.3">
      <c r="A18" s="19"/>
      <c r="B18" s="19"/>
    </row>
    <row r="19" spans="1:2" x14ac:dyDescent="0.3">
      <c r="A19" s="19"/>
      <c r="B19" s="19"/>
    </row>
    <row r="20" spans="1:2" x14ac:dyDescent="0.3">
      <c r="A20" s="19"/>
      <c r="B20" s="19"/>
    </row>
    <row r="21" spans="1:2" x14ac:dyDescent="0.3">
      <c r="A21" s="19"/>
      <c r="B21" s="19"/>
    </row>
    <row r="22" spans="1:2" x14ac:dyDescent="0.3">
      <c r="A22" s="19"/>
      <c r="B22" s="19"/>
    </row>
    <row r="23" spans="1:2" x14ac:dyDescent="0.3">
      <c r="A23" s="19"/>
      <c r="B23" s="19"/>
    </row>
    <row r="24" spans="1:2" x14ac:dyDescent="0.3">
      <c r="A24" s="19"/>
      <c r="B24" s="19"/>
    </row>
    <row r="25" spans="1:2" x14ac:dyDescent="0.3">
      <c r="A25" s="19"/>
      <c r="B25" s="19"/>
    </row>
    <row r="26" spans="1:2" x14ac:dyDescent="0.3">
      <c r="A26" s="19"/>
      <c r="B26" s="19"/>
    </row>
  </sheetData>
  <mergeCells count="11">
    <mergeCell ref="G1:H1"/>
    <mergeCell ref="G2:H2"/>
    <mergeCell ref="G3:H3"/>
    <mergeCell ref="A5:H5"/>
    <mergeCell ref="E9:H9"/>
    <mergeCell ref="D9:D10"/>
    <mergeCell ref="A8:B8"/>
    <mergeCell ref="C8:C10"/>
    <mergeCell ref="A9:A10"/>
    <mergeCell ref="B9:B10"/>
    <mergeCell ref="D8:H8"/>
  </mergeCells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opLeftCell="A7" workbookViewId="0">
      <selection activeCell="F7" sqref="F7"/>
    </sheetView>
  </sheetViews>
  <sheetFormatPr defaultColWidth="8.85546875" defaultRowHeight="16.5" x14ac:dyDescent="0.3"/>
  <cols>
    <col min="1" max="1" width="8.85546875" style="3"/>
    <col min="2" max="2" width="16.28515625" style="3" customWidth="1"/>
    <col min="3" max="3" width="50.5703125" style="3" customWidth="1"/>
    <col min="4" max="4" width="25.7109375" style="24" customWidth="1"/>
    <col min="5" max="16384" width="8.85546875" style="3"/>
  </cols>
  <sheetData>
    <row r="1" spans="1:16" x14ac:dyDescent="0.3">
      <c r="C1" s="87" t="s">
        <v>210</v>
      </c>
      <c r="D1" s="87"/>
    </row>
    <row r="2" spans="1:16" x14ac:dyDescent="0.3">
      <c r="C2" s="87" t="s">
        <v>5</v>
      </c>
      <c r="D2" s="87"/>
    </row>
    <row r="3" spans="1:16" x14ac:dyDescent="0.3">
      <c r="C3" s="87" t="s">
        <v>3</v>
      </c>
      <c r="D3" s="87"/>
    </row>
    <row r="4" spans="1:16" ht="15.6" customHeight="1" x14ac:dyDescent="0.3">
      <c r="I4" s="21"/>
      <c r="J4" s="21"/>
      <c r="K4" s="21"/>
      <c r="L4" s="21"/>
      <c r="M4" s="21"/>
      <c r="N4" s="21"/>
      <c r="O4" s="21"/>
      <c r="P4" s="21"/>
    </row>
    <row r="5" spans="1:16" ht="45" customHeight="1" x14ac:dyDescent="0.3">
      <c r="A5" s="86" t="s">
        <v>229</v>
      </c>
      <c r="B5" s="86"/>
      <c r="C5" s="86"/>
      <c r="D5" s="86"/>
      <c r="G5" s="60"/>
      <c r="H5" s="60"/>
      <c r="I5" s="21"/>
      <c r="J5" s="21"/>
      <c r="K5" s="21"/>
      <c r="L5" s="21"/>
      <c r="M5" s="21"/>
      <c r="N5" s="21"/>
      <c r="O5" s="21"/>
      <c r="P5" s="21"/>
    </row>
    <row r="6" spans="1:16" x14ac:dyDescent="0.3">
      <c r="C6" s="6"/>
      <c r="D6" s="29" t="s">
        <v>0</v>
      </c>
    </row>
    <row r="7" spans="1:16" ht="118.15" customHeight="1" x14ac:dyDescent="0.3">
      <c r="A7" s="106" t="s">
        <v>27</v>
      </c>
      <c r="B7" s="107"/>
      <c r="C7" s="108" t="s">
        <v>234</v>
      </c>
      <c r="D7" s="99" t="s">
        <v>1</v>
      </c>
    </row>
    <row r="8" spans="1:16" ht="50.25" customHeight="1" x14ac:dyDescent="0.3">
      <c r="A8" s="58" t="s">
        <v>23</v>
      </c>
      <c r="B8" s="58" t="s">
        <v>22</v>
      </c>
      <c r="C8" s="109"/>
      <c r="D8" s="100"/>
    </row>
    <row r="9" spans="1:16" ht="101.45" customHeight="1" x14ac:dyDescent="0.3">
      <c r="A9" s="110"/>
      <c r="B9" s="111"/>
      <c r="C9" s="74" t="s">
        <v>235</v>
      </c>
      <c r="D9" s="31"/>
    </row>
    <row r="10" spans="1:16" ht="22.9" customHeight="1" x14ac:dyDescent="0.3">
      <c r="A10" s="58"/>
      <c r="B10" s="58"/>
      <c r="C10" s="74" t="s">
        <v>78</v>
      </c>
      <c r="D10" s="31">
        <f>D12</f>
        <v>0</v>
      </c>
    </row>
    <row r="11" spans="1:16" ht="22.9" customHeight="1" x14ac:dyDescent="0.3">
      <c r="A11" s="58"/>
      <c r="B11" s="58"/>
      <c r="C11" s="74" t="s">
        <v>77</v>
      </c>
      <c r="D11" s="31"/>
    </row>
    <row r="12" spans="1:16" ht="22.9" customHeight="1" x14ac:dyDescent="0.3">
      <c r="A12" s="58"/>
      <c r="B12" s="58"/>
      <c r="C12" s="74" t="s">
        <v>76</v>
      </c>
      <c r="D12" s="31">
        <v>0</v>
      </c>
    </row>
    <row r="13" spans="1:16" ht="22.9" customHeight="1" x14ac:dyDescent="0.3">
      <c r="A13" s="58"/>
      <c r="B13" s="58"/>
      <c r="C13" s="74" t="s">
        <v>68</v>
      </c>
      <c r="D13" s="31">
        <f>D18</f>
        <v>0</v>
      </c>
    </row>
    <row r="14" spans="1:16" ht="22.9" customHeight="1" x14ac:dyDescent="0.3">
      <c r="A14" s="58"/>
      <c r="B14" s="58"/>
      <c r="C14" s="74" t="s">
        <v>75</v>
      </c>
      <c r="D14" s="31"/>
    </row>
    <row r="15" spans="1:16" ht="31.15" customHeight="1" x14ac:dyDescent="0.3">
      <c r="A15" s="110"/>
      <c r="B15" s="111"/>
      <c r="C15" s="74" t="s">
        <v>223</v>
      </c>
      <c r="D15" s="31"/>
    </row>
    <row r="16" spans="1:16" ht="22.9" customHeight="1" x14ac:dyDescent="0.3">
      <c r="A16" s="58"/>
      <c r="B16" s="58"/>
      <c r="C16" s="74" t="s">
        <v>73</v>
      </c>
      <c r="D16" s="31"/>
    </row>
    <row r="17" spans="1:4" ht="22.9" customHeight="1" x14ac:dyDescent="0.3">
      <c r="A17" s="120" t="s">
        <v>205</v>
      </c>
      <c r="B17" s="121"/>
      <c r="C17" s="121"/>
      <c r="D17" s="122"/>
    </row>
    <row r="18" spans="1:4" ht="22.9" customHeight="1" x14ac:dyDescent="0.3">
      <c r="A18" s="59">
        <v>1012</v>
      </c>
      <c r="B18" s="58"/>
      <c r="C18" s="57" t="s">
        <v>224</v>
      </c>
      <c r="D18" s="31">
        <f>D30+D36+D42</f>
        <v>0</v>
      </c>
    </row>
    <row r="19" spans="1:4" ht="49.5" x14ac:dyDescent="0.3">
      <c r="A19" s="118"/>
      <c r="B19" s="115"/>
      <c r="C19" s="57" t="s">
        <v>36</v>
      </c>
      <c r="D19" s="31"/>
    </row>
    <row r="20" spans="1:4" x14ac:dyDescent="0.3">
      <c r="A20" s="118"/>
      <c r="B20" s="116"/>
      <c r="C20" s="57" t="s">
        <v>35</v>
      </c>
      <c r="D20" s="31"/>
    </row>
    <row r="21" spans="1:4" ht="99" x14ac:dyDescent="0.3">
      <c r="A21" s="118"/>
      <c r="B21" s="116"/>
      <c r="C21" s="57" t="s">
        <v>44</v>
      </c>
      <c r="D21" s="31"/>
    </row>
    <row r="22" spans="1:4" x14ac:dyDescent="0.3">
      <c r="A22" s="118"/>
      <c r="B22" s="116"/>
      <c r="C22" s="57" t="s">
        <v>34</v>
      </c>
      <c r="D22" s="31"/>
    </row>
    <row r="23" spans="1:4" ht="49.5" x14ac:dyDescent="0.3">
      <c r="A23" s="119"/>
      <c r="B23" s="117"/>
      <c r="C23" s="57" t="s">
        <v>33</v>
      </c>
      <c r="D23" s="31"/>
    </row>
    <row r="24" spans="1:4" x14ac:dyDescent="0.3">
      <c r="A24" s="110"/>
      <c r="B24" s="111"/>
      <c r="C24" s="74" t="s">
        <v>78</v>
      </c>
      <c r="D24" s="31">
        <f>D26</f>
        <v>0</v>
      </c>
    </row>
    <row r="25" spans="1:4" x14ac:dyDescent="0.3">
      <c r="A25" s="110"/>
      <c r="B25" s="111"/>
      <c r="C25" s="74" t="s">
        <v>77</v>
      </c>
      <c r="D25" s="31"/>
    </row>
    <row r="26" spans="1:4" x14ac:dyDescent="0.3">
      <c r="A26" s="110"/>
      <c r="B26" s="111"/>
      <c r="C26" s="74" t="s">
        <v>76</v>
      </c>
      <c r="D26" s="31">
        <v>0</v>
      </c>
    </row>
    <row r="27" spans="1:4" x14ac:dyDescent="0.3">
      <c r="A27" s="110"/>
      <c r="B27" s="111"/>
      <c r="C27" s="74" t="s">
        <v>75</v>
      </c>
      <c r="D27" s="31"/>
    </row>
    <row r="28" spans="1:4" ht="33" x14ac:dyDescent="0.3">
      <c r="A28" s="110"/>
      <c r="B28" s="111"/>
      <c r="C28" s="74" t="s">
        <v>223</v>
      </c>
      <c r="D28" s="31"/>
    </row>
    <row r="29" spans="1:4" ht="15.6" customHeight="1" x14ac:dyDescent="0.3">
      <c r="A29" s="120" t="s">
        <v>32</v>
      </c>
      <c r="B29" s="121"/>
      <c r="C29" s="121"/>
      <c r="D29" s="122"/>
    </row>
    <row r="30" spans="1:4" x14ac:dyDescent="0.3">
      <c r="A30" s="115"/>
      <c r="B30" s="123">
        <v>11001</v>
      </c>
      <c r="C30" s="57" t="s">
        <v>6</v>
      </c>
      <c r="D30" s="112">
        <v>-81419.199999999997</v>
      </c>
    </row>
    <row r="31" spans="1:4" ht="66" x14ac:dyDescent="0.3">
      <c r="A31" s="116"/>
      <c r="B31" s="124"/>
      <c r="C31" s="57" t="s">
        <v>63</v>
      </c>
      <c r="D31" s="113"/>
    </row>
    <row r="32" spans="1:4" x14ac:dyDescent="0.3">
      <c r="A32" s="116"/>
      <c r="B32" s="124"/>
      <c r="C32" s="57" t="s">
        <v>29</v>
      </c>
      <c r="D32" s="113"/>
    </row>
    <row r="33" spans="1:4" ht="115.5" x14ac:dyDescent="0.3">
      <c r="A33" s="116"/>
      <c r="B33" s="124"/>
      <c r="C33" s="57" t="s">
        <v>64</v>
      </c>
      <c r="D33" s="113"/>
    </row>
    <row r="34" spans="1:4" x14ac:dyDescent="0.3">
      <c r="A34" s="116"/>
      <c r="B34" s="124"/>
      <c r="C34" s="57" t="s">
        <v>7</v>
      </c>
      <c r="D34" s="113"/>
    </row>
    <row r="35" spans="1:4" x14ac:dyDescent="0.3">
      <c r="A35" s="117"/>
      <c r="B35" s="125"/>
      <c r="C35" s="57" t="s">
        <v>30</v>
      </c>
      <c r="D35" s="114"/>
    </row>
    <row r="36" spans="1:4" x14ac:dyDescent="0.3">
      <c r="A36" s="115"/>
      <c r="B36" s="82">
        <v>31002</v>
      </c>
      <c r="C36" s="9" t="s">
        <v>6</v>
      </c>
      <c r="D36" s="83">
        <v>56419.199999999997</v>
      </c>
    </row>
    <row r="37" spans="1:4" ht="33" x14ac:dyDescent="0.3">
      <c r="A37" s="116"/>
      <c r="B37" s="82"/>
      <c r="C37" s="75" t="s">
        <v>236</v>
      </c>
      <c r="D37" s="84"/>
    </row>
    <row r="38" spans="1:4" x14ac:dyDescent="0.3">
      <c r="A38" s="116"/>
      <c r="B38" s="82"/>
      <c r="C38" s="9" t="s">
        <v>29</v>
      </c>
      <c r="D38" s="84"/>
    </row>
    <row r="39" spans="1:4" ht="49.5" x14ac:dyDescent="0.3">
      <c r="A39" s="116"/>
      <c r="B39" s="82"/>
      <c r="C39" s="22" t="s">
        <v>237</v>
      </c>
      <c r="D39" s="84"/>
    </row>
    <row r="40" spans="1:4" x14ac:dyDescent="0.3">
      <c r="A40" s="116"/>
      <c r="B40" s="82"/>
      <c r="C40" s="9" t="s">
        <v>7</v>
      </c>
      <c r="D40" s="84"/>
    </row>
    <row r="41" spans="1:4" ht="49.5" x14ac:dyDescent="0.3">
      <c r="A41" s="117"/>
      <c r="B41" s="82"/>
      <c r="C41" s="75" t="s">
        <v>8</v>
      </c>
      <c r="D41" s="85"/>
    </row>
    <row r="42" spans="1:4" x14ac:dyDescent="0.3">
      <c r="A42" s="81"/>
      <c r="B42" s="82">
        <v>31007</v>
      </c>
      <c r="C42" s="9" t="s">
        <v>6</v>
      </c>
      <c r="D42" s="83">
        <v>25000</v>
      </c>
    </row>
    <row r="43" spans="1:4" ht="33" x14ac:dyDescent="0.3">
      <c r="A43" s="81"/>
      <c r="B43" s="82"/>
      <c r="C43" s="75" t="s">
        <v>87</v>
      </c>
      <c r="D43" s="84"/>
    </row>
    <row r="44" spans="1:4" x14ac:dyDescent="0.3">
      <c r="A44" s="81"/>
      <c r="B44" s="82"/>
      <c r="C44" s="9" t="s">
        <v>29</v>
      </c>
      <c r="D44" s="84"/>
    </row>
    <row r="45" spans="1:4" ht="25.15" customHeight="1" x14ac:dyDescent="0.3">
      <c r="A45" s="81"/>
      <c r="B45" s="82"/>
      <c r="C45" s="22" t="s">
        <v>241</v>
      </c>
      <c r="D45" s="84"/>
    </row>
    <row r="46" spans="1:4" x14ac:dyDescent="0.3">
      <c r="A46" s="81"/>
      <c r="B46" s="82"/>
      <c r="C46" s="9" t="s">
        <v>7</v>
      </c>
      <c r="D46" s="84"/>
    </row>
    <row r="47" spans="1:4" ht="49.5" x14ac:dyDescent="0.3">
      <c r="A47" s="81"/>
      <c r="B47" s="82"/>
      <c r="C47" s="75" t="s">
        <v>8</v>
      </c>
      <c r="D47" s="85"/>
    </row>
  </sheetData>
  <mergeCells count="27">
    <mergeCell ref="A42:A47"/>
    <mergeCell ref="B42:B47"/>
    <mergeCell ref="D42:D47"/>
    <mergeCell ref="A17:D17"/>
    <mergeCell ref="B36:B41"/>
    <mergeCell ref="A36:A41"/>
    <mergeCell ref="D36:D41"/>
    <mergeCell ref="A15:B15"/>
    <mergeCell ref="A9:B9"/>
    <mergeCell ref="D30:D35"/>
    <mergeCell ref="B19:B23"/>
    <mergeCell ref="A19:A23"/>
    <mergeCell ref="A25:B25"/>
    <mergeCell ref="A24:B24"/>
    <mergeCell ref="A26:B26"/>
    <mergeCell ref="A27:B27"/>
    <mergeCell ref="A29:D29"/>
    <mergeCell ref="B30:B35"/>
    <mergeCell ref="A30:A35"/>
    <mergeCell ref="A28:B28"/>
    <mergeCell ref="C1:D1"/>
    <mergeCell ref="C2:D2"/>
    <mergeCell ref="C3:D3"/>
    <mergeCell ref="A7:B7"/>
    <mergeCell ref="A5:D5"/>
    <mergeCell ref="C7:C8"/>
    <mergeCell ref="D7:D8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4" zoomScaleNormal="100" zoomScaleSheetLayoutView="100" workbookViewId="0">
      <selection activeCell="E9" sqref="E9"/>
    </sheetView>
  </sheetViews>
  <sheetFormatPr defaultColWidth="8.85546875" defaultRowHeight="16.5" x14ac:dyDescent="0.3"/>
  <cols>
    <col min="1" max="1" width="6.28515625" style="3" customWidth="1"/>
    <col min="2" max="2" width="10.5703125" style="3" bestFit="1" customWidth="1"/>
    <col min="3" max="3" width="39.28515625" style="3" customWidth="1"/>
    <col min="4" max="4" width="25.7109375" style="3" customWidth="1"/>
    <col min="5" max="16384" width="8.85546875" style="3"/>
  </cols>
  <sheetData>
    <row r="1" spans="1:12" x14ac:dyDescent="0.3">
      <c r="A1" s="1"/>
      <c r="B1" s="2"/>
      <c r="C1" s="87" t="s">
        <v>62</v>
      </c>
      <c r="D1" s="87"/>
    </row>
    <row r="2" spans="1:12" ht="15.6" customHeight="1" x14ac:dyDescent="0.3">
      <c r="A2" s="1"/>
      <c r="B2" s="2"/>
      <c r="C2" s="87" t="s">
        <v>5</v>
      </c>
      <c r="D2" s="87"/>
      <c r="E2" s="21"/>
      <c r="F2" s="21"/>
      <c r="G2" s="21"/>
      <c r="H2" s="21"/>
      <c r="I2" s="21"/>
      <c r="J2" s="21"/>
      <c r="K2" s="21"/>
      <c r="L2" s="21"/>
    </row>
    <row r="3" spans="1:12" ht="22.9" customHeight="1" x14ac:dyDescent="0.3">
      <c r="A3" s="1"/>
      <c r="B3" s="2"/>
      <c r="C3" s="87" t="s">
        <v>3</v>
      </c>
      <c r="D3" s="87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1"/>
      <c r="B4" s="2"/>
      <c r="C4" s="4"/>
    </row>
    <row r="5" spans="1:12" ht="61.15" customHeight="1" x14ac:dyDescent="0.3">
      <c r="A5" s="86" t="s">
        <v>230</v>
      </c>
      <c r="B5" s="86"/>
      <c r="C5" s="86"/>
      <c r="D5" s="86"/>
      <c r="E5" s="21"/>
      <c r="F5" s="21"/>
      <c r="G5" s="21"/>
      <c r="H5" s="21"/>
      <c r="I5" s="21"/>
      <c r="J5" s="21"/>
      <c r="K5" s="21"/>
    </row>
    <row r="6" spans="1:12" x14ac:dyDescent="0.3">
      <c r="A6" s="5"/>
      <c r="B6" s="46"/>
      <c r="C6" s="6"/>
      <c r="D6" s="7" t="s">
        <v>0</v>
      </c>
    </row>
    <row r="7" spans="1:12" ht="40.15" customHeight="1" x14ac:dyDescent="0.3">
      <c r="A7" s="89" t="s">
        <v>27</v>
      </c>
      <c r="B7" s="89"/>
      <c r="C7" s="101" t="s">
        <v>222</v>
      </c>
      <c r="D7" s="99" t="s">
        <v>220</v>
      </c>
    </row>
    <row r="8" spans="1:12" ht="63.6" customHeight="1" x14ac:dyDescent="0.3">
      <c r="A8" s="104" t="s">
        <v>23</v>
      </c>
      <c r="B8" s="104" t="s">
        <v>22</v>
      </c>
      <c r="C8" s="102"/>
      <c r="D8" s="100"/>
    </row>
    <row r="9" spans="1:12" ht="38.450000000000003" customHeight="1" x14ac:dyDescent="0.3">
      <c r="A9" s="105"/>
      <c r="B9" s="105"/>
      <c r="C9" s="103"/>
      <c r="D9" s="31" t="s">
        <v>9</v>
      </c>
    </row>
    <row r="10" spans="1:12" ht="21" customHeight="1" x14ac:dyDescent="0.3">
      <c r="A10" s="53"/>
      <c r="B10" s="53"/>
      <c r="C10" s="63" t="s">
        <v>213</v>
      </c>
      <c r="D10" s="65">
        <f>D12</f>
        <v>81419.199999999997</v>
      </c>
    </row>
    <row r="11" spans="1:12" ht="19.5" customHeight="1" x14ac:dyDescent="0.3">
      <c r="A11" s="53"/>
      <c r="B11" s="53"/>
      <c r="C11" s="63" t="s">
        <v>212</v>
      </c>
      <c r="D11" s="11"/>
    </row>
    <row r="12" spans="1:12" ht="52.9" customHeight="1" x14ac:dyDescent="0.3">
      <c r="A12" s="62"/>
      <c r="B12" s="62"/>
      <c r="C12" s="68" t="s">
        <v>233</v>
      </c>
      <c r="D12" s="65">
        <f>D14+D17</f>
        <v>81419.199999999997</v>
      </c>
    </row>
    <row r="13" spans="1:12" ht="16.149999999999999" customHeight="1" x14ac:dyDescent="0.3">
      <c r="A13" s="62"/>
      <c r="B13" s="62"/>
      <c r="C13" s="63" t="s">
        <v>212</v>
      </c>
      <c r="D13" s="11"/>
    </row>
    <row r="14" spans="1:12" ht="52.9" customHeight="1" x14ac:dyDescent="0.3">
      <c r="A14" s="20">
        <v>1012</v>
      </c>
      <c r="B14" s="20">
        <v>31002</v>
      </c>
      <c r="C14" s="71" t="s">
        <v>236</v>
      </c>
      <c r="D14" s="65">
        <f>D16</f>
        <v>56419.199999999997</v>
      </c>
    </row>
    <row r="15" spans="1:12" x14ac:dyDescent="0.3">
      <c r="A15" s="56"/>
      <c r="B15" s="56"/>
      <c r="C15" s="63" t="s">
        <v>49</v>
      </c>
      <c r="D15" s="56"/>
    </row>
    <row r="16" spans="1:12" ht="21.6" customHeight="1" x14ac:dyDescent="0.3">
      <c r="A16" s="61"/>
      <c r="B16" s="61"/>
      <c r="C16" s="55" t="s">
        <v>205</v>
      </c>
      <c r="D16" s="65">
        <v>56419.199999999997</v>
      </c>
    </row>
    <row r="17" spans="1:4" ht="49.5" x14ac:dyDescent="0.3">
      <c r="A17" s="20">
        <v>1012</v>
      </c>
      <c r="B17" s="20">
        <v>31007</v>
      </c>
      <c r="C17" s="71" t="s">
        <v>87</v>
      </c>
      <c r="D17" s="65">
        <f>D19</f>
        <v>25000</v>
      </c>
    </row>
    <row r="18" spans="1:4" x14ac:dyDescent="0.3">
      <c r="A18" s="56"/>
      <c r="B18" s="56"/>
      <c r="C18" s="63" t="s">
        <v>49</v>
      </c>
      <c r="D18" s="56"/>
    </row>
    <row r="19" spans="1:4" x14ac:dyDescent="0.3">
      <c r="A19" s="61"/>
      <c r="B19" s="61"/>
      <c r="C19" s="55" t="s">
        <v>205</v>
      </c>
      <c r="D19" s="65">
        <v>25000</v>
      </c>
    </row>
    <row r="20" spans="1:4" x14ac:dyDescent="0.3">
      <c r="A20" s="19"/>
      <c r="B20" s="19"/>
    </row>
    <row r="21" spans="1:4" x14ac:dyDescent="0.3">
      <c r="A21" s="19"/>
      <c r="B21" s="19"/>
    </row>
    <row r="22" spans="1:4" x14ac:dyDescent="0.3">
      <c r="A22" s="19"/>
      <c r="B22" s="19"/>
    </row>
    <row r="23" spans="1:4" x14ac:dyDescent="0.3">
      <c r="A23" s="19"/>
      <c r="B23" s="19"/>
    </row>
    <row r="24" spans="1:4" x14ac:dyDescent="0.3">
      <c r="A24" s="19"/>
      <c r="B24" s="19"/>
    </row>
    <row r="25" spans="1:4" x14ac:dyDescent="0.3">
      <c r="A25" s="19"/>
      <c r="B25" s="19"/>
    </row>
  </sheetData>
  <mergeCells count="9">
    <mergeCell ref="C1:D1"/>
    <mergeCell ref="C2:D2"/>
    <mergeCell ref="C3:D3"/>
    <mergeCell ref="A8:A9"/>
    <mergeCell ref="B8:B9"/>
    <mergeCell ref="A5:D5"/>
    <mergeCell ref="A7:B7"/>
    <mergeCell ref="C7:C9"/>
    <mergeCell ref="D7:D8"/>
  </mergeCells>
  <pageMargins left="0.25" right="0.25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16" zoomScaleNormal="100" zoomScaleSheetLayoutView="100" workbookViewId="0">
      <selection activeCell="G21" sqref="G21"/>
    </sheetView>
  </sheetViews>
  <sheetFormatPr defaultColWidth="8.85546875" defaultRowHeight="16.5" x14ac:dyDescent="0.3"/>
  <cols>
    <col min="1" max="1" width="7.85546875" style="3" customWidth="1"/>
    <col min="2" max="3" width="7.42578125" style="3" customWidth="1"/>
    <col min="4" max="4" width="8.85546875" style="3" customWidth="1"/>
    <col min="5" max="5" width="8.5703125" style="3" customWidth="1"/>
    <col min="6" max="6" width="39.28515625" style="3" customWidth="1"/>
    <col min="7" max="7" width="25.7109375" style="3" customWidth="1"/>
    <col min="8" max="16384" width="8.85546875" style="3"/>
  </cols>
  <sheetData>
    <row r="1" spans="1:15" x14ac:dyDescent="0.3">
      <c r="A1" s="1"/>
      <c r="B1" s="1"/>
      <c r="C1" s="1"/>
      <c r="D1" s="1"/>
      <c r="E1" s="2"/>
      <c r="F1" s="87" t="s">
        <v>42</v>
      </c>
      <c r="G1" s="87"/>
    </row>
    <row r="2" spans="1:15" ht="15.6" customHeight="1" x14ac:dyDescent="0.3">
      <c r="A2" s="1"/>
      <c r="B2" s="1"/>
      <c r="C2" s="1"/>
      <c r="D2" s="1"/>
      <c r="E2" s="2"/>
      <c r="F2" s="87" t="s">
        <v>5</v>
      </c>
      <c r="G2" s="87"/>
      <c r="H2" s="21"/>
      <c r="I2" s="21"/>
      <c r="J2" s="21"/>
      <c r="K2" s="21"/>
      <c r="L2" s="21"/>
      <c r="M2" s="21"/>
      <c r="N2" s="21"/>
      <c r="O2" s="21"/>
    </row>
    <row r="3" spans="1:15" ht="19.149999999999999" customHeight="1" x14ac:dyDescent="0.3">
      <c r="A3" s="1"/>
      <c r="B3" s="1"/>
      <c r="C3" s="1"/>
      <c r="D3" s="1"/>
      <c r="E3" s="2"/>
      <c r="F3" s="87" t="s">
        <v>3</v>
      </c>
      <c r="G3" s="87"/>
      <c r="H3" s="21"/>
      <c r="I3" s="21"/>
      <c r="J3" s="21"/>
      <c r="K3" s="21"/>
      <c r="L3" s="21"/>
      <c r="M3" s="21"/>
      <c r="N3" s="21"/>
      <c r="O3" s="21"/>
    </row>
    <row r="4" spans="1:15" x14ac:dyDescent="0.3">
      <c r="A4" s="1"/>
      <c r="B4" s="1"/>
      <c r="C4" s="1"/>
      <c r="D4" s="1"/>
      <c r="E4" s="2"/>
      <c r="F4" s="4"/>
    </row>
    <row r="5" spans="1:15" ht="41.45" customHeight="1" x14ac:dyDescent="0.3">
      <c r="A5" s="86" t="s">
        <v>48</v>
      </c>
      <c r="B5" s="86"/>
      <c r="C5" s="86"/>
      <c r="D5" s="86"/>
      <c r="E5" s="86"/>
      <c r="F5" s="86"/>
      <c r="G5" s="86"/>
      <c r="H5" s="21"/>
      <c r="I5" s="21"/>
      <c r="J5" s="21"/>
      <c r="K5" s="21"/>
      <c r="L5" s="21"/>
      <c r="M5" s="21"/>
      <c r="N5" s="21"/>
    </row>
    <row r="6" spans="1:15" x14ac:dyDescent="0.3">
      <c r="A6" s="5"/>
      <c r="B6" s="5"/>
      <c r="C6" s="5"/>
      <c r="D6" s="5"/>
      <c r="E6" s="46"/>
      <c r="F6" s="6"/>
      <c r="G6" s="7" t="s">
        <v>0</v>
      </c>
    </row>
    <row r="7" spans="1:15" ht="35.450000000000003" customHeight="1" x14ac:dyDescent="0.3">
      <c r="A7" s="126" t="s">
        <v>28</v>
      </c>
      <c r="B7" s="126"/>
      <c r="C7" s="126"/>
      <c r="D7" s="89" t="s">
        <v>27</v>
      </c>
      <c r="E7" s="89"/>
      <c r="F7" s="101" t="s">
        <v>43</v>
      </c>
      <c r="G7" s="129" t="s">
        <v>1</v>
      </c>
    </row>
    <row r="8" spans="1:15" ht="66" customHeight="1" x14ac:dyDescent="0.3">
      <c r="A8" s="127" t="s">
        <v>26</v>
      </c>
      <c r="B8" s="127" t="s">
        <v>25</v>
      </c>
      <c r="C8" s="127" t="s">
        <v>24</v>
      </c>
      <c r="D8" s="127" t="s">
        <v>23</v>
      </c>
      <c r="E8" s="127" t="s">
        <v>22</v>
      </c>
      <c r="F8" s="102"/>
      <c r="G8" s="129"/>
    </row>
    <row r="9" spans="1:15" ht="33.6" customHeight="1" x14ac:dyDescent="0.3">
      <c r="A9" s="128"/>
      <c r="B9" s="128"/>
      <c r="C9" s="128"/>
      <c r="D9" s="128"/>
      <c r="E9" s="128"/>
      <c r="F9" s="103"/>
      <c r="G9" s="31" t="s">
        <v>9</v>
      </c>
    </row>
    <row r="10" spans="1:15" ht="57" customHeight="1" x14ac:dyDescent="0.3">
      <c r="A10" s="62" t="s">
        <v>18</v>
      </c>
      <c r="B10" s="62"/>
      <c r="C10" s="62"/>
      <c r="D10" s="62"/>
      <c r="E10" s="62"/>
      <c r="F10" s="8" t="s">
        <v>21</v>
      </c>
      <c r="G10" s="65">
        <f>G11</f>
        <v>0</v>
      </c>
    </row>
    <row r="11" spans="1:15" ht="64.900000000000006" customHeight="1" x14ac:dyDescent="0.3">
      <c r="A11" s="62"/>
      <c r="B11" s="62" t="s">
        <v>20</v>
      </c>
      <c r="C11" s="62"/>
      <c r="D11" s="62"/>
      <c r="E11" s="62"/>
      <c r="F11" s="8" t="s">
        <v>19</v>
      </c>
      <c r="G11" s="65">
        <f>G12</f>
        <v>0</v>
      </c>
    </row>
    <row r="12" spans="1:15" ht="63.6" customHeight="1" x14ac:dyDescent="0.3">
      <c r="A12" s="62"/>
      <c r="B12" s="62"/>
      <c r="C12" s="62" t="s">
        <v>18</v>
      </c>
      <c r="D12" s="62"/>
      <c r="E12" s="62"/>
      <c r="F12" s="8" t="s">
        <v>17</v>
      </c>
      <c r="G12" s="65">
        <f>G13+G23+G27</f>
        <v>0</v>
      </c>
    </row>
    <row r="13" spans="1:15" ht="101.45" customHeight="1" x14ac:dyDescent="0.3">
      <c r="A13" s="61"/>
      <c r="B13" s="61"/>
      <c r="C13" s="61"/>
      <c r="D13" s="61">
        <v>1012</v>
      </c>
      <c r="E13" s="61">
        <v>11001</v>
      </c>
      <c r="F13" s="70" t="s">
        <v>63</v>
      </c>
      <c r="G13" s="65">
        <f>G14</f>
        <v>-81419.199999999983</v>
      </c>
    </row>
    <row r="14" spans="1:15" ht="18" customHeight="1" x14ac:dyDescent="0.3">
      <c r="A14" s="61"/>
      <c r="B14" s="61"/>
      <c r="C14" s="61"/>
      <c r="D14" s="61"/>
      <c r="E14" s="61"/>
      <c r="F14" s="70" t="s">
        <v>205</v>
      </c>
      <c r="G14" s="65">
        <f>SUM(G16:G22)</f>
        <v>-81419.199999999983</v>
      </c>
    </row>
    <row r="15" spans="1:15" ht="49.5" x14ac:dyDescent="0.3">
      <c r="A15" s="61"/>
      <c r="B15" s="61"/>
      <c r="C15" s="61"/>
      <c r="D15" s="61"/>
      <c r="E15" s="61"/>
      <c r="F15" s="22" t="s">
        <v>16</v>
      </c>
      <c r="G15" s="11"/>
    </row>
    <row r="16" spans="1:15" ht="33" x14ac:dyDescent="0.3">
      <c r="A16" s="61"/>
      <c r="B16" s="61"/>
      <c r="C16" s="61"/>
      <c r="D16" s="61"/>
      <c r="E16" s="61"/>
      <c r="F16" s="22" t="s">
        <v>84</v>
      </c>
      <c r="G16" s="65">
        <v>122596.1</v>
      </c>
    </row>
    <row r="17" spans="1:7" x14ac:dyDescent="0.3">
      <c r="A17" s="61"/>
      <c r="B17" s="61"/>
      <c r="C17" s="61"/>
      <c r="D17" s="61"/>
      <c r="E17" s="61"/>
      <c r="F17" s="22" t="s">
        <v>79</v>
      </c>
      <c r="G17" s="65">
        <v>5000</v>
      </c>
    </row>
    <row r="18" spans="1:7" x14ac:dyDescent="0.3">
      <c r="A18" s="61"/>
      <c r="B18" s="61"/>
      <c r="C18" s="61"/>
      <c r="D18" s="61"/>
      <c r="E18" s="61"/>
      <c r="F18" s="22" t="s">
        <v>80</v>
      </c>
      <c r="G18" s="65">
        <v>20000</v>
      </c>
    </row>
    <row r="19" spans="1:7" ht="33" x14ac:dyDescent="0.3">
      <c r="A19" s="61"/>
      <c r="B19" s="61"/>
      <c r="C19" s="61"/>
      <c r="D19" s="61"/>
      <c r="E19" s="61"/>
      <c r="F19" s="22" t="s">
        <v>81</v>
      </c>
      <c r="G19" s="65">
        <v>12000</v>
      </c>
    </row>
    <row r="20" spans="1:7" x14ac:dyDescent="0.3">
      <c r="A20" s="61"/>
      <c r="B20" s="61"/>
      <c r="C20" s="61"/>
      <c r="D20" s="61"/>
      <c r="E20" s="61"/>
      <c r="F20" s="22" t="s">
        <v>82</v>
      </c>
      <c r="G20" s="65">
        <v>31423.5</v>
      </c>
    </row>
    <row r="21" spans="1:7" ht="33" x14ac:dyDescent="0.3">
      <c r="A21" s="61"/>
      <c r="B21" s="61"/>
      <c r="C21" s="61"/>
      <c r="D21" s="61"/>
      <c r="E21" s="61"/>
      <c r="F21" s="22" t="s">
        <v>83</v>
      </c>
      <c r="G21" s="65">
        <v>7717</v>
      </c>
    </row>
    <row r="22" spans="1:7" x14ac:dyDescent="0.3">
      <c r="A22" s="78"/>
      <c r="B22" s="78"/>
      <c r="C22" s="78"/>
      <c r="D22" s="78"/>
      <c r="E22" s="78"/>
      <c r="F22" s="22" t="s">
        <v>69</v>
      </c>
      <c r="G22" s="77">
        <v>-280155.8</v>
      </c>
    </row>
    <row r="23" spans="1:7" ht="33" x14ac:dyDescent="0.3">
      <c r="A23" s="61"/>
      <c r="B23" s="61"/>
      <c r="C23" s="61"/>
      <c r="D23" s="61">
        <v>1012</v>
      </c>
      <c r="E23" s="61">
        <v>31002</v>
      </c>
      <c r="F23" s="22" t="s">
        <v>236</v>
      </c>
      <c r="G23" s="65">
        <f>G24</f>
        <v>56419.199999999997</v>
      </c>
    </row>
    <row r="24" spans="1:7" x14ac:dyDescent="0.3">
      <c r="A24" s="61"/>
      <c r="B24" s="61"/>
      <c r="C24" s="61"/>
      <c r="D24" s="61"/>
      <c r="E24" s="61"/>
      <c r="F24" s="70" t="s">
        <v>205</v>
      </c>
      <c r="G24" s="65">
        <f>G26</f>
        <v>56419.199999999997</v>
      </c>
    </row>
    <row r="25" spans="1:7" ht="49.5" x14ac:dyDescent="0.3">
      <c r="A25" s="61"/>
      <c r="B25" s="61"/>
      <c r="C25" s="61"/>
      <c r="D25" s="61"/>
      <c r="E25" s="61"/>
      <c r="F25" s="22" t="s">
        <v>16</v>
      </c>
      <c r="G25" s="65"/>
    </row>
    <row r="26" spans="1:7" ht="18.600000000000001" customHeight="1" x14ac:dyDescent="0.3">
      <c r="A26" s="61"/>
      <c r="B26" s="61"/>
      <c r="C26" s="61"/>
      <c r="D26" s="61"/>
      <c r="E26" s="61"/>
      <c r="F26" s="22" t="s">
        <v>86</v>
      </c>
      <c r="G26" s="65">
        <v>56419.199999999997</v>
      </c>
    </row>
    <row r="27" spans="1:7" ht="49.5" x14ac:dyDescent="0.3">
      <c r="A27" s="61"/>
      <c r="B27" s="61"/>
      <c r="C27" s="61"/>
      <c r="D27" s="61">
        <v>1012</v>
      </c>
      <c r="E27" s="61">
        <v>31007</v>
      </c>
      <c r="F27" s="22" t="s">
        <v>87</v>
      </c>
      <c r="G27" s="65">
        <f>G28</f>
        <v>25000</v>
      </c>
    </row>
    <row r="28" spans="1:7" x14ac:dyDescent="0.3">
      <c r="A28" s="61"/>
      <c r="B28" s="61"/>
      <c r="C28" s="61"/>
      <c r="D28" s="61"/>
      <c r="E28" s="61"/>
      <c r="F28" s="70" t="s">
        <v>205</v>
      </c>
      <c r="G28" s="65">
        <f>G30</f>
        <v>25000</v>
      </c>
    </row>
    <row r="29" spans="1:7" ht="30.6" customHeight="1" x14ac:dyDescent="0.3">
      <c r="A29" s="61"/>
      <c r="B29" s="61"/>
      <c r="C29" s="61"/>
      <c r="D29" s="61"/>
      <c r="E29" s="61"/>
      <c r="F29" s="22" t="s">
        <v>16</v>
      </c>
      <c r="G29" s="65"/>
    </row>
    <row r="30" spans="1:7" ht="19.149999999999999" customHeight="1" x14ac:dyDescent="0.3">
      <c r="A30" s="61"/>
      <c r="B30" s="61"/>
      <c r="C30" s="61"/>
      <c r="D30" s="61"/>
      <c r="E30" s="61"/>
      <c r="F30" s="22" t="s">
        <v>88</v>
      </c>
      <c r="G30" s="65">
        <v>25000</v>
      </c>
    </row>
    <row r="31" spans="1:7" x14ac:dyDescent="0.3">
      <c r="A31" s="19"/>
      <c r="B31" s="19"/>
      <c r="C31" s="19"/>
      <c r="D31" s="19"/>
      <c r="E31" s="19"/>
    </row>
    <row r="32" spans="1:7" x14ac:dyDescent="0.3">
      <c r="A32" s="19"/>
      <c r="B32" s="19"/>
      <c r="C32" s="19"/>
      <c r="D32" s="19"/>
      <c r="E32" s="19"/>
    </row>
    <row r="33" spans="1:5" x14ac:dyDescent="0.3">
      <c r="A33" s="19"/>
      <c r="B33" s="19"/>
      <c r="C33" s="19"/>
      <c r="D33" s="19"/>
      <c r="E33" s="19"/>
    </row>
    <row r="34" spans="1:5" x14ac:dyDescent="0.3">
      <c r="A34" s="19"/>
      <c r="B34" s="19"/>
      <c r="C34" s="19"/>
      <c r="D34" s="19"/>
      <c r="E34" s="19"/>
    </row>
  </sheetData>
  <mergeCells count="13">
    <mergeCell ref="A5:G5"/>
    <mergeCell ref="F7:F9"/>
    <mergeCell ref="F1:G1"/>
    <mergeCell ref="F2:G2"/>
    <mergeCell ref="F3:G3"/>
    <mergeCell ref="A7:C7"/>
    <mergeCell ref="D7:E7"/>
    <mergeCell ref="E8:E9"/>
    <mergeCell ref="D8:D9"/>
    <mergeCell ref="C8:C9"/>
    <mergeCell ref="B8:B9"/>
    <mergeCell ref="A8:A9"/>
    <mergeCell ref="G7:G8"/>
  </mergeCells>
  <pageMargins left="0.25" right="0.25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40" workbookViewId="0">
      <selection activeCell="C40" sqref="C40"/>
    </sheetView>
  </sheetViews>
  <sheetFormatPr defaultColWidth="8.85546875" defaultRowHeight="16.5" x14ac:dyDescent="0.3"/>
  <cols>
    <col min="1" max="1" width="9.7109375" style="3" customWidth="1"/>
    <col min="2" max="2" width="13.42578125" style="3" customWidth="1"/>
    <col min="3" max="3" width="56.7109375" style="3" customWidth="1"/>
    <col min="4" max="4" width="25.7109375" style="3" customWidth="1"/>
    <col min="5" max="5" width="8.85546875" style="3"/>
    <col min="6" max="6" width="10.28515625" style="3" bestFit="1" customWidth="1"/>
    <col min="7" max="7" width="10.140625" style="3" bestFit="1" customWidth="1"/>
    <col min="8" max="16384" width="8.85546875" style="3"/>
  </cols>
  <sheetData>
    <row r="1" spans="1:12" x14ac:dyDescent="0.3">
      <c r="A1" s="1"/>
      <c r="B1" s="2"/>
      <c r="C1" s="87" t="s">
        <v>211</v>
      </c>
      <c r="D1" s="87"/>
    </row>
    <row r="2" spans="1:12" ht="15.6" customHeight="1" x14ac:dyDescent="0.3">
      <c r="A2" s="1"/>
      <c r="B2" s="2"/>
      <c r="C2" s="87" t="s">
        <v>5</v>
      </c>
      <c r="D2" s="87"/>
      <c r="E2" s="21"/>
      <c r="F2" s="21"/>
      <c r="G2" s="21"/>
      <c r="H2" s="21"/>
      <c r="I2" s="21"/>
      <c r="J2" s="21"/>
      <c r="K2" s="21"/>
      <c r="L2" s="21"/>
    </row>
    <row r="3" spans="1:12" x14ac:dyDescent="0.3">
      <c r="A3" s="1"/>
      <c r="B3" s="2"/>
      <c r="C3" s="87" t="s">
        <v>3</v>
      </c>
      <c r="D3" s="87"/>
      <c r="E3" s="21"/>
      <c r="F3" s="21"/>
      <c r="G3" s="21"/>
      <c r="H3" s="21"/>
      <c r="I3" s="21"/>
      <c r="J3" s="21"/>
      <c r="K3" s="21"/>
      <c r="L3" s="21"/>
    </row>
    <row r="4" spans="1:12" x14ac:dyDescent="0.3">
      <c r="A4" s="1"/>
      <c r="B4" s="2"/>
      <c r="C4" s="4"/>
    </row>
    <row r="5" spans="1:12" ht="39.6" customHeight="1" x14ac:dyDescent="0.3">
      <c r="A5" s="86" t="s">
        <v>231</v>
      </c>
      <c r="B5" s="86"/>
      <c r="C5" s="86"/>
      <c r="D5" s="86"/>
      <c r="E5" s="21"/>
      <c r="F5" s="21"/>
      <c r="G5" s="21"/>
      <c r="H5" s="21"/>
      <c r="I5" s="21"/>
      <c r="J5" s="21"/>
      <c r="K5" s="21"/>
    </row>
    <row r="6" spans="1:12" x14ac:dyDescent="0.3">
      <c r="A6" s="5"/>
      <c r="B6" s="46"/>
      <c r="C6" s="6"/>
      <c r="D6" s="7" t="s">
        <v>0</v>
      </c>
    </row>
    <row r="7" spans="1:12" ht="102" customHeight="1" x14ac:dyDescent="0.3">
      <c r="A7" s="89" t="s">
        <v>27</v>
      </c>
      <c r="B7" s="89"/>
      <c r="C7" s="101" t="s">
        <v>207</v>
      </c>
      <c r="D7" s="31" t="s">
        <v>1</v>
      </c>
    </row>
    <row r="8" spans="1:12" ht="32.450000000000003" customHeight="1" x14ac:dyDescent="0.3">
      <c r="A8" s="66" t="s">
        <v>23</v>
      </c>
      <c r="B8" s="66" t="s">
        <v>22</v>
      </c>
      <c r="C8" s="103"/>
      <c r="D8" s="31" t="s">
        <v>9</v>
      </c>
    </row>
    <row r="9" spans="1:12" ht="91.5" customHeight="1" x14ac:dyDescent="0.3">
      <c r="A9" s="120"/>
      <c r="B9" s="122"/>
      <c r="C9" s="36" t="s">
        <v>206</v>
      </c>
      <c r="D9" s="31"/>
    </row>
    <row r="10" spans="1:12" ht="16.149999999999999" customHeight="1" x14ac:dyDescent="0.3">
      <c r="A10" s="66"/>
      <c r="B10" s="66"/>
      <c r="C10" s="35" t="s">
        <v>78</v>
      </c>
      <c r="D10" s="31">
        <f>D12</f>
        <v>0</v>
      </c>
    </row>
    <row r="11" spans="1:12" ht="16.149999999999999" customHeight="1" x14ac:dyDescent="0.3">
      <c r="A11" s="66"/>
      <c r="B11" s="66"/>
      <c r="C11" s="69" t="s">
        <v>77</v>
      </c>
      <c r="D11" s="31"/>
    </row>
    <row r="12" spans="1:12" ht="17.45" customHeight="1" x14ac:dyDescent="0.3">
      <c r="A12" s="66"/>
      <c r="B12" s="66"/>
      <c r="C12" s="35" t="s">
        <v>76</v>
      </c>
      <c r="D12" s="31">
        <v>0</v>
      </c>
    </row>
    <row r="13" spans="1:12" ht="17.45" customHeight="1" x14ac:dyDescent="0.3">
      <c r="A13" s="66"/>
      <c r="B13" s="66"/>
      <c r="C13" s="35" t="s">
        <v>68</v>
      </c>
      <c r="D13" s="31">
        <f>D18</f>
        <v>0</v>
      </c>
    </row>
    <row r="14" spans="1:12" ht="17.45" customHeight="1" x14ac:dyDescent="0.3">
      <c r="A14" s="66"/>
      <c r="B14" s="66"/>
      <c r="C14" s="35" t="s">
        <v>75</v>
      </c>
      <c r="D14" s="31"/>
    </row>
    <row r="15" spans="1:12" ht="30" customHeight="1" x14ac:dyDescent="0.3">
      <c r="A15" s="120"/>
      <c r="B15" s="122"/>
      <c r="C15" s="35" t="s">
        <v>74</v>
      </c>
      <c r="D15" s="31"/>
    </row>
    <row r="16" spans="1:12" ht="15.6" customHeight="1" x14ac:dyDescent="0.3">
      <c r="A16" s="134" t="s">
        <v>73</v>
      </c>
      <c r="B16" s="135"/>
      <c r="C16" s="135"/>
      <c r="D16" s="136"/>
    </row>
    <row r="17" spans="1:7" ht="22.9" customHeight="1" x14ac:dyDescent="0.3">
      <c r="A17" s="120" t="s">
        <v>208</v>
      </c>
      <c r="B17" s="121"/>
      <c r="C17" s="121"/>
      <c r="D17" s="122"/>
    </row>
    <row r="18" spans="1:7" ht="33" customHeight="1" x14ac:dyDescent="0.3">
      <c r="A18" s="66" t="s">
        <v>4</v>
      </c>
      <c r="B18" s="66"/>
      <c r="C18" s="22" t="s">
        <v>39</v>
      </c>
      <c r="D18" s="31">
        <f>D20+D40+D49</f>
        <v>0</v>
      </c>
    </row>
    <row r="19" spans="1:7" ht="16.149999999999999" customHeight="1" x14ac:dyDescent="0.3">
      <c r="A19" s="108"/>
      <c r="B19" s="66"/>
      <c r="C19" s="22" t="s">
        <v>72</v>
      </c>
      <c r="D19" s="31"/>
    </row>
    <row r="20" spans="1:7" ht="82.5" x14ac:dyDescent="0.3">
      <c r="A20" s="133"/>
      <c r="B20" s="61">
        <v>11001</v>
      </c>
      <c r="C20" s="8" t="s">
        <v>243</v>
      </c>
      <c r="D20" s="65">
        <f>D22</f>
        <v>-81419.199999999983</v>
      </c>
    </row>
    <row r="21" spans="1:7" x14ac:dyDescent="0.3">
      <c r="A21" s="133"/>
      <c r="B21" s="137"/>
      <c r="C21" s="22" t="s">
        <v>49</v>
      </c>
      <c r="D21" s="65"/>
    </row>
    <row r="22" spans="1:7" ht="23.45" customHeight="1" x14ac:dyDescent="0.3">
      <c r="A22" s="133"/>
      <c r="B22" s="138"/>
      <c r="C22" s="33" t="s">
        <v>205</v>
      </c>
      <c r="D22" s="65">
        <f>D24</f>
        <v>-81419.199999999983</v>
      </c>
    </row>
    <row r="23" spans="1:7" ht="31.15" customHeight="1" x14ac:dyDescent="0.3">
      <c r="A23" s="133"/>
      <c r="B23" s="138"/>
      <c r="C23" s="22" t="s">
        <v>16</v>
      </c>
      <c r="D23" s="65"/>
    </row>
    <row r="24" spans="1:7" ht="18.600000000000001" customHeight="1" x14ac:dyDescent="0.3">
      <c r="A24" s="133"/>
      <c r="B24" s="138"/>
      <c r="C24" s="22" t="s">
        <v>68</v>
      </c>
      <c r="D24" s="65">
        <f>D25</f>
        <v>-81419.199999999983</v>
      </c>
    </row>
    <row r="25" spans="1:7" ht="18.600000000000001" customHeight="1" x14ac:dyDescent="0.3">
      <c r="A25" s="133"/>
      <c r="B25" s="138"/>
      <c r="C25" s="22" t="s">
        <v>71</v>
      </c>
      <c r="D25" s="65">
        <f>D26+D29+D31+D33+D35+D38</f>
        <v>-81419.199999999983</v>
      </c>
      <c r="F25" s="79"/>
    </row>
    <row r="26" spans="1:7" ht="21.6" customHeight="1" x14ac:dyDescent="0.3">
      <c r="A26" s="133"/>
      <c r="B26" s="138"/>
      <c r="C26" s="22" t="s">
        <v>89</v>
      </c>
      <c r="D26" s="65">
        <f>D27</f>
        <v>122596.1</v>
      </c>
    </row>
    <row r="27" spans="1:7" ht="21.6" customHeight="1" x14ac:dyDescent="0.3">
      <c r="A27" s="133"/>
      <c r="B27" s="138"/>
      <c r="C27" s="22" t="s">
        <v>90</v>
      </c>
      <c r="D27" s="65">
        <f>D28</f>
        <v>122596.1</v>
      </c>
    </row>
    <row r="28" spans="1:7" ht="31.15" customHeight="1" x14ac:dyDescent="0.3">
      <c r="A28" s="133"/>
      <c r="B28" s="138"/>
      <c r="C28" s="22" t="s">
        <v>84</v>
      </c>
      <c r="D28" s="65">
        <v>122596.1</v>
      </c>
    </row>
    <row r="29" spans="1:7" ht="24" customHeight="1" x14ac:dyDescent="0.3">
      <c r="A29" s="133"/>
      <c r="B29" s="138"/>
      <c r="C29" s="22" t="s">
        <v>91</v>
      </c>
      <c r="D29" s="65">
        <f>D30</f>
        <v>5000</v>
      </c>
      <c r="G29" s="24"/>
    </row>
    <row r="30" spans="1:7" ht="21.6" customHeight="1" x14ac:dyDescent="0.3">
      <c r="A30" s="133"/>
      <c r="B30" s="138"/>
      <c r="C30" s="22" t="s">
        <v>79</v>
      </c>
      <c r="D30" s="65">
        <v>5000</v>
      </c>
    </row>
    <row r="31" spans="1:7" ht="21.6" customHeight="1" x14ac:dyDescent="0.3">
      <c r="A31" s="133"/>
      <c r="B31" s="138"/>
      <c r="C31" s="22" t="s">
        <v>92</v>
      </c>
      <c r="D31" s="65">
        <f>D32</f>
        <v>20000</v>
      </c>
    </row>
    <row r="32" spans="1:7" ht="21.6" customHeight="1" x14ac:dyDescent="0.3">
      <c r="A32" s="133"/>
      <c r="B32" s="138"/>
      <c r="C32" s="22" t="s">
        <v>80</v>
      </c>
      <c r="D32" s="65">
        <v>20000</v>
      </c>
    </row>
    <row r="33" spans="1:4" ht="31.9" customHeight="1" x14ac:dyDescent="0.3">
      <c r="A33" s="133"/>
      <c r="B33" s="138"/>
      <c r="C33" s="22" t="s">
        <v>242</v>
      </c>
      <c r="D33" s="65">
        <f>D34</f>
        <v>12000</v>
      </c>
    </row>
    <row r="34" spans="1:4" ht="31.15" customHeight="1" x14ac:dyDescent="0.3">
      <c r="A34" s="133"/>
      <c r="B34" s="138"/>
      <c r="C34" s="22" t="s">
        <v>81</v>
      </c>
      <c r="D34" s="65">
        <v>12000</v>
      </c>
    </row>
    <row r="35" spans="1:4" ht="19.149999999999999" customHeight="1" x14ac:dyDescent="0.3">
      <c r="A35" s="133"/>
      <c r="B35" s="138"/>
      <c r="C35" s="22" t="s">
        <v>93</v>
      </c>
      <c r="D35" s="65">
        <f>SUM(D36:D37)</f>
        <v>39140.5</v>
      </c>
    </row>
    <row r="36" spans="1:4" ht="21.6" customHeight="1" x14ac:dyDescent="0.3">
      <c r="A36" s="133"/>
      <c r="B36" s="138"/>
      <c r="C36" s="22" t="s">
        <v>82</v>
      </c>
      <c r="D36" s="65">
        <v>31423.5</v>
      </c>
    </row>
    <row r="37" spans="1:4" ht="21.6" customHeight="1" x14ac:dyDescent="0.3">
      <c r="A37" s="133"/>
      <c r="B37" s="138"/>
      <c r="C37" s="22" t="s">
        <v>83</v>
      </c>
      <c r="D37" s="65">
        <v>7717</v>
      </c>
    </row>
    <row r="38" spans="1:4" ht="18" customHeight="1" x14ac:dyDescent="0.3">
      <c r="A38" s="133"/>
      <c r="B38" s="138"/>
      <c r="C38" s="34" t="s">
        <v>70</v>
      </c>
      <c r="D38" s="77">
        <f>D39</f>
        <v>-280155.8</v>
      </c>
    </row>
    <row r="39" spans="1:4" ht="18.600000000000001" customHeight="1" x14ac:dyDescent="0.3">
      <c r="A39" s="133"/>
      <c r="B39" s="139"/>
      <c r="C39" s="22" t="s">
        <v>69</v>
      </c>
      <c r="D39" s="77">
        <v>-280155.8</v>
      </c>
    </row>
    <row r="40" spans="1:4" ht="33" x14ac:dyDescent="0.3">
      <c r="A40" s="133"/>
      <c r="B40" s="61">
        <v>31002</v>
      </c>
      <c r="C40" s="70" t="s">
        <v>236</v>
      </c>
      <c r="D40" s="65">
        <f>D42</f>
        <v>56419.199999999997</v>
      </c>
    </row>
    <row r="41" spans="1:4" x14ac:dyDescent="0.3">
      <c r="A41" s="133"/>
      <c r="B41" s="130"/>
      <c r="C41" s="22" t="s">
        <v>49</v>
      </c>
      <c r="D41" s="11"/>
    </row>
    <row r="42" spans="1:4" x14ac:dyDescent="0.3">
      <c r="A42" s="133"/>
      <c r="B42" s="131"/>
      <c r="C42" s="33" t="s">
        <v>205</v>
      </c>
      <c r="D42" s="65">
        <f>D44</f>
        <v>56419.199999999997</v>
      </c>
    </row>
    <row r="43" spans="1:4" ht="33" x14ac:dyDescent="0.3">
      <c r="A43" s="133"/>
      <c r="B43" s="131"/>
      <c r="C43" s="22" t="s">
        <v>16</v>
      </c>
      <c r="D43" s="11"/>
    </row>
    <row r="44" spans="1:4" x14ac:dyDescent="0.3">
      <c r="A44" s="133"/>
      <c r="B44" s="131"/>
      <c r="C44" s="22" t="s">
        <v>68</v>
      </c>
      <c r="D44" s="65">
        <f t="shared" ref="D44:D47" si="0">D45</f>
        <v>56419.199999999997</v>
      </c>
    </row>
    <row r="45" spans="1:4" x14ac:dyDescent="0.3">
      <c r="A45" s="133"/>
      <c r="B45" s="131"/>
      <c r="C45" s="22" t="s">
        <v>67</v>
      </c>
      <c r="D45" s="65">
        <f t="shared" si="0"/>
        <v>56419.199999999997</v>
      </c>
    </row>
    <row r="46" spans="1:4" x14ac:dyDescent="0.3">
      <c r="A46" s="133"/>
      <c r="B46" s="131"/>
      <c r="C46" s="22" t="s">
        <v>66</v>
      </c>
      <c r="D46" s="65">
        <f t="shared" si="0"/>
        <v>56419.199999999997</v>
      </c>
    </row>
    <row r="47" spans="1:4" x14ac:dyDescent="0.3">
      <c r="A47" s="133"/>
      <c r="B47" s="131"/>
      <c r="C47" s="22" t="s">
        <v>65</v>
      </c>
      <c r="D47" s="65">
        <f t="shared" si="0"/>
        <v>56419.199999999997</v>
      </c>
    </row>
    <row r="48" spans="1:4" x14ac:dyDescent="0.3">
      <c r="A48" s="133"/>
      <c r="B48" s="132"/>
      <c r="C48" s="22" t="s">
        <v>86</v>
      </c>
      <c r="D48" s="65">
        <v>56419.199999999997</v>
      </c>
    </row>
    <row r="49" spans="1:4" ht="33" x14ac:dyDescent="0.3">
      <c r="A49" s="133"/>
      <c r="B49" s="61">
        <v>31007</v>
      </c>
      <c r="C49" s="70" t="s">
        <v>87</v>
      </c>
      <c r="D49" s="65">
        <f>D51</f>
        <v>25000</v>
      </c>
    </row>
    <row r="50" spans="1:4" x14ac:dyDescent="0.3">
      <c r="A50" s="133"/>
      <c r="B50" s="130"/>
      <c r="C50" s="22" t="s">
        <v>49</v>
      </c>
      <c r="D50" s="11"/>
    </row>
    <row r="51" spans="1:4" x14ac:dyDescent="0.3">
      <c r="A51" s="133"/>
      <c r="B51" s="131"/>
      <c r="C51" s="33" t="s">
        <v>205</v>
      </c>
      <c r="D51" s="65">
        <f>D53</f>
        <v>25000</v>
      </c>
    </row>
    <row r="52" spans="1:4" ht="33" x14ac:dyDescent="0.3">
      <c r="A52" s="133"/>
      <c r="B52" s="131"/>
      <c r="C52" s="22" t="s">
        <v>16</v>
      </c>
      <c r="D52" s="11"/>
    </row>
    <row r="53" spans="1:4" x14ac:dyDescent="0.3">
      <c r="A53" s="133"/>
      <c r="B53" s="131"/>
      <c r="C53" s="22" t="s">
        <v>68</v>
      </c>
      <c r="D53" s="65">
        <f t="shared" ref="D53:D56" si="1">D54</f>
        <v>25000</v>
      </c>
    </row>
    <row r="54" spans="1:4" x14ac:dyDescent="0.3">
      <c r="A54" s="133"/>
      <c r="B54" s="131"/>
      <c r="C54" s="22" t="s">
        <v>67</v>
      </c>
      <c r="D54" s="65">
        <f t="shared" si="1"/>
        <v>25000</v>
      </c>
    </row>
    <row r="55" spans="1:4" x14ac:dyDescent="0.3">
      <c r="A55" s="133"/>
      <c r="B55" s="131"/>
      <c r="C55" s="22" t="s">
        <v>66</v>
      </c>
      <c r="D55" s="65">
        <f t="shared" si="1"/>
        <v>25000</v>
      </c>
    </row>
    <row r="56" spans="1:4" x14ac:dyDescent="0.3">
      <c r="A56" s="133"/>
      <c r="B56" s="131"/>
      <c r="C56" s="22" t="s">
        <v>94</v>
      </c>
      <c r="D56" s="65">
        <f t="shared" si="1"/>
        <v>25000</v>
      </c>
    </row>
    <row r="57" spans="1:4" x14ac:dyDescent="0.3">
      <c r="A57" s="109"/>
      <c r="B57" s="132"/>
      <c r="C57" s="22" t="s">
        <v>88</v>
      </c>
      <c r="D57" s="65">
        <v>25000</v>
      </c>
    </row>
  </sheetData>
  <mergeCells count="14">
    <mergeCell ref="C1:D1"/>
    <mergeCell ref="C2:D2"/>
    <mergeCell ref="C3:D3"/>
    <mergeCell ref="A5:D5"/>
    <mergeCell ref="B50:B57"/>
    <mergeCell ref="A19:A57"/>
    <mergeCell ref="B41:B48"/>
    <mergeCell ref="A9:B9"/>
    <mergeCell ref="A17:D17"/>
    <mergeCell ref="A15:B15"/>
    <mergeCell ref="A16:D16"/>
    <mergeCell ref="A7:B7"/>
    <mergeCell ref="C7:C8"/>
    <mergeCell ref="B21:B39"/>
  </mergeCells>
  <pageMargins left="0.25" right="0.25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8" zoomScaleNormal="100" zoomScaleSheetLayoutView="100" workbookViewId="0">
      <selection activeCell="C21" sqref="C21"/>
    </sheetView>
  </sheetViews>
  <sheetFormatPr defaultColWidth="8.85546875" defaultRowHeight="16.5" x14ac:dyDescent="0.3"/>
  <cols>
    <col min="1" max="1" width="9.7109375" style="3" customWidth="1"/>
    <col min="2" max="2" width="14.140625" style="3" customWidth="1"/>
    <col min="3" max="3" width="54" style="3" customWidth="1"/>
    <col min="4" max="4" width="25.7109375" style="3" customWidth="1"/>
    <col min="5" max="16384" width="8.85546875" style="3"/>
  </cols>
  <sheetData>
    <row r="1" spans="1:12" x14ac:dyDescent="0.3">
      <c r="A1" s="12"/>
      <c r="B1" s="13"/>
      <c r="C1" s="151" t="s">
        <v>225</v>
      </c>
      <c r="D1" s="151"/>
      <c r="E1" s="37"/>
      <c r="F1" s="37"/>
    </row>
    <row r="2" spans="1:12" ht="15.6" customHeight="1" x14ac:dyDescent="0.3">
      <c r="A2" s="12"/>
      <c r="B2" s="13"/>
      <c r="C2" s="151" t="s">
        <v>5</v>
      </c>
      <c r="D2" s="151"/>
      <c r="E2" s="38"/>
      <c r="F2" s="38"/>
      <c r="G2" s="21"/>
      <c r="H2" s="21"/>
      <c r="I2" s="21"/>
      <c r="J2" s="21"/>
      <c r="K2" s="21"/>
      <c r="L2" s="21"/>
    </row>
    <row r="3" spans="1:12" x14ac:dyDescent="0.3">
      <c r="A3" s="12"/>
      <c r="B3" s="13"/>
      <c r="C3" s="151" t="s">
        <v>3</v>
      </c>
      <c r="D3" s="151"/>
      <c r="E3" s="38"/>
      <c r="F3" s="38"/>
      <c r="G3" s="21"/>
      <c r="H3" s="21"/>
      <c r="I3" s="21"/>
      <c r="J3" s="21"/>
      <c r="K3" s="21"/>
      <c r="L3" s="21"/>
    </row>
    <row r="4" spans="1:12" x14ac:dyDescent="0.3">
      <c r="A4" s="12"/>
      <c r="B4" s="13"/>
      <c r="C4" s="15"/>
      <c r="D4" s="14"/>
      <c r="E4" s="37"/>
      <c r="F4" s="37"/>
    </row>
    <row r="5" spans="1:12" ht="53.25" customHeight="1" x14ac:dyDescent="0.3">
      <c r="A5" s="86" t="s">
        <v>97</v>
      </c>
      <c r="B5" s="86"/>
      <c r="C5" s="86"/>
      <c r="D5" s="86"/>
      <c r="E5" s="38"/>
      <c r="F5" s="38"/>
      <c r="G5" s="21"/>
      <c r="H5" s="21"/>
      <c r="I5" s="21"/>
      <c r="J5" s="21"/>
      <c r="K5" s="21"/>
    </row>
    <row r="6" spans="1:12" x14ac:dyDescent="0.3">
      <c r="A6" s="72"/>
      <c r="B6" s="72"/>
      <c r="C6" s="72"/>
      <c r="D6" s="72"/>
      <c r="E6" s="37"/>
      <c r="F6" s="37"/>
    </row>
    <row r="7" spans="1:12" ht="17.45" customHeight="1" x14ac:dyDescent="0.3">
      <c r="A7" s="152" t="s">
        <v>205</v>
      </c>
      <c r="B7" s="152"/>
      <c r="C7" s="152"/>
      <c r="D7" s="152"/>
      <c r="E7" s="37"/>
      <c r="F7" s="37"/>
    </row>
    <row r="8" spans="1:12" x14ac:dyDescent="0.3">
      <c r="A8" s="73"/>
      <c r="B8" s="73"/>
      <c r="C8" s="73"/>
      <c r="D8" s="16" t="s">
        <v>0</v>
      </c>
      <c r="E8" s="37"/>
      <c r="F8" s="37"/>
    </row>
    <row r="9" spans="1:12" x14ac:dyDescent="0.3">
      <c r="A9" s="153" t="s">
        <v>45</v>
      </c>
      <c r="B9" s="153"/>
      <c r="C9" s="153"/>
      <c r="D9" s="153"/>
      <c r="E9" s="37"/>
      <c r="F9" s="37"/>
    </row>
    <row r="10" spans="1:12" x14ac:dyDescent="0.3">
      <c r="A10" s="144" t="s">
        <v>27</v>
      </c>
      <c r="B10" s="144"/>
      <c r="C10" s="141" t="s">
        <v>37</v>
      </c>
      <c r="D10" s="141"/>
      <c r="E10" s="37"/>
      <c r="F10" s="37"/>
    </row>
    <row r="11" spans="1:12" ht="34.5" customHeight="1" x14ac:dyDescent="0.3">
      <c r="A11" s="144">
        <v>1012</v>
      </c>
      <c r="B11" s="144"/>
      <c r="C11" s="141" t="s">
        <v>39</v>
      </c>
      <c r="D11" s="141"/>
      <c r="E11" s="37"/>
      <c r="F11" s="37"/>
    </row>
    <row r="12" spans="1:12" ht="30.6" customHeight="1" x14ac:dyDescent="0.3">
      <c r="A12" s="141" t="s">
        <v>41</v>
      </c>
      <c r="B12" s="141"/>
      <c r="C12" s="145"/>
      <c r="D12" s="147"/>
      <c r="E12" s="37"/>
      <c r="F12" s="37"/>
    </row>
    <row r="13" spans="1:12" ht="100.9" customHeight="1" x14ac:dyDescent="0.3">
      <c r="A13" s="144" t="s">
        <v>10</v>
      </c>
      <c r="B13" s="144"/>
      <c r="C13" s="71" t="s">
        <v>4</v>
      </c>
      <c r="D13" s="31" t="s">
        <v>244</v>
      </c>
      <c r="E13" s="37"/>
      <c r="F13" s="37"/>
    </row>
    <row r="14" spans="1:12" x14ac:dyDescent="0.3">
      <c r="A14" s="142" t="s">
        <v>11</v>
      </c>
      <c r="B14" s="142"/>
      <c r="C14" s="71" t="s">
        <v>31</v>
      </c>
      <c r="D14" s="112" t="s">
        <v>9</v>
      </c>
      <c r="E14" s="37"/>
      <c r="F14" s="37"/>
    </row>
    <row r="15" spans="1:12" ht="77.25" customHeight="1" x14ac:dyDescent="0.3">
      <c r="A15" s="141" t="s">
        <v>6</v>
      </c>
      <c r="B15" s="141"/>
      <c r="C15" s="70" t="s">
        <v>63</v>
      </c>
      <c r="D15" s="113"/>
      <c r="E15" s="37"/>
      <c r="F15" s="37"/>
    </row>
    <row r="16" spans="1:12" ht="136.5" customHeight="1" x14ac:dyDescent="0.3">
      <c r="A16" s="141" t="s">
        <v>12</v>
      </c>
      <c r="B16" s="141"/>
      <c r="C16" s="17" t="s">
        <v>64</v>
      </c>
      <c r="D16" s="113"/>
      <c r="E16" s="37"/>
      <c r="F16" s="37"/>
    </row>
    <row r="17" spans="1:6" ht="16.899999999999999" customHeight="1" x14ac:dyDescent="0.3">
      <c r="A17" s="141" t="s">
        <v>7</v>
      </c>
      <c r="B17" s="141"/>
      <c r="C17" s="17" t="s">
        <v>30</v>
      </c>
      <c r="D17" s="113"/>
      <c r="E17" s="37"/>
      <c r="F17" s="37"/>
    </row>
    <row r="18" spans="1:6" ht="46.15" customHeight="1" x14ac:dyDescent="0.3">
      <c r="A18" s="143" t="s">
        <v>40</v>
      </c>
      <c r="B18" s="143"/>
      <c r="C18" s="17" t="s">
        <v>208</v>
      </c>
      <c r="D18" s="114"/>
      <c r="E18" s="37"/>
      <c r="F18" s="37"/>
    </row>
    <row r="19" spans="1:6" ht="18.600000000000001" customHeight="1" x14ac:dyDescent="0.3">
      <c r="A19" s="140" t="s">
        <v>13</v>
      </c>
      <c r="B19" s="140"/>
      <c r="C19" s="140"/>
      <c r="D19" s="10">
        <v>-81419.199999999997</v>
      </c>
      <c r="E19" s="39"/>
      <c r="F19" s="39"/>
    </row>
    <row r="20" spans="1:6" ht="18.600000000000001" customHeight="1" x14ac:dyDescent="0.3">
      <c r="A20" s="120"/>
      <c r="B20" s="121"/>
      <c r="C20" s="121"/>
      <c r="D20" s="122"/>
      <c r="E20" s="39"/>
      <c r="F20" s="37"/>
    </row>
    <row r="21" spans="1:6" ht="66" x14ac:dyDescent="0.3">
      <c r="A21" s="144" t="s">
        <v>10</v>
      </c>
      <c r="B21" s="144"/>
      <c r="C21" s="70" t="s">
        <v>4</v>
      </c>
      <c r="D21" s="64" t="s">
        <v>220</v>
      </c>
      <c r="E21" s="37"/>
      <c r="F21" s="37"/>
    </row>
    <row r="22" spans="1:6" x14ac:dyDescent="0.3">
      <c r="A22" s="142" t="s">
        <v>11</v>
      </c>
      <c r="B22" s="142"/>
      <c r="C22" s="70" t="s">
        <v>95</v>
      </c>
      <c r="D22" s="112" t="s">
        <v>9</v>
      </c>
      <c r="E22" s="37"/>
      <c r="F22" s="37"/>
    </row>
    <row r="23" spans="1:6" ht="33" x14ac:dyDescent="0.3">
      <c r="A23" s="141" t="s">
        <v>6</v>
      </c>
      <c r="B23" s="141"/>
      <c r="C23" s="70" t="s">
        <v>236</v>
      </c>
      <c r="D23" s="113"/>
      <c r="E23" s="37"/>
      <c r="F23" s="37"/>
    </row>
    <row r="24" spans="1:6" ht="48.6" customHeight="1" x14ac:dyDescent="0.3">
      <c r="A24" s="141" t="s">
        <v>12</v>
      </c>
      <c r="B24" s="141"/>
      <c r="C24" s="9" t="s">
        <v>238</v>
      </c>
      <c r="D24" s="113"/>
      <c r="E24" s="37"/>
      <c r="F24" s="37"/>
    </row>
    <row r="25" spans="1:6" ht="49.5" x14ac:dyDescent="0.3">
      <c r="A25" s="140" t="s">
        <v>7</v>
      </c>
      <c r="B25" s="140"/>
      <c r="C25" s="9" t="s">
        <v>8</v>
      </c>
      <c r="D25" s="113"/>
      <c r="E25" s="37"/>
      <c r="F25" s="37"/>
    </row>
    <row r="26" spans="1:6" x14ac:dyDescent="0.3">
      <c r="A26" s="143" t="s">
        <v>14</v>
      </c>
      <c r="B26" s="143"/>
      <c r="C26" s="17" t="s">
        <v>208</v>
      </c>
      <c r="D26" s="114"/>
      <c r="E26" s="37"/>
      <c r="F26" s="37"/>
    </row>
    <row r="27" spans="1:6" x14ac:dyDescent="0.3">
      <c r="A27" s="81" t="s">
        <v>15</v>
      </c>
      <c r="B27" s="81"/>
      <c r="C27" s="81"/>
      <c r="D27" s="11"/>
    </row>
    <row r="28" spans="1:6" x14ac:dyDescent="0.3">
      <c r="A28" s="148" t="s">
        <v>202</v>
      </c>
      <c r="B28" s="149"/>
      <c r="C28" s="150"/>
      <c r="D28" s="18">
        <v>50</v>
      </c>
    </row>
    <row r="29" spans="1:6" x14ac:dyDescent="0.3">
      <c r="A29" s="148" t="s">
        <v>200</v>
      </c>
      <c r="B29" s="149"/>
      <c r="C29" s="150"/>
      <c r="D29" s="18">
        <v>75</v>
      </c>
    </row>
    <row r="30" spans="1:6" x14ac:dyDescent="0.3">
      <c r="A30" s="148" t="s">
        <v>201</v>
      </c>
      <c r="B30" s="149"/>
      <c r="C30" s="150"/>
      <c r="D30" s="18">
        <v>513</v>
      </c>
    </row>
    <row r="31" spans="1:6" x14ac:dyDescent="0.3">
      <c r="A31" s="141" t="s">
        <v>13</v>
      </c>
      <c r="B31" s="141"/>
      <c r="C31" s="141"/>
      <c r="D31" s="65">
        <v>56419.199999999997</v>
      </c>
    </row>
    <row r="32" spans="1:6" x14ac:dyDescent="0.3">
      <c r="A32" s="145"/>
      <c r="B32" s="146"/>
      <c r="C32" s="146"/>
      <c r="D32" s="147"/>
    </row>
    <row r="33" spans="1:4" ht="92.25" customHeight="1" x14ac:dyDescent="0.3">
      <c r="A33" s="144" t="s">
        <v>10</v>
      </c>
      <c r="B33" s="144"/>
      <c r="C33" s="70" t="s">
        <v>4</v>
      </c>
      <c r="D33" s="64" t="s">
        <v>220</v>
      </c>
    </row>
    <row r="34" spans="1:4" x14ac:dyDescent="0.3">
      <c r="A34" s="142" t="s">
        <v>11</v>
      </c>
      <c r="B34" s="142"/>
      <c r="C34" s="70" t="s">
        <v>96</v>
      </c>
      <c r="D34" s="112" t="s">
        <v>9</v>
      </c>
    </row>
    <row r="35" spans="1:4" ht="33" x14ac:dyDescent="0.3">
      <c r="A35" s="141" t="s">
        <v>6</v>
      </c>
      <c r="B35" s="141"/>
      <c r="C35" s="70" t="s">
        <v>87</v>
      </c>
      <c r="D35" s="113"/>
    </row>
    <row r="36" spans="1:4" ht="33" x14ac:dyDescent="0.3">
      <c r="A36" s="141" t="s">
        <v>12</v>
      </c>
      <c r="B36" s="141"/>
      <c r="C36" s="9" t="s">
        <v>241</v>
      </c>
      <c r="D36" s="113"/>
    </row>
    <row r="37" spans="1:4" ht="49.5" x14ac:dyDescent="0.3">
      <c r="A37" s="140" t="s">
        <v>7</v>
      </c>
      <c r="B37" s="140"/>
      <c r="C37" s="9" t="s">
        <v>8</v>
      </c>
      <c r="D37" s="113"/>
    </row>
    <row r="38" spans="1:4" x14ac:dyDescent="0.3">
      <c r="A38" s="143" t="s">
        <v>14</v>
      </c>
      <c r="B38" s="143"/>
      <c r="C38" s="9" t="s">
        <v>208</v>
      </c>
      <c r="D38" s="114"/>
    </row>
    <row r="39" spans="1:4" x14ac:dyDescent="0.3">
      <c r="A39" s="81" t="s">
        <v>15</v>
      </c>
      <c r="B39" s="81"/>
      <c r="C39" s="81"/>
      <c r="D39" s="11"/>
    </row>
    <row r="40" spans="1:4" x14ac:dyDescent="0.3">
      <c r="A40" s="140" t="s">
        <v>203</v>
      </c>
      <c r="B40" s="140"/>
      <c r="C40" s="140"/>
      <c r="D40" s="18">
        <v>1</v>
      </c>
    </row>
    <row r="41" spans="1:4" x14ac:dyDescent="0.3">
      <c r="A41" s="141" t="s">
        <v>13</v>
      </c>
      <c r="B41" s="141"/>
      <c r="C41" s="141"/>
      <c r="D41" s="65">
        <v>25000</v>
      </c>
    </row>
  </sheetData>
  <mergeCells count="44">
    <mergeCell ref="A20:D20"/>
    <mergeCell ref="D14:D18"/>
    <mergeCell ref="A15:B15"/>
    <mergeCell ref="A16:B16"/>
    <mergeCell ref="A17:B17"/>
    <mergeCell ref="A18:B18"/>
    <mergeCell ref="A21:B21"/>
    <mergeCell ref="A22:B22"/>
    <mergeCell ref="D22:D26"/>
    <mergeCell ref="A23:B23"/>
    <mergeCell ref="A24:B24"/>
    <mergeCell ref="A25:B25"/>
    <mergeCell ref="A26:B26"/>
    <mergeCell ref="A12:B12"/>
    <mergeCell ref="A27:C27"/>
    <mergeCell ref="A5:D5"/>
    <mergeCell ref="C1:D1"/>
    <mergeCell ref="C2:D2"/>
    <mergeCell ref="C3:D3"/>
    <mergeCell ref="A13:B13"/>
    <mergeCell ref="A10:B10"/>
    <mergeCell ref="A11:B11"/>
    <mergeCell ref="A7:D7"/>
    <mergeCell ref="A9:D9"/>
    <mergeCell ref="C10:D10"/>
    <mergeCell ref="C11:D11"/>
    <mergeCell ref="C12:D12"/>
    <mergeCell ref="A19:C19"/>
    <mergeCell ref="A14:B14"/>
    <mergeCell ref="A31:C31"/>
    <mergeCell ref="A33:B33"/>
    <mergeCell ref="A32:D32"/>
    <mergeCell ref="A28:C28"/>
    <mergeCell ref="A29:C29"/>
    <mergeCell ref="A30:C30"/>
    <mergeCell ref="A39:C39"/>
    <mergeCell ref="A40:C40"/>
    <mergeCell ref="A41:C41"/>
    <mergeCell ref="A34:B34"/>
    <mergeCell ref="D34:D38"/>
    <mergeCell ref="A35:B35"/>
    <mergeCell ref="A36:B36"/>
    <mergeCell ref="A37:B37"/>
    <mergeCell ref="A38:B38"/>
  </mergeCells>
  <pageMargins left="0.25" right="0.25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zoomScaleNormal="100" zoomScaleSheetLayoutView="100" workbookViewId="0">
      <selection activeCell="D33" sqref="D33"/>
    </sheetView>
  </sheetViews>
  <sheetFormatPr defaultColWidth="8.85546875" defaultRowHeight="16.5" x14ac:dyDescent="0.3"/>
  <cols>
    <col min="1" max="1" width="9.7109375" style="3" customWidth="1"/>
    <col min="2" max="2" width="14.140625" style="3" customWidth="1"/>
    <col min="3" max="3" width="54" style="3" customWidth="1"/>
    <col min="4" max="4" width="25.7109375" style="3" customWidth="1"/>
    <col min="5" max="16384" width="8.85546875" style="3"/>
  </cols>
  <sheetData>
    <row r="1" spans="1:12" x14ac:dyDescent="0.3">
      <c r="A1" s="12"/>
      <c r="B1" s="13"/>
      <c r="C1" s="151" t="s">
        <v>226</v>
      </c>
      <c r="D1" s="151"/>
      <c r="E1" s="37"/>
      <c r="F1" s="37"/>
    </row>
    <row r="2" spans="1:12" ht="15.6" customHeight="1" x14ac:dyDescent="0.3">
      <c r="A2" s="12"/>
      <c r="B2" s="13"/>
      <c r="C2" s="151" t="s">
        <v>5</v>
      </c>
      <c r="D2" s="151"/>
      <c r="E2" s="38"/>
      <c r="F2" s="38"/>
      <c r="G2" s="21"/>
      <c r="H2" s="21"/>
      <c r="I2" s="21"/>
      <c r="J2" s="21"/>
      <c r="K2" s="21"/>
      <c r="L2" s="21"/>
    </row>
    <row r="3" spans="1:12" x14ac:dyDescent="0.3">
      <c r="A3" s="12"/>
      <c r="B3" s="13"/>
      <c r="C3" s="151" t="s">
        <v>3</v>
      </c>
      <c r="D3" s="151"/>
      <c r="E3" s="38"/>
      <c r="F3" s="38"/>
      <c r="G3" s="21"/>
      <c r="H3" s="21"/>
      <c r="I3" s="21"/>
      <c r="J3" s="21"/>
      <c r="K3" s="21"/>
      <c r="L3" s="21"/>
    </row>
    <row r="4" spans="1:12" x14ac:dyDescent="0.3">
      <c r="A4" s="12"/>
      <c r="B4" s="13"/>
      <c r="C4" s="15"/>
      <c r="D4" s="14"/>
      <c r="E4" s="37"/>
      <c r="F4" s="37"/>
    </row>
    <row r="5" spans="1:12" ht="54" customHeight="1" x14ac:dyDescent="0.3">
      <c r="A5" s="86" t="s">
        <v>245</v>
      </c>
      <c r="B5" s="86"/>
      <c r="C5" s="86"/>
      <c r="D5" s="86"/>
      <c r="E5" s="38"/>
      <c r="F5" s="38"/>
      <c r="G5" s="21"/>
      <c r="H5" s="21"/>
      <c r="I5" s="21"/>
      <c r="J5" s="21"/>
      <c r="K5" s="21"/>
    </row>
    <row r="6" spans="1:12" x14ac:dyDescent="0.3">
      <c r="A6" s="72"/>
      <c r="B6" s="72"/>
      <c r="C6" s="72"/>
      <c r="D6" s="72"/>
      <c r="E6" s="37"/>
      <c r="F6" s="37"/>
    </row>
    <row r="7" spans="1:12" ht="17.45" customHeight="1" x14ac:dyDescent="0.3">
      <c r="A7" s="152" t="s">
        <v>205</v>
      </c>
      <c r="B7" s="152"/>
      <c r="C7" s="152"/>
      <c r="D7" s="152"/>
      <c r="E7" s="37"/>
      <c r="F7" s="37"/>
    </row>
    <row r="8" spans="1:12" x14ac:dyDescent="0.3">
      <c r="A8" s="73"/>
      <c r="B8" s="73"/>
      <c r="C8" s="73"/>
      <c r="D8" s="16" t="s">
        <v>0</v>
      </c>
      <c r="E8" s="37"/>
      <c r="F8" s="37"/>
    </row>
    <row r="9" spans="1:12" x14ac:dyDescent="0.3">
      <c r="A9" s="154" t="s">
        <v>46</v>
      </c>
      <c r="B9" s="154"/>
      <c r="C9" s="154"/>
      <c r="D9" s="154"/>
      <c r="E9" s="37"/>
      <c r="F9" s="37"/>
    </row>
    <row r="10" spans="1:12" x14ac:dyDescent="0.3">
      <c r="A10" s="144" t="s">
        <v>27</v>
      </c>
      <c r="B10" s="144"/>
      <c r="C10" s="141" t="s">
        <v>37</v>
      </c>
      <c r="D10" s="141"/>
      <c r="E10" s="37"/>
      <c r="F10" s="37"/>
    </row>
    <row r="11" spans="1:12" ht="45" customHeight="1" x14ac:dyDescent="0.3">
      <c r="A11" s="144">
        <v>1012</v>
      </c>
      <c r="B11" s="144"/>
      <c r="C11" s="141" t="s">
        <v>39</v>
      </c>
      <c r="D11" s="141"/>
      <c r="E11" s="37"/>
      <c r="F11" s="37"/>
    </row>
    <row r="12" spans="1:12" ht="30.6" customHeight="1" x14ac:dyDescent="0.3">
      <c r="A12" s="141" t="s">
        <v>41</v>
      </c>
      <c r="B12" s="141"/>
      <c r="C12" s="145"/>
      <c r="D12" s="147"/>
      <c r="E12" s="37"/>
      <c r="F12" s="37"/>
    </row>
    <row r="13" spans="1:12" ht="114" customHeight="1" x14ac:dyDescent="0.3">
      <c r="A13" s="144" t="s">
        <v>10</v>
      </c>
      <c r="B13" s="144"/>
      <c r="C13" s="71" t="s">
        <v>4</v>
      </c>
      <c r="D13" s="31" t="s">
        <v>246</v>
      </c>
      <c r="E13" s="37"/>
      <c r="F13" s="37"/>
    </row>
    <row r="14" spans="1:12" x14ac:dyDescent="0.3">
      <c r="A14" s="142" t="s">
        <v>11</v>
      </c>
      <c r="B14" s="142"/>
      <c r="C14" s="71" t="s">
        <v>31</v>
      </c>
      <c r="D14" s="112" t="s">
        <v>9</v>
      </c>
      <c r="E14" s="37"/>
      <c r="F14" s="37"/>
    </row>
    <row r="15" spans="1:12" ht="94.5" customHeight="1" x14ac:dyDescent="0.3">
      <c r="A15" s="141" t="s">
        <v>6</v>
      </c>
      <c r="B15" s="141"/>
      <c r="C15" s="70" t="s">
        <v>63</v>
      </c>
      <c r="D15" s="113"/>
      <c r="E15" s="37"/>
      <c r="F15" s="37"/>
    </row>
    <row r="16" spans="1:12" ht="132" customHeight="1" x14ac:dyDescent="0.3">
      <c r="A16" s="141" t="s">
        <v>12</v>
      </c>
      <c r="B16" s="141"/>
      <c r="C16" s="17" t="s">
        <v>64</v>
      </c>
      <c r="D16" s="113"/>
      <c r="E16" s="37"/>
      <c r="F16" s="37"/>
    </row>
    <row r="17" spans="1:6" ht="16.899999999999999" customHeight="1" x14ac:dyDescent="0.3">
      <c r="A17" s="141" t="s">
        <v>7</v>
      </c>
      <c r="B17" s="141"/>
      <c r="C17" s="17" t="s">
        <v>30</v>
      </c>
      <c r="D17" s="113"/>
      <c r="E17" s="37"/>
      <c r="F17" s="37"/>
    </row>
    <row r="18" spans="1:6" ht="52.5" customHeight="1" x14ac:dyDescent="0.3">
      <c r="A18" s="143" t="s">
        <v>40</v>
      </c>
      <c r="B18" s="143"/>
      <c r="C18" s="17" t="s">
        <v>208</v>
      </c>
      <c r="D18" s="114"/>
      <c r="E18" s="37"/>
      <c r="F18" s="37"/>
    </row>
    <row r="19" spans="1:6" ht="18.600000000000001" customHeight="1" x14ac:dyDescent="0.3">
      <c r="A19" s="140" t="s">
        <v>13</v>
      </c>
      <c r="B19" s="140"/>
      <c r="C19" s="140"/>
      <c r="D19" s="10">
        <v>-81419.199999999997</v>
      </c>
      <c r="E19" s="39"/>
      <c r="F19" s="39"/>
    </row>
    <row r="20" spans="1:6" ht="18.600000000000001" customHeight="1" x14ac:dyDescent="0.3">
      <c r="A20" s="120"/>
      <c r="B20" s="121"/>
      <c r="C20" s="121"/>
      <c r="D20" s="122"/>
      <c r="E20" s="39"/>
      <c r="F20" s="37"/>
    </row>
    <row r="21" spans="1:6" ht="87.75" customHeight="1" x14ac:dyDescent="0.3">
      <c r="A21" s="144" t="s">
        <v>10</v>
      </c>
      <c r="B21" s="144"/>
      <c r="C21" s="70" t="s">
        <v>4</v>
      </c>
      <c r="D21" s="80" t="s">
        <v>220</v>
      </c>
      <c r="E21" s="37"/>
      <c r="F21" s="37"/>
    </row>
    <row r="22" spans="1:6" x14ac:dyDescent="0.3">
      <c r="A22" s="142" t="s">
        <v>11</v>
      </c>
      <c r="B22" s="142"/>
      <c r="C22" s="70" t="s">
        <v>95</v>
      </c>
      <c r="D22" s="112" t="s">
        <v>9</v>
      </c>
      <c r="E22" s="37"/>
      <c r="F22" s="37"/>
    </row>
    <row r="23" spans="1:6" ht="33" x14ac:dyDescent="0.3">
      <c r="A23" s="141" t="s">
        <v>6</v>
      </c>
      <c r="B23" s="141"/>
      <c r="C23" s="70" t="s">
        <v>236</v>
      </c>
      <c r="D23" s="113"/>
      <c r="E23" s="37"/>
      <c r="F23" s="37"/>
    </row>
    <row r="24" spans="1:6" ht="48.6" customHeight="1" x14ac:dyDescent="0.3">
      <c r="A24" s="141" t="s">
        <v>12</v>
      </c>
      <c r="B24" s="141"/>
      <c r="C24" s="9" t="s">
        <v>238</v>
      </c>
      <c r="D24" s="113"/>
      <c r="E24" s="37"/>
      <c r="F24" s="37"/>
    </row>
    <row r="25" spans="1:6" ht="49.5" x14ac:dyDescent="0.3">
      <c r="A25" s="140" t="s">
        <v>7</v>
      </c>
      <c r="B25" s="140"/>
      <c r="C25" s="9" t="s">
        <v>8</v>
      </c>
      <c r="D25" s="113"/>
      <c r="E25" s="37"/>
      <c r="F25" s="37"/>
    </row>
    <row r="26" spans="1:6" x14ac:dyDescent="0.3">
      <c r="A26" s="143" t="s">
        <v>14</v>
      </c>
      <c r="B26" s="143"/>
      <c r="C26" s="17" t="s">
        <v>208</v>
      </c>
      <c r="D26" s="114"/>
      <c r="E26" s="37"/>
      <c r="F26" s="37"/>
    </row>
    <row r="27" spans="1:6" x14ac:dyDescent="0.3">
      <c r="A27" s="81" t="s">
        <v>15</v>
      </c>
      <c r="B27" s="81"/>
      <c r="C27" s="81"/>
      <c r="D27" s="11"/>
    </row>
    <row r="28" spans="1:6" x14ac:dyDescent="0.3">
      <c r="A28" s="148" t="s">
        <v>202</v>
      </c>
      <c r="B28" s="149"/>
      <c r="C28" s="150"/>
      <c r="D28" s="18">
        <v>50</v>
      </c>
    </row>
    <row r="29" spans="1:6" x14ac:dyDescent="0.3">
      <c r="A29" s="148" t="s">
        <v>200</v>
      </c>
      <c r="B29" s="149"/>
      <c r="C29" s="150"/>
      <c r="D29" s="18">
        <v>75</v>
      </c>
    </row>
    <row r="30" spans="1:6" x14ac:dyDescent="0.3">
      <c r="A30" s="148" t="s">
        <v>201</v>
      </c>
      <c r="B30" s="149"/>
      <c r="C30" s="150"/>
      <c r="D30" s="18">
        <v>513</v>
      </c>
    </row>
    <row r="31" spans="1:6" x14ac:dyDescent="0.3">
      <c r="A31" s="141" t="s">
        <v>13</v>
      </c>
      <c r="B31" s="141"/>
      <c r="C31" s="141"/>
      <c r="D31" s="65">
        <v>56419.199999999997</v>
      </c>
    </row>
    <row r="32" spans="1:6" x14ac:dyDescent="0.3">
      <c r="A32" s="145"/>
      <c r="B32" s="146"/>
      <c r="C32" s="146"/>
      <c r="D32" s="147"/>
    </row>
    <row r="33" spans="1:4" ht="73.5" customHeight="1" x14ac:dyDescent="0.3">
      <c r="A33" s="144" t="s">
        <v>10</v>
      </c>
      <c r="B33" s="144"/>
      <c r="C33" s="70" t="s">
        <v>4</v>
      </c>
      <c r="D33" s="80" t="s">
        <v>220</v>
      </c>
    </row>
    <row r="34" spans="1:4" x14ac:dyDescent="0.3">
      <c r="A34" s="142" t="s">
        <v>11</v>
      </c>
      <c r="B34" s="142"/>
      <c r="C34" s="70" t="s">
        <v>96</v>
      </c>
      <c r="D34" s="112" t="s">
        <v>9</v>
      </c>
    </row>
    <row r="35" spans="1:4" ht="33" x14ac:dyDescent="0.3">
      <c r="A35" s="141" t="s">
        <v>6</v>
      </c>
      <c r="B35" s="141"/>
      <c r="C35" s="70" t="s">
        <v>87</v>
      </c>
      <c r="D35" s="113"/>
    </row>
    <row r="36" spans="1:4" ht="33" x14ac:dyDescent="0.3">
      <c r="A36" s="141" t="s">
        <v>12</v>
      </c>
      <c r="B36" s="141"/>
      <c r="C36" s="9" t="s">
        <v>241</v>
      </c>
      <c r="D36" s="113"/>
    </row>
    <row r="37" spans="1:4" ht="49.5" x14ac:dyDescent="0.3">
      <c r="A37" s="140" t="s">
        <v>7</v>
      </c>
      <c r="B37" s="140"/>
      <c r="C37" s="9" t="s">
        <v>8</v>
      </c>
      <c r="D37" s="113"/>
    </row>
    <row r="38" spans="1:4" x14ac:dyDescent="0.3">
      <c r="A38" s="143" t="s">
        <v>14</v>
      </c>
      <c r="B38" s="143"/>
      <c r="C38" s="9" t="s">
        <v>208</v>
      </c>
      <c r="D38" s="114"/>
    </row>
    <row r="39" spans="1:4" x14ac:dyDescent="0.3">
      <c r="A39" s="81" t="s">
        <v>15</v>
      </c>
      <c r="B39" s="81"/>
      <c r="C39" s="81"/>
      <c r="D39" s="11"/>
    </row>
    <row r="40" spans="1:4" x14ac:dyDescent="0.3">
      <c r="A40" s="140" t="s">
        <v>203</v>
      </c>
      <c r="B40" s="140"/>
      <c r="C40" s="140"/>
      <c r="D40" s="18">
        <v>1</v>
      </c>
    </row>
    <row r="41" spans="1:4" x14ac:dyDescent="0.3">
      <c r="A41" s="141" t="s">
        <v>13</v>
      </c>
      <c r="B41" s="141"/>
      <c r="C41" s="141"/>
      <c r="D41" s="65">
        <v>25000</v>
      </c>
    </row>
  </sheetData>
  <mergeCells count="44">
    <mergeCell ref="A9:D9"/>
    <mergeCell ref="C1:D1"/>
    <mergeCell ref="C2:D2"/>
    <mergeCell ref="C3:D3"/>
    <mergeCell ref="A5:D5"/>
    <mergeCell ref="A7:D7"/>
    <mergeCell ref="A10:B10"/>
    <mergeCell ref="C10:D10"/>
    <mergeCell ref="A11:B11"/>
    <mergeCell ref="C11:D11"/>
    <mergeCell ref="A12:B12"/>
    <mergeCell ref="C12:D12"/>
    <mergeCell ref="A13:B13"/>
    <mergeCell ref="A14:B14"/>
    <mergeCell ref="D14:D18"/>
    <mergeCell ref="A15:B15"/>
    <mergeCell ref="A16:B16"/>
    <mergeCell ref="A17:B17"/>
    <mergeCell ref="A18:B18"/>
    <mergeCell ref="A32:D32"/>
    <mergeCell ref="A19:C19"/>
    <mergeCell ref="A20:D20"/>
    <mergeCell ref="A21:B21"/>
    <mergeCell ref="A22:B22"/>
    <mergeCell ref="D22:D26"/>
    <mergeCell ref="A23:B23"/>
    <mergeCell ref="A24:B24"/>
    <mergeCell ref="A25:B25"/>
    <mergeCell ref="A26:B26"/>
    <mergeCell ref="A27:C27"/>
    <mergeCell ref="A28:C28"/>
    <mergeCell ref="A29:C29"/>
    <mergeCell ref="A30:C30"/>
    <mergeCell ref="A31:C31"/>
    <mergeCell ref="D34:D38"/>
    <mergeCell ref="A35:B35"/>
    <mergeCell ref="A36:B36"/>
    <mergeCell ref="A37:B37"/>
    <mergeCell ref="A38:B38"/>
    <mergeCell ref="A39:C39"/>
    <mergeCell ref="A40:C40"/>
    <mergeCell ref="A41:C41"/>
    <mergeCell ref="A33:B33"/>
    <mergeCell ref="A34:B34"/>
  </mergeCells>
  <pageMargins left="0.25" right="0.25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workbookViewId="0">
      <selection activeCell="K5" sqref="K5"/>
    </sheetView>
  </sheetViews>
  <sheetFormatPr defaultColWidth="8.85546875" defaultRowHeight="16.5" x14ac:dyDescent="0.3"/>
  <cols>
    <col min="1" max="1" width="12.5703125" style="3" customWidth="1"/>
    <col min="2" max="2" width="11.5703125" style="3" customWidth="1"/>
    <col min="3" max="3" width="13.42578125" style="3" customWidth="1"/>
    <col min="4" max="4" width="29.28515625" style="3" customWidth="1"/>
    <col min="5" max="5" width="10" style="3" customWidth="1"/>
    <col min="6" max="6" width="12.7109375" style="24" customWidth="1"/>
    <col min="7" max="7" width="14.28515625" style="48" customWidth="1"/>
    <col min="8" max="8" width="12.7109375" style="47" customWidth="1"/>
    <col min="9" max="9" width="12.7109375" style="3" customWidth="1"/>
    <col min="10" max="10" width="8.85546875" style="3"/>
    <col min="11" max="11" width="9.5703125" style="3" bestFit="1" customWidth="1"/>
    <col min="12" max="16384" width="8.85546875" style="3"/>
  </cols>
  <sheetData>
    <row r="1" spans="1:17" x14ac:dyDescent="0.3">
      <c r="A1" s="1"/>
      <c r="B1" s="2"/>
      <c r="H1" s="87" t="s">
        <v>227</v>
      </c>
      <c r="I1" s="87"/>
    </row>
    <row r="2" spans="1:17" ht="15.6" customHeight="1" x14ac:dyDescent="0.3">
      <c r="A2" s="1"/>
      <c r="B2" s="2"/>
      <c r="G2" s="87" t="s">
        <v>5</v>
      </c>
      <c r="H2" s="87"/>
      <c r="I2" s="87"/>
      <c r="J2" s="21"/>
      <c r="K2" s="21"/>
      <c r="L2" s="21"/>
      <c r="M2" s="21"/>
      <c r="N2" s="21"/>
      <c r="O2" s="21"/>
      <c r="P2" s="21"/>
      <c r="Q2" s="21"/>
    </row>
    <row r="3" spans="1:17" x14ac:dyDescent="0.3">
      <c r="A3" s="1"/>
      <c r="B3" s="2"/>
      <c r="G3" s="87" t="s">
        <v>3</v>
      </c>
      <c r="H3" s="87"/>
      <c r="I3" s="87"/>
      <c r="J3" s="21"/>
      <c r="K3" s="21"/>
      <c r="L3" s="21"/>
      <c r="M3" s="21"/>
      <c r="N3" s="21"/>
      <c r="O3" s="21"/>
      <c r="P3" s="21"/>
      <c r="Q3" s="21"/>
    </row>
    <row r="4" spans="1:17" x14ac:dyDescent="0.3">
      <c r="A4" s="1"/>
      <c r="B4" s="2"/>
      <c r="C4" s="4"/>
      <c r="D4" s="4"/>
      <c r="E4" s="4"/>
      <c r="F4" s="30"/>
    </row>
    <row r="5" spans="1:17" ht="41.45" customHeight="1" x14ac:dyDescent="0.3">
      <c r="A5" s="86" t="s">
        <v>232</v>
      </c>
      <c r="B5" s="86"/>
      <c r="C5" s="86"/>
      <c r="D5" s="86"/>
      <c r="E5" s="86"/>
      <c r="F5" s="86"/>
      <c r="G5" s="86"/>
      <c r="H5" s="86"/>
      <c r="I5" s="86"/>
      <c r="J5" s="21"/>
      <c r="K5" s="21"/>
      <c r="L5" s="21"/>
      <c r="M5" s="21"/>
      <c r="N5" s="21"/>
      <c r="O5" s="21"/>
      <c r="P5" s="21"/>
    </row>
    <row r="6" spans="1:17" ht="32.450000000000003" customHeight="1" x14ac:dyDescent="0.3">
      <c r="A6" s="5"/>
      <c r="B6" s="46"/>
      <c r="C6" s="6"/>
      <c r="D6" s="6"/>
      <c r="E6" s="6"/>
      <c r="F6" s="29"/>
      <c r="H6" s="52"/>
      <c r="I6" s="28"/>
      <c r="L6" s="21"/>
      <c r="M6" s="21"/>
    </row>
    <row r="7" spans="1:17" ht="39" customHeight="1" x14ac:dyDescent="0.3">
      <c r="A7" s="89" t="s">
        <v>61</v>
      </c>
      <c r="B7" s="90" t="s">
        <v>60</v>
      </c>
      <c r="C7" s="90"/>
      <c r="D7" s="90"/>
      <c r="E7" s="95" t="s">
        <v>220</v>
      </c>
      <c r="F7" s="95"/>
      <c r="G7" s="95"/>
      <c r="H7" s="95"/>
      <c r="I7" s="95"/>
      <c r="L7" s="21"/>
      <c r="M7" s="21"/>
    </row>
    <row r="8" spans="1:17" ht="48.6" customHeight="1" x14ac:dyDescent="0.3">
      <c r="A8" s="89"/>
      <c r="B8" s="90"/>
      <c r="C8" s="90"/>
      <c r="D8" s="90"/>
      <c r="E8" s="31" t="s">
        <v>59</v>
      </c>
      <c r="F8" s="31" t="s">
        <v>58</v>
      </c>
      <c r="G8" s="51" t="s">
        <v>108</v>
      </c>
      <c r="H8" s="31" t="s">
        <v>57</v>
      </c>
      <c r="I8" s="27" t="s">
        <v>56</v>
      </c>
    </row>
    <row r="9" spans="1:17" ht="30" customHeight="1" x14ac:dyDescent="0.3">
      <c r="A9" s="162" t="s">
        <v>208</v>
      </c>
      <c r="B9" s="163"/>
      <c r="C9" s="163"/>
      <c r="D9" s="163"/>
      <c r="E9" s="163"/>
      <c r="F9" s="163"/>
      <c r="G9" s="163"/>
      <c r="H9" s="164"/>
      <c r="I9" s="40">
        <f>I10</f>
        <v>157559.70000000001</v>
      </c>
    </row>
    <row r="10" spans="1:17" ht="30.6" customHeight="1" x14ac:dyDescent="0.3">
      <c r="A10" s="26" t="s">
        <v>55</v>
      </c>
      <c r="B10" s="26" t="s">
        <v>54</v>
      </c>
      <c r="C10" s="26" t="s">
        <v>53</v>
      </c>
      <c r="D10" s="165" t="s">
        <v>52</v>
      </c>
      <c r="E10" s="166"/>
      <c r="F10" s="166"/>
      <c r="G10" s="166"/>
      <c r="H10" s="167"/>
      <c r="I10" s="40">
        <f>I11+I57+I70</f>
        <v>157559.70000000001</v>
      </c>
    </row>
    <row r="11" spans="1:17" ht="34.9" customHeight="1" x14ac:dyDescent="0.3">
      <c r="A11" s="41" t="s">
        <v>98</v>
      </c>
      <c r="B11" s="148" t="s">
        <v>63</v>
      </c>
      <c r="C11" s="149"/>
      <c r="D11" s="149"/>
      <c r="E11" s="149"/>
      <c r="F11" s="149"/>
      <c r="G11" s="149"/>
      <c r="H11" s="150"/>
      <c r="I11" s="40">
        <f>SUM(I13:I56)</f>
        <v>76140.5</v>
      </c>
    </row>
    <row r="12" spans="1:17" x14ac:dyDescent="0.3">
      <c r="A12" s="19"/>
      <c r="B12" s="158" t="s">
        <v>51</v>
      </c>
      <c r="C12" s="158"/>
      <c r="D12" s="159"/>
      <c r="E12" s="45"/>
      <c r="F12" s="40"/>
      <c r="G12" s="25"/>
      <c r="H12" s="40"/>
      <c r="I12" s="40"/>
    </row>
    <row r="13" spans="1:17" ht="33.6" customHeight="1" x14ac:dyDescent="0.3">
      <c r="A13" s="41" t="s">
        <v>171</v>
      </c>
      <c r="B13" s="148" t="s">
        <v>172</v>
      </c>
      <c r="C13" s="149"/>
      <c r="D13" s="150"/>
      <c r="E13" s="20" t="s">
        <v>104</v>
      </c>
      <c r="F13" s="40" t="s">
        <v>50</v>
      </c>
      <c r="G13" s="25">
        <v>3000000</v>
      </c>
      <c r="H13" s="25">
        <v>1</v>
      </c>
      <c r="I13" s="40">
        <v>3000</v>
      </c>
      <c r="J13" s="155"/>
    </row>
    <row r="14" spans="1:17" ht="33.6" customHeight="1" x14ac:dyDescent="0.3">
      <c r="A14" s="41" t="s">
        <v>173</v>
      </c>
      <c r="B14" s="148" t="s">
        <v>172</v>
      </c>
      <c r="C14" s="149"/>
      <c r="D14" s="150"/>
      <c r="E14" s="20" t="s">
        <v>104</v>
      </c>
      <c r="F14" s="40" t="s">
        <v>50</v>
      </c>
      <c r="G14" s="25">
        <v>2000000</v>
      </c>
      <c r="H14" s="25">
        <v>1</v>
      </c>
      <c r="I14" s="40">
        <v>2000</v>
      </c>
      <c r="J14" s="155"/>
    </row>
    <row r="15" spans="1:17" ht="36" customHeight="1" x14ac:dyDescent="0.3">
      <c r="A15" s="41" t="s">
        <v>174</v>
      </c>
      <c r="B15" s="148" t="s">
        <v>175</v>
      </c>
      <c r="C15" s="149"/>
      <c r="D15" s="150"/>
      <c r="E15" s="20" t="s">
        <v>104</v>
      </c>
      <c r="F15" s="40" t="s">
        <v>50</v>
      </c>
      <c r="G15" s="25">
        <v>15000000</v>
      </c>
      <c r="H15" s="25">
        <v>1</v>
      </c>
      <c r="I15" s="40">
        <v>15000</v>
      </c>
      <c r="J15" s="155"/>
    </row>
    <row r="16" spans="1:17" ht="37.15" customHeight="1" x14ac:dyDescent="0.3">
      <c r="A16" s="41" t="s">
        <v>176</v>
      </c>
      <c r="B16" s="148" t="s">
        <v>175</v>
      </c>
      <c r="C16" s="149"/>
      <c r="D16" s="150"/>
      <c r="E16" s="20" t="s">
        <v>104</v>
      </c>
      <c r="F16" s="40" t="s">
        <v>50</v>
      </c>
      <c r="G16" s="25">
        <v>5000000</v>
      </c>
      <c r="H16" s="25">
        <v>1</v>
      </c>
      <c r="I16" s="40">
        <v>5000</v>
      </c>
      <c r="J16" s="155"/>
    </row>
    <row r="17" spans="1:10" ht="44.45" customHeight="1" x14ac:dyDescent="0.3">
      <c r="A17" s="41" t="s">
        <v>177</v>
      </c>
      <c r="B17" s="148" t="s">
        <v>178</v>
      </c>
      <c r="C17" s="149"/>
      <c r="D17" s="150"/>
      <c r="E17" s="20" t="s">
        <v>104</v>
      </c>
      <c r="F17" s="40" t="s">
        <v>50</v>
      </c>
      <c r="G17" s="25">
        <v>7000000</v>
      </c>
      <c r="H17" s="20">
        <v>1</v>
      </c>
      <c r="I17" s="40">
        <v>7000</v>
      </c>
      <c r="J17" s="155"/>
    </row>
    <row r="18" spans="1:10" ht="45" customHeight="1" x14ac:dyDescent="0.3">
      <c r="A18" s="41" t="s">
        <v>179</v>
      </c>
      <c r="B18" s="148" t="s">
        <v>178</v>
      </c>
      <c r="C18" s="149"/>
      <c r="D18" s="150"/>
      <c r="E18" s="20" t="s">
        <v>104</v>
      </c>
      <c r="F18" s="40" t="s">
        <v>50</v>
      </c>
      <c r="G18" s="25">
        <v>5000000</v>
      </c>
      <c r="H18" s="25">
        <v>1</v>
      </c>
      <c r="I18" s="40">
        <v>5000</v>
      </c>
      <c r="J18" s="155"/>
    </row>
    <row r="19" spans="1:10" ht="18.600000000000001" customHeight="1" x14ac:dyDescent="0.3">
      <c r="A19" s="41"/>
      <c r="B19" s="160" t="s">
        <v>101</v>
      </c>
      <c r="C19" s="160"/>
      <c r="D19" s="160"/>
      <c r="E19" s="44"/>
      <c r="F19" s="40"/>
      <c r="G19" s="25"/>
      <c r="H19" s="40"/>
      <c r="I19" s="40"/>
    </row>
    <row r="20" spans="1:10" ht="29.45" customHeight="1" x14ac:dyDescent="0.3">
      <c r="A20" s="20" t="s">
        <v>133</v>
      </c>
      <c r="B20" s="148" t="s">
        <v>134</v>
      </c>
      <c r="C20" s="149"/>
      <c r="D20" s="150"/>
      <c r="E20" s="20" t="s">
        <v>104</v>
      </c>
      <c r="F20" s="40" t="s">
        <v>100</v>
      </c>
      <c r="G20" s="25">
        <v>3900</v>
      </c>
      <c r="H20" s="25">
        <v>500</v>
      </c>
      <c r="I20" s="40">
        <f t="shared" ref="I20:I42" si="0">G20*H20/1000</f>
        <v>1950</v>
      </c>
      <c r="J20" s="155"/>
    </row>
    <row r="21" spans="1:10" ht="29.45" customHeight="1" x14ac:dyDescent="0.3">
      <c r="A21" s="20" t="s">
        <v>135</v>
      </c>
      <c r="B21" s="148" t="s">
        <v>134</v>
      </c>
      <c r="C21" s="149"/>
      <c r="D21" s="150"/>
      <c r="E21" s="20" t="s">
        <v>104</v>
      </c>
      <c r="F21" s="40" t="s">
        <v>100</v>
      </c>
      <c r="G21" s="25">
        <v>5400</v>
      </c>
      <c r="H21" s="25">
        <v>500</v>
      </c>
      <c r="I21" s="40">
        <f t="shared" si="0"/>
        <v>2700</v>
      </c>
      <c r="J21" s="155"/>
    </row>
    <row r="22" spans="1:10" ht="29.45" customHeight="1" x14ac:dyDescent="0.3">
      <c r="A22" s="20" t="s">
        <v>136</v>
      </c>
      <c r="B22" s="148" t="s">
        <v>134</v>
      </c>
      <c r="C22" s="149"/>
      <c r="D22" s="150"/>
      <c r="E22" s="20" t="s">
        <v>104</v>
      </c>
      <c r="F22" s="40" t="s">
        <v>100</v>
      </c>
      <c r="G22" s="25">
        <v>9000</v>
      </c>
      <c r="H22" s="25">
        <v>500</v>
      </c>
      <c r="I22" s="40">
        <f t="shared" si="0"/>
        <v>4500</v>
      </c>
      <c r="J22" s="155"/>
    </row>
    <row r="23" spans="1:10" ht="29.45" customHeight="1" x14ac:dyDescent="0.3">
      <c r="A23" s="20" t="s">
        <v>137</v>
      </c>
      <c r="B23" s="148" t="s">
        <v>134</v>
      </c>
      <c r="C23" s="149"/>
      <c r="D23" s="150"/>
      <c r="E23" s="20" t="s">
        <v>104</v>
      </c>
      <c r="F23" s="40" t="s">
        <v>100</v>
      </c>
      <c r="G23" s="25">
        <v>3900</v>
      </c>
      <c r="H23" s="25">
        <v>500</v>
      </c>
      <c r="I23" s="40">
        <f t="shared" si="0"/>
        <v>1950</v>
      </c>
      <c r="J23" s="155"/>
    </row>
    <row r="24" spans="1:10" ht="29.45" customHeight="1" x14ac:dyDescent="0.3">
      <c r="A24" s="20" t="s">
        <v>138</v>
      </c>
      <c r="B24" s="148" t="s">
        <v>134</v>
      </c>
      <c r="C24" s="149"/>
      <c r="D24" s="150"/>
      <c r="E24" s="20" t="s">
        <v>104</v>
      </c>
      <c r="F24" s="40" t="s">
        <v>100</v>
      </c>
      <c r="G24" s="25">
        <v>6900</v>
      </c>
      <c r="H24" s="25">
        <v>500</v>
      </c>
      <c r="I24" s="40">
        <f t="shared" si="0"/>
        <v>3450</v>
      </c>
      <c r="J24" s="155"/>
    </row>
    <row r="25" spans="1:10" ht="29.45" customHeight="1" x14ac:dyDescent="0.3">
      <c r="A25" s="20" t="s">
        <v>139</v>
      </c>
      <c r="B25" s="148" t="s">
        <v>134</v>
      </c>
      <c r="C25" s="149"/>
      <c r="D25" s="150"/>
      <c r="E25" s="20" t="s">
        <v>104</v>
      </c>
      <c r="F25" s="40" t="s">
        <v>100</v>
      </c>
      <c r="G25" s="25">
        <v>3900</v>
      </c>
      <c r="H25" s="25">
        <v>500</v>
      </c>
      <c r="I25" s="40">
        <f t="shared" si="0"/>
        <v>1950</v>
      </c>
      <c r="J25" s="155"/>
    </row>
    <row r="26" spans="1:10" ht="29.45" customHeight="1" x14ac:dyDescent="0.3">
      <c r="A26" s="20" t="s">
        <v>140</v>
      </c>
      <c r="B26" s="148" t="s">
        <v>141</v>
      </c>
      <c r="C26" s="149"/>
      <c r="D26" s="150"/>
      <c r="E26" s="20" t="s">
        <v>104</v>
      </c>
      <c r="F26" s="40" t="s">
        <v>167</v>
      </c>
      <c r="G26" s="25">
        <v>6000</v>
      </c>
      <c r="H26" s="25">
        <v>50</v>
      </c>
      <c r="I26" s="40">
        <f t="shared" si="0"/>
        <v>300</v>
      </c>
      <c r="J26" s="155"/>
    </row>
    <row r="27" spans="1:10" ht="29.45" customHeight="1" x14ac:dyDescent="0.3">
      <c r="A27" s="20" t="s">
        <v>142</v>
      </c>
      <c r="B27" s="148" t="s">
        <v>141</v>
      </c>
      <c r="C27" s="149"/>
      <c r="D27" s="150"/>
      <c r="E27" s="20" t="s">
        <v>104</v>
      </c>
      <c r="F27" s="40" t="s">
        <v>167</v>
      </c>
      <c r="G27" s="25">
        <v>8500</v>
      </c>
      <c r="H27" s="25">
        <v>28</v>
      </c>
      <c r="I27" s="40">
        <f t="shared" si="0"/>
        <v>238</v>
      </c>
      <c r="J27" s="155"/>
    </row>
    <row r="28" spans="1:10" ht="29.45" customHeight="1" x14ac:dyDescent="0.3">
      <c r="A28" s="20" t="s">
        <v>143</v>
      </c>
      <c r="B28" s="148" t="s">
        <v>141</v>
      </c>
      <c r="C28" s="149"/>
      <c r="D28" s="150"/>
      <c r="E28" s="20" t="s">
        <v>104</v>
      </c>
      <c r="F28" s="40" t="s">
        <v>167</v>
      </c>
      <c r="G28" s="25">
        <v>6200</v>
      </c>
      <c r="H28" s="25">
        <v>40</v>
      </c>
      <c r="I28" s="40">
        <f t="shared" si="0"/>
        <v>248</v>
      </c>
      <c r="J28" s="155"/>
    </row>
    <row r="29" spans="1:10" ht="29.45" customHeight="1" x14ac:dyDescent="0.3">
      <c r="A29" s="20" t="s">
        <v>144</v>
      </c>
      <c r="B29" s="148" t="s">
        <v>141</v>
      </c>
      <c r="C29" s="149"/>
      <c r="D29" s="150"/>
      <c r="E29" s="20" t="s">
        <v>104</v>
      </c>
      <c r="F29" s="40" t="s">
        <v>167</v>
      </c>
      <c r="G29" s="25">
        <v>5250</v>
      </c>
      <c r="H29" s="25">
        <v>200</v>
      </c>
      <c r="I29" s="40">
        <f t="shared" si="0"/>
        <v>1050</v>
      </c>
      <c r="J29" s="155"/>
    </row>
    <row r="30" spans="1:10" ht="29.45" customHeight="1" x14ac:dyDescent="0.3">
      <c r="A30" s="20" t="s">
        <v>145</v>
      </c>
      <c r="B30" s="148" t="s">
        <v>141</v>
      </c>
      <c r="C30" s="149"/>
      <c r="D30" s="150"/>
      <c r="E30" s="20" t="s">
        <v>104</v>
      </c>
      <c r="F30" s="40" t="s">
        <v>167</v>
      </c>
      <c r="G30" s="25">
        <v>5000</v>
      </c>
      <c r="H30" s="25">
        <v>60</v>
      </c>
      <c r="I30" s="40">
        <f t="shared" si="0"/>
        <v>300</v>
      </c>
      <c r="J30" s="155"/>
    </row>
    <row r="31" spans="1:10" ht="29.45" customHeight="1" x14ac:dyDescent="0.3">
      <c r="A31" s="20" t="s">
        <v>146</v>
      </c>
      <c r="B31" s="148" t="s">
        <v>141</v>
      </c>
      <c r="C31" s="149"/>
      <c r="D31" s="150"/>
      <c r="E31" s="20" t="s">
        <v>104</v>
      </c>
      <c r="F31" s="40" t="s">
        <v>167</v>
      </c>
      <c r="G31" s="25">
        <v>10000</v>
      </c>
      <c r="H31" s="25">
        <v>70</v>
      </c>
      <c r="I31" s="40">
        <f t="shared" si="0"/>
        <v>700</v>
      </c>
      <c r="J31" s="155"/>
    </row>
    <row r="32" spans="1:10" ht="29.45" customHeight="1" x14ac:dyDescent="0.3">
      <c r="A32" s="20" t="s">
        <v>147</v>
      </c>
      <c r="B32" s="148" t="s">
        <v>148</v>
      </c>
      <c r="C32" s="149"/>
      <c r="D32" s="150"/>
      <c r="E32" s="20" t="s">
        <v>104</v>
      </c>
      <c r="F32" s="40" t="s">
        <v>100</v>
      </c>
      <c r="G32" s="25">
        <v>300</v>
      </c>
      <c r="H32" s="25">
        <v>500</v>
      </c>
      <c r="I32" s="40">
        <f t="shared" si="0"/>
        <v>150</v>
      </c>
      <c r="J32" s="155"/>
    </row>
    <row r="33" spans="1:10" ht="29.45" customHeight="1" x14ac:dyDescent="0.3">
      <c r="A33" s="20" t="s">
        <v>149</v>
      </c>
      <c r="B33" s="148" t="s">
        <v>150</v>
      </c>
      <c r="C33" s="149"/>
      <c r="D33" s="150"/>
      <c r="E33" s="20" t="s">
        <v>104</v>
      </c>
      <c r="F33" s="40" t="s">
        <v>100</v>
      </c>
      <c r="G33" s="25">
        <v>50</v>
      </c>
      <c r="H33" s="25">
        <v>2000</v>
      </c>
      <c r="I33" s="40">
        <f t="shared" si="0"/>
        <v>100</v>
      </c>
      <c r="J33" s="155"/>
    </row>
    <row r="34" spans="1:10" ht="29.45" customHeight="1" x14ac:dyDescent="0.3">
      <c r="A34" s="20" t="s">
        <v>151</v>
      </c>
      <c r="B34" s="148" t="s">
        <v>152</v>
      </c>
      <c r="C34" s="149"/>
      <c r="D34" s="150"/>
      <c r="E34" s="20" t="s">
        <v>104</v>
      </c>
      <c r="F34" s="40" t="s">
        <v>168</v>
      </c>
      <c r="G34" s="25">
        <v>600</v>
      </c>
      <c r="H34" s="25">
        <v>1000</v>
      </c>
      <c r="I34" s="40">
        <f t="shared" si="0"/>
        <v>600</v>
      </c>
      <c r="J34" s="155"/>
    </row>
    <row r="35" spans="1:10" ht="29.45" customHeight="1" x14ac:dyDescent="0.3">
      <c r="A35" s="20" t="s">
        <v>153</v>
      </c>
      <c r="B35" s="148" t="s">
        <v>154</v>
      </c>
      <c r="C35" s="149"/>
      <c r="D35" s="150"/>
      <c r="E35" s="20" t="s">
        <v>104</v>
      </c>
      <c r="F35" s="40" t="s">
        <v>168</v>
      </c>
      <c r="G35" s="25">
        <v>200</v>
      </c>
      <c r="H35" s="25">
        <v>1000</v>
      </c>
      <c r="I35" s="40">
        <f t="shared" si="0"/>
        <v>200</v>
      </c>
      <c r="J35" s="155"/>
    </row>
    <row r="36" spans="1:10" ht="29.45" customHeight="1" x14ac:dyDescent="0.3">
      <c r="A36" s="20" t="s">
        <v>155</v>
      </c>
      <c r="B36" s="148" t="s">
        <v>156</v>
      </c>
      <c r="C36" s="149"/>
      <c r="D36" s="150"/>
      <c r="E36" s="20" t="s">
        <v>104</v>
      </c>
      <c r="F36" s="40" t="s">
        <v>168</v>
      </c>
      <c r="G36" s="25">
        <v>400</v>
      </c>
      <c r="H36" s="25">
        <v>1000</v>
      </c>
      <c r="I36" s="40">
        <f t="shared" si="0"/>
        <v>400</v>
      </c>
      <c r="J36" s="155"/>
    </row>
    <row r="37" spans="1:10" ht="29.45" customHeight="1" x14ac:dyDescent="0.3">
      <c r="A37" s="20" t="s">
        <v>157</v>
      </c>
      <c r="B37" s="148" t="s">
        <v>158</v>
      </c>
      <c r="C37" s="149"/>
      <c r="D37" s="150"/>
      <c r="E37" s="20" t="s">
        <v>104</v>
      </c>
      <c r="F37" s="40" t="s">
        <v>100</v>
      </c>
      <c r="G37" s="25">
        <v>465</v>
      </c>
      <c r="H37" s="25">
        <v>2500</v>
      </c>
      <c r="I37" s="40">
        <f t="shared" si="0"/>
        <v>1162.5</v>
      </c>
      <c r="J37" s="155"/>
    </row>
    <row r="38" spans="1:10" ht="29.45" customHeight="1" x14ac:dyDescent="0.3">
      <c r="A38" s="20" t="s">
        <v>159</v>
      </c>
      <c r="B38" s="148" t="s">
        <v>160</v>
      </c>
      <c r="C38" s="149"/>
      <c r="D38" s="150"/>
      <c r="E38" s="20" t="s">
        <v>104</v>
      </c>
      <c r="F38" s="40" t="s">
        <v>100</v>
      </c>
      <c r="G38" s="25">
        <v>1500</v>
      </c>
      <c r="H38" s="25">
        <v>500</v>
      </c>
      <c r="I38" s="40">
        <f t="shared" si="0"/>
        <v>750</v>
      </c>
      <c r="J38" s="155"/>
    </row>
    <row r="39" spans="1:10" ht="29.45" customHeight="1" x14ac:dyDescent="0.3">
      <c r="A39" s="20" t="s">
        <v>161</v>
      </c>
      <c r="B39" s="148" t="s">
        <v>162</v>
      </c>
      <c r="C39" s="149"/>
      <c r="D39" s="150"/>
      <c r="E39" s="20" t="s">
        <v>104</v>
      </c>
      <c r="F39" s="40" t="s">
        <v>100</v>
      </c>
      <c r="G39" s="25">
        <v>1300</v>
      </c>
      <c r="H39" s="25">
        <v>500</v>
      </c>
      <c r="I39" s="40">
        <f t="shared" si="0"/>
        <v>650</v>
      </c>
      <c r="J39" s="155"/>
    </row>
    <row r="40" spans="1:10" ht="29.45" customHeight="1" x14ac:dyDescent="0.3">
      <c r="A40" s="20" t="s">
        <v>163</v>
      </c>
      <c r="B40" s="148" t="s">
        <v>164</v>
      </c>
      <c r="C40" s="149"/>
      <c r="D40" s="150"/>
      <c r="E40" s="20" t="s">
        <v>104</v>
      </c>
      <c r="F40" s="40" t="s">
        <v>100</v>
      </c>
      <c r="G40" s="25">
        <v>700</v>
      </c>
      <c r="H40" s="25">
        <v>500</v>
      </c>
      <c r="I40" s="40">
        <f t="shared" si="0"/>
        <v>350</v>
      </c>
      <c r="J40" s="155"/>
    </row>
    <row r="41" spans="1:10" ht="29.45" customHeight="1" x14ac:dyDescent="0.3">
      <c r="A41" s="20" t="s">
        <v>165</v>
      </c>
      <c r="B41" s="148" t="s">
        <v>166</v>
      </c>
      <c r="C41" s="149"/>
      <c r="D41" s="150"/>
      <c r="E41" s="20" t="s">
        <v>104</v>
      </c>
      <c r="F41" s="40" t="s">
        <v>167</v>
      </c>
      <c r="G41" s="25">
        <v>600</v>
      </c>
      <c r="H41" s="25">
        <v>12500</v>
      </c>
      <c r="I41" s="40">
        <f t="shared" si="0"/>
        <v>7500</v>
      </c>
      <c r="J41" s="155"/>
    </row>
    <row r="42" spans="1:10" ht="29.45" customHeight="1" x14ac:dyDescent="0.3">
      <c r="A42" s="20" t="s">
        <v>169</v>
      </c>
      <c r="B42" s="148" t="s">
        <v>170</v>
      </c>
      <c r="C42" s="149"/>
      <c r="D42" s="150"/>
      <c r="E42" s="20" t="s">
        <v>104</v>
      </c>
      <c r="F42" s="40" t="s">
        <v>100</v>
      </c>
      <c r="G42" s="25">
        <v>150</v>
      </c>
      <c r="H42" s="25">
        <v>1500</v>
      </c>
      <c r="I42" s="40">
        <f t="shared" si="0"/>
        <v>225</v>
      </c>
      <c r="J42" s="155"/>
    </row>
    <row r="43" spans="1:10" ht="29.45" customHeight="1" x14ac:dyDescent="0.3">
      <c r="A43" s="36" t="s">
        <v>105</v>
      </c>
      <c r="B43" s="161" t="s">
        <v>106</v>
      </c>
      <c r="C43" s="161"/>
      <c r="D43" s="161"/>
      <c r="E43" s="20" t="s">
        <v>104</v>
      </c>
      <c r="F43" s="40" t="s">
        <v>107</v>
      </c>
      <c r="G43" s="25">
        <v>1000</v>
      </c>
      <c r="H43" s="25">
        <v>280</v>
      </c>
      <c r="I43" s="40">
        <f t="shared" ref="I43:I56" si="1">G43*H43/1000</f>
        <v>280</v>
      </c>
      <c r="J43" s="156"/>
    </row>
    <row r="44" spans="1:10" ht="29.45" customHeight="1" x14ac:dyDescent="0.3">
      <c r="A44" s="36" t="s">
        <v>109</v>
      </c>
      <c r="B44" s="161" t="s">
        <v>110</v>
      </c>
      <c r="C44" s="161"/>
      <c r="D44" s="161"/>
      <c r="E44" s="20" t="s">
        <v>104</v>
      </c>
      <c r="F44" s="40" t="s">
        <v>100</v>
      </c>
      <c r="G44" s="25">
        <v>5500</v>
      </c>
      <c r="H44" s="25">
        <v>300</v>
      </c>
      <c r="I44" s="40">
        <f t="shared" si="1"/>
        <v>1650</v>
      </c>
      <c r="J44" s="156"/>
    </row>
    <row r="45" spans="1:10" ht="29.45" customHeight="1" x14ac:dyDescent="0.3">
      <c r="A45" s="36" t="s">
        <v>111</v>
      </c>
      <c r="B45" s="161" t="s">
        <v>112</v>
      </c>
      <c r="C45" s="161"/>
      <c r="D45" s="161"/>
      <c r="E45" s="20" t="s">
        <v>104</v>
      </c>
      <c r="F45" s="40" t="s">
        <v>100</v>
      </c>
      <c r="G45" s="25">
        <v>712</v>
      </c>
      <c r="H45" s="25">
        <v>1000</v>
      </c>
      <c r="I45" s="40">
        <f t="shared" si="1"/>
        <v>712</v>
      </c>
      <c r="J45" s="156"/>
    </row>
    <row r="46" spans="1:10" ht="29.45" customHeight="1" x14ac:dyDescent="0.3">
      <c r="A46" s="36" t="s">
        <v>113</v>
      </c>
      <c r="B46" s="161" t="s">
        <v>114</v>
      </c>
      <c r="C46" s="161"/>
      <c r="D46" s="161"/>
      <c r="E46" s="20" t="s">
        <v>104</v>
      </c>
      <c r="F46" s="40" t="s">
        <v>100</v>
      </c>
      <c r="G46" s="25">
        <v>1000</v>
      </c>
      <c r="H46" s="25">
        <v>500</v>
      </c>
      <c r="I46" s="40">
        <f t="shared" si="1"/>
        <v>500</v>
      </c>
      <c r="J46" s="156"/>
    </row>
    <row r="47" spans="1:10" ht="29.45" customHeight="1" x14ac:dyDescent="0.3">
      <c r="A47" s="36" t="s">
        <v>115</v>
      </c>
      <c r="B47" s="161" t="s">
        <v>116</v>
      </c>
      <c r="C47" s="161"/>
      <c r="D47" s="161"/>
      <c r="E47" s="20" t="s">
        <v>104</v>
      </c>
      <c r="F47" s="40" t="s">
        <v>100</v>
      </c>
      <c r="G47" s="25">
        <v>330</v>
      </c>
      <c r="H47" s="25">
        <v>400</v>
      </c>
      <c r="I47" s="40">
        <f t="shared" si="1"/>
        <v>132</v>
      </c>
      <c r="J47" s="156"/>
    </row>
    <row r="48" spans="1:10" ht="29.45" customHeight="1" x14ac:dyDescent="0.3">
      <c r="A48" s="36" t="s">
        <v>117</v>
      </c>
      <c r="B48" s="161" t="s">
        <v>118</v>
      </c>
      <c r="C48" s="161"/>
      <c r="D48" s="161"/>
      <c r="E48" s="20" t="s">
        <v>104</v>
      </c>
      <c r="F48" s="40" t="s">
        <v>204</v>
      </c>
      <c r="G48" s="25">
        <v>280</v>
      </c>
      <c r="H48" s="25">
        <v>500</v>
      </c>
      <c r="I48" s="40">
        <f t="shared" si="1"/>
        <v>140</v>
      </c>
      <c r="J48" s="156"/>
    </row>
    <row r="49" spans="1:11" ht="29.45" customHeight="1" x14ac:dyDescent="0.3">
      <c r="A49" s="36" t="s">
        <v>119</v>
      </c>
      <c r="B49" s="161" t="s">
        <v>120</v>
      </c>
      <c r="C49" s="161"/>
      <c r="D49" s="161"/>
      <c r="E49" s="20" t="s">
        <v>104</v>
      </c>
      <c r="F49" s="40" t="s">
        <v>100</v>
      </c>
      <c r="G49" s="25">
        <v>216</v>
      </c>
      <c r="H49" s="25">
        <v>1000</v>
      </c>
      <c r="I49" s="40">
        <f t="shared" si="1"/>
        <v>216</v>
      </c>
      <c r="J49" s="156"/>
    </row>
    <row r="50" spans="1:11" ht="29.45" customHeight="1" x14ac:dyDescent="0.3">
      <c r="A50" s="36" t="s">
        <v>121</v>
      </c>
      <c r="B50" s="161" t="s">
        <v>122</v>
      </c>
      <c r="C50" s="161"/>
      <c r="D50" s="161"/>
      <c r="E50" s="20" t="s">
        <v>104</v>
      </c>
      <c r="F50" s="40" t="s">
        <v>100</v>
      </c>
      <c r="G50" s="25">
        <v>1500</v>
      </c>
      <c r="H50" s="25">
        <v>50</v>
      </c>
      <c r="I50" s="40">
        <f t="shared" si="1"/>
        <v>75</v>
      </c>
      <c r="J50" s="156"/>
    </row>
    <row r="51" spans="1:11" ht="29.45" customHeight="1" x14ac:dyDescent="0.3">
      <c r="A51" s="36" t="s">
        <v>123</v>
      </c>
      <c r="B51" s="161" t="s">
        <v>124</v>
      </c>
      <c r="C51" s="161"/>
      <c r="D51" s="161"/>
      <c r="E51" s="20" t="s">
        <v>104</v>
      </c>
      <c r="F51" s="40" t="s">
        <v>100</v>
      </c>
      <c r="G51" s="25">
        <v>4000</v>
      </c>
      <c r="H51" s="25">
        <v>50</v>
      </c>
      <c r="I51" s="40">
        <f t="shared" si="1"/>
        <v>200</v>
      </c>
      <c r="J51" s="156"/>
    </row>
    <row r="52" spans="1:11" ht="29.45" customHeight="1" x14ac:dyDescent="0.3">
      <c r="A52" s="36" t="s">
        <v>125</v>
      </c>
      <c r="B52" s="161" t="s">
        <v>124</v>
      </c>
      <c r="C52" s="161"/>
      <c r="D52" s="161"/>
      <c r="E52" s="20" t="s">
        <v>104</v>
      </c>
      <c r="F52" s="40" t="s">
        <v>100</v>
      </c>
      <c r="G52" s="25">
        <v>2500</v>
      </c>
      <c r="H52" s="25">
        <v>50</v>
      </c>
      <c r="I52" s="40">
        <f t="shared" si="1"/>
        <v>125</v>
      </c>
      <c r="J52" s="156"/>
    </row>
    <row r="53" spans="1:11" ht="29.45" customHeight="1" x14ac:dyDescent="0.3">
      <c r="A53" s="36" t="s">
        <v>126</v>
      </c>
      <c r="B53" s="161" t="s">
        <v>127</v>
      </c>
      <c r="C53" s="161"/>
      <c r="D53" s="161"/>
      <c r="E53" s="20" t="s">
        <v>104</v>
      </c>
      <c r="F53" s="40" t="s">
        <v>100</v>
      </c>
      <c r="G53" s="25">
        <v>22000</v>
      </c>
      <c r="H53" s="25">
        <v>10</v>
      </c>
      <c r="I53" s="40">
        <f t="shared" si="1"/>
        <v>220</v>
      </c>
      <c r="J53" s="156"/>
    </row>
    <row r="54" spans="1:11" ht="29.45" customHeight="1" x14ac:dyDescent="0.3">
      <c r="A54" s="36" t="s">
        <v>128</v>
      </c>
      <c r="B54" s="161" t="s">
        <v>129</v>
      </c>
      <c r="C54" s="161"/>
      <c r="D54" s="161"/>
      <c r="E54" s="20" t="s">
        <v>104</v>
      </c>
      <c r="F54" s="40" t="s">
        <v>100</v>
      </c>
      <c r="G54" s="25">
        <v>4500</v>
      </c>
      <c r="H54" s="25">
        <v>500</v>
      </c>
      <c r="I54" s="40">
        <f t="shared" si="1"/>
        <v>2250</v>
      </c>
      <c r="J54" s="156"/>
    </row>
    <row r="55" spans="1:11" ht="29.45" customHeight="1" x14ac:dyDescent="0.3">
      <c r="A55" s="36" t="s">
        <v>130</v>
      </c>
      <c r="B55" s="161" t="s">
        <v>129</v>
      </c>
      <c r="C55" s="161"/>
      <c r="D55" s="161"/>
      <c r="E55" s="20" t="s">
        <v>104</v>
      </c>
      <c r="F55" s="40" t="s">
        <v>100</v>
      </c>
      <c r="G55" s="25">
        <v>1934</v>
      </c>
      <c r="H55" s="25">
        <v>500</v>
      </c>
      <c r="I55" s="40">
        <f t="shared" si="1"/>
        <v>967</v>
      </c>
      <c r="J55" s="156"/>
    </row>
    <row r="56" spans="1:11" ht="29.45" customHeight="1" x14ac:dyDescent="0.3">
      <c r="A56" s="36" t="s">
        <v>131</v>
      </c>
      <c r="B56" s="161" t="s">
        <v>132</v>
      </c>
      <c r="C56" s="161"/>
      <c r="D56" s="161"/>
      <c r="E56" s="20" t="s">
        <v>104</v>
      </c>
      <c r="F56" s="40" t="s">
        <v>100</v>
      </c>
      <c r="G56" s="25">
        <v>10000</v>
      </c>
      <c r="H56" s="25">
        <v>25</v>
      </c>
      <c r="I56" s="40">
        <f t="shared" si="1"/>
        <v>250</v>
      </c>
      <c r="J56" s="156"/>
      <c r="K56" s="24"/>
    </row>
    <row r="57" spans="1:11" ht="19.899999999999999" customHeight="1" x14ac:dyDescent="0.3">
      <c r="A57" s="41" t="s">
        <v>102</v>
      </c>
      <c r="B57" s="148" t="s">
        <v>85</v>
      </c>
      <c r="C57" s="149"/>
      <c r="D57" s="149"/>
      <c r="E57" s="149"/>
      <c r="F57" s="149"/>
      <c r="G57" s="149"/>
      <c r="H57" s="150"/>
      <c r="I57" s="40">
        <f>SUM(I59:I69)</f>
        <v>56419.200000000004</v>
      </c>
    </row>
    <row r="58" spans="1:11" ht="18.600000000000001" customHeight="1" x14ac:dyDescent="0.3">
      <c r="A58" s="41"/>
      <c r="B58" s="160" t="s">
        <v>99</v>
      </c>
      <c r="C58" s="160"/>
      <c r="D58" s="160"/>
      <c r="E58" s="11"/>
      <c r="F58" s="32"/>
      <c r="G58" s="49"/>
      <c r="H58" s="20"/>
      <c r="I58" s="11"/>
    </row>
    <row r="59" spans="1:11" ht="21.6" customHeight="1" x14ac:dyDescent="0.3">
      <c r="A59" s="41" t="s">
        <v>181</v>
      </c>
      <c r="B59" s="148" t="s">
        <v>182</v>
      </c>
      <c r="C59" s="149"/>
      <c r="D59" s="149"/>
      <c r="E59" s="20" t="s">
        <v>104</v>
      </c>
      <c r="F59" s="40" t="s">
        <v>100</v>
      </c>
      <c r="G59" s="25">
        <v>300000</v>
      </c>
      <c r="H59" s="25">
        <v>50</v>
      </c>
      <c r="I59" s="40">
        <f t="shared" ref="I59:I69" si="2">G59*H59/1000</f>
        <v>15000</v>
      </c>
      <c r="J59" s="155"/>
    </row>
    <row r="60" spans="1:11" ht="21.6" customHeight="1" x14ac:dyDescent="0.3">
      <c r="A60" s="41" t="s">
        <v>183</v>
      </c>
      <c r="B60" s="148" t="s">
        <v>184</v>
      </c>
      <c r="C60" s="149"/>
      <c r="D60" s="149"/>
      <c r="E60" s="20" t="s">
        <v>104</v>
      </c>
      <c r="F60" s="40" t="s">
        <v>100</v>
      </c>
      <c r="G60" s="25">
        <v>480000</v>
      </c>
      <c r="H60" s="25">
        <v>30</v>
      </c>
      <c r="I60" s="40">
        <f t="shared" si="2"/>
        <v>14400</v>
      </c>
      <c r="J60" s="155"/>
    </row>
    <row r="61" spans="1:11" ht="21.6" customHeight="1" x14ac:dyDescent="0.3">
      <c r="A61" s="41" t="s">
        <v>185</v>
      </c>
      <c r="B61" s="148" t="s">
        <v>184</v>
      </c>
      <c r="C61" s="149"/>
      <c r="D61" s="149"/>
      <c r="E61" s="20" t="s">
        <v>104</v>
      </c>
      <c r="F61" s="40" t="s">
        <v>100</v>
      </c>
      <c r="G61" s="25">
        <v>345000</v>
      </c>
      <c r="H61" s="25">
        <v>30</v>
      </c>
      <c r="I61" s="40">
        <f t="shared" si="2"/>
        <v>10350</v>
      </c>
      <c r="J61" s="155"/>
    </row>
    <row r="62" spans="1:11" ht="21.6" customHeight="1" x14ac:dyDescent="0.3">
      <c r="A62" s="41" t="s">
        <v>186</v>
      </c>
      <c r="B62" s="148" t="s">
        <v>187</v>
      </c>
      <c r="C62" s="149"/>
      <c r="D62" s="149"/>
      <c r="E62" s="20" t="s">
        <v>104</v>
      </c>
      <c r="F62" s="40" t="s">
        <v>100</v>
      </c>
      <c r="G62" s="25">
        <v>150000</v>
      </c>
      <c r="H62" s="25">
        <v>1</v>
      </c>
      <c r="I62" s="40">
        <f t="shared" si="2"/>
        <v>150</v>
      </c>
      <c r="J62" s="155"/>
    </row>
    <row r="63" spans="1:11" ht="21.6" customHeight="1" x14ac:dyDescent="0.3">
      <c r="A63" s="41" t="s">
        <v>188</v>
      </c>
      <c r="B63" s="148" t="s">
        <v>187</v>
      </c>
      <c r="C63" s="149"/>
      <c r="D63" s="149"/>
      <c r="E63" s="20" t="s">
        <v>104</v>
      </c>
      <c r="F63" s="40" t="s">
        <v>100</v>
      </c>
      <c r="G63" s="25">
        <v>100000</v>
      </c>
      <c r="H63" s="25">
        <v>47</v>
      </c>
      <c r="I63" s="40">
        <f t="shared" si="2"/>
        <v>4700</v>
      </c>
      <c r="J63" s="155"/>
    </row>
    <row r="64" spans="1:11" ht="21.6" customHeight="1" x14ac:dyDescent="0.3">
      <c r="A64" s="41" t="s">
        <v>189</v>
      </c>
      <c r="B64" s="148" t="s">
        <v>190</v>
      </c>
      <c r="C64" s="149"/>
      <c r="D64" s="149"/>
      <c r="E64" s="20" t="s">
        <v>104</v>
      </c>
      <c r="F64" s="40" t="s">
        <v>100</v>
      </c>
      <c r="G64" s="25">
        <v>50000</v>
      </c>
      <c r="H64" s="25">
        <v>50</v>
      </c>
      <c r="I64" s="40">
        <f t="shared" si="2"/>
        <v>2500</v>
      </c>
      <c r="J64" s="155"/>
    </row>
    <row r="65" spans="1:10" ht="21.6" customHeight="1" x14ac:dyDescent="0.3">
      <c r="A65" s="41" t="s">
        <v>191</v>
      </c>
      <c r="B65" s="148" t="s">
        <v>190</v>
      </c>
      <c r="C65" s="149"/>
      <c r="D65" s="149"/>
      <c r="E65" s="20" t="s">
        <v>104</v>
      </c>
      <c r="F65" s="40" t="s">
        <v>100</v>
      </c>
      <c r="G65" s="25">
        <v>20000</v>
      </c>
      <c r="H65" s="25">
        <v>65</v>
      </c>
      <c r="I65" s="40">
        <f t="shared" si="2"/>
        <v>1300</v>
      </c>
      <c r="J65" s="155"/>
    </row>
    <row r="66" spans="1:10" ht="21.6" customHeight="1" x14ac:dyDescent="0.3">
      <c r="A66" s="41" t="s">
        <v>192</v>
      </c>
      <c r="B66" s="148" t="s">
        <v>193</v>
      </c>
      <c r="C66" s="149"/>
      <c r="D66" s="149"/>
      <c r="E66" s="20" t="s">
        <v>104</v>
      </c>
      <c r="F66" s="40" t="s">
        <v>100</v>
      </c>
      <c r="G66" s="25">
        <v>7092</v>
      </c>
      <c r="H66" s="25">
        <v>150</v>
      </c>
      <c r="I66" s="40">
        <f t="shared" si="2"/>
        <v>1063.8</v>
      </c>
      <c r="J66" s="155"/>
    </row>
    <row r="67" spans="1:10" ht="21.6" customHeight="1" x14ac:dyDescent="0.3">
      <c r="A67" s="41" t="s">
        <v>194</v>
      </c>
      <c r="B67" s="148" t="s">
        <v>195</v>
      </c>
      <c r="C67" s="149"/>
      <c r="D67" s="149"/>
      <c r="E67" s="20" t="s">
        <v>104</v>
      </c>
      <c r="F67" s="40" t="s">
        <v>100</v>
      </c>
      <c r="G67" s="25">
        <v>20736</v>
      </c>
      <c r="H67" s="25">
        <v>150</v>
      </c>
      <c r="I67" s="40">
        <f t="shared" si="2"/>
        <v>3110.4</v>
      </c>
      <c r="J67" s="155"/>
    </row>
    <row r="68" spans="1:10" ht="21.6" customHeight="1" x14ac:dyDescent="0.3">
      <c r="A68" s="41" t="s">
        <v>196</v>
      </c>
      <c r="B68" s="148" t="s">
        <v>197</v>
      </c>
      <c r="C68" s="149"/>
      <c r="D68" s="149"/>
      <c r="E68" s="20" t="s">
        <v>104</v>
      </c>
      <c r="F68" s="40" t="s">
        <v>100</v>
      </c>
      <c r="G68" s="25">
        <v>29200</v>
      </c>
      <c r="H68" s="25">
        <v>50</v>
      </c>
      <c r="I68" s="40">
        <f t="shared" si="2"/>
        <v>1460</v>
      </c>
      <c r="J68" s="155"/>
    </row>
    <row r="69" spans="1:10" ht="21.6" customHeight="1" x14ac:dyDescent="0.3">
      <c r="A69" s="41" t="s">
        <v>198</v>
      </c>
      <c r="B69" s="148" t="s">
        <v>199</v>
      </c>
      <c r="C69" s="149"/>
      <c r="D69" s="149"/>
      <c r="E69" s="20" t="s">
        <v>104</v>
      </c>
      <c r="F69" s="40" t="s">
        <v>100</v>
      </c>
      <c r="G69" s="25">
        <v>159000</v>
      </c>
      <c r="H69" s="25">
        <v>15</v>
      </c>
      <c r="I69" s="40">
        <f t="shared" si="2"/>
        <v>2385</v>
      </c>
      <c r="J69" s="155"/>
    </row>
    <row r="70" spans="1:10" ht="19.899999999999999" customHeight="1" x14ac:dyDescent="0.3">
      <c r="A70" s="41" t="s">
        <v>103</v>
      </c>
      <c r="B70" s="148" t="s">
        <v>87</v>
      </c>
      <c r="C70" s="149"/>
      <c r="D70" s="149"/>
      <c r="E70" s="149"/>
      <c r="F70" s="149"/>
      <c r="G70" s="149"/>
      <c r="H70" s="150"/>
      <c r="I70" s="40">
        <f>SUM(I72)</f>
        <v>25000</v>
      </c>
    </row>
    <row r="71" spans="1:10" ht="19.899999999999999" customHeight="1" x14ac:dyDescent="0.3">
      <c r="A71" s="41"/>
      <c r="B71" s="157" t="s">
        <v>239</v>
      </c>
      <c r="C71" s="158"/>
      <c r="D71" s="159"/>
      <c r="E71" s="43"/>
      <c r="F71" s="43"/>
      <c r="G71" s="50"/>
      <c r="H71" s="42"/>
      <c r="I71" s="40"/>
    </row>
    <row r="72" spans="1:10" ht="24.6" customHeight="1" x14ac:dyDescent="0.3">
      <c r="A72" s="41" t="s">
        <v>240</v>
      </c>
      <c r="B72" s="140" t="s">
        <v>180</v>
      </c>
      <c r="C72" s="140"/>
      <c r="D72" s="140"/>
      <c r="E72" s="20" t="s">
        <v>104</v>
      </c>
      <c r="F72" s="40" t="s">
        <v>50</v>
      </c>
      <c r="G72" s="25">
        <v>25000000</v>
      </c>
      <c r="H72" s="20">
        <v>1</v>
      </c>
      <c r="I72" s="40">
        <v>25000</v>
      </c>
      <c r="J72" s="76"/>
    </row>
    <row r="73" spans="1:10" x14ac:dyDescent="0.3">
      <c r="B73" s="19"/>
    </row>
  </sheetData>
  <mergeCells count="77">
    <mergeCell ref="B14:D14"/>
    <mergeCell ref="B29:D29"/>
    <mergeCell ref="H1:I1"/>
    <mergeCell ref="G2:I2"/>
    <mergeCell ref="G3:I3"/>
    <mergeCell ref="A5:I5"/>
    <mergeCell ref="A7:A8"/>
    <mergeCell ref="B7:D8"/>
    <mergeCell ref="E7:I7"/>
    <mergeCell ref="A9:H9"/>
    <mergeCell ref="B15:D15"/>
    <mergeCell ref="B16:D16"/>
    <mergeCell ref="D10:H10"/>
    <mergeCell ref="B11:H11"/>
    <mergeCell ref="B12:D12"/>
    <mergeCell ref="B13:D13"/>
    <mergeCell ref="B49:D49"/>
    <mergeCell ref="B50:D50"/>
    <mergeCell ref="B51:D51"/>
    <mergeCell ref="B52:D52"/>
    <mergeCell ref="B53:D53"/>
    <mergeCell ref="B57:H57"/>
    <mergeCell ref="B70:H70"/>
    <mergeCell ref="B54:D54"/>
    <mergeCell ref="B58:D58"/>
    <mergeCell ref="B55:D55"/>
    <mergeCell ref="B56:D56"/>
    <mergeCell ref="B67:D67"/>
    <mergeCell ref="B43:D43"/>
    <mergeCell ref="B45:D45"/>
    <mergeCell ref="B46:D46"/>
    <mergeCell ref="B47:D47"/>
    <mergeCell ref="B48:D48"/>
    <mergeCell ref="B44:D44"/>
    <mergeCell ref="B36:D36"/>
    <mergeCell ref="B37:D37"/>
    <mergeCell ref="B38:D38"/>
    <mergeCell ref="B39:D39"/>
    <mergeCell ref="B40:D40"/>
    <mergeCell ref="B25:D25"/>
    <mergeCell ref="B17:D17"/>
    <mergeCell ref="B18:D18"/>
    <mergeCell ref="B21:D21"/>
    <mergeCell ref="B41:D41"/>
    <mergeCell ref="B19:D19"/>
    <mergeCell ref="B20:D20"/>
    <mergeCell ref="B22:D22"/>
    <mergeCell ref="B23:D23"/>
    <mergeCell ref="B24:D24"/>
    <mergeCell ref="B32:D32"/>
    <mergeCell ref="B33:D33"/>
    <mergeCell ref="B26:D26"/>
    <mergeCell ref="B27:D27"/>
    <mergeCell ref="B28:D28"/>
    <mergeCell ref="B30:D30"/>
    <mergeCell ref="B31:D31"/>
    <mergeCell ref="B72:D72"/>
    <mergeCell ref="B59:D59"/>
    <mergeCell ref="B60:D60"/>
    <mergeCell ref="B61:D61"/>
    <mergeCell ref="B62:D62"/>
    <mergeCell ref="B63:D63"/>
    <mergeCell ref="B64:D64"/>
    <mergeCell ref="B65:D65"/>
    <mergeCell ref="B66:D66"/>
    <mergeCell ref="B71:D71"/>
    <mergeCell ref="B68:D68"/>
    <mergeCell ref="B69:D69"/>
    <mergeCell ref="B42:D42"/>
    <mergeCell ref="B34:D34"/>
    <mergeCell ref="B35:D35"/>
    <mergeCell ref="J59:J69"/>
    <mergeCell ref="J13:J14"/>
    <mergeCell ref="J15:J16"/>
    <mergeCell ref="J17:J18"/>
    <mergeCell ref="J20:J42"/>
    <mergeCell ref="J43:J56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h1-1.2-5.1 </vt:lpstr>
      <vt:lpstr>հ2-1.3</vt:lpstr>
      <vt:lpstr>h3-3</vt:lpstr>
      <vt:lpstr>հ4-5.2</vt:lpstr>
      <vt:lpstr>h5-3-4</vt:lpstr>
      <vt:lpstr>h6-8</vt:lpstr>
      <vt:lpstr>h7-11</vt:lpstr>
      <vt:lpstr>h8-11.1</vt:lpstr>
      <vt:lpstr>հ9-12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Armenak Khachatryan</dc:creator>
  <cp:keywords>https://mul2.gov.am/tasks/152583/oneclick/2_Havelvatsner.xlsx?token=9de966394ea98d13e8558676b94866ab</cp:keywords>
  <cp:lastModifiedBy>Liana Chanakhchyan</cp:lastModifiedBy>
  <cp:lastPrinted>2019-10-16T10:51:20Z</cp:lastPrinted>
  <dcterms:created xsi:type="dcterms:W3CDTF">2019-07-11T14:38:04Z</dcterms:created>
  <dcterms:modified xsi:type="dcterms:W3CDTF">2019-11-01T12:06:10Z</dcterms:modified>
</cp:coreProperties>
</file>