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usannaA\Desktop\Gorcer\2026\ՏԿԵՆ հիմնանորոգում 3 մլրդ դրամ\"/>
    </mc:Choice>
  </mc:AlternateContent>
  <bookViews>
    <workbookView xWindow="-120" yWindow="-120" windowWidth="29040" windowHeight="15720"/>
  </bookViews>
  <sheets>
    <sheet name="1" sheetId="2" r:id="rId1"/>
    <sheet name="2" sheetId="9" r:id="rId2"/>
    <sheet name="3" sheetId="10" r:id="rId3"/>
    <sheet name="4" sheetId="7" r:id="rId4"/>
    <sheet name="5" sheetId="8" r:id="rId5"/>
    <sheet name="6" sheetId="29" r:id="rId6"/>
  </sheets>
  <definedNames>
    <definedName name="_xlnm.Print_Area" localSheetId="0">'1'!$B$1:$H$63</definedName>
    <definedName name="_xlnm.Print_Area" localSheetId="1">'2'!$A$1:$I$50</definedName>
    <definedName name="_xlnm.Print_Area" localSheetId="2">'3'!$A$1:$E$51</definedName>
    <definedName name="_xlnm.Print_Area" localSheetId="3">'4'!$A$1:$K$20</definedName>
    <definedName name="_xlnm.Print_Area" localSheetId="4">'5'!$A$1:$K$36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33" i="29" l="1"/>
  <c r="H78" i="29"/>
  <c r="H77" i="29"/>
  <c r="H76" i="29"/>
  <c r="H75" i="29"/>
  <c r="H74" i="29"/>
  <c r="H73" i="29"/>
  <c r="H72" i="29"/>
  <c r="H71" i="29"/>
  <c r="H70" i="29"/>
  <c r="H69" i="29"/>
  <c r="H68" i="29"/>
  <c r="H67" i="29"/>
  <c r="H66" i="29"/>
  <c r="H65" i="29"/>
  <c r="H64" i="29"/>
  <c r="H63" i="29"/>
  <c r="H62" i="29"/>
  <c r="H61" i="29"/>
  <c r="H60" i="29"/>
  <c r="H59" i="29"/>
  <c r="H56" i="29"/>
  <c r="H55" i="29"/>
  <c r="H54" i="29"/>
  <c r="H53" i="29"/>
  <c r="H52" i="29"/>
  <c r="H51" i="29"/>
  <c r="H50" i="29"/>
  <c r="H49" i="29"/>
  <c r="H48" i="29"/>
  <c r="H47" i="29"/>
  <c r="H46" i="29"/>
  <c r="H45" i="29"/>
  <c r="H44" i="29"/>
  <c r="H43" i="29"/>
  <c r="H42" i="29"/>
  <c r="H41" i="29"/>
  <c r="H40" i="29"/>
  <c r="H37" i="29"/>
  <c r="H36" i="29"/>
  <c r="H35" i="29"/>
  <c r="H34" i="29"/>
  <c r="H32" i="29"/>
  <c r="H31" i="29"/>
  <c r="H30" i="29"/>
  <c r="H29" i="29"/>
  <c r="H28" i="29"/>
  <c r="H27" i="29"/>
  <c r="H26" i="29"/>
  <c r="H25" i="29"/>
  <c r="H24" i="29"/>
  <c r="H23" i="29"/>
  <c r="H22" i="29"/>
  <c r="H21" i="29"/>
  <c r="H20" i="29"/>
  <c r="H18" i="29"/>
  <c r="H16" i="29"/>
  <c r="H15" i="29"/>
  <c r="H14" i="29"/>
  <c r="H13" i="29"/>
  <c r="H12" i="29"/>
  <c r="H11" i="29" l="1"/>
  <c r="H10" i="29" s="1"/>
  <c r="H9" i="29" s="1"/>
  <c r="K9" i="8"/>
  <c r="H22" i="2" l="1"/>
  <c r="H20" i="2" s="1"/>
  <c r="H18" i="2" s="1"/>
  <c r="H16" i="2" s="1"/>
  <c r="H14" i="2" s="1"/>
  <c r="H12" i="2" s="1"/>
  <c r="E14" i="10" l="1"/>
  <c r="E12" i="10" l="1"/>
  <c r="E10" i="10" s="1"/>
  <c r="K12" i="7"/>
  <c r="K11" i="7" s="1"/>
  <c r="K10" i="7" s="1"/>
  <c r="H10" i="2" l="1"/>
</calcChain>
</file>

<file path=xl/sharedStrings.xml><?xml version="1.0" encoding="utf-8"?>
<sst xmlns="http://schemas.openxmlformats.org/spreadsheetml/2006/main" count="522" uniqueCount="203">
  <si>
    <t xml:space="preserve">ՀՀ տարածքային կառավարման և ենթակառուցվածքների նախարարություն 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</si>
  <si>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</si>
  <si>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</si>
  <si>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>05</t>
  </si>
  <si>
    <t>ՏՐԱՆՍՊՈՐՏ</t>
  </si>
  <si>
    <t>այդ թվում` ըստ կատարողների</t>
  </si>
  <si>
    <t>ՀՀ տարածքային կառավարման և ենթակառուցվածքների նախարարություն</t>
  </si>
  <si>
    <t xml:space="preserve"> Տարի</t>
  </si>
  <si>
    <t xml:space="preserve"> Ճանապարհային ցանցի բարելավում</t>
  </si>
  <si>
    <t xml:space="preserve"> ՀՀ տարածքային կառավարման և ենթակառուցվածքների նախարարություն</t>
  </si>
  <si>
    <t>01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</si>
  <si>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</si>
  <si>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</si>
  <si>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</si>
  <si>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</si>
  <si>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</si>
  <si>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</si>
  <si>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</si>
  <si>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ԸՆԴԱՄԵՆԸ </t>
  </si>
  <si>
    <t>Ծրագիր</t>
  </si>
  <si>
    <t>Միջոցառում</t>
  </si>
  <si>
    <t xml:space="preserve"> Ճանապարհային տրանսպորտ</t>
  </si>
  <si>
    <t xml:space="preserve"> Ճանապարհային ցանցի բարելավում </t>
  </si>
  <si>
    <t>հազար դրամներով</t>
  </si>
  <si>
    <t xml:space="preserve">                ՀԱՅԱՍՏԱՆԻ ՀԱՆՐԱՊԵՏՈՒԹՅԱՆ</t>
  </si>
  <si>
    <t xml:space="preserve">                   ՎԱՐՉԱՊԵՏԻ ԱՇԽԱՏԱԿԱԶՄԻ</t>
  </si>
  <si>
    <t>Ցուցանիշների փոփոխությունը
(ավելացումները նշված են դրական նշանով, իսկ նվազեցումները` փակագծերում)</t>
  </si>
  <si>
    <t xml:space="preserve"> ԸՆԴԱՄԵՆԸ</t>
  </si>
  <si>
    <t xml:space="preserve">Գործառական դասիչը </t>
  </si>
  <si>
    <t>Ծրագրային դասիչը</t>
  </si>
  <si>
    <t>Բաժին</t>
  </si>
  <si>
    <t>Խումբ</t>
  </si>
  <si>
    <t>Դաս</t>
  </si>
  <si>
    <t xml:space="preserve"> ԲՍԿ </t>
  </si>
  <si>
    <t>Ցուցանիշների փոփոխությունը
 (ավելացումները նշված են դրական նշանով, իսկ նվազեցումները` փակագծերում)</t>
  </si>
  <si>
    <t xml:space="preserve">Դասիչը </t>
  </si>
  <si>
    <t xml:space="preserve">Անվանումը </t>
  </si>
  <si>
    <t xml:space="preserve">Նկարագրությունը </t>
  </si>
  <si>
    <t xml:space="preserve"> 1049 </t>
  </si>
  <si>
    <t xml:space="preserve"> 1049 - 21001 </t>
  </si>
  <si>
    <t>Պետական նշանակության ավտոճանապարհների հիմնանորոգում</t>
  </si>
  <si>
    <t xml:space="preserve"> Միջպետական, հանրապետական և մարզային նշանակության ավտոճոնապարհների քայքայված ծածկի վերանորոգում, մաշված ծածկի փոխարինում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</si>
  <si>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</si>
  <si>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անվանումը`  Մասնագիտացված միավոր </t>
  </si>
  <si>
    <t>______________ ի    ___Ն որոշման</t>
  </si>
  <si>
    <t>Ծրագրային դասիչ</t>
  </si>
  <si>
    <t>Բյուջետային գլխավոր կարգադրիչների, ծրագրերի, միջոցառումների և ուղղությունների անվանումները</t>
  </si>
  <si>
    <t>Ընդամենը,</t>
  </si>
  <si>
    <t>այդ թվում՝</t>
  </si>
  <si>
    <t>Կառուցման
աշխատանքներ</t>
  </si>
  <si>
    <t>Վերակառուցման,
վերանորոգման և
վերականգնման
աշխատանքներ</t>
  </si>
  <si>
    <t>Ոչ
ֆինանսական
այլ ակտիվների
ձեռքբերում</t>
  </si>
  <si>
    <t xml:space="preserve">ԸՆԴԱՄԵՆԸ </t>
  </si>
  <si>
    <t xml:space="preserve">այդ թվում՝ </t>
  </si>
  <si>
    <t>ՀՀ ՏԱՐԱԾՔԱՅԻՆ ԿԱՌԱՎԱՐՄԱՆ ԵՎ ԵՆԹԱԿԱՌՈՒՑՎԱԾՔՆԵՐԻ ՆԱԽԱՐԱՐՈՒԹՅՈՒՆ</t>
  </si>
  <si>
    <t>այդ թվում`</t>
  </si>
  <si>
    <t>21001</t>
  </si>
  <si>
    <t>2</t>
  </si>
  <si>
    <t>Հանրապետական նշանակության ավտոճանապարհներ, այդ թվում</t>
  </si>
  <si>
    <t>Մարզային նշանակության ավտոճանապարհներ, այդ թվում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</si>
  <si>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</si>
  <si>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այդ թվում՝ ըստ ուղղությունների</t>
  </si>
  <si>
    <t xml:space="preserve"> 21001</t>
  </si>
  <si>
    <t xml:space="preserve"> Պետական նշանակության ավտոճանապարհների հիմնանորոգում</t>
  </si>
  <si>
    <t xml:space="preserve"> ԸՆԴԱՄԵՆԸ ԾԱԽՍԵՐ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</si>
  <si>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</si>
  <si>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</si>
  <si>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</si>
  <si>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</si>
  <si>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 xml:space="preserve"> այդ թվում`բյուջետային ծախսերի տնտեսագիտական դասակարգման հոդվածներ</t>
  </si>
  <si>
    <t xml:space="preserve"> Նախագծահե- տազոտական, գեոդեզիա- քարտեզագրական աշխատանքներ</t>
  </si>
  <si>
    <t>ՀԱՅԱՍՏԱՆԻ ՀԱՆՐԱՊԵՏՈՒԹՅԱՆ                                                                   ՎԱՐՉԱՊԵՏԻ ԱՇԽԱՏԱԿԱԶՄԻ                                                                           ՂԵԿԱՎԱՐ՝</t>
  </si>
  <si>
    <t>Ա.ՀԱՐՈՒԹՅՈՒՆՅԱՆ</t>
  </si>
  <si>
    <t>Հավելված N 3</t>
  </si>
  <si>
    <t>Հավելված N 2</t>
  </si>
  <si>
    <t>Ցուցանիշների փոփոխությունը (ավելացումները նշված են դրական նշանով, իսկ նվազեցումները` փակագծերում)</t>
  </si>
  <si>
    <t xml:space="preserve"> 04</t>
  </si>
  <si>
    <t xml:space="preserve"> ՏՆՏԵՍԱԿԱՆ ՀԱՐԱԲԵՐՈՒԹՅՈՒՆՆԵՐ</t>
  </si>
  <si>
    <t xml:space="preserve"> ՀՀ կառավարություն 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</si>
  <si>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</si>
  <si>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</si>
  <si>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ՀՀ կառավարության  2026 թվականի </t>
  </si>
  <si>
    <t xml:space="preserve">ՀԱՅԱՍՏԱՆԻ ՀԱՆՐԱՊԵՏՈՒԹՅԱՆ ԿԱՌԱՎԱՐՈՒԹՅԱՆ 2025 ԹՎԱԿԱՆԻ ԴԵԿՏԵՄԲԵՐԻ 25-Ի N 1910-Ն ՈՐՈՇՄԱՆ NN 3 ԵՎ 4 ՀԱՎԵԼՎԱԾՆԵՐՈՒՄ ԿԱՏԱՐՎՈՂ ՓՈՓՈԽՈՒԹՅՈՒՆՆԵՐԸ ԵՎ ԼՐԱՑՈՒՄՆԵՐԸ </t>
  </si>
  <si>
    <t>ՀԱՅԱՍՏԱՆԻ ՀԱՆՐԱՊԵՏՈՒԹՅԱՆ ԿԱՌԱՎԱՐՈՒԹՅԱՆ 2025 ԹՎԱԿԱՆԻ ԴԵԿՏԵՄԲԵՐԻ 25-Ի N 1910-Ն ՈՐՈՇՄԱՆ N 5 ՀԱՎԵԼՎԱԾԻ N 2 ԱՂՅՈՒՍԱԿՈՒՄ ԿԱՏԱՐՎՈՂ ՓՈՓՈԽՈՒԹՅՈՒՆՆԵՐԸ ԵՎ ԼՐԱՑՈՒՄՆԵՐԸ</t>
  </si>
  <si>
    <t xml:space="preserve">ՀԱՅԱՍՏԱՆԻ ՀԱՆՐԱՊԵՏՈՒԹՅԱՆ ԿԱՌԱՎԱՐՈՒԹՅԱՆ 2025 ԹՎԱԿԱՆԻ ԴԵԿՏԵՄԲԵՐԻ 25-Ի № 1910-Ն ՈՐՈՇՄԱՆ № 9 ՀԱՎԵԼՎԱԾՈՒՄ ԿԱՏԱՐՎՈՂ ՓՈՓՈԽՈՒԹՅՈՒՆՆԵՐԸ ԵՎ ԼՐԱՑՈՒՄՆԵՐԸ </t>
  </si>
  <si>
    <t>Հավելված  N4</t>
  </si>
  <si>
    <t>ՀՀ կառավարության 2026 թվականի</t>
  </si>
  <si>
    <t xml:space="preserve"> ԱՅԼ ՀԻՄՆԱԿԱՆ ՄԻՋՈՑՆԵՐ</t>
  </si>
  <si>
    <t xml:space="preserve"> - Նախագծահետազոտական ծախսեր</t>
  </si>
  <si>
    <t>1</t>
  </si>
  <si>
    <t>Միջպետական նշանակության ավտոճանապարհներ, այդ թվում</t>
  </si>
  <si>
    <t>Հավելված N 1</t>
  </si>
  <si>
    <t>ՀԱՅԱՍՏԱՆԻ ՀԱՆՐԱՊԵՏՈՒԹՅԱՆ ԿԱՌԱՎԱՐՈՒԹՅԱՆ 2025 ԹՎԱԿԱՆԻ ԴԵԿՏԵՄԲԵՐԻ 25-Ի № 1910-Ն ՈՐՈՇՄԱՆ № 9.1 ՀԱՎԵԼՎԱԾՈՒՄ ԿԱՏԱՐՎՈՂ ՓՈՓՈԽՈՒԹՅՈՒՆՆԵՐԸ ԵՎ ԼՐԱՑՈՒՄՆԵՐԸ</t>
  </si>
  <si>
    <t>Տ-4-11,/Հ-39/ (Գավառ) - Նորատուս - Սևանալիճ տեղական նշանակության ավտոճանապարհի կմ0+000-կմ+2+400 հատվածի հիմնանորոգում</t>
  </si>
  <si>
    <t>Պետական նշանակության ավտոճանապարհներ, կիլոմետր</t>
  </si>
  <si>
    <t>Միջպետական նշանակության ավտոճանապարհներ, կիլոմետր</t>
  </si>
  <si>
    <t>Հանրապետական նշանակության ավտոճանապարհներ, կիլոմետր</t>
  </si>
  <si>
    <t>Մարզային նշանակության ավտոճանապարհներ, կիլոմետր</t>
  </si>
  <si>
    <t>Հավելված  N 5</t>
  </si>
  <si>
    <t>Մ-10, Սևան-Մարտունի-Վարդենիս-ՀՀ սահման միջպետական նշանակության ավտոճանապարհի կմ95+200-կմ104+200 հատվածի (նախկին՝ Մ-11, Մարտունի - Վարդենիս - ՀՀ սահման միջպետական նշանակության ավտոճանապարհի կմ29+200-կմ38+200 հատվածի) հիմնանորոգում</t>
  </si>
  <si>
    <t>Հ-2, /Հ-1/(Աբովյան) -Արզնի -/Հ-6/Նոր Գեղի հանրապետական նշանակության ավտոճանապարհի կմ1+400 -կմ8+088 հատվածի հիմնանորոգում</t>
  </si>
  <si>
    <t>Հ-26, /Մ-4/ - Ենոքավան-Կարմիրգյուղ (գյուղատեղի) - /Հ-58/ (նախկին՝ Հ-26, /Մ-4/ - Ենոքավան – Կարմիրգյուղ (գյուղատեղի) - /Մ-16/) հանրապետական նշանակության ավտոճանապարհի կմ 0+000-կմ6+300 հատվածի հիմնանորոգում</t>
  </si>
  <si>
    <t>Մ-2 միջպետական նշանակության ավտոմոբիլային ճանապարհի կմ 198+000 – կմ 199+000 հարակից հատվածում ծանրաքարշ և մեծ եզրաչափերով տրանսպորտային միջոցների անշարժ կշռման նոր հենակետին մոտեցնող ավտոճանապարհի կառուցում</t>
  </si>
  <si>
    <t>Մ-3,ՀՀ սահման (Մարգարա)–Վանաձոր–Տաշիր-ՀՀ սահման միջպետական նշանակության ավտոճանապարհի կմ 177+900 (176+900) -  կմ184+700 հատվածի հիմնանորոգում</t>
  </si>
  <si>
    <t>Մ-6, Վանաձոր (Մ-3 հատման կետ) - Ալավերդի - ՀՀ սահման (Բագրատաշեն) միջպետական նշանակության ավտոճանապարհի կմ67+050 - կմ67+220 փլուզված հատվածի վերակառուցում</t>
  </si>
  <si>
    <t>Մ-7. /Մ-3/ - Սպիտակ-Գյումրի-ՀՀ սահման միջպետական նշանակության ավտոճանապարհի կմ 46+483-կմ 47+100 հատվածի հիմնանորոգում</t>
  </si>
  <si>
    <t>Մ-10, Սևան-Մարտունի-Վարդենիս-ՀՀ սահման միջպետական նշանակության ավտոճանապարհի կմ76+800-կմ91+500 հատվածի (նախկին՝ Մ-11, Մարտունի - Վարդենիս - ՀՀ սահման միջպետական նշանակության ավտոճանապարհի կմ10+800-կմ25+500 հատվածի)  հիմնանորոգում</t>
  </si>
  <si>
    <t>Մ-10, Սևան-Մարտունի-Վարդենիս-ՀՀ սահման միջպետական նշանակության ավտոճանապարհի կմ91+500-կմ95+200 հատվածի (նախկին՝ Մ-11, Մարտունի - Վարդենիս - ՀՀ սահման միջպետական նշանակության ավտոճանապարհի կմ25+500-կմ29+200 հատվածի) հիմնանորոգում</t>
  </si>
  <si>
    <t>Հ-4, Երևան -Եղվարդ -Արագյուղ -Հարթավան - /Մ-3/ հանրապետական նշանակության ավտոճանապարհի կմ 15+600-կմ28+000 հատվածի հիմնանորոգում</t>
  </si>
  <si>
    <t>Հ-26, /Մ-4/ - Ենոքավան-Կարմիրգյուղ (գյուղատեղի) - /Հ-58/ (նախկին՝ Հ-26, /Մ-4/ - Ենոքավան – Կարմիրգյուղ (գյուղատեղի) - /Մ-16/) հանրապետական նշանակության ավտոճանապարհի  կմ6+300 - կմ71+800 հատվածի հիմնանորոգում</t>
  </si>
  <si>
    <t>Հ-36, /Մ-4/ (Իջևան) - Նավուր - Բերդ - Այգեպար հանրապետական նշանակության ավտոճանապարհի կմ 5+600-կմ 42+100 հատվածի հիմնանորոգում</t>
  </si>
  <si>
    <t>Հ-37,/Մ-4/ - Այգեհովիտ - Վազաշեն - Պառավաքար - Այգեպար հանրապետական նշանակության ավտոճանապարհի կմ0+000 - կմ22+300 հատվածի հիմնանորոգում</t>
  </si>
  <si>
    <t>Տ-2-20, Ջրաշեն - Երևանի սահման (Նուբարաշեն) տեղական նշանակության ավտոճանապարհի կմ0+000-կմ2+100 հատվածի հիմնանորոգում</t>
  </si>
  <si>
    <t>Տ-3-42, /Մ-3/Ջրարբի-Գայ- /Մ-3/ (Ակնաշեն) (նախկին՝ Տ-3-42, /Մ-3/ Ջրարբի – Գայ- /Մ-3/) տեղական նշանակության ավտոճանապարհի կմ 6+500-կմ 9+100 հատվածի հիմնանորոգում</t>
  </si>
  <si>
    <t>Տ-3-57,Գայ(Տ-3-42) - Արարատի մարզի սահման տեղական նշանակության ավտոճանապարհի կմ 0+000-կմ 2+700 հատվածի հիմնանորոգում</t>
  </si>
  <si>
    <t>Տ-3-77,Տ-3-42 (Մեծամոր)- Հ-12 տեղական նշանակության ավտոճանապարհի կմ 0+000-կմ 1+100 հատվածի հիմնանորոգում</t>
  </si>
  <si>
    <t>Տ-4-60, Մեծ Մասրիկ - Կախակն (Տ-4-48) տեղական նշանակության ավտոճանապարհի կմ0+000 - կմ6+200 հատվածի հիմնանորոգում</t>
  </si>
  <si>
    <t>Տ-5-1, /Մ-7/ -Շենավան-Արևաշող- /Մ-7/  տեղական նշանակության ավտոճանապարհի կմ0+000 - կմ2+000 և կմ 7+500 - կմ10+400 հատվածների հիմնանորոգում</t>
  </si>
  <si>
    <t>Տ-5-72, /Տ-5-95/ - Արծնի տեղական նշանակության ավտոճանապարհի կմ0+000 - կմ2+900  հատվածի հիմնանորոգում</t>
  </si>
  <si>
    <t>Տ-5-77, /Մ-3/ - Քարաձոր տեղական նշանակության ավտոճանապարհի կմ0+000 - կմ0+700 և Տ-5-31, /Մ-3/ - Ղուրսալ - Նոր Խաչակապ - /Տ-5-43/  տեղական նշանակության ավտոճանապարհի կմ 0+000 - կմ 4+100 և 0,1կմ Տ-5-31-ից դեպի դպրոց հատվածների հիմնանորոգում</t>
  </si>
  <si>
    <t>Տ-6-21, /Հ-28/ - Մարմարիկ տեղական նշանակության ավտոճանապարհի կմ0+000 - կմ0+200, Տ-6-55, /Հ-28/ - Մեղրաձոր - Մարգահովիտ- Լոռու մարզի սահման տեղական նշանակության ավտոճանապարհի կմ0+000 - կմ1+100 և Տ-6-55-ից դեպի դպրոց տանող 1.0 կմ երկարությամբ հատվածների հիմնանորոգում</t>
  </si>
  <si>
    <t>Տ-6-32, /Հ-3/ (Գողթ)-Գեղարդ տեղական նշանակության ավտոճանապարհի կմ0+000 - կմ3+000 և Տ-6-32-ից մինչև դպրոց տանող 0,3 կմ երկարությամբ հատվածների հիմնանորոգում</t>
  </si>
  <si>
    <t>Տ-6-38,/Հ-1/ (Աբովյան)-Նոր գյուղ-Կոտայք-Զառ-Սևաբերդ տեղական նշանակության ավտոճանապարհի կմ0+000 - կմ19+200  հատվածի հիմնանորոգում</t>
  </si>
  <si>
    <t>Տ-9-10, /Մ-2/- Զեդեա  տեղական նշանակության ավտոճանապարհի կմ0+000-կմ6+500 հատվածի հիմնանորոգում</t>
  </si>
  <si>
    <t>Մ-9, /Մ-2/ (Նորավանի խաչմերուկ) - Գորիս-Տեղ-Կոռնիձոր - ՀՀ սահման ավտոճանապարհի 40-րդ կմ-ից  դեպի զորամաս (Քարաշեն) տանող 0,6կմ երկարությամբ ճանապարհահատվածի հիմնանորոգում</t>
  </si>
  <si>
    <t>Լ․ՄԱԿՈՒՆՑ</t>
  </si>
  <si>
    <t>ՀԱՅԱՍՏԱՆԻ ՀԱՆՐԱՊԵՏՈՒԹՅԱՆ ՎԱՐՉԱՊԵՏԻ ԱՇԽԱՏԱԿԱԶՄԻ  ՂԵԿԱՎԱՐ՝ Լ․ՄԱԿՈՒՆՑ</t>
  </si>
  <si>
    <t>«ՀԱՅԱՍՏԱՆԻ ՀԱՆՐԱՊԵՏՈՒԹՅԱՆ 2026 ԹՎԱԿԱՆԻ ՊԵՏԱԿԱՆ ԲՅՈՒՋԵԻ ՄԱՍԻՆ» ՕՐԵՆՔԻ N 1 ՀԱՎԵԼՎԱԾԻ N 3 ԱՂՅՈՒՍԱԿՈՒՄ ԿԱՏԱՐՎՈՂ ՓՈՓՈԽՈՒԹՅՈՒՆԵՐԸ ԵՎ  ԼՐԱՑՈՒՄՆԵՐԸ</t>
  </si>
  <si>
    <t xml:space="preserve">                 ՂԵԿԱՎԱՐ ՝ Լ .ՄԱԿՈՒՆՑ</t>
  </si>
  <si>
    <t xml:space="preserve"> Շենքերի և շինությունների շինարարություն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</si>
  <si>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</si>
  <si>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</si>
  <si>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</si>
  <si>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</si>
  <si>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</si>
  <si>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</si>
  <si>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
(հազար դրամով)</t>
  </si>
  <si>
    <t>Բաժին N 04</t>
  </si>
  <si>
    <t>Խումբ N 05</t>
  </si>
  <si>
    <t>Դաս N 01</t>
  </si>
  <si>
    <t>1049   21001</t>
  </si>
  <si>
    <t xml:space="preserve"> ՄԱՍ II.  ԱՇԽԱՏԱՆՔՆԵՐ</t>
  </si>
  <si>
    <t>45231162/501</t>
  </si>
  <si>
    <t>ճանապարհների կառուցման աշխատանքներ</t>
  </si>
  <si>
    <t>ՀԲՄ</t>
  </si>
  <si>
    <t>դրամ</t>
  </si>
  <si>
    <t>45231177/598</t>
  </si>
  <si>
    <t>ճանապարհների վերանորոգման աշխատանքներ</t>
  </si>
  <si>
    <t>45231177/554</t>
  </si>
  <si>
    <t>45231177/555</t>
  </si>
  <si>
    <t>45231177/536</t>
  </si>
  <si>
    <t>45231177/503</t>
  </si>
  <si>
    <t>45231177 /58</t>
  </si>
  <si>
    <t>45231177/549</t>
  </si>
  <si>
    <t>45231177/599</t>
  </si>
  <si>
    <t>45231177/601</t>
  </si>
  <si>
    <t>45231177/600</t>
  </si>
  <si>
    <t>45231177/585</t>
  </si>
  <si>
    <t>45231177/614</t>
  </si>
  <si>
    <t>45231177/571</t>
  </si>
  <si>
    <t>45231177/596</t>
  </si>
  <si>
    <t>45231177/582</t>
  </si>
  <si>
    <t>45231177/547</t>
  </si>
  <si>
    <t>45231177/548</t>
  </si>
  <si>
    <t>45231177/553</t>
  </si>
  <si>
    <t>45231177/557</t>
  </si>
  <si>
    <t xml:space="preserve"> ՄԱՍ III. ԾԱՌԱՅՈՒԹՅՈՒՆՆԵՐ</t>
  </si>
  <si>
    <t>71351540/560</t>
  </si>
  <si>
    <t>տեխնիկական հսկողության ծառայություններ</t>
  </si>
  <si>
    <t>71351540/580</t>
  </si>
  <si>
    <t>71351540/542</t>
  </si>
  <si>
    <t>71351540/543</t>
  </si>
  <si>
    <t>71351540/529</t>
  </si>
  <si>
    <t>71351540/503</t>
  </si>
  <si>
    <t>71351540/539</t>
  </si>
  <si>
    <t>71351540/581</t>
  </si>
  <si>
    <t>71351540/583</t>
  </si>
  <si>
    <t>71351540/582</t>
  </si>
  <si>
    <t>71351540/568</t>
  </si>
  <si>
    <t>71351540/589</t>
  </si>
  <si>
    <t>71351540/557</t>
  </si>
  <si>
    <t>71351540/579</t>
  </si>
  <si>
    <t>71351540/567</t>
  </si>
  <si>
    <t>71351540/537</t>
  </si>
  <si>
    <t>71351540/538</t>
  </si>
  <si>
    <t>71351540/541</t>
  </si>
  <si>
    <t>71351540/544</t>
  </si>
  <si>
    <t>98111140/</t>
  </si>
  <si>
    <t>հեղինակային հսկողության ծառայություններ</t>
  </si>
  <si>
    <t>ՄԱ</t>
  </si>
  <si>
    <t>50531140/526</t>
  </si>
  <si>
    <t>փորձաքննության ծառայություններ</t>
  </si>
  <si>
    <t>ԳՀ</t>
  </si>
  <si>
    <t>50531140/527</t>
  </si>
  <si>
    <t>50531140/528</t>
  </si>
  <si>
    <t>ՀԱՅԱՍՏԱՆԻ ՀԱՆՐԱՊԵՏՈՒԹՅԱՆ ԿԱՌԱՎԱՐՈՒԹՅԱՆ 2025 ԹՎԱԿԱՆԻ ԴԵԿՏԵՄԲԵՐԻ 25-Ի N 1910-Ն ՈՐՈՇՄԱՆ N 10 ՀԱՎԵԼՎԱԾՈՒՄ ԿԱՏԱՐՎՈՂ ՓՈՓՈԽՈՒԹՅՈՒՆՆԵՐԸ ԵՎ ԼՐԱՑՈՒՄՆԵՐԸ</t>
  </si>
  <si>
    <t xml:space="preserve">                 ՂԵԿԱՎԱՐ ՝      Լ․ ՄԱԿՈՒՆՑ</t>
  </si>
  <si>
    <t>Հավելված N6</t>
  </si>
  <si>
    <t>71241200/542</t>
  </si>
  <si>
    <t>նախագծերի պատրաստում, ծախսերի գնահատում</t>
  </si>
  <si>
    <t>71241200/545</t>
  </si>
  <si>
    <t>50531140/541</t>
  </si>
  <si>
    <t>50531140/544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</si>
</sst>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#,##0.0"/>
    <numFmt numFmtId="165" formatCode="_-* #,##0.00_р_._-;\-* #,##0.00_р_._-;_-* &quot;-&quot;??_р_._-;_-@_-"/>
    <numFmt numFmtId="166" formatCode="#,##0.0_);\(#,##0.0\)"/>
    <numFmt numFmtId="167" formatCode="##,##0.0;\(##,##0.0\);\-"/>
    <numFmt numFmtId="168" formatCode="_(* #,##0.0_);_(* \(#,##0.0\);_(* &quot;-&quot;??_);_(@_)"/>
    <numFmt numFmtId="169" formatCode="_-* #,##0.00\ _₽_-;\-* #,##0.00\ _₽_-;_-* &quot;-&quot;??\ _₽_-;_-@_-"/>
    <numFmt numFmtId="170" formatCode="[&lt;=9999999]###\-####;\(###\)\ ###\-####"/>
    <numFmt numFmtId="171" formatCode="_-* #,##0.0\ _₽_-;\-* #,##0.0\ _₽_-;_-* &quot;-&quot;??\ _₽_-;_-@_-"/>
    <numFmt numFmtId="172" formatCode="_(* #,##0.0_);_(* \(#,##0.0\);_(* &quot;-&quot;?_);_(@_)"/>
    <numFmt numFmtId="173" formatCode="_(* #,##0_);_(* \(#,##0\);_(* &quot;-&quot;??_);_(@_)"/>
  </numFmts>
  <fonts count="2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b/>
      <sz val="9"/>
      <name val="GHEA Grapalat"/>
      <family val="2"/>
    </font>
    <font>
      <sz val="11"/>
      <color theme="1"/>
      <name val="Calibri"/>
      <family val="2"/>
      <scheme val="minor"/>
    </font>
    <font>
      <sz val="12"/>
      <color theme="1"/>
      <name val="GHEA Grapalat"/>
      <family val="3"/>
    </font>
    <font>
      <sz val="12"/>
      <name val="GHEA Grapalat"/>
      <family val="3"/>
    </font>
    <font>
      <b/>
      <sz val="12"/>
      <color theme="1"/>
      <name val="GHEA Grapalat"/>
      <family val="3"/>
    </font>
    <font>
      <b/>
      <sz val="12"/>
      <name val="GHEA Grapalat"/>
      <family val="3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10"/>
      <name val="Arial Armenian"/>
      <family val="2"/>
    </font>
    <font>
      <b/>
      <i/>
      <sz val="12"/>
      <name val="GHEA Grapalat"/>
      <family val="3"/>
    </font>
    <font>
      <sz val="8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1"/>
    </font>
    <font>
      <sz val="10"/>
      <name val="Times Armenian"/>
      <family val="1"/>
    </font>
    <font>
      <sz val="10"/>
      <color rgb="FF9C6500"/>
      <name val="Calibri"/>
      <family val="2"/>
      <scheme val="minor"/>
    </font>
    <font>
      <sz val="12"/>
      <name val="Times Armenian"/>
      <family val="1"/>
    </font>
    <font>
      <b/>
      <u/>
      <sz val="12"/>
      <color theme="1"/>
      <name val="GHEA Grapalat"/>
      <family val="3"/>
    </font>
    <font>
      <sz val="10"/>
      <color rgb="FF000000"/>
      <name val="Times New Roman"/>
      <family val="1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i/>
      <sz val="8"/>
      <name val="GHEA Grapalat"/>
      <family val="2"/>
    </font>
    <font>
      <sz val="11"/>
      <color rgb="FF9C6500"/>
      <name val="Calibri"/>
      <family val="2"/>
      <charset val="204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7">
    <xf numFmtId="0" fontId="0" fillId="0" borderId="0"/>
    <xf numFmtId="165" fontId="1" fillId="0" borderId="0" applyFont="0" applyFill="0" applyBorder="0" applyAlignment="0" applyProtection="0"/>
    <xf numFmtId="167" fontId="2" fillId="0" borderId="0" applyFill="0" applyBorder="0" applyProtection="0">
      <alignment horizontal="right" vertical="top"/>
    </xf>
    <xf numFmtId="167" fontId="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2" fillId="0" borderId="0">
      <alignment horizontal="left" vertical="top" wrapText="1"/>
    </xf>
    <xf numFmtId="0" fontId="1" fillId="0" borderId="0"/>
    <xf numFmtId="0" fontId="1" fillId="0" borderId="0"/>
    <xf numFmtId="0" fontId="1" fillId="0" borderId="0"/>
    <xf numFmtId="43" fontId="11" fillId="0" borderId="0" applyFont="0" applyFill="0" applyBorder="0" applyAlignment="0" applyProtection="0"/>
    <xf numFmtId="0" fontId="4" fillId="0" borderId="0"/>
    <xf numFmtId="0" fontId="9" fillId="2" borderId="0" applyNumberFormat="0" applyBorder="0" applyAlignment="0" applyProtection="0"/>
    <xf numFmtId="0" fontId="4" fillId="0" borderId="0"/>
    <xf numFmtId="0" fontId="12" fillId="0" borderId="0"/>
    <xf numFmtId="0" fontId="11" fillId="0" borderId="0"/>
    <xf numFmtId="169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10" fillId="3" borderId="0" applyNumberFormat="0" applyBorder="0" applyAlignment="0" applyProtection="0"/>
    <xf numFmtId="0" fontId="13" fillId="0" borderId="0"/>
    <xf numFmtId="0" fontId="1" fillId="0" borderId="0"/>
    <xf numFmtId="0" fontId="4" fillId="0" borderId="0"/>
    <xf numFmtId="0" fontId="1" fillId="0" borderId="0"/>
    <xf numFmtId="0" fontId="16" fillId="0" borderId="0"/>
    <xf numFmtId="0" fontId="17" fillId="0" borderId="0"/>
    <xf numFmtId="43" fontId="13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  <xf numFmtId="0" fontId="13" fillId="0" borderId="0"/>
    <xf numFmtId="0" fontId="18" fillId="0" borderId="0"/>
    <xf numFmtId="43" fontId="18" fillId="0" borderId="0" applyFont="0" applyFill="0" applyBorder="0" applyAlignment="0" applyProtection="0"/>
    <xf numFmtId="0" fontId="2" fillId="0" borderId="0">
      <alignment horizontal="left" vertical="top" wrapText="1"/>
    </xf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9" fillId="3" borderId="0" applyNumberFormat="0" applyBorder="0" applyAlignment="0" applyProtection="0"/>
    <xf numFmtId="0" fontId="4" fillId="0" borderId="0"/>
    <xf numFmtId="0" fontId="1" fillId="0" borderId="0"/>
    <xf numFmtId="0" fontId="2" fillId="0" borderId="0">
      <alignment horizontal="left" vertical="top" wrapText="1"/>
    </xf>
    <xf numFmtId="43" fontId="1" fillId="0" borderId="0" applyFont="0" applyFill="0" applyBorder="0" applyAlignment="0" applyProtection="0"/>
    <xf numFmtId="0" fontId="20" fillId="0" borderId="0"/>
    <xf numFmtId="0" fontId="22" fillId="0" borderId="0"/>
    <xf numFmtId="0" fontId="1" fillId="0" borderId="0"/>
    <xf numFmtId="0" fontId="11" fillId="0" borderId="0"/>
    <xf numFmtId="0" fontId="2" fillId="0" borderId="0">
      <alignment horizontal="left" vertical="top" wrapText="1"/>
    </xf>
    <xf numFmtId="0" fontId="16" fillId="0" borderId="0"/>
    <xf numFmtId="167" fontId="25" fillId="0" borderId="0" applyFill="0" applyBorder="0" applyProtection="0">
      <alignment horizontal="right" vertical="top"/>
    </xf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</cellStyleXfs>
  <cellXfs count="209">
    <xf numFmtId="0" fontId="0" fillId="0" borderId="0" xfId="0"/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1" xfId="0" applyFont="1" applyBorder="1" applyAlignment="1">
      <alignment horizontal="left" vertical="top" wrapText="1"/>
    </xf>
    <xf numFmtId="0" fontId="8" fillId="0" borderId="0" xfId="0" applyFont="1" applyAlignment="1">
      <alignment vertical="top"/>
    </xf>
    <xf numFmtId="0" fontId="6" fillId="0" borderId="0" xfId="0" applyFont="1" applyAlignment="1">
      <alignment horizontal="left" vertical="top" wrapText="1"/>
    </xf>
    <xf numFmtId="0" fontId="8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0" fontId="8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8" fillId="0" borderId="0" xfId="0" applyFont="1"/>
    <xf numFmtId="0" fontId="6" fillId="0" borderId="0" xfId="8" applyFont="1" applyAlignment="1">
      <alignment horizontal="right" vertical="center"/>
    </xf>
    <xf numFmtId="166" fontId="6" fillId="0" borderId="1" xfId="1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171" fontId="8" fillId="0" borderId="0" xfId="4" applyNumberFormat="1" applyFont="1" applyFill="1" applyAlignment="1">
      <alignment horizontal="right"/>
    </xf>
    <xf numFmtId="0" fontId="8" fillId="0" borderId="1" xfId="0" applyFont="1" applyBorder="1"/>
    <xf numFmtId="43" fontId="8" fillId="0" borderId="0" xfId="4" applyFont="1" applyFill="1"/>
    <xf numFmtId="0" fontId="8" fillId="0" borderId="0" xfId="0" applyFont="1" applyAlignment="1">
      <alignment horizontal="center" vertical="center"/>
    </xf>
    <xf numFmtId="168" fontId="7" fillId="0" borderId="1" xfId="9" applyNumberFormat="1" applyFont="1" applyFill="1" applyBorder="1" applyAlignment="1">
      <alignment horizontal="right" vertical="center" wrapText="1"/>
    </xf>
    <xf numFmtId="168" fontId="5" fillId="0" borderId="1" xfId="9" applyNumberFormat="1" applyFont="1" applyFill="1" applyBorder="1" applyAlignment="1">
      <alignment horizontal="right" vertical="center" wrapText="1"/>
    </xf>
    <xf numFmtId="0" fontId="5" fillId="0" borderId="0" xfId="0" applyFont="1" applyAlignment="1">
      <alignment horizontal="right"/>
    </xf>
    <xf numFmtId="168" fontId="5" fillId="0" borderId="5" xfId="4" applyNumberFormat="1" applyFont="1" applyFill="1" applyBorder="1" applyAlignment="1">
      <alignment horizontal="right" vertical="center"/>
    </xf>
    <xf numFmtId="168" fontId="7" fillId="0" borderId="1" xfId="4" applyNumberFormat="1" applyFont="1" applyFill="1" applyBorder="1" applyAlignment="1">
      <alignment horizontal="center" vertical="center" wrapText="1"/>
    </xf>
    <xf numFmtId="168" fontId="5" fillId="0" borderId="1" xfId="4" applyNumberFormat="1" applyFont="1" applyFill="1" applyBorder="1" applyAlignment="1">
      <alignment horizontal="center" vertical="center" wrapText="1"/>
    </xf>
    <xf numFmtId="168" fontId="5" fillId="0" borderId="0" xfId="4" applyNumberFormat="1" applyFont="1" applyFill="1" applyAlignment="1">
      <alignment horizontal="center" vertical="center"/>
    </xf>
    <xf numFmtId="168" fontId="8" fillId="0" borderId="1" xfId="0" applyNumberFormat="1" applyFont="1" applyBorder="1" applyAlignment="1">
      <alignment horizontal="left" vertical="top" wrapText="1"/>
    </xf>
    <xf numFmtId="167" fontId="6" fillId="0" borderId="1" xfId="2" applyFont="1" applyFill="1" applyBorder="1">
      <alignment horizontal="right" vertical="top"/>
    </xf>
    <xf numFmtId="167" fontId="8" fillId="0" borderId="1" xfId="44" applyFont="1" applyFill="1" applyBorder="1">
      <alignment horizontal="right" vertical="top"/>
    </xf>
    <xf numFmtId="0" fontId="8" fillId="0" borderId="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43" fontId="7" fillId="0" borderId="0" xfId="4" applyFont="1" applyFill="1"/>
    <xf numFmtId="0" fontId="6" fillId="0" borderId="0" xfId="0" applyFont="1" applyAlignment="1">
      <alignment horizontal="right"/>
    </xf>
    <xf numFmtId="0" fontId="6" fillId="0" borderId="5" xfId="0" applyFont="1" applyBorder="1" applyAlignment="1">
      <alignment horizontal="right"/>
    </xf>
    <xf numFmtId="43" fontId="6" fillId="0" borderId="0" xfId="4" applyFont="1" applyFill="1"/>
    <xf numFmtId="0" fontId="8" fillId="0" borderId="1" xfId="0" applyFont="1" applyBorder="1" applyAlignment="1">
      <alignment horizontal="center" vertical="center"/>
    </xf>
    <xf numFmtId="0" fontId="6" fillId="0" borderId="0" xfId="0" applyFont="1" applyAlignment="1">
      <alignment wrapText="1"/>
    </xf>
    <xf numFmtId="0" fontId="8" fillId="0" borderId="1" xfId="0" applyFont="1" applyBorder="1" applyAlignment="1">
      <alignment vertical="center" textRotation="90" wrapText="1"/>
    </xf>
    <xf numFmtId="170" fontId="8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vertical="center" wrapText="1"/>
    </xf>
    <xf numFmtId="49" fontId="6" fillId="0" borderId="1" xfId="0" applyNumberFormat="1" applyFont="1" applyBorder="1" applyAlignment="1">
      <alignment vertical="center" wrapText="1"/>
    </xf>
    <xf numFmtId="166" fontId="6" fillId="0" borderId="1" xfId="0" applyNumberFormat="1" applyFont="1" applyBorder="1" applyAlignment="1">
      <alignment horizontal="right" vertical="center" wrapText="1"/>
    </xf>
    <xf numFmtId="0" fontId="8" fillId="0" borderId="1" xfId="5" applyFont="1" applyBorder="1">
      <alignment horizontal="left" vertical="top" wrapText="1"/>
    </xf>
    <xf numFmtId="0" fontId="6" fillId="0" borderId="1" xfId="0" applyFont="1" applyBorder="1"/>
    <xf numFmtId="49" fontId="8" fillId="0" borderId="1" xfId="8" applyNumberFormat="1" applyFont="1" applyBorder="1" applyAlignment="1">
      <alignment vertical="top" wrapText="1"/>
    </xf>
    <xf numFmtId="0" fontId="8" fillId="0" borderId="1" xfId="8" applyFont="1" applyBorder="1" applyAlignment="1">
      <alignment vertical="top" wrapText="1"/>
    </xf>
    <xf numFmtId="49" fontId="8" fillId="0" borderId="6" xfId="8" applyNumberFormat="1" applyFont="1" applyBorder="1" applyAlignment="1">
      <alignment vertical="top" wrapText="1"/>
    </xf>
    <xf numFmtId="0" fontId="8" fillId="0" borderId="6" xfId="8" applyFont="1" applyBorder="1" applyAlignment="1">
      <alignment vertical="top" wrapText="1"/>
    </xf>
    <xf numFmtId="168" fontId="6" fillId="0" borderId="1" xfId="4" applyNumberFormat="1" applyFont="1" applyFill="1" applyBorder="1" applyAlignment="1">
      <alignment horizontal="right" vertical="top" wrapText="1"/>
    </xf>
    <xf numFmtId="49" fontId="6" fillId="0" borderId="0" xfId="0" applyNumberFormat="1" applyFont="1" applyAlignment="1">
      <alignment vertical="top" wrapText="1"/>
    </xf>
    <xf numFmtId="0" fontId="6" fillId="0" borderId="0" xfId="0" applyFont="1" applyAlignment="1">
      <alignment vertical="top" wrapText="1"/>
    </xf>
    <xf numFmtId="0" fontId="8" fillId="0" borderId="0" xfId="5" applyFont="1" applyAlignment="1">
      <alignment horizontal="center" vertical="center"/>
    </xf>
    <xf numFmtId="167" fontId="6" fillId="0" borderId="0" xfId="0" applyNumberFormat="1" applyFont="1" applyAlignment="1">
      <alignment horizontal="right" vertical="top" wrapText="1"/>
    </xf>
    <xf numFmtId="167" fontId="6" fillId="0" borderId="1" xfId="44" applyFont="1" applyFill="1" applyBorder="1">
      <alignment horizontal="right" vertical="top"/>
    </xf>
    <xf numFmtId="168" fontId="5" fillId="0" borderId="0" xfId="4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Continuous"/>
    </xf>
    <xf numFmtId="167" fontId="8" fillId="0" borderId="1" xfId="0" applyNumberFormat="1" applyFont="1" applyBorder="1" applyAlignment="1">
      <alignment horizontal="right"/>
    </xf>
    <xf numFmtId="167" fontId="8" fillId="0" borderId="3" xfId="0" applyNumberFormat="1" applyFont="1" applyBorder="1" applyAlignment="1">
      <alignment horizontal="right" vertical="top"/>
    </xf>
    <xf numFmtId="0" fontId="8" fillId="0" borderId="1" xfId="0" applyFont="1" applyBorder="1" applyAlignment="1">
      <alignment vertical="top"/>
    </xf>
    <xf numFmtId="167" fontId="8" fillId="0" borderId="1" xfId="0" applyNumberFormat="1" applyFont="1" applyBorder="1" applyAlignment="1">
      <alignment horizontal="right" vertical="top" wrapText="1"/>
    </xf>
    <xf numFmtId="0" fontId="8" fillId="0" borderId="4" xfId="0" applyFont="1" applyBorder="1" applyAlignment="1">
      <alignment vertical="top"/>
    </xf>
    <xf numFmtId="167" fontId="8" fillId="0" borderId="1" xfId="3" applyFont="1" applyFill="1" applyBorder="1">
      <alignment horizontal="right" vertical="top"/>
    </xf>
    <xf numFmtId="0" fontId="6" fillId="0" borderId="1" xfId="0" applyFont="1" applyBorder="1" applyAlignment="1">
      <alignment vertical="top"/>
    </xf>
    <xf numFmtId="0" fontId="8" fillId="0" borderId="0" xfId="0" applyFont="1" applyAlignment="1">
      <alignment horizontal="left" vertical="top" wrapText="1"/>
    </xf>
    <xf numFmtId="168" fontId="8" fillId="0" borderId="1" xfId="4" applyNumberFormat="1" applyFont="1" applyFill="1" applyBorder="1" applyAlignment="1">
      <alignment horizontal="left" vertical="top" wrapText="1"/>
    </xf>
    <xf numFmtId="0" fontId="6" fillId="0" borderId="0" xfId="0" applyFont="1" applyAlignment="1">
      <alignment horizontal="right" vertical="top" wrapText="1"/>
    </xf>
    <xf numFmtId="43" fontId="8" fillId="0" borderId="1" xfId="4" applyFont="1" applyBorder="1" applyAlignment="1">
      <alignment horizontal="right" vertical="center" wrapText="1"/>
    </xf>
    <xf numFmtId="168" fontId="7" fillId="0" borderId="0" xfId="4" applyNumberFormat="1" applyFont="1" applyFill="1" applyBorder="1" applyAlignment="1">
      <alignment horizontal="center" vertical="center" wrapText="1"/>
    </xf>
    <xf numFmtId="171" fontId="7" fillId="0" borderId="0" xfId="4" applyNumberFormat="1" applyFont="1" applyFill="1" applyBorder="1" applyAlignment="1">
      <alignment horizontal="right"/>
    </xf>
    <xf numFmtId="168" fontId="5" fillId="0" borderId="0" xfId="4" applyNumberFormat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168" fontId="8" fillId="0" borderId="1" xfId="4" applyNumberFormat="1" applyFont="1" applyFill="1" applyBorder="1" applyAlignment="1">
      <alignment horizontal="right" vertical="top" wrapText="1"/>
    </xf>
    <xf numFmtId="0" fontId="8" fillId="0" borderId="4" xfId="0" applyFont="1" applyBorder="1"/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Continuous"/>
    </xf>
    <xf numFmtId="0" fontId="8" fillId="0" borderId="0" xfId="0" applyFont="1" applyAlignment="1">
      <alignment vertical="center"/>
    </xf>
    <xf numFmtId="0" fontId="7" fillId="0" borderId="0" xfId="0" applyFont="1" applyAlignment="1">
      <alignment horizontal="right"/>
    </xf>
    <xf numFmtId="172" fontId="8" fillId="0" borderId="1" xfId="0" applyNumberFormat="1" applyFont="1" applyBorder="1"/>
    <xf numFmtId="0" fontId="8" fillId="0" borderId="2" xfId="0" applyFont="1" applyBorder="1"/>
    <xf numFmtId="0" fontId="8" fillId="0" borderId="3" xfId="0" applyFont="1" applyBorder="1"/>
    <xf numFmtId="168" fontId="8" fillId="0" borderId="3" xfId="0" applyNumberFormat="1" applyFont="1" applyBorder="1"/>
    <xf numFmtId="49" fontId="8" fillId="0" borderId="0" xfId="8" applyNumberFormat="1" applyFont="1" applyAlignment="1">
      <alignment vertical="top" wrapText="1"/>
    </xf>
    <xf numFmtId="0" fontId="8" fillId="0" borderId="0" xfId="8" applyFont="1" applyAlignment="1">
      <alignment vertical="top" wrapText="1"/>
    </xf>
    <xf numFmtId="167" fontId="6" fillId="0" borderId="0" xfId="2" applyFont="1" applyFill="1" applyBorder="1">
      <alignment horizontal="right" vertical="top"/>
    </xf>
    <xf numFmtId="0" fontId="6" fillId="0" borderId="0" xfId="0" applyFont="1" applyAlignment="1">
      <alignment vertical="top"/>
    </xf>
    <xf numFmtId="166" fontId="6" fillId="0" borderId="0" xfId="0" applyNumberFormat="1" applyFont="1"/>
    <xf numFmtId="0" fontId="7" fillId="0" borderId="0" xfId="0" applyFont="1" applyAlignment="1">
      <alignment horizontal="center" vertical="center" wrapText="1"/>
    </xf>
    <xf numFmtId="0" fontId="5" fillId="0" borderId="0" xfId="7" applyFont="1" applyAlignment="1">
      <alignment horizontal="center" vertical="center" wrapText="1"/>
    </xf>
    <xf numFmtId="0" fontId="5" fillId="0" borderId="0" xfId="8" applyFont="1" applyAlignment="1">
      <alignment vertical="center" wrapText="1"/>
    </xf>
    <xf numFmtId="0" fontId="5" fillId="0" borderId="0" xfId="8" applyFont="1" applyAlignment="1">
      <alignment vertical="top" wrapText="1"/>
    </xf>
    <xf numFmtId="0" fontId="5" fillId="0" borderId="0" xfId="8" applyFont="1" applyAlignment="1">
      <alignment horizontal="right" vertical="center" wrapText="1"/>
    </xf>
    <xf numFmtId="0" fontId="5" fillId="0" borderId="0" xfId="8" applyFont="1" applyAlignment="1">
      <alignment horizontal="right" vertical="center"/>
    </xf>
    <xf numFmtId="0" fontId="5" fillId="0" borderId="0" xfId="7" applyFont="1" applyAlignment="1">
      <alignment vertical="center" wrapText="1"/>
    </xf>
    <xf numFmtId="0" fontId="7" fillId="0" borderId="0" xfId="7" applyFont="1" applyAlignment="1">
      <alignment horizontal="center" vertical="center" wrapText="1"/>
    </xf>
    <xf numFmtId="49" fontId="5" fillId="0" borderId="0" xfId="7" applyNumberFormat="1" applyFont="1" applyAlignment="1">
      <alignment horizontal="center" vertical="center" wrapText="1"/>
    </xf>
    <xf numFmtId="0" fontId="5" fillId="0" borderId="0" xfId="7" applyFont="1" applyAlignment="1">
      <alignment horizontal="center" vertical="top" wrapText="1"/>
    </xf>
    <xf numFmtId="166" fontId="5" fillId="0" borderId="0" xfId="7" applyNumberFormat="1" applyFont="1" applyAlignment="1">
      <alignment horizontal="center" vertical="center" wrapText="1"/>
    </xf>
    <xf numFmtId="166" fontId="5" fillId="0" borderId="0" xfId="7" applyNumberFormat="1" applyFont="1" applyAlignment="1">
      <alignment horizontal="right" vertical="center" wrapText="1"/>
    </xf>
    <xf numFmtId="49" fontId="7" fillId="0" borderId="1" xfId="7" applyNumberFormat="1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center" wrapText="1"/>
    </xf>
    <xf numFmtId="166" fontId="7" fillId="0" borderId="1" xfId="7" applyNumberFormat="1" applyFont="1" applyBorder="1" applyAlignment="1">
      <alignment horizontal="center" vertical="center" wrapText="1"/>
    </xf>
    <xf numFmtId="49" fontId="7" fillId="0" borderId="1" xfId="7" applyNumberFormat="1" applyFont="1" applyBorder="1" applyAlignment="1">
      <alignment horizontal="center" vertical="center" textRotation="90" wrapText="1"/>
    </xf>
    <xf numFmtId="0" fontId="7" fillId="0" borderId="1" xfId="0" applyFont="1" applyBorder="1" applyAlignment="1">
      <alignment horizontal="center" vertical="center" wrapText="1"/>
    </xf>
    <xf numFmtId="49" fontId="5" fillId="0" borderId="1" xfId="7" applyNumberFormat="1" applyFont="1" applyBorder="1" applyAlignment="1">
      <alignment horizontal="center" vertical="center" textRotation="90" wrapText="1"/>
    </xf>
    <xf numFmtId="0" fontId="5" fillId="0" borderId="1" xfId="7" applyFont="1" applyBorder="1" applyAlignment="1">
      <alignment horizontal="center" vertical="top" wrapText="1"/>
    </xf>
    <xf numFmtId="168" fontId="7" fillId="0" borderId="7" xfId="7" applyNumberFormat="1" applyFont="1" applyBorder="1" applyAlignment="1">
      <alignment horizontal="right" vertical="center" wrapText="1"/>
    </xf>
    <xf numFmtId="166" fontId="7" fillId="0" borderId="7" xfId="7" applyNumberFormat="1" applyFont="1" applyBorder="1" applyAlignment="1">
      <alignment horizontal="right" vertical="center" wrapText="1"/>
    </xf>
    <xf numFmtId="170" fontId="7" fillId="0" borderId="1" xfId="0" applyNumberFormat="1" applyFont="1" applyBorder="1" applyAlignment="1">
      <alignment horizontal="center" vertical="center"/>
    </xf>
    <xf numFmtId="0" fontId="21" fillId="0" borderId="1" xfId="7" applyFont="1" applyBorder="1" applyAlignment="1">
      <alignment horizontal="center" vertical="center" wrapText="1"/>
    </xf>
    <xf numFmtId="0" fontId="21" fillId="0" borderId="1" xfId="7" applyFont="1" applyBorder="1" applyAlignment="1">
      <alignment horizontal="center" vertical="top" wrapText="1"/>
    </xf>
    <xf numFmtId="0" fontId="5" fillId="0" borderId="1" xfId="7" applyFont="1" applyBorder="1" applyAlignment="1">
      <alignment horizontal="center" vertical="center" wrapText="1"/>
    </xf>
    <xf numFmtId="168" fontId="5" fillId="0" borderId="1" xfId="7" applyNumberFormat="1" applyFont="1" applyBorder="1" applyAlignment="1">
      <alignment horizontal="right" vertical="center" wrapText="1"/>
    </xf>
    <xf numFmtId="166" fontId="5" fillId="0" borderId="1" xfId="7" applyNumberFormat="1" applyFont="1" applyBorder="1" applyAlignment="1">
      <alignment horizontal="right" vertical="center" wrapText="1"/>
    </xf>
    <xf numFmtId="0" fontId="7" fillId="0" borderId="1" xfId="7" applyFont="1" applyBorder="1" applyAlignment="1">
      <alignment horizontal="center" vertical="top" wrapText="1"/>
    </xf>
    <xf numFmtId="0" fontId="7" fillId="0" borderId="0" xfId="7" applyFont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1" fontId="7" fillId="0" borderId="1" xfId="0" applyNumberFormat="1" applyFont="1" applyBorder="1" applyAlignment="1">
      <alignment horizontal="center" vertical="center"/>
    </xf>
    <xf numFmtId="43" fontId="7" fillId="0" borderId="0" xfId="7" applyNumberFormat="1" applyFont="1" applyAlignment="1">
      <alignment vertical="center" wrapText="1"/>
    </xf>
    <xf numFmtId="49" fontId="5" fillId="0" borderId="0" xfId="0" applyNumberFormat="1" applyFont="1" applyAlignment="1">
      <alignment vertical="top" wrapText="1"/>
    </xf>
    <xf numFmtId="0" fontId="5" fillId="0" borderId="0" xfId="0" applyFont="1" applyAlignment="1">
      <alignment vertical="top" wrapText="1"/>
    </xf>
    <xf numFmtId="0" fontId="5" fillId="0" borderId="0" xfId="5" applyFont="1" applyAlignment="1">
      <alignment horizontal="right" vertical="center" wrapText="1"/>
    </xf>
    <xf numFmtId="0" fontId="5" fillId="0" borderId="0" xfId="0" applyFont="1" applyAlignment="1">
      <alignment horizontal="left" vertical="top" wrapText="1"/>
    </xf>
    <xf numFmtId="166" fontId="5" fillId="0" borderId="0" xfId="7" applyNumberFormat="1" applyFont="1" applyAlignment="1">
      <alignment vertical="center" wrapText="1"/>
    </xf>
    <xf numFmtId="0" fontId="5" fillId="0" borderId="0" xfId="7" applyFont="1" applyAlignment="1">
      <alignment vertical="top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/>
    <xf numFmtId="0" fontId="5" fillId="0" borderId="0" xfId="0" applyFont="1" applyAlignment="1">
      <alignment wrapText="1"/>
    </xf>
    <xf numFmtId="0" fontId="5" fillId="0" borderId="0" xfId="0" applyFont="1" applyAlignment="1">
      <alignment vertical="top"/>
    </xf>
    <xf numFmtId="0" fontId="7" fillId="0" borderId="0" xfId="0" applyFont="1" applyAlignment="1">
      <alignment horizontal="left" vertical="top" wrapText="1"/>
    </xf>
    <xf numFmtId="0" fontId="7" fillId="0" borderId="1" xfId="7" applyFont="1" applyBorder="1" applyAlignment="1">
      <alignment horizontal="left" vertical="top" wrapText="1"/>
    </xf>
    <xf numFmtId="43" fontId="7" fillId="0" borderId="1" xfId="7" applyNumberFormat="1" applyFont="1" applyBorder="1" applyAlignment="1">
      <alignment horizontal="left" vertical="top" wrapText="1"/>
    </xf>
    <xf numFmtId="0" fontId="23" fillId="0" borderId="1" xfId="7" applyFont="1" applyBorder="1" applyAlignment="1">
      <alignment horizontal="left" vertical="top" wrapText="1"/>
    </xf>
    <xf numFmtId="43" fontId="7" fillId="0" borderId="1" xfId="7" applyNumberFormat="1" applyFont="1" applyBorder="1" applyAlignment="1">
      <alignment horizontal="center" vertical="top" wrapText="1"/>
    </xf>
    <xf numFmtId="0" fontId="23" fillId="0" borderId="1" xfId="7" applyFont="1" applyBorder="1" applyAlignment="1">
      <alignment horizontal="center" vertical="center" wrapText="1"/>
    </xf>
    <xf numFmtId="0" fontId="24" fillId="0" borderId="1" xfId="7" applyFont="1" applyBorder="1" applyAlignment="1">
      <alignment horizontal="center" vertical="center" wrapText="1"/>
    </xf>
    <xf numFmtId="0" fontId="24" fillId="0" borderId="1" xfId="0" applyFont="1" applyBorder="1" applyAlignment="1">
      <alignment vertical="top" wrapText="1"/>
    </xf>
    <xf numFmtId="168" fontId="7" fillId="0" borderId="1" xfId="7" applyNumberFormat="1" applyFont="1" applyBorder="1" applyAlignment="1">
      <alignment horizontal="left" vertical="top" wrapText="1"/>
    </xf>
    <xf numFmtId="0" fontId="24" fillId="0" borderId="1" xfId="7" applyFont="1" applyBorder="1" applyAlignment="1">
      <alignment vertical="center" wrapText="1"/>
    </xf>
    <xf numFmtId="0" fontId="5" fillId="0" borderId="1" xfId="7" applyFont="1" applyBorder="1" applyAlignment="1">
      <alignment vertical="center" wrapText="1"/>
    </xf>
    <xf numFmtId="0" fontId="23" fillId="0" borderId="1" xfId="0" applyFont="1" applyBorder="1" applyAlignment="1">
      <alignment horizontal="center" vertical="top" wrapText="1"/>
    </xf>
    <xf numFmtId="0" fontId="7" fillId="0" borderId="1" xfId="7" applyFont="1" applyBorder="1" applyAlignment="1">
      <alignment vertical="center" wrapText="1"/>
    </xf>
    <xf numFmtId="0" fontId="7" fillId="0" borderId="1" xfId="34" applyFont="1" applyBorder="1" applyAlignment="1">
      <alignment horizontal="center" vertical="center" wrapText="1"/>
    </xf>
    <xf numFmtId="164" fontId="7" fillId="0" borderId="1" xfId="7" applyNumberFormat="1" applyFont="1" applyBorder="1" applyAlignment="1">
      <alignment horizontal="right" vertical="top" wrapText="1"/>
    </xf>
    <xf numFmtId="43" fontId="7" fillId="0" borderId="0" xfId="0" applyNumberFormat="1" applyFont="1"/>
    <xf numFmtId="1" fontId="7" fillId="0" borderId="0" xfId="0" applyNumberFormat="1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6" fillId="0" borderId="1" xfId="46" applyFont="1" applyFill="1" applyBorder="1" applyAlignment="1">
      <alignment horizontal="center" vertical="center"/>
    </xf>
    <xf numFmtId="173" fontId="6" fillId="0" borderId="1" xfId="9" applyNumberFormat="1" applyFont="1" applyFill="1" applyBorder="1" applyAlignment="1">
      <alignment horizontal="center" vertical="center"/>
    </xf>
    <xf numFmtId="0" fontId="14" fillId="0" borderId="1" xfId="0" applyFont="1" applyBorder="1" applyAlignment="1">
      <alignment horizontal="left" vertical="top" wrapText="1"/>
    </xf>
    <xf numFmtId="0" fontId="6" fillId="0" borderId="6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6" fillId="0" borderId="0" xfId="12" applyFont="1" applyAlignment="1">
      <alignment vertical="top" wrapText="1"/>
    </xf>
    <xf numFmtId="0" fontId="6" fillId="0" borderId="0" xfId="13" applyFont="1" applyAlignment="1">
      <alignment horizontal="right"/>
    </xf>
    <xf numFmtId="0" fontId="6" fillId="0" borderId="0" xfId="12" applyFont="1" applyAlignment="1">
      <alignment horizontal="left" vertical="top" wrapText="1"/>
    </xf>
    <xf numFmtId="0" fontId="6" fillId="0" borderId="0" xfId="14" applyFont="1" applyAlignment="1">
      <alignment horizontal="right" vertical="center" wrapText="1"/>
    </xf>
    <xf numFmtId="0" fontId="6" fillId="0" borderId="0" xfId="14" applyFont="1" applyAlignment="1">
      <alignment vertical="center" wrapText="1"/>
    </xf>
    <xf numFmtId="168" fontId="6" fillId="0" borderId="0" xfId="15" applyNumberFormat="1" applyFont="1" applyFill="1" applyAlignment="1">
      <alignment vertical="center" wrapText="1"/>
    </xf>
    <xf numFmtId="0" fontId="5" fillId="0" borderId="0" xfId="14" applyFont="1" applyAlignment="1">
      <alignment horizontal="center" vertical="center" wrapText="1"/>
    </xf>
    <xf numFmtId="168" fontId="8" fillId="0" borderId="1" xfId="15" applyNumberFormat="1" applyFont="1" applyFill="1" applyBorder="1" applyAlignment="1">
      <alignment horizontal="center" vertical="center" wrapText="1"/>
    </xf>
    <xf numFmtId="168" fontId="8" fillId="0" borderId="1" xfId="9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43" fontId="8" fillId="0" borderId="0" xfId="14" applyNumberFormat="1" applyFont="1" applyAlignment="1">
      <alignment horizontal="center" vertical="center" wrapText="1"/>
    </xf>
    <xf numFmtId="0" fontId="8" fillId="0" borderId="0" xfId="14" applyFont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1" xfId="9" applyNumberFormat="1" applyFont="1" applyFill="1" applyBorder="1" applyAlignment="1">
      <alignment horizontal="center" vertical="center"/>
    </xf>
    <xf numFmtId="168" fontId="6" fillId="0" borderId="1" xfId="9" applyNumberFormat="1" applyFont="1" applyFill="1" applyBorder="1" applyAlignment="1">
      <alignment vertical="center" wrapText="1"/>
    </xf>
    <xf numFmtId="0" fontId="8" fillId="0" borderId="0" xfId="14" applyFont="1" applyAlignment="1">
      <alignment vertical="center" wrapText="1"/>
    </xf>
    <xf numFmtId="168" fontId="6" fillId="0" borderId="1" xfId="9" applyNumberFormat="1" applyFont="1" applyFill="1" applyBorder="1" applyAlignment="1">
      <alignment horizontal="center" vertical="center"/>
    </xf>
    <xf numFmtId="0" fontId="6" fillId="0" borderId="1" xfId="14" applyFont="1" applyBorder="1" applyAlignment="1">
      <alignment horizontal="right" vertical="center" wrapText="1"/>
    </xf>
    <xf numFmtId="173" fontId="6" fillId="0" borderId="0" xfId="15" applyNumberFormat="1" applyFont="1" applyFill="1" applyAlignment="1">
      <alignment vertical="center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171" fontId="8" fillId="0" borderId="0" xfId="4" applyNumberFormat="1" applyFont="1" applyFill="1" applyAlignment="1">
      <alignment horizontal="center"/>
    </xf>
    <xf numFmtId="0" fontId="7" fillId="0" borderId="0" xfId="7" applyFont="1" applyAlignment="1">
      <alignment horizontal="center" vertical="center" wrapText="1"/>
    </xf>
    <xf numFmtId="0" fontId="5" fillId="0" borderId="5" xfId="0" applyFont="1" applyBorder="1" applyAlignment="1">
      <alignment horizontal="right"/>
    </xf>
    <xf numFmtId="49" fontId="7" fillId="0" borderId="1" xfId="7" applyNumberFormat="1" applyFont="1" applyBorder="1" applyAlignment="1">
      <alignment horizontal="center" vertical="center" wrapText="1"/>
    </xf>
    <xf numFmtId="0" fontId="7" fillId="0" borderId="1" xfId="7" applyFont="1" applyBorder="1" applyAlignment="1">
      <alignment horizontal="center" vertical="center" wrapText="1"/>
    </xf>
    <xf numFmtId="166" fontId="7" fillId="0" borderId="1" xfId="7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horizontal="left"/>
    </xf>
    <xf numFmtId="0" fontId="8" fillId="0" borderId="4" xfId="0" applyFont="1" applyBorder="1" applyAlignment="1">
      <alignment horizontal="left" vertical="top"/>
    </xf>
    <xf numFmtId="0" fontId="8" fillId="0" borderId="2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/>
    </xf>
    <xf numFmtId="0" fontId="8" fillId="0" borderId="0" xfId="0" applyFont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vertical="center" wrapText="1"/>
    </xf>
    <xf numFmtId="0" fontId="7" fillId="0" borderId="0" xfId="14" applyFont="1" applyAlignment="1">
      <alignment horizontal="center" vertical="center" wrapText="1"/>
    </xf>
    <xf numFmtId="0" fontId="8" fillId="0" borderId="1" xfId="14" applyFont="1" applyBorder="1" applyAlignment="1">
      <alignment horizontal="right" vertical="center" wrapText="1"/>
    </xf>
    <xf numFmtId="0" fontId="8" fillId="0" borderId="1" xfId="14" applyFont="1" applyBorder="1" applyAlignment="1">
      <alignment horizontal="center" vertical="center" wrapText="1"/>
    </xf>
    <xf numFmtId="168" fontId="8" fillId="0" borderId="1" xfId="15" applyNumberFormat="1" applyFont="1" applyFill="1" applyBorder="1" applyAlignment="1">
      <alignment horizontal="center" vertical="center" wrapText="1"/>
    </xf>
  </cellXfs>
  <cellStyles count="47">
    <cellStyle name="Bad 3" xfId="11"/>
    <cellStyle name="Comma" xfId="4" builtinId="3"/>
    <cellStyle name="Comma 11" xfId="26"/>
    <cellStyle name="Comma 15" xfId="24"/>
    <cellStyle name="Comma 2" xfId="16"/>
    <cellStyle name="Comma 2 2" xfId="32"/>
    <cellStyle name="Comma 3" xfId="1"/>
    <cellStyle name="Comma 4" xfId="37"/>
    <cellStyle name="Comma 4 2" xfId="29"/>
    <cellStyle name="Comma 4 2 2" xfId="31"/>
    <cellStyle name="Comma 9" xfId="9"/>
    <cellStyle name="Hyperlink" xfId="46" builtinId="8"/>
    <cellStyle name="Neutral 2" xfId="45"/>
    <cellStyle name="Neutral 2 2" xfId="33"/>
    <cellStyle name="Normal" xfId="0" builtinId="0"/>
    <cellStyle name="Normal 11" xfId="41"/>
    <cellStyle name="Normal 11 2" xfId="28"/>
    <cellStyle name="Normal 12" xfId="5"/>
    <cellStyle name="Normal 12 2 2" xfId="36"/>
    <cellStyle name="Normal 12 3" xfId="30"/>
    <cellStyle name="Normal 13" xfId="39"/>
    <cellStyle name="Normal 14" xfId="40"/>
    <cellStyle name="Normal 19 3" xfId="10"/>
    <cellStyle name="Normal 2" xfId="13"/>
    <cellStyle name="Normal 2 2 2 3" xfId="23"/>
    <cellStyle name="Normal 2 4" xfId="18"/>
    <cellStyle name="Normal 4 7 4" xfId="43"/>
    <cellStyle name="Normal 5" xfId="27"/>
    <cellStyle name="Normal 5 10" xfId="35"/>
    <cellStyle name="Normal 5 2" xfId="6"/>
    <cellStyle name="Normal 5 2 3" xfId="21"/>
    <cellStyle name="Normal 5 3" xfId="7"/>
    <cellStyle name="Normal 5 3 7" xfId="34"/>
    <cellStyle name="Normal 6" xfId="19"/>
    <cellStyle name="Normal 8" xfId="8"/>
    <cellStyle name="Normal 8 2 3 3" xfId="25"/>
    <cellStyle name="Normal 8 3" xfId="12"/>
    <cellStyle name="Normal 8 3 3" xfId="42"/>
    <cellStyle name="SN_241" xfId="2"/>
    <cellStyle name="SN_b" xfId="3"/>
    <cellStyle name="SN_it" xfId="44"/>
    <cellStyle name="Нейтральный 5" xfId="17"/>
    <cellStyle name="Обычный 2" xfId="38"/>
    <cellStyle name="Обычный 2 2 4" xfId="14"/>
    <cellStyle name="Обычный 3" xfId="20"/>
    <cellStyle name="Обычный 3 3 3" xfId="22"/>
    <cellStyle name="Финансовый 4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65"/>
  <sheetViews>
    <sheetView tabSelected="1" topLeftCell="B1" zoomScaleNormal="100" workbookViewId="0">
      <selection activeCell="K6" sqref="K6"/>
    </sheetView>
  </sheetViews>
  <sheetFormatPr defaultRowHeight="17.25" x14ac:dyDescent="0.3"/>
  <cols>
    <col min="1" max="1" width="9.140625" style="1"/>
    <col min="2" max="2" width="12.28515625" style="1" customWidth="1"/>
    <col min="3" max="4" width="10.140625" style="1" customWidth="1"/>
    <col min="5" max="5" width="13.28515625" style="1" customWidth="1"/>
    <col min="6" max="6" width="14.5703125" style="18" customWidth="1"/>
    <col min="7" max="7" width="64.42578125" style="1" customWidth="1"/>
    <col min="8" max="8" width="24.42578125" style="1" customWidth="1"/>
    <col min="9" max="9" width="19.5703125" style="1" bestFit="1" customWidth="1"/>
    <col min="10" max="10" width="23.140625" style="1" customWidth="1"/>
    <col min="11" max="11" width="18.28515625" style="1" customWidth="1"/>
    <col min="12" max="12" width="22.140625" style="1" customWidth="1"/>
    <col min="13" max="13" width="14.42578125" style="1" customWidth="1"/>
    <col min="14" max="14" width="10.5703125" style="1" customWidth="1"/>
    <col min="15" max="15" width="10.7109375" style="1" customWidth="1"/>
    <col min="16" max="16" width="10" style="1" customWidth="1"/>
    <col min="17" max="16384" width="9.140625" style="1"/>
  </cols>
  <sheetData>
    <row r="1" spans="2:9" x14ac:dyDescent="0.3">
      <c r="H1" s="32" t="s">
        <v>91</v>
      </c>
    </row>
    <row r="2" spans="2:9" x14ac:dyDescent="0.3">
      <c r="H2" s="12" t="s">
        <v>81</v>
      </c>
    </row>
    <row r="3" spans="2:9" x14ac:dyDescent="0.3">
      <c r="H3" s="12" t="s">
        <v>44</v>
      </c>
    </row>
    <row r="4" spans="2:9" x14ac:dyDescent="0.3">
      <c r="H4" s="32"/>
    </row>
    <row r="5" spans="2:9" ht="45" customHeight="1" x14ac:dyDescent="0.3">
      <c r="B5" s="178" t="s">
        <v>82</v>
      </c>
      <c r="C5" s="178"/>
      <c r="D5" s="178"/>
      <c r="E5" s="178"/>
      <c r="F5" s="178"/>
      <c r="G5" s="178"/>
      <c r="H5" s="178"/>
    </row>
    <row r="6" spans="2:9" x14ac:dyDescent="0.3">
      <c r="H6" s="2"/>
    </row>
    <row r="7" spans="2:9" x14ac:dyDescent="0.3">
      <c r="H7" s="33" t="s">
        <v>23</v>
      </c>
    </row>
    <row r="8" spans="2:9" ht="127.5" customHeight="1" x14ac:dyDescent="0.3">
      <c r="B8" s="179" t="s">
        <v>28</v>
      </c>
      <c r="C8" s="180"/>
      <c r="D8" s="181"/>
      <c r="E8" s="179" t="s">
        <v>29</v>
      </c>
      <c r="F8" s="181"/>
      <c r="G8" s="182" t="s">
        <v>1</v>
      </c>
      <c r="H8" s="157" t="s">
        <v>75</v>
      </c>
      <c r="I8" s="34"/>
    </row>
    <row r="9" spans="2:9" s="36" customFormat="1" ht="28.5" customHeight="1" x14ac:dyDescent="0.3">
      <c r="B9" s="35" t="s">
        <v>30</v>
      </c>
      <c r="C9" s="35" t="s">
        <v>31</v>
      </c>
      <c r="D9" s="35" t="s">
        <v>32</v>
      </c>
      <c r="E9" s="7" t="s">
        <v>19</v>
      </c>
      <c r="F9" s="7" t="s">
        <v>20</v>
      </c>
      <c r="G9" s="183"/>
      <c r="H9" s="7" t="s">
        <v>7</v>
      </c>
    </row>
    <row r="10" spans="2:9" s="11" customFormat="1" x14ac:dyDescent="0.3">
      <c r="B10" s="37"/>
      <c r="C10" s="37"/>
      <c r="D10" s="37"/>
      <c r="E10" s="29"/>
      <c r="F10" s="35"/>
      <c r="G10" s="29" t="s">
        <v>27</v>
      </c>
      <c r="H10" s="38">
        <f>H12</f>
        <v>0</v>
      </c>
    </row>
    <row r="11" spans="2:9" x14ac:dyDescent="0.3">
      <c r="B11" s="30"/>
      <c r="C11" s="30"/>
      <c r="D11" s="30"/>
      <c r="E11" s="30"/>
      <c r="F11" s="35"/>
      <c r="G11" s="30" t="s">
        <v>2</v>
      </c>
      <c r="H11" s="38"/>
    </row>
    <row r="12" spans="2:9" s="11" customFormat="1" ht="34.5" x14ac:dyDescent="0.3">
      <c r="B12" s="29"/>
      <c r="C12" s="29"/>
      <c r="D12" s="29"/>
      <c r="E12" s="29"/>
      <c r="F12" s="35"/>
      <c r="G12" s="29" t="s">
        <v>0</v>
      </c>
      <c r="H12" s="38">
        <f>H14</f>
        <v>0</v>
      </c>
    </row>
    <row r="13" spans="2:9" s="11" customFormat="1" x14ac:dyDescent="0.3">
      <c r="B13" s="29"/>
      <c r="C13" s="29"/>
      <c r="D13" s="29"/>
      <c r="E13" s="29"/>
      <c r="F13" s="35"/>
      <c r="G13" s="30" t="s">
        <v>2</v>
      </c>
      <c r="H13" s="38"/>
    </row>
    <row r="14" spans="2:9" s="11" customFormat="1" ht="19.5" customHeight="1" x14ac:dyDescent="0.3">
      <c r="B14" s="7" t="s">
        <v>76</v>
      </c>
      <c r="C14" s="39"/>
      <c r="D14" s="39"/>
      <c r="E14" s="39"/>
      <c r="F14" s="7"/>
      <c r="G14" s="4" t="s">
        <v>77</v>
      </c>
      <c r="H14" s="38">
        <f>H16</f>
        <v>0</v>
      </c>
    </row>
    <row r="15" spans="2:9" x14ac:dyDescent="0.3">
      <c r="B15" s="39"/>
      <c r="C15" s="39"/>
      <c r="D15" s="39"/>
      <c r="E15" s="39"/>
      <c r="F15" s="7"/>
      <c r="G15" s="14" t="s">
        <v>2</v>
      </c>
      <c r="H15" s="38"/>
    </row>
    <row r="16" spans="2:9" s="11" customFormat="1" x14ac:dyDescent="0.3">
      <c r="B16" s="40"/>
      <c r="C16" s="40" t="s">
        <v>3</v>
      </c>
      <c r="D16" s="40"/>
      <c r="E16" s="29"/>
      <c r="F16" s="35"/>
      <c r="G16" s="29" t="s">
        <v>4</v>
      </c>
      <c r="H16" s="38">
        <f>H18</f>
        <v>0</v>
      </c>
    </row>
    <row r="17" spans="2:9" x14ac:dyDescent="0.3">
      <c r="B17" s="40"/>
      <c r="C17" s="40"/>
      <c r="D17" s="40"/>
      <c r="E17" s="30"/>
      <c r="F17" s="35"/>
      <c r="G17" s="30" t="s">
        <v>2</v>
      </c>
      <c r="H17" s="38"/>
    </row>
    <row r="18" spans="2:9" s="11" customFormat="1" x14ac:dyDescent="0.3">
      <c r="B18" s="40"/>
      <c r="C18" s="40"/>
      <c r="D18" s="40" t="s">
        <v>10</v>
      </c>
      <c r="E18" s="29"/>
      <c r="F18" s="35"/>
      <c r="G18" s="4" t="s">
        <v>21</v>
      </c>
      <c r="H18" s="38">
        <f>H20</f>
        <v>0</v>
      </c>
    </row>
    <row r="19" spans="2:9" x14ac:dyDescent="0.3">
      <c r="B19" s="40"/>
      <c r="C19" s="40"/>
      <c r="D19" s="41"/>
      <c r="E19" s="30"/>
      <c r="F19" s="35"/>
      <c r="G19" s="30" t="s">
        <v>2</v>
      </c>
      <c r="H19" s="38"/>
    </row>
    <row r="20" spans="2:9" s="11" customFormat="1" ht="34.5" x14ac:dyDescent="0.3">
      <c r="B20" s="40"/>
      <c r="C20" s="40"/>
      <c r="D20" s="40"/>
      <c r="E20" s="7"/>
      <c r="F20" s="35"/>
      <c r="G20" s="29" t="s">
        <v>0</v>
      </c>
      <c r="H20" s="38">
        <f>H22</f>
        <v>0</v>
      </c>
    </row>
    <row r="21" spans="2:9" x14ac:dyDescent="0.3">
      <c r="B21" s="40"/>
      <c r="C21" s="40"/>
      <c r="D21" s="41"/>
      <c r="E21" s="39"/>
      <c r="F21" s="35"/>
      <c r="G21" s="30" t="s">
        <v>2</v>
      </c>
      <c r="H21" s="38"/>
    </row>
    <row r="22" spans="2:9" s="11" customFormat="1" ht="19.5" customHeight="1" x14ac:dyDescent="0.3">
      <c r="B22" s="40"/>
      <c r="C22" s="40"/>
      <c r="D22" s="40"/>
      <c r="E22" s="7">
        <v>1049</v>
      </c>
      <c r="F22" s="35"/>
      <c r="G22" s="4" t="s">
        <v>8</v>
      </c>
      <c r="H22" s="38">
        <f>H24</f>
        <v>0</v>
      </c>
    </row>
    <row r="23" spans="2:9" ht="21.75" customHeight="1" x14ac:dyDescent="0.3">
      <c r="B23" s="40"/>
      <c r="C23" s="40"/>
      <c r="D23" s="41"/>
      <c r="E23" s="39"/>
      <c r="F23" s="35"/>
      <c r="G23" s="30" t="s">
        <v>2</v>
      </c>
      <c r="H23" s="42"/>
    </row>
    <row r="24" spans="2:9" s="11" customFormat="1" ht="36" customHeight="1" x14ac:dyDescent="0.3">
      <c r="B24" s="40"/>
      <c r="C24" s="40"/>
      <c r="D24" s="16"/>
      <c r="E24" s="16"/>
      <c r="F24" s="7" t="s">
        <v>62</v>
      </c>
      <c r="G24" s="43" t="s">
        <v>63</v>
      </c>
      <c r="H24" s="69">
        <v>0</v>
      </c>
    </row>
    <row r="25" spans="2:9" ht="21" customHeight="1" x14ac:dyDescent="0.3">
      <c r="B25" s="40"/>
      <c r="C25" s="40"/>
      <c r="D25" s="44"/>
      <c r="E25" s="44"/>
      <c r="F25" s="35"/>
      <c r="G25" s="14" t="s">
        <v>5</v>
      </c>
      <c r="H25" s="13"/>
    </row>
    <row r="26" spans="2:9" s="11" customFormat="1" ht="34.5" customHeight="1" x14ac:dyDescent="0.3">
      <c r="B26" s="40"/>
      <c r="C26" s="40"/>
      <c r="D26" s="16"/>
      <c r="E26" s="16"/>
      <c r="F26" s="35"/>
      <c r="G26" s="154" t="s">
        <v>0</v>
      </c>
      <c r="H26" s="28">
        <v>3016024.3000000003</v>
      </c>
    </row>
    <row r="27" spans="2:9" ht="34.5" x14ac:dyDescent="0.3">
      <c r="B27" s="40"/>
      <c r="C27" s="40"/>
      <c r="D27" s="44"/>
      <c r="E27" s="44"/>
      <c r="F27" s="35"/>
      <c r="G27" s="14" t="s">
        <v>69</v>
      </c>
      <c r="H27" s="28"/>
    </row>
    <row r="28" spans="2:9" x14ac:dyDescent="0.3">
      <c r="B28" s="40"/>
      <c r="C28" s="40"/>
      <c r="D28" s="44"/>
      <c r="E28" s="44"/>
      <c r="F28" s="35"/>
      <c r="G28" s="14" t="s">
        <v>64</v>
      </c>
      <c r="H28" s="54">
        <v>3016024.3000000003</v>
      </c>
    </row>
    <row r="29" spans="2:9" x14ac:dyDescent="0.3">
      <c r="B29" s="40"/>
      <c r="C29" s="40"/>
      <c r="D29" s="44"/>
      <c r="E29" s="44"/>
      <c r="F29" s="35"/>
      <c r="G29" s="14" t="s">
        <v>65</v>
      </c>
      <c r="H29" s="54">
        <v>3016024.3000000003</v>
      </c>
    </row>
    <row r="30" spans="2:9" x14ac:dyDescent="0.3">
      <c r="B30" s="40"/>
      <c r="C30" s="40"/>
      <c r="D30" s="44"/>
      <c r="E30" s="44"/>
      <c r="F30" s="35"/>
      <c r="G30" s="14" t="s">
        <v>66</v>
      </c>
      <c r="H30" s="54">
        <v>3016024.3000000003</v>
      </c>
    </row>
    <row r="31" spans="2:9" x14ac:dyDescent="0.3">
      <c r="B31" s="40"/>
      <c r="C31" s="40"/>
      <c r="D31" s="44"/>
      <c r="E31" s="44"/>
      <c r="F31" s="35"/>
      <c r="G31" s="155" t="s">
        <v>67</v>
      </c>
      <c r="H31" s="54">
        <v>3001299.7</v>
      </c>
      <c r="I31" s="88"/>
    </row>
    <row r="32" spans="2:9" x14ac:dyDescent="0.3">
      <c r="B32" s="40"/>
      <c r="C32" s="40"/>
      <c r="D32" s="44"/>
      <c r="E32" s="44"/>
      <c r="F32" s="35"/>
      <c r="G32" s="155" t="s">
        <v>129</v>
      </c>
      <c r="H32" s="54">
        <v>171694.4</v>
      </c>
    </row>
    <row r="33" spans="2:8" x14ac:dyDescent="0.3">
      <c r="B33" s="40"/>
      <c r="C33" s="40"/>
      <c r="D33" s="44"/>
      <c r="E33" s="44"/>
      <c r="F33" s="35"/>
      <c r="G33" s="14" t="s">
        <v>68</v>
      </c>
      <c r="H33" s="54">
        <v>2829605.3000000003</v>
      </c>
    </row>
    <row r="34" spans="2:8" x14ac:dyDescent="0.3">
      <c r="B34" s="40"/>
      <c r="C34" s="40"/>
      <c r="D34" s="44"/>
      <c r="E34" s="44"/>
      <c r="F34" s="35"/>
      <c r="G34" s="14" t="s">
        <v>87</v>
      </c>
      <c r="H34" s="54">
        <v>14724.6</v>
      </c>
    </row>
    <row r="35" spans="2:8" ht="18.75" customHeight="1" x14ac:dyDescent="0.3">
      <c r="B35" s="40"/>
      <c r="C35" s="40"/>
      <c r="D35" s="44"/>
      <c r="E35" s="44"/>
      <c r="F35" s="35"/>
      <c r="G35" s="14" t="s">
        <v>88</v>
      </c>
      <c r="H35" s="54">
        <v>14724.6</v>
      </c>
    </row>
    <row r="36" spans="2:8" s="11" customFormat="1" ht="21" customHeight="1" x14ac:dyDescent="0.3">
      <c r="B36" s="45"/>
      <c r="C36" s="46"/>
      <c r="D36" s="46"/>
      <c r="E36" s="45"/>
      <c r="F36" s="46"/>
      <c r="G36" s="154" t="s">
        <v>79</v>
      </c>
      <c r="H36" s="28">
        <v>-3016024.3000000007</v>
      </c>
    </row>
    <row r="37" spans="2:8" ht="34.5" x14ac:dyDescent="0.3">
      <c r="B37" s="45"/>
      <c r="C37" s="46"/>
      <c r="D37" s="46"/>
      <c r="E37" s="45"/>
      <c r="F37" s="46"/>
      <c r="G37" s="14" t="s">
        <v>80</v>
      </c>
      <c r="H37" s="14"/>
    </row>
    <row r="38" spans="2:8" x14ac:dyDescent="0.3">
      <c r="B38" s="45"/>
      <c r="C38" s="46"/>
      <c r="D38" s="46"/>
      <c r="E38" s="45"/>
      <c r="F38" s="46"/>
      <c r="G38" s="14" t="s">
        <v>64</v>
      </c>
      <c r="H38" s="27">
        <v>-3016024.3000000007</v>
      </c>
    </row>
    <row r="39" spans="2:8" x14ac:dyDescent="0.3">
      <c r="B39" s="45"/>
      <c r="C39" s="46"/>
      <c r="D39" s="46"/>
      <c r="E39" s="45"/>
      <c r="F39" s="46"/>
      <c r="G39" s="14" t="s">
        <v>65</v>
      </c>
      <c r="H39" s="27">
        <v>-3016024.3000000007</v>
      </c>
    </row>
    <row r="40" spans="2:8" x14ac:dyDescent="0.3">
      <c r="B40" s="45"/>
      <c r="C40" s="46"/>
      <c r="D40" s="46"/>
      <c r="E40" s="45"/>
      <c r="F40" s="46"/>
      <c r="G40" s="14" t="s">
        <v>66</v>
      </c>
      <c r="H40" s="27">
        <v>-3016024.3000000007</v>
      </c>
    </row>
    <row r="41" spans="2:8" x14ac:dyDescent="0.3">
      <c r="B41" s="47"/>
      <c r="C41" s="48"/>
      <c r="D41" s="48"/>
      <c r="E41" s="47"/>
      <c r="F41" s="48"/>
      <c r="G41" s="155" t="s">
        <v>67</v>
      </c>
      <c r="H41" s="27">
        <v>-3016024.3000000007</v>
      </c>
    </row>
    <row r="42" spans="2:8" x14ac:dyDescent="0.3">
      <c r="B42" s="45"/>
      <c r="C42" s="46"/>
      <c r="D42" s="46"/>
      <c r="E42" s="45"/>
      <c r="F42" s="46"/>
      <c r="G42" s="14" t="s">
        <v>68</v>
      </c>
      <c r="H42" s="27">
        <v>-3016024.3000000007</v>
      </c>
    </row>
    <row r="43" spans="2:8" x14ac:dyDescent="0.3">
      <c r="B43" s="84"/>
      <c r="C43" s="85"/>
      <c r="D43" s="85"/>
      <c r="E43" s="84"/>
      <c r="F43" s="85"/>
      <c r="G43" s="6"/>
      <c r="H43" s="86"/>
    </row>
    <row r="44" spans="2:8" x14ac:dyDescent="0.3">
      <c r="B44" s="84"/>
      <c r="C44" s="85"/>
      <c r="D44" s="85"/>
      <c r="E44" s="84"/>
      <c r="F44" s="85"/>
      <c r="G44" s="6"/>
      <c r="H44" s="86"/>
    </row>
    <row r="45" spans="2:8" ht="35.25" customHeight="1" x14ac:dyDescent="0.3">
      <c r="B45" s="84"/>
      <c r="C45" s="85"/>
      <c r="D45" s="177" t="s">
        <v>126</v>
      </c>
      <c r="E45" s="177"/>
      <c r="F45" s="177"/>
      <c r="G45" s="177"/>
      <c r="H45" s="86"/>
    </row>
    <row r="46" spans="2:8" x14ac:dyDescent="0.3">
      <c r="B46" s="84"/>
      <c r="C46" s="85"/>
      <c r="D46" s="85"/>
      <c r="E46" s="84"/>
      <c r="F46" s="85"/>
      <c r="G46" s="6"/>
      <c r="H46" s="86"/>
    </row>
    <row r="47" spans="2:8" x14ac:dyDescent="0.3">
      <c r="B47" s="84"/>
      <c r="C47" s="85"/>
      <c r="D47" s="85"/>
      <c r="E47" s="84"/>
      <c r="F47" s="85"/>
      <c r="G47" s="6"/>
      <c r="H47" s="86"/>
    </row>
    <row r="48" spans="2:8" x14ac:dyDescent="0.3">
      <c r="B48" s="84"/>
      <c r="C48" s="85"/>
      <c r="D48" s="85"/>
      <c r="E48" s="84"/>
      <c r="F48" s="85"/>
      <c r="G48" s="6"/>
      <c r="H48" s="86"/>
    </row>
    <row r="49" spans="2:8" x14ac:dyDescent="0.3">
      <c r="B49" s="84"/>
      <c r="C49" s="85"/>
      <c r="D49" s="85"/>
      <c r="E49" s="84"/>
      <c r="F49" s="85"/>
      <c r="G49" s="6"/>
      <c r="H49" s="86"/>
    </row>
    <row r="50" spans="2:8" x14ac:dyDescent="0.3">
      <c r="B50" s="84"/>
      <c r="C50" s="85"/>
      <c r="D50" s="85"/>
      <c r="E50" s="84"/>
      <c r="F50" s="85"/>
      <c r="G50" s="6"/>
      <c r="H50" s="86"/>
    </row>
    <row r="51" spans="2:8" x14ac:dyDescent="0.3">
      <c r="B51" s="84"/>
      <c r="C51" s="85"/>
      <c r="D51" s="85"/>
      <c r="E51" s="84"/>
      <c r="F51" s="85"/>
      <c r="G51" s="6"/>
      <c r="H51" s="86"/>
    </row>
    <row r="52" spans="2:8" x14ac:dyDescent="0.3">
      <c r="B52" s="84"/>
      <c r="C52" s="85"/>
      <c r="D52" s="85"/>
      <c r="E52" s="84"/>
      <c r="F52" s="85"/>
      <c r="G52" s="6"/>
      <c r="H52" s="86"/>
    </row>
    <row r="53" spans="2:8" x14ac:dyDescent="0.3">
      <c r="B53" s="84"/>
      <c r="C53" s="85"/>
      <c r="D53" s="85"/>
      <c r="E53" s="84"/>
      <c r="F53" s="85"/>
      <c r="G53" s="6"/>
      <c r="H53" s="86"/>
    </row>
    <row r="54" spans="2:8" x14ac:dyDescent="0.3">
      <c r="B54" s="84"/>
      <c r="C54" s="85"/>
      <c r="D54" s="85"/>
      <c r="E54" s="84"/>
      <c r="F54" s="85"/>
      <c r="G54" s="6"/>
      <c r="H54" s="86"/>
    </row>
    <row r="55" spans="2:8" x14ac:dyDescent="0.3">
      <c r="B55" s="84"/>
      <c r="C55" s="85"/>
      <c r="D55" s="85"/>
      <c r="E55" s="84"/>
      <c r="F55" s="85"/>
      <c r="G55" s="6"/>
      <c r="H55" s="86"/>
    </row>
    <row r="56" spans="2:8" x14ac:dyDescent="0.3">
      <c r="B56" s="84"/>
      <c r="C56" s="85"/>
      <c r="D56" s="85"/>
      <c r="E56" s="84"/>
      <c r="F56" s="85"/>
      <c r="G56" s="6"/>
      <c r="H56" s="86"/>
    </row>
    <row r="57" spans="2:8" x14ac:dyDescent="0.3">
      <c r="B57" s="84"/>
      <c r="C57" s="85"/>
      <c r="D57" s="85"/>
      <c r="E57" s="84"/>
      <c r="F57" s="85"/>
      <c r="G57" s="6"/>
      <c r="H57" s="86"/>
    </row>
    <row r="58" spans="2:8" x14ac:dyDescent="0.3">
      <c r="B58" s="84"/>
      <c r="C58" s="85"/>
      <c r="D58" s="85"/>
      <c r="E58" s="84"/>
      <c r="F58" s="85"/>
      <c r="G58" s="6"/>
      <c r="H58" s="86"/>
    </row>
    <row r="59" spans="2:8" x14ac:dyDescent="0.3">
      <c r="B59" s="84"/>
      <c r="C59" s="85"/>
      <c r="D59" s="85"/>
      <c r="E59" s="84"/>
      <c r="F59" s="85"/>
      <c r="G59" s="6"/>
      <c r="H59" s="86"/>
    </row>
    <row r="60" spans="2:8" x14ac:dyDescent="0.3">
      <c r="B60" s="84"/>
      <c r="C60" s="85"/>
      <c r="D60" s="85"/>
      <c r="E60" s="84"/>
      <c r="F60" s="85"/>
      <c r="G60" s="6"/>
      <c r="H60" s="86"/>
    </row>
    <row r="61" spans="2:8" x14ac:dyDescent="0.3">
      <c r="B61" s="84"/>
      <c r="C61" s="85"/>
      <c r="D61" s="85"/>
      <c r="E61" s="84"/>
      <c r="F61" s="85"/>
      <c r="G61" s="6"/>
      <c r="H61" s="86"/>
    </row>
    <row r="62" spans="2:8" x14ac:dyDescent="0.3">
      <c r="B62" s="84"/>
      <c r="C62" s="85"/>
      <c r="D62" s="85"/>
      <c r="E62" s="84"/>
      <c r="F62" s="85"/>
      <c r="G62" s="6"/>
      <c r="H62" s="86"/>
    </row>
    <row r="63" spans="2:8" s="6" customFormat="1" ht="67.5" customHeight="1" x14ac:dyDescent="0.3">
      <c r="D63" s="177" t="s">
        <v>71</v>
      </c>
      <c r="E63" s="177"/>
      <c r="F63" s="177"/>
      <c r="G63" s="15" t="s">
        <v>72</v>
      </c>
    </row>
    <row r="64" spans="2:8" ht="19.5" customHeight="1" x14ac:dyDescent="0.3">
      <c r="B64" s="50"/>
      <c r="C64" s="50"/>
      <c r="D64" s="50"/>
      <c r="E64" s="51"/>
      <c r="F64" s="52"/>
      <c r="G64" s="6"/>
      <c r="H64" s="53"/>
    </row>
    <row r="65" spans="2:8" ht="30.75" customHeight="1" x14ac:dyDescent="0.3">
      <c r="B65" s="50"/>
      <c r="E65" s="2"/>
      <c r="H65" s="53"/>
    </row>
  </sheetData>
  <mergeCells count="6">
    <mergeCell ref="D63:F63"/>
    <mergeCell ref="B5:H5"/>
    <mergeCell ref="B8:D8"/>
    <mergeCell ref="E8:F8"/>
    <mergeCell ref="G8:G9"/>
    <mergeCell ref="D45:G45"/>
  </mergeCells>
  <pageMargins left="0.70866141732283505" right="0.70866141732283505" top="0.74803149606299202" bottom="0.74803149606299202" header="0.31496062992126" footer="0.31496062992126"/>
  <pageSetup paperSize="9" scale="7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3"/>
  <sheetViews>
    <sheetView zoomScaleNormal="100" workbookViewId="0">
      <selection activeCell="H30" sqref="H30"/>
    </sheetView>
  </sheetViews>
  <sheetFormatPr defaultRowHeight="17.25" x14ac:dyDescent="0.25"/>
  <cols>
    <col min="1" max="1" width="9.140625" style="95"/>
    <col min="2" max="2" width="7.42578125" style="90" customWidth="1"/>
    <col min="3" max="3" width="10.7109375" style="90" customWidth="1"/>
    <col min="4" max="4" width="61.5703125" style="127" customWidth="1"/>
    <col min="5" max="5" width="19.5703125" style="126" customWidth="1"/>
    <col min="6" max="6" width="19.140625" style="126" customWidth="1"/>
    <col min="7" max="7" width="21" style="100" customWidth="1"/>
    <col min="8" max="8" width="23" style="126" customWidth="1"/>
    <col min="9" max="9" width="16.85546875" style="126" customWidth="1"/>
    <col min="10" max="10" width="32.5703125" style="95" customWidth="1"/>
    <col min="11" max="11" width="28.85546875" style="95" customWidth="1"/>
    <col min="12" max="12" width="9.85546875" style="95" bestFit="1" customWidth="1"/>
    <col min="13" max="16384" width="9.140625" style="95"/>
  </cols>
  <sheetData>
    <row r="1" spans="2:9" x14ac:dyDescent="0.25">
      <c r="C1" s="91"/>
      <c r="D1" s="92"/>
      <c r="E1" s="91"/>
      <c r="F1" s="91"/>
      <c r="G1" s="93"/>
      <c r="H1" s="91"/>
      <c r="I1" s="94" t="s">
        <v>74</v>
      </c>
    </row>
    <row r="2" spans="2:9" x14ac:dyDescent="0.25">
      <c r="C2" s="91"/>
      <c r="D2" s="92"/>
      <c r="E2" s="91"/>
      <c r="F2" s="91"/>
      <c r="G2" s="93"/>
      <c r="H2" s="91"/>
      <c r="I2" s="94" t="s">
        <v>81</v>
      </c>
    </row>
    <row r="3" spans="2:9" x14ac:dyDescent="0.25">
      <c r="C3" s="91"/>
      <c r="D3" s="92"/>
      <c r="E3" s="91"/>
      <c r="F3" s="91"/>
      <c r="G3" s="93"/>
      <c r="H3" s="91"/>
      <c r="I3" s="94" t="s">
        <v>44</v>
      </c>
    </row>
    <row r="4" spans="2:9" x14ac:dyDescent="0.25">
      <c r="C4" s="91"/>
      <c r="D4" s="92"/>
      <c r="E4" s="91"/>
      <c r="F4" s="91"/>
      <c r="G4" s="93"/>
      <c r="H4" s="91"/>
      <c r="I4" s="94"/>
    </row>
    <row r="5" spans="2:9" ht="38.25" customHeight="1" x14ac:dyDescent="0.25">
      <c r="B5" s="185" t="s">
        <v>127</v>
      </c>
      <c r="C5" s="185"/>
      <c r="D5" s="185"/>
      <c r="E5" s="185"/>
      <c r="F5" s="185"/>
      <c r="G5" s="185"/>
      <c r="H5" s="185"/>
      <c r="I5" s="185"/>
    </row>
    <row r="6" spans="2:9" x14ac:dyDescent="0.3">
      <c r="B6" s="97"/>
      <c r="C6" s="97"/>
      <c r="D6" s="98"/>
      <c r="E6" s="99"/>
      <c r="F6" s="99"/>
      <c r="H6" s="186" t="s">
        <v>23</v>
      </c>
      <c r="I6" s="186"/>
    </row>
    <row r="7" spans="2:9" s="90" customFormat="1" ht="60" customHeight="1" x14ac:dyDescent="0.25">
      <c r="B7" s="187" t="s">
        <v>45</v>
      </c>
      <c r="C7" s="187"/>
      <c r="D7" s="188" t="s">
        <v>46</v>
      </c>
      <c r="E7" s="189" t="s">
        <v>26</v>
      </c>
      <c r="F7" s="189"/>
      <c r="G7" s="189"/>
      <c r="H7" s="189"/>
      <c r="I7" s="189"/>
    </row>
    <row r="8" spans="2:9" s="90" customFormat="1" ht="15.75" customHeight="1" x14ac:dyDescent="0.25">
      <c r="B8" s="187"/>
      <c r="C8" s="187"/>
      <c r="D8" s="188"/>
      <c r="E8" s="189" t="s">
        <v>47</v>
      </c>
      <c r="F8" s="189" t="s">
        <v>48</v>
      </c>
      <c r="G8" s="189"/>
      <c r="H8" s="189"/>
      <c r="I8" s="189"/>
    </row>
    <row r="9" spans="2:9" s="90" customFormat="1" ht="101.25" customHeight="1" x14ac:dyDescent="0.25">
      <c r="B9" s="104" t="s">
        <v>19</v>
      </c>
      <c r="C9" s="104" t="s">
        <v>20</v>
      </c>
      <c r="D9" s="188"/>
      <c r="E9" s="189"/>
      <c r="F9" s="103" t="s">
        <v>49</v>
      </c>
      <c r="G9" s="103" t="s">
        <v>50</v>
      </c>
      <c r="H9" s="105" t="s">
        <v>70</v>
      </c>
      <c r="I9" s="103" t="s">
        <v>51</v>
      </c>
    </row>
    <row r="10" spans="2:9" s="96" customFormat="1" ht="24" customHeight="1" x14ac:dyDescent="0.25">
      <c r="B10" s="104"/>
      <c r="C10" s="104"/>
      <c r="D10" s="102" t="s">
        <v>52</v>
      </c>
      <c r="E10" s="19">
        <v>0</v>
      </c>
      <c r="F10" s="19">
        <v>171694.4</v>
      </c>
      <c r="G10" s="19">
        <v>-186419.00000000047</v>
      </c>
      <c r="H10" s="19">
        <v>14724.6</v>
      </c>
      <c r="I10" s="19">
        <v>0</v>
      </c>
    </row>
    <row r="11" spans="2:9" x14ac:dyDescent="0.25">
      <c r="B11" s="106"/>
      <c r="C11" s="106"/>
      <c r="D11" s="107" t="s">
        <v>53</v>
      </c>
      <c r="E11" s="19"/>
      <c r="F11" s="108"/>
      <c r="G11" s="108"/>
      <c r="H11" s="109"/>
      <c r="I11" s="110"/>
    </row>
    <row r="12" spans="2:9" s="96" customFormat="1" ht="39.75" customHeight="1" x14ac:dyDescent="0.25">
      <c r="B12" s="102"/>
      <c r="C12" s="111"/>
      <c r="D12" s="112" t="s">
        <v>54</v>
      </c>
      <c r="E12" s="19">
        <v>0</v>
      </c>
      <c r="F12" s="19">
        <v>171694.4</v>
      </c>
      <c r="G12" s="19">
        <v>-186419.00000000047</v>
      </c>
      <c r="H12" s="19">
        <v>14724.6</v>
      </c>
      <c r="I12" s="19">
        <v>0</v>
      </c>
    </row>
    <row r="13" spans="2:9" s="90" customFormat="1" x14ac:dyDescent="0.25">
      <c r="B13" s="113"/>
      <c r="C13" s="113"/>
      <c r="D13" s="107" t="s">
        <v>55</v>
      </c>
      <c r="E13" s="19"/>
      <c r="F13" s="114"/>
      <c r="G13" s="114"/>
      <c r="H13" s="115"/>
      <c r="I13" s="110"/>
    </row>
    <row r="14" spans="2:9" s="117" customFormat="1" ht="33.75" customHeight="1" x14ac:dyDescent="0.25">
      <c r="B14" s="102">
        <v>1049</v>
      </c>
      <c r="C14" s="101" t="s">
        <v>56</v>
      </c>
      <c r="D14" s="116" t="s">
        <v>40</v>
      </c>
      <c r="E14" s="19">
        <v>0</v>
      </c>
      <c r="F14" s="19">
        <v>171694.4</v>
      </c>
      <c r="G14" s="19">
        <v>-186419.00000000047</v>
      </c>
      <c r="H14" s="19">
        <v>14724.6</v>
      </c>
      <c r="I14" s="19">
        <v>0</v>
      </c>
    </row>
    <row r="15" spans="2:9" x14ac:dyDescent="0.25">
      <c r="B15" s="113"/>
      <c r="C15" s="113"/>
      <c r="D15" s="107" t="s">
        <v>55</v>
      </c>
      <c r="E15" s="20"/>
      <c r="F15" s="20"/>
      <c r="G15" s="20"/>
      <c r="H15" s="20"/>
      <c r="I15" s="110"/>
    </row>
    <row r="16" spans="2:9" ht="34.5" x14ac:dyDescent="0.25">
      <c r="B16" s="113"/>
      <c r="C16" s="101" t="s">
        <v>89</v>
      </c>
      <c r="D16" s="105" t="s">
        <v>90</v>
      </c>
      <c r="E16" s="19">
        <v>684798.70000000007</v>
      </c>
      <c r="F16" s="19">
        <v>171694.4</v>
      </c>
      <c r="G16" s="19">
        <v>511169.30000000005</v>
      </c>
      <c r="H16" s="19">
        <v>1935</v>
      </c>
      <c r="I16" s="19">
        <v>0</v>
      </c>
    </row>
    <row r="17" spans="2:9" ht="91.5" customHeight="1" x14ac:dyDescent="0.25">
      <c r="B17" s="113"/>
      <c r="C17" s="101"/>
      <c r="D17" s="119" t="s">
        <v>102</v>
      </c>
      <c r="E17" s="19">
        <v>171694.4</v>
      </c>
      <c r="F17" s="19">
        <v>171694.4</v>
      </c>
      <c r="G17" s="19">
        <v>0</v>
      </c>
      <c r="H17" s="19">
        <v>0</v>
      </c>
      <c r="I17" s="19">
        <v>0</v>
      </c>
    </row>
    <row r="18" spans="2:9" ht="69" x14ac:dyDescent="0.25">
      <c r="B18" s="113"/>
      <c r="C18" s="101"/>
      <c r="D18" s="128" t="s">
        <v>103</v>
      </c>
      <c r="E18" s="19">
        <v>253706</v>
      </c>
      <c r="F18" s="19">
        <v>0</v>
      </c>
      <c r="G18" s="19">
        <v>253706</v>
      </c>
      <c r="H18" s="19">
        <v>0</v>
      </c>
      <c r="I18" s="19">
        <v>0</v>
      </c>
    </row>
    <row r="19" spans="2:9" ht="69" x14ac:dyDescent="0.25">
      <c r="B19" s="113"/>
      <c r="C19" s="101"/>
      <c r="D19" s="119" t="s">
        <v>104</v>
      </c>
      <c r="E19" s="19">
        <v>101409.4</v>
      </c>
      <c r="F19" s="19">
        <v>0</v>
      </c>
      <c r="G19" s="19">
        <v>101409.4</v>
      </c>
      <c r="H19" s="19">
        <v>0</v>
      </c>
      <c r="I19" s="19">
        <v>0</v>
      </c>
    </row>
    <row r="20" spans="2:9" ht="51.75" x14ac:dyDescent="0.25">
      <c r="B20" s="113"/>
      <c r="C20" s="101"/>
      <c r="D20" s="119" t="s">
        <v>105</v>
      </c>
      <c r="E20" s="19">
        <v>156053.9</v>
      </c>
      <c r="F20" s="19">
        <v>0</v>
      </c>
      <c r="G20" s="19">
        <v>156053.9</v>
      </c>
      <c r="H20" s="19">
        <v>0</v>
      </c>
      <c r="I20" s="19">
        <v>0</v>
      </c>
    </row>
    <row r="21" spans="2:9" ht="103.5" x14ac:dyDescent="0.25">
      <c r="B21" s="113"/>
      <c r="C21" s="101"/>
      <c r="D21" s="119" t="s">
        <v>106</v>
      </c>
      <c r="E21" s="19">
        <v>880</v>
      </c>
      <c r="F21" s="19">
        <v>0</v>
      </c>
      <c r="G21" s="19">
        <v>0</v>
      </c>
      <c r="H21" s="19">
        <v>880</v>
      </c>
      <c r="I21" s="19">
        <v>0</v>
      </c>
    </row>
    <row r="22" spans="2:9" ht="103.5" x14ac:dyDescent="0.25">
      <c r="B22" s="113"/>
      <c r="C22" s="101"/>
      <c r="D22" s="119" t="s">
        <v>107</v>
      </c>
      <c r="E22" s="19">
        <v>335</v>
      </c>
      <c r="F22" s="19">
        <v>0</v>
      </c>
      <c r="G22" s="19">
        <v>0</v>
      </c>
      <c r="H22" s="19">
        <v>335</v>
      </c>
      <c r="I22" s="19">
        <v>0</v>
      </c>
    </row>
    <row r="23" spans="2:9" ht="103.5" x14ac:dyDescent="0.25">
      <c r="B23" s="113"/>
      <c r="C23" s="101"/>
      <c r="D23" s="119" t="s">
        <v>99</v>
      </c>
      <c r="E23" s="19">
        <v>720</v>
      </c>
      <c r="F23" s="19">
        <v>0</v>
      </c>
      <c r="G23" s="19">
        <v>0</v>
      </c>
      <c r="H23" s="19">
        <v>720</v>
      </c>
      <c r="I23" s="19">
        <v>0</v>
      </c>
    </row>
    <row r="24" spans="2:9" ht="39.75" customHeight="1" x14ac:dyDescent="0.25">
      <c r="B24" s="113"/>
      <c r="C24" s="101" t="s">
        <v>57</v>
      </c>
      <c r="D24" s="105" t="s">
        <v>58</v>
      </c>
      <c r="E24" s="19">
        <v>-573222.29999999993</v>
      </c>
      <c r="F24" s="19">
        <v>0</v>
      </c>
      <c r="G24" s="19">
        <v>-573222.29999999993</v>
      </c>
      <c r="H24" s="19">
        <v>0</v>
      </c>
      <c r="I24" s="19">
        <v>0</v>
      </c>
    </row>
    <row r="25" spans="2:9" ht="57.75" customHeight="1" x14ac:dyDescent="0.25">
      <c r="B25" s="113"/>
      <c r="C25" s="101"/>
      <c r="D25" s="119" t="s">
        <v>100</v>
      </c>
      <c r="E25" s="19">
        <v>-578397.1</v>
      </c>
      <c r="F25" s="19">
        <v>0</v>
      </c>
      <c r="G25" s="19">
        <v>-578397.1</v>
      </c>
      <c r="H25" s="19">
        <v>0</v>
      </c>
      <c r="I25" s="19">
        <v>0</v>
      </c>
    </row>
    <row r="26" spans="2:9" ht="86.25" x14ac:dyDescent="0.25">
      <c r="B26" s="113"/>
      <c r="C26" s="101"/>
      <c r="D26" s="128" t="s">
        <v>101</v>
      </c>
      <c r="E26" s="19">
        <v>-1011389.7</v>
      </c>
      <c r="F26" s="19">
        <v>0</v>
      </c>
      <c r="G26" s="19">
        <v>-1011389.7</v>
      </c>
      <c r="H26" s="19">
        <v>0</v>
      </c>
      <c r="I26" s="19">
        <v>0</v>
      </c>
    </row>
    <row r="27" spans="2:9" ht="86.25" x14ac:dyDescent="0.25">
      <c r="B27" s="113"/>
      <c r="C27" s="101"/>
      <c r="D27" s="128" t="s">
        <v>109</v>
      </c>
      <c r="E27" s="19">
        <v>303416.90000000002</v>
      </c>
      <c r="F27" s="19">
        <v>0</v>
      </c>
      <c r="G27" s="19">
        <v>303416.90000000002</v>
      </c>
      <c r="H27" s="19">
        <v>0</v>
      </c>
      <c r="I27" s="19">
        <v>0</v>
      </c>
    </row>
    <row r="28" spans="2:9" ht="51.75" x14ac:dyDescent="0.25">
      <c r="B28" s="113"/>
      <c r="C28" s="101"/>
      <c r="D28" s="119" t="s">
        <v>110</v>
      </c>
      <c r="E28" s="19">
        <v>-95750.8</v>
      </c>
      <c r="F28" s="19">
        <v>0</v>
      </c>
      <c r="G28" s="19">
        <v>-95750.8</v>
      </c>
      <c r="H28" s="19">
        <v>0</v>
      </c>
      <c r="I28" s="19">
        <v>0</v>
      </c>
    </row>
    <row r="29" spans="2:9" ht="69" x14ac:dyDescent="0.25">
      <c r="B29" s="113"/>
      <c r="C29" s="101"/>
      <c r="D29" s="119" t="s">
        <v>111</v>
      </c>
      <c r="E29" s="19">
        <v>808898.4</v>
      </c>
      <c r="F29" s="19">
        <v>0</v>
      </c>
      <c r="G29" s="19">
        <v>808898.4</v>
      </c>
      <c r="H29" s="19">
        <v>0</v>
      </c>
      <c r="I29" s="19">
        <v>0</v>
      </c>
    </row>
    <row r="30" spans="2:9" s="117" customFormat="1" ht="34.5" x14ac:dyDescent="0.25">
      <c r="B30" s="102"/>
      <c r="C30" s="120">
        <v>3</v>
      </c>
      <c r="D30" s="105" t="s">
        <v>59</v>
      </c>
      <c r="E30" s="19">
        <v>2904447.9000000004</v>
      </c>
      <c r="F30" s="19">
        <v>0</v>
      </c>
      <c r="G30" s="19">
        <v>2891658.3000000003</v>
      </c>
      <c r="H30" s="19">
        <v>12789.6</v>
      </c>
      <c r="I30" s="19">
        <v>0</v>
      </c>
    </row>
    <row r="31" spans="2:9" s="117" customFormat="1" ht="51.75" x14ac:dyDescent="0.25">
      <c r="B31" s="102"/>
      <c r="C31" s="120"/>
      <c r="D31" s="119" t="s">
        <v>112</v>
      </c>
      <c r="E31" s="19">
        <v>268239.90000000002</v>
      </c>
      <c r="F31" s="19">
        <v>0</v>
      </c>
      <c r="G31" s="19">
        <v>268239.90000000002</v>
      </c>
      <c r="H31" s="19">
        <v>0</v>
      </c>
      <c r="I31" s="19">
        <v>0</v>
      </c>
    </row>
    <row r="32" spans="2:9" s="117" customFormat="1" ht="69" x14ac:dyDescent="0.25">
      <c r="B32" s="102"/>
      <c r="C32" s="120"/>
      <c r="D32" s="119" t="s">
        <v>113</v>
      </c>
      <c r="E32" s="19">
        <v>50524.4</v>
      </c>
      <c r="F32" s="19">
        <v>0</v>
      </c>
      <c r="G32" s="19">
        <v>50524.4</v>
      </c>
      <c r="H32" s="19">
        <v>0</v>
      </c>
      <c r="I32" s="19">
        <v>0</v>
      </c>
    </row>
    <row r="33" spans="2:10" s="117" customFormat="1" ht="51.75" x14ac:dyDescent="0.25">
      <c r="B33" s="102"/>
      <c r="C33" s="120"/>
      <c r="D33" s="119" t="s">
        <v>114</v>
      </c>
      <c r="E33" s="19">
        <v>101309.8</v>
      </c>
      <c r="F33" s="19">
        <v>0</v>
      </c>
      <c r="G33" s="19">
        <v>101309.8</v>
      </c>
      <c r="H33" s="19">
        <v>0</v>
      </c>
      <c r="I33" s="19">
        <v>0</v>
      </c>
    </row>
    <row r="34" spans="2:10" s="117" customFormat="1" ht="51.75" x14ac:dyDescent="0.25">
      <c r="B34" s="102"/>
      <c r="C34" s="120"/>
      <c r="D34" s="119" t="s">
        <v>115</v>
      </c>
      <c r="E34" s="19">
        <v>810</v>
      </c>
      <c r="F34" s="19">
        <v>0</v>
      </c>
      <c r="G34" s="19">
        <v>0</v>
      </c>
      <c r="H34" s="19">
        <v>810</v>
      </c>
      <c r="I34" s="19">
        <v>0</v>
      </c>
    </row>
    <row r="35" spans="2:10" s="117" customFormat="1" ht="51.75" x14ac:dyDescent="0.25">
      <c r="B35" s="102"/>
      <c r="C35" s="120"/>
      <c r="D35" s="119" t="s">
        <v>93</v>
      </c>
      <c r="E35" s="19">
        <v>201893.9</v>
      </c>
      <c r="F35" s="19">
        <v>0</v>
      </c>
      <c r="G35" s="19">
        <v>201893.9</v>
      </c>
      <c r="H35" s="19">
        <v>0</v>
      </c>
      <c r="I35" s="19">
        <v>0</v>
      </c>
    </row>
    <row r="36" spans="2:10" s="117" customFormat="1" ht="51.75" x14ac:dyDescent="0.25">
      <c r="B36" s="102"/>
      <c r="C36" s="120"/>
      <c r="D36" s="119" t="s">
        <v>116</v>
      </c>
      <c r="E36" s="19">
        <v>493821.1</v>
      </c>
      <c r="F36" s="19">
        <v>0</v>
      </c>
      <c r="G36" s="19">
        <v>493821.1</v>
      </c>
      <c r="H36" s="19">
        <v>0</v>
      </c>
      <c r="I36" s="19">
        <v>0</v>
      </c>
    </row>
    <row r="37" spans="2:10" s="117" customFormat="1" ht="69" x14ac:dyDescent="0.25">
      <c r="B37" s="102"/>
      <c r="C37" s="120"/>
      <c r="D37" s="119" t="s">
        <v>117</v>
      </c>
      <c r="E37" s="19">
        <v>253449.2</v>
      </c>
      <c r="F37" s="19">
        <v>0</v>
      </c>
      <c r="G37" s="19">
        <v>253449.2</v>
      </c>
      <c r="H37" s="19">
        <v>0</v>
      </c>
      <c r="I37" s="19">
        <v>0</v>
      </c>
    </row>
    <row r="38" spans="2:10" s="117" customFormat="1" ht="51.75" x14ac:dyDescent="0.25">
      <c r="B38" s="102"/>
      <c r="C38" s="120"/>
      <c r="D38" s="128" t="s">
        <v>118</v>
      </c>
      <c r="E38" s="19">
        <v>202494.4</v>
      </c>
      <c r="F38" s="19">
        <v>0</v>
      </c>
      <c r="G38" s="19">
        <v>202494.4</v>
      </c>
      <c r="H38" s="19">
        <v>0</v>
      </c>
      <c r="I38" s="19">
        <v>0</v>
      </c>
    </row>
    <row r="39" spans="2:10" s="117" customFormat="1" ht="103.5" x14ac:dyDescent="0.25">
      <c r="B39" s="102"/>
      <c r="C39" s="120"/>
      <c r="D39" s="119" t="s">
        <v>119</v>
      </c>
      <c r="E39" s="19">
        <v>506191.2</v>
      </c>
      <c r="F39" s="19">
        <v>0</v>
      </c>
      <c r="G39" s="19">
        <v>506191.2</v>
      </c>
      <c r="H39" s="19">
        <v>0</v>
      </c>
      <c r="I39" s="19">
        <v>0</v>
      </c>
    </row>
    <row r="40" spans="2:10" s="117" customFormat="1" ht="103.5" x14ac:dyDescent="0.25">
      <c r="B40" s="102"/>
      <c r="C40" s="120"/>
      <c r="D40" s="30" t="s">
        <v>120</v>
      </c>
      <c r="E40" s="19">
        <v>253615.6</v>
      </c>
      <c r="F40" s="19">
        <v>0</v>
      </c>
      <c r="G40" s="19">
        <v>253615.6</v>
      </c>
      <c r="H40" s="19">
        <v>0</v>
      </c>
      <c r="I40" s="19">
        <v>0</v>
      </c>
    </row>
    <row r="41" spans="2:10" s="117" customFormat="1" ht="69" x14ac:dyDescent="0.25">
      <c r="B41" s="102"/>
      <c r="C41" s="120"/>
      <c r="D41" s="30" t="s">
        <v>121</v>
      </c>
      <c r="E41" s="19">
        <v>152312.6</v>
      </c>
      <c r="F41" s="19">
        <v>0</v>
      </c>
      <c r="G41" s="19">
        <v>152312.6</v>
      </c>
      <c r="H41" s="19">
        <v>0</v>
      </c>
      <c r="I41" s="19">
        <v>0</v>
      </c>
    </row>
    <row r="42" spans="2:10" s="117" customFormat="1" ht="61.5" customHeight="1" x14ac:dyDescent="0.25">
      <c r="B42" s="102"/>
      <c r="C42" s="120"/>
      <c r="D42" s="118" t="s">
        <v>122</v>
      </c>
      <c r="E42" s="19">
        <v>11979.6</v>
      </c>
      <c r="F42" s="19">
        <v>0</v>
      </c>
      <c r="G42" s="19">
        <v>0</v>
      </c>
      <c r="H42" s="19">
        <v>11979.6</v>
      </c>
      <c r="I42" s="19">
        <v>0</v>
      </c>
      <c r="J42" s="121"/>
    </row>
    <row r="43" spans="2:10" s="117" customFormat="1" ht="51.75" x14ac:dyDescent="0.25">
      <c r="B43" s="102"/>
      <c r="C43" s="120"/>
      <c r="D43" s="118" t="s">
        <v>123</v>
      </c>
      <c r="E43" s="19">
        <v>305567.5</v>
      </c>
      <c r="F43" s="19">
        <v>0</v>
      </c>
      <c r="G43" s="19">
        <v>305567.5</v>
      </c>
      <c r="H43" s="19">
        <v>0</v>
      </c>
      <c r="I43" s="19">
        <v>0</v>
      </c>
    </row>
    <row r="44" spans="2:10" s="117" customFormat="1" ht="86.25" x14ac:dyDescent="0.25">
      <c r="B44" s="102"/>
      <c r="C44" s="120"/>
      <c r="D44" s="118" t="s">
        <v>124</v>
      </c>
      <c r="E44" s="19">
        <v>102238.7</v>
      </c>
      <c r="F44" s="19">
        <v>0</v>
      </c>
      <c r="G44" s="19">
        <v>102238.7</v>
      </c>
      <c r="H44" s="19">
        <v>0</v>
      </c>
      <c r="I44" s="19">
        <v>0</v>
      </c>
    </row>
    <row r="45" spans="2:10" s="117" customFormat="1" ht="26.25" customHeight="1" x14ac:dyDescent="0.25">
      <c r="B45" s="102"/>
      <c r="C45" s="102"/>
      <c r="D45" s="73" t="s">
        <v>79</v>
      </c>
      <c r="E45" s="19">
        <v>-3016024.3000000007</v>
      </c>
      <c r="F45" s="19">
        <v>0</v>
      </c>
      <c r="G45" s="19">
        <v>-3016024.3000000007</v>
      </c>
      <c r="H45" s="19">
        <v>0</v>
      </c>
      <c r="I45" s="19">
        <v>0</v>
      </c>
    </row>
    <row r="46" spans="2:10" ht="18.75" customHeight="1" x14ac:dyDescent="0.25">
      <c r="D46" s="122"/>
      <c r="E46" s="122"/>
      <c r="F46" s="123"/>
      <c r="G46" s="124"/>
      <c r="H46" s="125"/>
    </row>
    <row r="47" spans="2:10" ht="18.75" customHeight="1" x14ac:dyDescent="0.25">
      <c r="D47" s="122"/>
      <c r="E47" s="122"/>
      <c r="F47" s="123"/>
      <c r="G47" s="124"/>
      <c r="H47" s="125"/>
    </row>
    <row r="48" spans="2:10" ht="56.25" customHeight="1" x14ac:dyDescent="0.3">
      <c r="C48" s="6"/>
      <c r="D48" s="6"/>
      <c r="E48" s="177" t="s">
        <v>71</v>
      </c>
      <c r="F48" s="177"/>
      <c r="G48" s="177"/>
      <c r="H48" s="184" t="s">
        <v>125</v>
      </c>
      <c r="I48" s="184"/>
    </row>
    <row r="49" spans="4:9" ht="18.75" customHeight="1" x14ac:dyDescent="0.25">
      <c r="D49" s="122"/>
      <c r="E49" s="122"/>
      <c r="F49" s="123"/>
      <c r="G49" s="124"/>
      <c r="H49" s="125"/>
    </row>
    <row r="50" spans="4:9" ht="18.75" customHeight="1" x14ac:dyDescent="0.25">
      <c r="D50" s="122"/>
      <c r="E50" s="122"/>
      <c r="F50" s="123"/>
      <c r="G50" s="124"/>
      <c r="H50" s="125"/>
    </row>
    <row r="51" spans="4:9" x14ac:dyDescent="0.25">
      <c r="I51" s="95"/>
    </row>
    <row r="52" spans="4:9" x14ac:dyDescent="0.25">
      <c r="I52" s="95"/>
    </row>
    <row r="53" spans="4:9" x14ac:dyDescent="0.25">
      <c r="I53" s="95"/>
    </row>
  </sheetData>
  <mergeCells count="9">
    <mergeCell ref="E48:G48"/>
    <mergeCell ref="H48:I48"/>
    <mergeCell ref="B5:I5"/>
    <mergeCell ref="H6:I6"/>
    <mergeCell ref="B7:C8"/>
    <mergeCell ref="D7:D9"/>
    <mergeCell ref="E7:I7"/>
    <mergeCell ref="E8:E9"/>
    <mergeCell ref="F8:I8"/>
  </mergeCells>
  <pageMargins left="0.7" right="0.7" top="0.75" bottom="0.75" header="0.3" footer="0.3"/>
  <pageSetup paperSize="9" scale="69" orientation="landscape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5"/>
  <sheetViews>
    <sheetView zoomScaleNormal="100" workbookViewId="0">
      <selection activeCell="E8" sqref="E8"/>
    </sheetView>
  </sheetViews>
  <sheetFormatPr defaultRowHeight="17.25" x14ac:dyDescent="0.3"/>
  <cols>
    <col min="1" max="1" width="7.42578125" style="129" customWidth="1"/>
    <col min="2" max="2" width="12" style="129" customWidth="1"/>
    <col min="3" max="3" width="14.7109375" style="129" customWidth="1"/>
    <col min="4" max="4" width="65.140625" style="131" customWidth="1"/>
    <col min="5" max="5" width="24.5703125" style="25" customWidth="1"/>
    <col min="6" max="6" width="18.7109375" style="129" customWidth="1"/>
    <col min="7" max="7" width="22" style="129" customWidth="1"/>
    <col min="8" max="8" width="21.7109375" style="129" customWidth="1"/>
    <col min="9" max="9" width="22.42578125" style="129" customWidth="1"/>
    <col min="10" max="10" width="18.5703125" style="129" customWidth="1"/>
    <col min="11" max="11" width="12.28515625" style="129" customWidth="1"/>
    <col min="12" max="12" width="11.28515625" style="129" customWidth="1"/>
    <col min="13" max="256" width="9.140625" style="129"/>
    <col min="257" max="257" width="7.28515625" style="129" customWidth="1"/>
    <col min="258" max="258" width="12" style="129" customWidth="1"/>
    <col min="259" max="259" width="11.85546875" style="129" customWidth="1"/>
    <col min="260" max="260" width="64.28515625" style="129" customWidth="1"/>
    <col min="261" max="261" width="16.85546875" style="129" customWidth="1"/>
    <col min="262" max="262" width="17.7109375" style="129" customWidth="1"/>
    <col min="263" max="263" width="12.85546875" style="129" customWidth="1"/>
    <col min="264" max="264" width="14.140625" style="129" customWidth="1"/>
    <col min="265" max="265" width="10.7109375" style="129" customWidth="1"/>
    <col min="266" max="512" width="9.140625" style="129"/>
    <col min="513" max="513" width="7.28515625" style="129" customWidth="1"/>
    <col min="514" max="514" width="12" style="129" customWidth="1"/>
    <col min="515" max="515" width="11.85546875" style="129" customWidth="1"/>
    <col min="516" max="516" width="64.28515625" style="129" customWidth="1"/>
    <col min="517" max="517" width="16.85546875" style="129" customWidth="1"/>
    <col min="518" max="518" width="17.7109375" style="129" customWidth="1"/>
    <col min="519" max="519" width="12.85546875" style="129" customWidth="1"/>
    <col min="520" max="520" width="14.140625" style="129" customWidth="1"/>
    <col min="521" max="521" width="10.7109375" style="129" customWidth="1"/>
    <col min="522" max="768" width="9.140625" style="129"/>
    <col min="769" max="769" width="7.28515625" style="129" customWidth="1"/>
    <col min="770" max="770" width="12" style="129" customWidth="1"/>
    <col min="771" max="771" width="11.85546875" style="129" customWidth="1"/>
    <col min="772" max="772" width="64.28515625" style="129" customWidth="1"/>
    <col min="773" max="773" width="16.85546875" style="129" customWidth="1"/>
    <col min="774" max="774" width="17.7109375" style="129" customWidth="1"/>
    <col min="775" max="775" width="12.85546875" style="129" customWidth="1"/>
    <col min="776" max="776" width="14.140625" style="129" customWidth="1"/>
    <col min="777" max="777" width="10.7109375" style="129" customWidth="1"/>
    <col min="778" max="1024" width="9.140625" style="129"/>
    <col min="1025" max="1025" width="7.28515625" style="129" customWidth="1"/>
    <col min="1026" max="1026" width="12" style="129" customWidth="1"/>
    <col min="1027" max="1027" width="11.85546875" style="129" customWidth="1"/>
    <col min="1028" max="1028" width="64.28515625" style="129" customWidth="1"/>
    <col min="1029" max="1029" width="16.85546875" style="129" customWidth="1"/>
    <col min="1030" max="1030" width="17.7109375" style="129" customWidth="1"/>
    <col min="1031" max="1031" width="12.85546875" style="129" customWidth="1"/>
    <col min="1032" max="1032" width="14.140625" style="129" customWidth="1"/>
    <col min="1033" max="1033" width="10.7109375" style="129" customWidth="1"/>
    <col min="1034" max="1280" width="9.140625" style="129"/>
    <col min="1281" max="1281" width="7.28515625" style="129" customWidth="1"/>
    <col min="1282" max="1282" width="12" style="129" customWidth="1"/>
    <col min="1283" max="1283" width="11.85546875" style="129" customWidth="1"/>
    <col min="1284" max="1284" width="64.28515625" style="129" customWidth="1"/>
    <col min="1285" max="1285" width="16.85546875" style="129" customWidth="1"/>
    <col min="1286" max="1286" width="17.7109375" style="129" customWidth="1"/>
    <col min="1287" max="1287" width="12.85546875" style="129" customWidth="1"/>
    <col min="1288" max="1288" width="14.140625" style="129" customWidth="1"/>
    <col min="1289" max="1289" width="10.7109375" style="129" customWidth="1"/>
    <col min="1290" max="1536" width="9.140625" style="129"/>
    <col min="1537" max="1537" width="7.28515625" style="129" customWidth="1"/>
    <col min="1538" max="1538" width="12" style="129" customWidth="1"/>
    <col min="1539" max="1539" width="11.85546875" style="129" customWidth="1"/>
    <col min="1540" max="1540" width="64.28515625" style="129" customWidth="1"/>
    <col min="1541" max="1541" width="16.85546875" style="129" customWidth="1"/>
    <col min="1542" max="1542" width="17.7109375" style="129" customWidth="1"/>
    <col min="1543" max="1543" width="12.85546875" style="129" customWidth="1"/>
    <col min="1544" max="1544" width="14.140625" style="129" customWidth="1"/>
    <col min="1545" max="1545" width="10.7109375" style="129" customWidth="1"/>
    <col min="1546" max="1792" width="9.140625" style="129"/>
    <col min="1793" max="1793" width="7.28515625" style="129" customWidth="1"/>
    <col min="1794" max="1794" width="12" style="129" customWidth="1"/>
    <col min="1795" max="1795" width="11.85546875" style="129" customWidth="1"/>
    <col min="1796" max="1796" width="64.28515625" style="129" customWidth="1"/>
    <col min="1797" max="1797" width="16.85546875" style="129" customWidth="1"/>
    <col min="1798" max="1798" width="17.7109375" style="129" customWidth="1"/>
    <col min="1799" max="1799" width="12.85546875" style="129" customWidth="1"/>
    <col min="1800" max="1800" width="14.140625" style="129" customWidth="1"/>
    <col min="1801" max="1801" width="10.7109375" style="129" customWidth="1"/>
    <col min="1802" max="2048" width="9.140625" style="129"/>
    <col min="2049" max="2049" width="7.28515625" style="129" customWidth="1"/>
    <col min="2050" max="2050" width="12" style="129" customWidth="1"/>
    <col min="2051" max="2051" width="11.85546875" style="129" customWidth="1"/>
    <col min="2052" max="2052" width="64.28515625" style="129" customWidth="1"/>
    <col min="2053" max="2053" width="16.85546875" style="129" customWidth="1"/>
    <col min="2054" max="2054" width="17.7109375" style="129" customWidth="1"/>
    <col min="2055" max="2055" width="12.85546875" style="129" customWidth="1"/>
    <col min="2056" max="2056" width="14.140625" style="129" customWidth="1"/>
    <col min="2057" max="2057" width="10.7109375" style="129" customWidth="1"/>
    <col min="2058" max="2304" width="9.140625" style="129"/>
    <col min="2305" max="2305" width="7.28515625" style="129" customWidth="1"/>
    <col min="2306" max="2306" width="12" style="129" customWidth="1"/>
    <col min="2307" max="2307" width="11.85546875" style="129" customWidth="1"/>
    <col min="2308" max="2308" width="64.28515625" style="129" customWidth="1"/>
    <col min="2309" max="2309" width="16.85546875" style="129" customWidth="1"/>
    <col min="2310" max="2310" width="17.7109375" style="129" customWidth="1"/>
    <col min="2311" max="2311" width="12.85546875" style="129" customWidth="1"/>
    <col min="2312" max="2312" width="14.140625" style="129" customWidth="1"/>
    <col min="2313" max="2313" width="10.7109375" style="129" customWidth="1"/>
    <col min="2314" max="2560" width="9.140625" style="129"/>
    <col min="2561" max="2561" width="7.28515625" style="129" customWidth="1"/>
    <col min="2562" max="2562" width="12" style="129" customWidth="1"/>
    <col min="2563" max="2563" width="11.85546875" style="129" customWidth="1"/>
    <col min="2564" max="2564" width="64.28515625" style="129" customWidth="1"/>
    <col min="2565" max="2565" width="16.85546875" style="129" customWidth="1"/>
    <col min="2566" max="2566" width="17.7109375" style="129" customWidth="1"/>
    <col min="2567" max="2567" width="12.85546875" style="129" customWidth="1"/>
    <col min="2568" max="2568" width="14.140625" style="129" customWidth="1"/>
    <col min="2569" max="2569" width="10.7109375" style="129" customWidth="1"/>
    <col min="2570" max="2816" width="9.140625" style="129"/>
    <col min="2817" max="2817" width="7.28515625" style="129" customWidth="1"/>
    <col min="2818" max="2818" width="12" style="129" customWidth="1"/>
    <col min="2819" max="2819" width="11.85546875" style="129" customWidth="1"/>
    <col min="2820" max="2820" width="64.28515625" style="129" customWidth="1"/>
    <col min="2821" max="2821" width="16.85546875" style="129" customWidth="1"/>
    <col min="2822" max="2822" width="17.7109375" style="129" customWidth="1"/>
    <col min="2823" max="2823" width="12.85546875" style="129" customWidth="1"/>
    <col min="2824" max="2824" width="14.140625" style="129" customWidth="1"/>
    <col min="2825" max="2825" width="10.7109375" style="129" customWidth="1"/>
    <col min="2826" max="3072" width="9.140625" style="129"/>
    <col min="3073" max="3073" width="7.28515625" style="129" customWidth="1"/>
    <col min="3074" max="3074" width="12" style="129" customWidth="1"/>
    <col min="3075" max="3075" width="11.85546875" style="129" customWidth="1"/>
    <col min="3076" max="3076" width="64.28515625" style="129" customWidth="1"/>
    <col min="3077" max="3077" width="16.85546875" style="129" customWidth="1"/>
    <col min="3078" max="3078" width="17.7109375" style="129" customWidth="1"/>
    <col min="3079" max="3079" width="12.85546875" style="129" customWidth="1"/>
    <col min="3080" max="3080" width="14.140625" style="129" customWidth="1"/>
    <col min="3081" max="3081" width="10.7109375" style="129" customWidth="1"/>
    <col min="3082" max="3328" width="9.140625" style="129"/>
    <col min="3329" max="3329" width="7.28515625" style="129" customWidth="1"/>
    <col min="3330" max="3330" width="12" style="129" customWidth="1"/>
    <col min="3331" max="3331" width="11.85546875" style="129" customWidth="1"/>
    <col min="3332" max="3332" width="64.28515625" style="129" customWidth="1"/>
    <col min="3333" max="3333" width="16.85546875" style="129" customWidth="1"/>
    <col min="3334" max="3334" width="17.7109375" style="129" customWidth="1"/>
    <col min="3335" max="3335" width="12.85546875" style="129" customWidth="1"/>
    <col min="3336" max="3336" width="14.140625" style="129" customWidth="1"/>
    <col min="3337" max="3337" width="10.7109375" style="129" customWidth="1"/>
    <col min="3338" max="3584" width="9.140625" style="129"/>
    <col min="3585" max="3585" width="7.28515625" style="129" customWidth="1"/>
    <col min="3586" max="3586" width="12" style="129" customWidth="1"/>
    <col min="3587" max="3587" width="11.85546875" style="129" customWidth="1"/>
    <col min="3588" max="3588" width="64.28515625" style="129" customWidth="1"/>
    <col min="3589" max="3589" width="16.85546875" style="129" customWidth="1"/>
    <col min="3590" max="3590" width="17.7109375" style="129" customWidth="1"/>
    <col min="3591" max="3591" width="12.85546875" style="129" customWidth="1"/>
    <col min="3592" max="3592" width="14.140625" style="129" customWidth="1"/>
    <col min="3593" max="3593" width="10.7109375" style="129" customWidth="1"/>
    <col min="3594" max="3840" width="9.140625" style="129"/>
    <col min="3841" max="3841" width="7.28515625" style="129" customWidth="1"/>
    <col min="3842" max="3842" width="12" style="129" customWidth="1"/>
    <col min="3843" max="3843" width="11.85546875" style="129" customWidth="1"/>
    <col min="3844" max="3844" width="64.28515625" style="129" customWidth="1"/>
    <col min="3845" max="3845" width="16.85546875" style="129" customWidth="1"/>
    <col min="3846" max="3846" width="17.7109375" style="129" customWidth="1"/>
    <col min="3847" max="3847" width="12.85546875" style="129" customWidth="1"/>
    <col min="3848" max="3848" width="14.140625" style="129" customWidth="1"/>
    <col min="3849" max="3849" width="10.7109375" style="129" customWidth="1"/>
    <col min="3850" max="4096" width="9.140625" style="129"/>
    <col min="4097" max="4097" width="7.28515625" style="129" customWidth="1"/>
    <col min="4098" max="4098" width="12" style="129" customWidth="1"/>
    <col min="4099" max="4099" width="11.85546875" style="129" customWidth="1"/>
    <col min="4100" max="4100" width="64.28515625" style="129" customWidth="1"/>
    <col min="4101" max="4101" width="16.85546875" style="129" customWidth="1"/>
    <col min="4102" max="4102" width="17.7109375" style="129" customWidth="1"/>
    <col min="4103" max="4103" width="12.85546875" style="129" customWidth="1"/>
    <col min="4104" max="4104" width="14.140625" style="129" customWidth="1"/>
    <col min="4105" max="4105" width="10.7109375" style="129" customWidth="1"/>
    <col min="4106" max="4352" width="9.140625" style="129"/>
    <col min="4353" max="4353" width="7.28515625" style="129" customWidth="1"/>
    <col min="4354" max="4354" width="12" style="129" customWidth="1"/>
    <col min="4355" max="4355" width="11.85546875" style="129" customWidth="1"/>
    <col min="4356" max="4356" width="64.28515625" style="129" customWidth="1"/>
    <col min="4357" max="4357" width="16.85546875" style="129" customWidth="1"/>
    <col min="4358" max="4358" width="17.7109375" style="129" customWidth="1"/>
    <col min="4359" max="4359" width="12.85546875" style="129" customWidth="1"/>
    <col min="4360" max="4360" width="14.140625" style="129" customWidth="1"/>
    <col min="4361" max="4361" width="10.7109375" style="129" customWidth="1"/>
    <col min="4362" max="4608" width="9.140625" style="129"/>
    <col min="4609" max="4609" width="7.28515625" style="129" customWidth="1"/>
    <col min="4610" max="4610" width="12" style="129" customWidth="1"/>
    <col min="4611" max="4611" width="11.85546875" style="129" customWidth="1"/>
    <col min="4612" max="4612" width="64.28515625" style="129" customWidth="1"/>
    <col min="4613" max="4613" width="16.85546875" style="129" customWidth="1"/>
    <col min="4614" max="4614" width="17.7109375" style="129" customWidth="1"/>
    <col min="4615" max="4615" width="12.85546875" style="129" customWidth="1"/>
    <col min="4616" max="4616" width="14.140625" style="129" customWidth="1"/>
    <col min="4617" max="4617" width="10.7109375" style="129" customWidth="1"/>
    <col min="4618" max="4864" width="9.140625" style="129"/>
    <col min="4865" max="4865" width="7.28515625" style="129" customWidth="1"/>
    <col min="4866" max="4866" width="12" style="129" customWidth="1"/>
    <col min="4867" max="4867" width="11.85546875" style="129" customWidth="1"/>
    <col min="4868" max="4868" width="64.28515625" style="129" customWidth="1"/>
    <col min="4869" max="4869" width="16.85546875" style="129" customWidth="1"/>
    <col min="4870" max="4870" width="17.7109375" style="129" customWidth="1"/>
    <col min="4871" max="4871" width="12.85546875" style="129" customWidth="1"/>
    <col min="4872" max="4872" width="14.140625" style="129" customWidth="1"/>
    <col min="4873" max="4873" width="10.7109375" style="129" customWidth="1"/>
    <col min="4874" max="5120" width="9.140625" style="129"/>
    <col min="5121" max="5121" width="7.28515625" style="129" customWidth="1"/>
    <col min="5122" max="5122" width="12" style="129" customWidth="1"/>
    <col min="5123" max="5123" width="11.85546875" style="129" customWidth="1"/>
    <col min="5124" max="5124" width="64.28515625" style="129" customWidth="1"/>
    <col min="5125" max="5125" width="16.85546875" style="129" customWidth="1"/>
    <col min="5126" max="5126" width="17.7109375" style="129" customWidth="1"/>
    <col min="5127" max="5127" width="12.85546875" style="129" customWidth="1"/>
    <col min="5128" max="5128" width="14.140625" style="129" customWidth="1"/>
    <col min="5129" max="5129" width="10.7109375" style="129" customWidth="1"/>
    <col min="5130" max="5376" width="9.140625" style="129"/>
    <col min="5377" max="5377" width="7.28515625" style="129" customWidth="1"/>
    <col min="5378" max="5378" width="12" style="129" customWidth="1"/>
    <col min="5379" max="5379" width="11.85546875" style="129" customWidth="1"/>
    <col min="5380" max="5380" width="64.28515625" style="129" customWidth="1"/>
    <col min="5381" max="5381" width="16.85546875" style="129" customWidth="1"/>
    <col min="5382" max="5382" width="17.7109375" style="129" customWidth="1"/>
    <col min="5383" max="5383" width="12.85546875" style="129" customWidth="1"/>
    <col min="5384" max="5384" width="14.140625" style="129" customWidth="1"/>
    <col min="5385" max="5385" width="10.7109375" style="129" customWidth="1"/>
    <col min="5386" max="5632" width="9.140625" style="129"/>
    <col min="5633" max="5633" width="7.28515625" style="129" customWidth="1"/>
    <col min="5634" max="5634" width="12" style="129" customWidth="1"/>
    <col min="5635" max="5635" width="11.85546875" style="129" customWidth="1"/>
    <col min="5636" max="5636" width="64.28515625" style="129" customWidth="1"/>
    <col min="5637" max="5637" width="16.85546875" style="129" customWidth="1"/>
    <col min="5638" max="5638" width="17.7109375" style="129" customWidth="1"/>
    <col min="5639" max="5639" width="12.85546875" style="129" customWidth="1"/>
    <col min="5640" max="5640" width="14.140625" style="129" customWidth="1"/>
    <col min="5641" max="5641" width="10.7109375" style="129" customWidth="1"/>
    <col min="5642" max="5888" width="9.140625" style="129"/>
    <col min="5889" max="5889" width="7.28515625" style="129" customWidth="1"/>
    <col min="5890" max="5890" width="12" style="129" customWidth="1"/>
    <col min="5891" max="5891" width="11.85546875" style="129" customWidth="1"/>
    <col min="5892" max="5892" width="64.28515625" style="129" customWidth="1"/>
    <col min="5893" max="5893" width="16.85546875" style="129" customWidth="1"/>
    <col min="5894" max="5894" width="17.7109375" style="129" customWidth="1"/>
    <col min="5895" max="5895" width="12.85546875" style="129" customWidth="1"/>
    <col min="5896" max="5896" width="14.140625" style="129" customWidth="1"/>
    <col min="5897" max="5897" width="10.7109375" style="129" customWidth="1"/>
    <col min="5898" max="6144" width="9.140625" style="129"/>
    <col min="6145" max="6145" width="7.28515625" style="129" customWidth="1"/>
    <col min="6146" max="6146" width="12" style="129" customWidth="1"/>
    <col min="6147" max="6147" width="11.85546875" style="129" customWidth="1"/>
    <col min="6148" max="6148" width="64.28515625" style="129" customWidth="1"/>
    <col min="6149" max="6149" width="16.85546875" style="129" customWidth="1"/>
    <col min="6150" max="6150" width="17.7109375" style="129" customWidth="1"/>
    <col min="6151" max="6151" width="12.85546875" style="129" customWidth="1"/>
    <col min="6152" max="6152" width="14.140625" style="129" customWidth="1"/>
    <col min="6153" max="6153" width="10.7109375" style="129" customWidth="1"/>
    <col min="6154" max="6400" width="9.140625" style="129"/>
    <col min="6401" max="6401" width="7.28515625" style="129" customWidth="1"/>
    <col min="6402" max="6402" width="12" style="129" customWidth="1"/>
    <col min="6403" max="6403" width="11.85546875" style="129" customWidth="1"/>
    <col min="6404" max="6404" width="64.28515625" style="129" customWidth="1"/>
    <col min="6405" max="6405" width="16.85546875" style="129" customWidth="1"/>
    <col min="6406" max="6406" width="17.7109375" style="129" customWidth="1"/>
    <col min="6407" max="6407" width="12.85546875" style="129" customWidth="1"/>
    <col min="6408" max="6408" width="14.140625" style="129" customWidth="1"/>
    <col min="6409" max="6409" width="10.7109375" style="129" customWidth="1"/>
    <col min="6410" max="6656" width="9.140625" style="129"/>
    <col min="6657" max="6657" width="7.28515625" style="129" customWidth="1"/>
    <col min="6658" max="6658" width="12" style="129" customWidth="1"/>
    <col min="6659" max="6659" width="11.85546875" style="129" customWidth="1"/>
    <col min="6660" max="6660" width="64.28515625" style="129" customWidth="1"/>
    <col min="6661" max="6661" width="16.85546875" style="129" customWidth="1"/>
    <col min="6662" max="6662" width="17.7109375" style="129" customWidth="1"/>
    <col min="6663" max="6663" width="12.85546875" style="129" customWidth="1"/>
    <col min="6664" max="6664" width="14.140625" style="129" customWidth="1"/>
    <col min="6665" max="6665" width="10.7109375" style="129" customWidth="1"/>
    <col min="6666" max="6912" width="9.140625" style="129"/>
    <col min="6913" max="6913" width="7.28515625" style="129" customWidth="1"/>
    <col min="6914" max="6914" width="12" style="129" customWidth="1"/>
    <col min="6915" max="6915" width="11.85546875" style="129" customWidth="1"/>
    <col min="6916" max="6916" width="64.28515625" style="129" customWidth="1"/>
    <col min="6917" max="6917" width="16.85546875" style="129" customWidth="1"/>
    <col min="6918" max="6918" width="17.7109375" style="129" customWidth="1"/>
    <col min="6919" max="6919" width="12.85546875" style="129" customWidth="1"/>
    <col min="6920" max="6920" width="14.140625" style="129" customWidth="1"/>
    <col min="6921" max="6921" width="10.7109375" style="129" customWidth="1"/>
    <col min="6922" max="7168" width="9.140625" style="129"/>
    <col min="7169" max="7169" width="7.28515625" style="129" customWidth="1"/>
    <col min="7170" max="7170" width="12" style="129" customWidth="1"/>
    <col min="7171" max="7171" width="11.85546875" style="129" customWidth="1"/>
    <col min="7172" max="7172" width="64.28515625" style="129" customWidth="1"/>
    <col min="7173" max="7173" width="16.85546875" style="129" customWidth="1"/>
    <col min="7174" max="7174" width="17.7109375" style="129" customWidth="1"/>
    <col min="7175" max="7175" width="12.85546875" style="129" customWidth="1"/>
    <col min="7176" max="7176" width="14.140625" style="129" customWidth="1"/>
    <col min="7177" max="7177" width="10.7109375" style="129" customWidth="1"/>
    <col min="7178" max="7424" width="9.140625" style="129"/>
    <col min="7425" max="7425" width="7.28515625" style="129" customWidth="1"/>
    <col min="7426" max="7426" width="12" style="129" customWidth="1"/>
    <col min="7427" max="7427" width="11.85546875" style="129" customWidth="1"/>
    <col min="7428" max="7428" width="64.28515625" style="129" customWidth="1"/>
    <col min="7429" max="7429" width="16.85546875" style="129" customWidth="1"/>
    <col min="7430" max="7430" width="17.7109375" style="129" customWidth="1"/>
    <col min="7431" max="7431" width="12.85546875" style="129" customWidth="1"/>
    <col min="7432" max="7432" width="14.140625" style="129" customWidth="1"/>
    <col min="7433" max="7433" width="10.7109375" style="129" customWidth="1"/>
    <col min="7434" max="7680" width="9.140625" style="129"/>
    <col min="7681" max="7681" width="7.28515625" style="129" customWidth="1"/>
    <col min="7682" max="7682" width="12" style="129" customWidth="1"/>
    <col min="7683" max="7683" width="11.85546875" style="129" customWidth="1"/>
    <col min="7684" max="7684" width="64.28515625" style="129" customWidth="1"/>
    <col min="7685" max="7685" width="16.85546875" style="129" customWidth="1"/>
    <col min="7686" max="7686" width="17.7109375" style="129" customWidth="1"/>
    <col min="7687" max="7687" width="12.85546875" style="129" customWidth="1"/>
    <col min="7688" max="7688" width="14.140625" style="129" customWidth="1"/>
    <col min="7689" max="7689" width="10.7109375" style="129" customWidth="1"/>
    <col min="7690" max="7936" width="9.140625" style="129"/>
    <col min="7937" max="7937" width="7.28515625" style="129" customWidth="1"/>
    <col min="7938" max="7938" width="12" style="129" customWidth="1"/>
    <col min="7939" max="7939" width="11.85546875" style="129" customWidth="1"/>
    <col min="7940" max="7940" width="64.28515625" style="129" customWidth="1"/>
    <col min="7941" max="7941" width="16.85546875" style="129" customWidth="1"/>
    <col min="7942" max="7942" width="17.7109375" style="129" customWidth="1"/>
    <col min="7943" max="7943" width="12.85546875" style="129" customWidth="1"/>
    <col min="7944" max="7944" width="14.140625" style="129" customWidth="1"/>
    <col min="7945" max="7945" width="10.7109375" style="129" customWidth="1"/>
    <col min="7946" max="8192" width="9.140625" style="129"/>
    <col min="8193" max="8193" width="7.28515625" style="129" customWidth="1"/>
    <col min="8194" max="8194" width="12" style="129" customWidth="1"/>
    <col min="8195" max="8195" width="11.85546875" style="129" customWidth="1"/>
    <col min="8196" max="8196" width="64.28515625" style="129" customWidth="1"/>
    <col min="8197" max="8197" width="16.85546875" style="129" customWidth="1"/>
    <col min="8198" max="8198" width="17.7109375" style="129" customWidth="1"/>
    <col min="8199" max="8199" width="12.85546875" style="129" customWidth="1"/>
    <col min="8200" max="8200" width="14.140625" style="129" customWidth="1"/>
    <col min="8201" max="8201" width="10.7109375" style="129" customWidth="1"/>
    <col min="8202" max="8448" width="9.140625" style="129"/>
    <col min="8449" max="8449" width="7.28515625" style="129" customWidth="1"/>
    <col min="8450" max="8450" width="12" style="129" customWidth="1"/>
    <col min="8451" max="8451" width="11.85546875" style="129" customWidth="1"/>
    <col min="8452" max="8452" width="64.28515625" style="129" customWidth="1"/>
    <col min="8453" max="8453" width="16.85546875" style="129" customWidth="1"/>
    <col min="8454" max="8454" width="17.7109375" style="129" customWidth="1"/>
    <col min="8455" max="8455" width="12.85546875" style="129" customWidth="1"/>
    <col min="8456" max="8456" width="14.140625" style="129" customWidth="1"/>
    <col min="8457" max="8457" width="10.7109375" style="129" customWidth="1"/>
    <col min="8458" max="8704" width="9.140625" style="129"/>
    <col min="8705" max="8705" width="7.28515625" style="129" customWidth="1"/>
    <col min="8706" max="8706" width="12" style="129" customWidth="1"/>
    <col min="8707" max="8707" width="11.85546875" style="129" customWidth="1"/>
    <col min="8708" max="8708" width="64.28515625" style="129" customWidth="1"/>
    <col min="8709" max="8709" width="16.85546875" style="129" customWidth="1"/>
    <col min="8710" max="8710" width="17.7109375" style="129" customWidth="1"/>
    <col min="8711" max="8711" width="12.85546875" style="129" customWidth="1"/>
    <col min="8712" max="8712" width="14.140625" style="129" customWidth="1"/>
    <col min="8713" max="8713" width="10.7109375" style="129" customWidth="1"/>
    <col min="8714" max="8960" width="9.140625" style="129"/>
    <col min="8961" max="8961" width="7.28515625" style="129" customWidth="1"/>
    <col min="8962" max="8962" width="12" style="129" customWidth="1"/>
    <col min="8963" max="8963" width="11.85546875" style="129" customWidth="1"/>
    <col min="8964" max="8964" width="64.28515625" style="129" customWidth="1"/>
    <col min="8965" max="8965" width="16.85546875" style="129" customWidth="1"/>
    <col min="8966" max="8966" width="17.7109375" style="129" customWidth="1"/>
    <col min="8967" max="8967" width="12.85546875" style="129" customWidth="1"/>
    <col min="8968" max="8968" width="14.140625" style="129" customWidth="1"/>
    <col min="8969" max="8969" width="10.7109375" style="129" customWidth="1"/>
    <col min="8970" max="9216" width="9.140625" style="129"/>
    <col min="9217" max="9217" width="7.28515625" style="129" customWidth="1"/>
    <col min="9218" max="9218" width="12" style="129" customWidth="1"/>
    <col min="9219" max="9219" width="11.85546875" style="129" customWidth="1"/>
    <col min="9220" max="9220" width="64.28515625" style="129" customWidth="1"/>
    <col min="9221" max="9221" width="16.85546875" style="129" customWidth="1"/>
    <col min="9222" max="9222" width="17.7109375" style="129" customWidth="1"/>
    <col min="9223" max="9223" width="12.85546875" style="129" customWidth="1"/>
    <col min="9224" max="9224" width="14.140625" style="129" customWidth="1"/>
    <col min="9225" max="9225" width="10.7109375" style="129" customWidth="1"/>
    <col min="9226" max="9472" width="9.140625" style="129"/>
    <col min="9473" max="9473" width="7.28515625" style="129" customWidth="1"/>
    <col min="9474" max="9474" width="12" style="129" customWidth="1"/>
    <col min="9475" max="9475" width="11.85546875" style="129" customWidth="1"/>
    <col min="9476" max="9476" width="64.28515625" style="129" customWidth="1"/>
    <col min="9477" max="9477" width="16.85546875" style="129" customWidth="1"/>
    <col min="9478" max="9478" width="17.7109375" style="129" customWidth="1"/>
    <col min="9479" max="9479" width="12.85546875" style="129" customWidth="1"/>
    <col min="9480" max="9480" width="14.140625" style="129" customWidth="1"/>
    <col min="9481" max="9481" width="10.7109375" style="129" customWidth="1"/>
    <col min="9482" max="9728" width="9.140625" style="129"/>
    <col min="9729" max="9729" width="7.28515625" style="129" customWidth="1"/>
    <col min="9730" max="9730" width="12" style="129" customWidth="1"/>
    <col min="9731" max="9731" width="11.85546875" style="129" customWidth="1"/>
    <col min="9732" max="9732" width="64.28515625" style="129" customWidth="1"/>
    <col min="9733" max="9733" width="16.85546875" style="129" customWidth="1"/>
    <col min="9734" max="9734" width="17.7109375" style="129" customWidth="1"/>
    <col min="9735" max="9735" width="12.85546875" style="129" customWidth="1"/>
    <col min="9736" max="9736" width="14.140625" style="129" customWidth="1"/>
    <col min="9737" max="9737" width="10.7109375" style="129" customWidth="1"/>
    <col min="9738" max="9984" width="9.140625" style="129"/>
    <col min="9985" max="9985" width="7.28515625" style="129" customWidth="1"/>
    <col min="9986" max="9986" width="12" style="129" customWidth="1"/>
    <col min="9987" max="9987" width="11.85546875" style="129" customWidth="1"/>
    <col min="9988" max="9988" width="64.28515625" style="129" customWidth="1"/>
    <col min="9989" max="9989" width="16.85546875" style="129" customWidth="1"/>
    <col min="9990" max="9990" width="17.7109375" style="129" customWidth="1"/>
    <col min="9991" max="9991" width="12.85546875" style="129" customWidth="1"/>
    <col min="9992" max="9992" width="14.140625" style="129" customWidth="1"/>
    <col min="9993" max="9993" width="10.7109375" style="129" customWidth="1"/>
    <col min="9994" max="10240" width="9.140625" style="129"/>
    <col min="10241" max="10241" width="7.28515625" style="129" customWidth="1"/>
    <col min="10242" max="10242" width="12" style="129" customWidth="1"/>
    <col min="10243" max="10243" width="11.85546875" style="129" customWidth="1"/>
    <col min="10244" max="10244" width="64.28515625" style="129" customWidth="1"/>
    <col min="10245" max="10245" width="16.85546875" style="129" customWidth="1"/>
    <col min="10246" max="10246" width="17.7109375" style="129" customWidth="1"/>
    <col min="10247" max="10247" width="12.85546875" style="129" customWidth="1"/>
    <col min="10248" max="10248" width="14.140625" style="129" customWidth="1"/>
    <col min="10249" max="10249" width="10.7109375" style="129" customWidth="1"/>
    <col min="10250" max="10496" width="9.140625" style="129"/>
    <col min="10497" max="10497" width="7.28515625" style="129" customWidth="1"/>
    <col min="10498" max="10498" width="12" style="129" customWidth="1"/>
    <col min="10499" max="10499" width="11.85546875" style="129" customWidth="1"/>
    <col min="10500" max="10500" width="64.28515625" style="129" customWidth="1"/>
    <col min="10501" max="10501" width="16.85546875" style="129" customWidth="1"/>
    <col min="10502" max="10502" width="17.7109375" style="129" customWidth="1"/>
    <col min="10503" max="10503" width="12.85546875" style="129" customWidth="1"/>
    <col min="10504" max="10504" width="14.140625" style="129" customWidth="1"/>
    <col min="10505" max="10505" width="10.7109375" style="129" customWidth="1"/>
    <col min="10506" max="10752" width="9.140625" style="129"/>
    <col min="10753" max="10753" width="7.28515625" style="129" customWidth="1"/>
    <col min="10754" max="10754" width="12" style="129" customWidth="1"/>
    <col min="10755" max="10755" width="11.85546875" style="129" customWidth="1"/>
    <col min="10756" max="10756" width="64.28515625" style="129" customWidth="1"/>
    <col min="10757" max="10757" width="16.85546875" style="129" customWidth="1"/>
    <col min="10758" max="10758" width="17.7109375" style="129" customWidth="1"/>
    <col min="10759" max="10759" width="12.85546875" style="129" customWidth="1"/>
    <col min="10760" max="10760" width="14.140625" style="129" customWidth="1"/>
    <col min="10761" max="10761" width="10.7109375" style="129" customWidth="1"/>
    <col min="10762" max="11008" width="9.140625" style="129"/>
    <col min="11009" max="11009" width="7.28515625" style="129" customWidth="1"/>
    <col min="11010" max="11010" width="12" style="129" customWidth="1"/>
    <col min="11011" max="11011" width="11.85546875" style="129" customWidth="1"/>
    <col min="11012" max="11012" width="64.28515625" style="129" customWidth="1"/>
    <col min="11013" max="11013" width="16.85546875" style="129" customWidth="1"/>
    <col min="11014" max="11014" width="17.7109375" style="129" customWidth="1"/>
    <col min="11015" max="11015" width="12.85546875" style="129" customWidth="1"/>
    <col min="11016" max="11016" width="14.140625" style="129" customWidth="1"/>
    <col min="11017" max="11017" width="10.7109375" style="129" customWidth="1"/>
    <col min="11018" max="11264" width="9.140625" style="129"/>
    <col min="11265" max="11265" width="7.28515625" style="129" customWidth="1"/>
    <col min="11266" max="11266" width="12" style="129" customWidth="1"/>
    <col min="11267" max="11267" width="11.85546875" style="129" customWidth="1"/>
    <col min="11268" max="11268" width="64.28515625" style="129" customWidth="1"/>
    <col min="11269" max="11269" width="16.85546875" style="129" customWidth="1"/>
    <col min="11270" max="11270" width="17.7109375" style="129" customWidth="1"/>
    <col min="11271" max="11271" width="12.85546875" style="129" customWidth="1"/>
    <col min="11272" max="11272" width="14.140625" style="129" customWidth="1"/>
    <col min="11273" max="11273" width="10.7109375" style="129" customWidth="1"/>
    <col min="11274" max="11520" width="9.140625" style="129"/>
    <col min="11521" max="11521" width="7.28515625" style="129" customWidth="1"/>
    <col min="11522" max="11522" width="12" style="129" customWidth="1"/>
    <col min="11523" max="11523" width="11.85546875" style="129" customWidth="1"/>
    <col min="11524" max="11524" width="64.28515625" style="129" customWidth="1"/>
    <col min="11525" max="11525" width="16.85546875" style="129" customWidth="1"/>
    <col min="11526" max="11526" width="17.7109375" style="129" customWidth="1"/>
    <col min="11527" max="11527" width="12.85546875" style="129" customWidth="1"/>
    <col min="11528" max="11528" width="14.140625" style="129" customWidth="1"/>
    <col min="11529" max="11529" width="10.7109375" style="129" customWidth="1"/>
    <col min="11530" max="11776" width="9.140625" style="129"/>
    <col min="11777" max="11777" width="7.28515625" style="129" customWidth="1"/>
    <col min="11778" max="11778" width="12" style="129" customWidth="1"/>
    <col min="11779" max="11779" width="11.85546875" style="129" customWidth="1"/>
    <col min="11780" max="11780" width="64.28515625" style="129" customWidth="1"/>
    <col min="11781" max="11781" width="16.85546875" style="129" customWidth="1"/>
    <col min="11782" max="11782" width="17.7109375" style="129" customWidth="1"/>
    <col min="11783" max="11783" width="12.85546875" style="129" customWidth="1"/>
    <col min="11784" max="11784" width="14.140625" style="129" customWidth="1"/>
    <col min="11785" max="11785" width="10.7109375" style="129" customWidth="1"/>
    <col min="11786" max="12032" width="9.140625" style="129"/>
    <col min="12033" max="12033" width="7.28515625" style="129" customWidth="1"/>
    <col min="12034" max="12034" width="12" style="129" customWidth="1"/>
    <col min="12035" max="12035" width="11.85546875" style="129" customWidth="1"/>
    <col min="12036" max="12036" width="64.28515625" style="129" customWidth="1"/>
    <col min="12037" max="12037" width="16.85546875" style="129" customWidth="1"/>
    <col min="12038" max="12038" width="17.7109375" style="129" customWidth="1"/>
    <col min="12039" max="12039" width="12.85546875" style="129" customWidth="1"/>
    <col min="12040" max="12040" width="14.140625" style="129" customWidth="1"/>
    <col min="12041" max="12041" width="10.7109375" style="129" customWidth="1"/>
    <col min="12042" max="12288" width="9.140625" style="129"/>
    <col min="12289" max="12289" width="7.28515625" style="129" customWidth="1"/>
    <col min="12290" max="12290" width="12" style="129" customWidth="1"/>
    <col min="12291" max="12291" width="11.85546875" style="129" customWidth="1"/>
    <col min="12292" max="12292" width="64.28515625" style="129" customWidth="1"/>
    <col min="12293" max="12293" width="16.85546875" style="129" customWidth="1"/>
    <col min="12294" max="12294" width="17.7109375" style="129" customWidth="1"/>
    <col min="12295" max="12295" width="12.85546875" style="129" customWidth="1"/>
    <col min="12296" max="12296" width="14.140625" style="129" customWidth="1"/>
    <col min="12297" max="12297" width="10.7109375" style="129" customWidth="1"/>
    <col min="12298" max="12544" width="9.140625" style="129"/>
    <col min="12545" max="12545" width="7.28515625" style="129" customWidth="1"/>
    <col min="12546" max="12546" width="12" style="129" customWidth="1"/>
    <col min="12547" max="12547" width="11.85546875" style="129" customWidth="1"/>
    <col min="12548" max="12548" width="64.28515625" style="129" customWidth="1"/>
    <col min="12549" max="12549" width="16.85546875" style="129" customWidth="1"/>
    <col min="12550" max="12550" width="17.7109375" style="129" customWidth="1"/>
    <col min="12551" max="12551" width="12.85546875" style="129" customWidth="1"/>
    <col min="12552" max="12552" width="14.140625" style="129" customWidth="1"/>
    <col min="12553" max="12553" width="10.7109375" style="129" customWidth="1"/>
    <col min="12554" max="12800" width="9.140625" style="129"/>
    <col min="12801" max="12801" width="7.28515625" style="129" customWidth="1"/>
    <col min="12802" max="12802" width="12" style="129" customWidth="1"/>
    <col min="12803" max="12803" width="11.85546875" style="129" customWidth="1"/>
    <col min="12804" max="12804" width="64.28515625" style="129" customWidth="1"/>
    <col min="12805" max="12805" width="16.85546875" style="129" customWidth="1"/>
    <col min="12806" max="12806" width="17.7109375" style="129" customWidth="1"/>
    <col min="12807" max="12807" width="12.85546875" style="129" customWidth="1"/>
    <col min="12808" max="12808" width="14.140625" style="129" customWidth="1"/>
    <col min="12809" max="12809" width="10.7109375" style="129" customWidth="1"/>
    <col min="12810" max="13056" width="9.140625" style="129"/>
    <col min="13057" max="13057" width="7.28515625" style="129" customWidth="1"/>
    <col min="13058" max="13058" width="12" style="129" customWidth="1"/>
    <col min="13059" max="13059" width="11.85546875" style="129" customWidth="1"/>
    <col min="13060" max="13060" width="64.28515625" style="129" customWidth="1"/>
    <col min="13061" max="13061" width="16.85546875" style="129" customWidth="1"/>
    <col min="13062" max="13062" width="17.7109375" style="129" customWidth="1"/>
    <col min="13063" max="13063" width="12.85546875" style="129" customWidth="1"/>
    <col min="13064" max="13064" width="14.140625" style="129" customWidth="1"/>
    <col min="13065" max="13065" width="10.7109375" style="129" customWidth="1"/>
    <col min="13066" max="13312" width="9.140625" style="129"/>
    <col min="13313" max="13313" width="7.28515625" style="129" customWidth="1"/>
    <col min="13314" max="13314" width="12" style="129" customWidth="1"/>
    <col min="13315" max="13315" width="11.85546875" style="129" customWidth="1"/>
    <col min="13316" max="13316" width="64.28515625" style="129" customWidth="1"/>
    <col min="13317" max="13317" width="16.85546875" style="129" customWidth="1"/>
    <col min="13318" max="13318" width="17.7109375" style="129" customWidth="1"/>
    <col min="13319" max="13319" width="12.85546875" style="129" customWidth="1"/>
    <col min="13320" max="13320" width="14.140625" style="129" customWidth="1"/>
    <col min="13321" max="13321" width="10.7109375" style="129" customWidth="1"/>
    <col min="13322" max="13568" width="9.140625" style="129"/>
    <col min="13569" max="13569" width="7.28515625" style="129" customWidth="1"/>
    <col min="13570" max="13570" width="12" style="129" customWidth="1"/>
    <col min="13571" max="13571" width="11.85546875" style="129" customWidth="1"/>
    <col min="13572" max="13572" width="64.28515625" style="129" customWidth="1"/>
    <col min="13573" max="13573" width="16.85546875" style="129" customWidth="1"/>
    <col min="13574" max="13574" width="17.7109375" style="129" customWidth="1"/>
    <col min="13575" max="13575" width="12.85546875" style="129" customWidth="1"/>
    <col min="13576" max="13576" width="14.140625" style="129" customWidth="1"/>
    <col min="13577" max="13577" width="10.7109375" style="129" customWidth="1"/>
    <col min="13578" max="13824" width="9.140625" style="129"/>
    <col min="13825" max="13825" width="7.28515625" style="129" customWidth="1"/>
    <col min="13826" max="13826" width="12" style="129" customWidth="1"/>
    <col min="13827" max="13827" width="11.85546875" style="129" customWidth="1"/>
    <col min="13828" max="13828" width="64.28515625" style="129" customWidth="1"/>
    <col min="13829" max="13829" width="16.85546875" style="129" customWidth="1"/>
    <col min="13830" max="13830" width="17.7109375" style="129" customWidth="1"/>
    <col min="13831" max="13831" width="12.85546875" style="129" customWidth="1"/>
    <col min="13832" max="13832" width="14.140625" style="129" customWidth="1"/>
    <col min="13833" max="13833" width="10.7109375" style="129" customWidth="1"/>
    <col min="13834" max="14080" width="9.140625" style="129"/>
    <col min="14081" max="14081" width="7.28515625" style="129" customWidth="1"/>
    <col min="14082" max="14082" width="12" style="129" customWidth="1"/>
    <col min="14083" max="14083" width="11.85546875" style="129" customWidth="1"/>
    <col min="14084" max="14084" width="64.28515625" style="129" customWidth="1"/>
    <col min="14085" max="14085" width="16.85546875" style="129" customWidth="1"/>
    <col min="14086" max="14086" width="17.7109375" style="129" customWidth="1"/>
    <col min="14087" max="14087" width="12.85546875" style="129" customWidth="1"/>
    <col min="14088" max="14088" width="14.140625" style="129" customWidth="1"/>
    <col min="14089" max="14089" width="10.7109375" style="129" customWidth="1"/>
    <col min="14090" max="14336" width="9.140625" style="129"/>
    <col min="14337" max="14337" width="7.28515625" style="129" customWidth="1"/>
    <col min="14338" max="14338" width="12" style="129" customWidth="1"/>
    <col min="14339" max="14339" width="11.85546875" style="129" customWidth="1"/>
    <col min="14340" max="14340" width="64.28515625" style="129" customWidth="1"/>
    <col min="14341" max="14341" width="16.85546875" style="129" customWidth="1"/>
    <col min="14342" max="14342" width="17.7109375" style="129" customWidth="1"/>
    <col min="14343" max="14343" width="12.85546875" style="129" customWidth="1"/>
    <col min="14344" max="14344" width="14.140625" style="129" customWidth="1"/>
    <col min="14345" max="14345" width="10.7109375" style="129" customWidth="1"/>
    <col min="14346" max="14592" width="9.140625" style="129"/>
    <col min="14593" max="14593" width="7.28515625" style="129" customWidth="1"/>
    <col min="14594" max="14594" width="12" style="129" customWidth="1"/>
    <col min="14595" max="14595" width="11.85546875" style="129" customWidth="1"/>
    <col min="14596" max="14596" width="64.28515625" style="129" customWidth="1"/>
    <col min="14597" max="14597" width="16.85546875" style="129" customWidth="1"/>
    <col min="14598" max="14598" width="17.7109375" style="129" customWidth="1"/>
    <col min="14599" max="14599" width="12.85546875" style="129" customWidth="1"/>
    <col min="14600" max="14600" width="14.140625" style="129" customWidth="1"/>
    <col min="14601" max="14601" width="10.7109375" style="129" customWidth="1"/>
    <col min="14602" max="14848" width="9.140625" style="129"/>
    <col min="14849" max="14849" width="7.28515625" style="129" customWidth="1"/>
    <col min="14850" max="14850" width="12" style="129" customWidth="1"/>
    <col min="14851" max="14851" width="11.85546875" style="129" customWidth="1"/>
    <col min="14852" max="14852" width="64.28515625" style="129" customWidth="1"/>
    <col min="14853" max="14853" width="16.85546875" style="129" customWidth="1"/>
    <col min="14854" max="14854" width="17.7109375" style="129" customWidth="1"/>
    <col min="14855" max="14855" width="12.85546875" style="129" customWidth="1"/>
    <col min="14856" max="14856" width="14.140625" style="129" customWidth="1"/>
    <col min="14857" max="14857" width="10.7109375" style="129" customWidth="1"/>
    <col min="14858" max="15104" width="9.140625" style="129"/>
    <col min="15105" max="15105" width="7.28515625" style="129" customWidth="1"/>
    <col min="15106" max="15106" width="12" style="129" customWidth="1"/>
    <col min="15107" max="15107" width="11.85546875" style="129" customWidth="1"/>
    <col min="15108" max="15108" width="64.28515625" style="129" customWidth="1"/>
    <col min="15109" max="15109" width="16.85546875" style="129" customWidth="1"/>
    <col min="15110" max="15110" width="17.7109375" style="129" customWidth="1"/>
    <col min="15111" max="15111" width="12.85546875" style="129" customWidth="1"/>
    <col min="15112" max="15112" width="14.140625" style="129" customWidth="1"/>
    <col min="15113" max="15113" width="10.7109375" style="129" customWidth="1"/>
    <col min="15114" max="15360" width="9.140625" style="129"/>
    <col min="15361" max="15361" width="7.28515625" style="129" customWidth="1"/>
    <col min="15362" max="15362" width="12" style="129" customWidth="1"/>
    <col min="15363" max="15363" width="11.85546875" style="129" customWidth="1"/>
    <col min="15364" max="15364" width="64.28515625" style="129" customWidth="1"/>
    <col min="15365" max="15365" width="16.85546875" style="129" customWidth="1"/>
    <col min="15366" max="15366" width="17.7109375" style="129" customWidth="1"/>
    <col min="15367" max="15367" width="12.85546875" style="129" customWidth="1"/>
    <col min="15368" max="15368" width="14.140625" style="129" customWidth="1"/>
    <col min="15369" max="15369" width="10.7109375" style="129" customWidth="1"/>
    <col min="15370" max="15616" width="9.140625" style="129"/>
    <col min="15617" max="15617" width="7.28515625" style="129" customWidth="1"/>
    <col min="15618" max="15618" width="12" style="129" customWidth="1"/>
    <col min="15619" max="15619" width="11.85546875" style="129" customWidth="1"/>
    <col min="15620" max="15620" width="64.28515625" style="129" customWidth="1"/>
    <col min="15621" max="15621" width="16.85546875" style="129" customWidth="1"/>
    <col min="15622" max="15622" width="17.7109375" style="129" customWidth="1"/>
    <col min="15623" max="15623" width="12.85546875" style="129" customWidth="1"/>
    <col min="15624" max="15624" width="14.140625" style="129" customWidth="1"/>
    <col min="15625" max="15625" width="10.7109375" style="129" customWidth="1"/>
    <col min="15626" max="15872" width="9.140625" style="129"/>
    <col min="15873" max="15873" width="7.28515625" style="129" customWidth="1"/>
    <col min="15874" max="15874" width="12" style="129" customWidth="1"/>
    <col min="15875" max="15875" width="11.85546875" style="129" customWidth="1"/>
    <col min="15876" max="15876" width="64.28515625" style="129" customWidth="1"/>
    <col min="15877" max="15877" width="16.85546875" style="129" customWidth="1"/>
    <col min="15878" max="15878" width="17.7109375" style="129" customWidth="1"/>
    <col min="15879" max="15879" width="12.85546875" style="129" customWidth="1"/>
    <col min="15880" max="15880" width="14.140625" style="129" customWidth="1"/>
    <col min="15881" max="15881" width="10.7109375" style="129" customWidth="1"/>
    <col min="15882" max="16128" width="9.140625" style="129"/>
    <col min="16129" max="16129" width="7.28515625" style="129" customWidth="1"/>
    <col min="16130" max="16130" width="12" style="129" customWidth="1"/>
    <col min="16131" max="16131" width="11.85546875" style="129" customWidth="1"/>
    <col min="16132" max="16132" width="64.28515625" style="129" customWidth="1"/>
    <col min="16133" max="16133" width="16.85546875" style="129" customWidth="1"/>
    <col min="16134" max="16134" width="17.7109375" style="129" customWidth="1"/>
    <col min="16135" max="16135" width="12.85546875" style="129" customWidth="1"/>
    <col min="16136" max="16136" width="14.140625" style="129" customWidth="1"/>
    <col min="16137" max="16137" width="10.7109375" style="129" customWidth="1"/>
    <col min="16138" max="16384" width="9.140625" style="129"/>
  </cols>
  <sheetData>
    <row r="1" spans="1:6" x14ac:dyDescent="0.3">
      <c r="D1" s="129"/>
      <c r="E1" s="21" t="s">
        <v>73</v>
      </c>
    </row>
    <row r="2" spans="1:6" x14ac:dyDescent="0.3">
      <c r="D2" s="129"/>
      <c r="E2" s="94" t="s">
        <v>81</v>
      </c>
    </row>
    <row r="3" spans="1:6" x14ac:dyDescent="0.3">
      <c r="D3" s="129"/>
      <c r="E3" s="94" t="s">
        <v>44</v>
      </c>
    </row>
    <row r="5" spans="1:6" ht="72" customHeight="1" x14ac:dyDescent="0.3">
      <c r="A5" s="190" t="s">
        <v>83</v>
      </c>
      <c r="B5" s="190"/>
      <c r="C5" s="190"/>
      <c r="D5" s="190"/>
      <c r="E5" s="190"/>
      <c r="F5" s="130"/>
    </row>
    <row r="7" spans="1:6" x14ac:dyDescent="0.3">
      <c r="E7" s="22" t="s">
        <v>23</v>
      </c>
    </row>
    <row r="8" spans="1:6" s="125" customFormat="1" ht="123" customHeight="1" x14ac:dyDescent="0.25">
      <c r="B8" s="191" t="s">
        <v>29</v>
      </c>
      <c r="C8" s="192"/>
      <c r="D8" s="193" t="s">
        <v>60</v>
      </c>
      <c r="E8" s="23" t="s">
        <v>26</v>
      </c>
    </row>
    <row r="9" spans="1:6" s="125" customFormat="1" ht="34.5" x14ac:dyDescent="0.25">
      <c r="B9" s="105" t="s">
        <v>19</v>
      </c>
      <c r="C9" s="105" t="s">
        <v>20</v>
      </c>
      <c r="D9" s="194"/>
      <c r="E9" s="105" t="s">
        <v>7</v>
      </c>
    </row>
    <row r="10" spans="1:6" s="132" customFormat="1" x14ac:dyDescent="0.25">
      <c r="B10" s="104"/>
      <c r="C10" s="104"/>
      <c r="D10" s="133" t="s">
        <v>52</v>
      </c>
      <c r="E10" s="134">
        <f>E12</f>
        <v>0</v>
      </c>
    </row>
    <row r="11" spans="1:6" s="125" customFormat="1" x14ac:dyDescent="0.25">
      <c r="B11" s="106"/>
      <c r="C11" s="106"/>
      <c r="D11" s="135" t="s">
        <v>53</v>
      </c>
      <c r="E11" s="134"/>
    </row>
    <row r="12" spans="1:6" s="132" customFormat="1" ht="34.5" x14ac:dyDescent="0.25">
      <c r="B12" s="102"/>
      <c r="C12" s="111"/>
      <c r="D12" s="116" t="s">
        <v>54</v>
      </c>
      <c r="E12" s="136">
        <f>E14</f>
        <v>0</v>
      </c>
    </row>
    <row r="13" spans="1:6" s="125" customFormat="1" x14ac:dyDescent="0.25">
      <c r="B13" s="113"/>
      <c r="C13" s="113"/>
      <c r="D13" s="135" t="s">
        <v>55</v>
      </c>
      <c r="E13" s="134"/>
    </row>
    <row r="14" spans="1:6" s="132" customFormat="1" ht="34.5" x14ac:dyDescent="0.25">
      <c r="B14" s="102">
        <v>1049</v>
      </c>
      <c r="C14" s="102">
        <v>21001</v>
      </c>
      <c r="D14" s="133" t="s">
        <v>40</v>
      </c>
      <c r="E14" s="134">
        <f>E16+E17</f>
        <v>0</v>
      </c>
    </row>
    <row r="15" spans="1:6" s="125" customFormat="1" x14ac:dyDescent="0.25">
      <c r="B15" s="137"/>
      <c r="C15" s="137"/>
      <c r="D15" s="135" t="s">
        <v>5</v>
      </c>
      <c r="E15" s="24"/>
    </row>
    <row r="16" spans="1:6" s="132" customFormat="1" x14ac:dyDescent="0.25">
      <c r="B16" s="138"/>
      <c r="C16" s="138"/>
      <c r="D16" s="139" t="s">
        <v>79</v>
      </c>
      <c r="E16" s="140">
        <v>-3016024.3000000007</v>
      </c>
    </row>
    <row r="17" spans="2:6" s="132" customFormat="1" ht="34.5" x14ac:dyDescent="0.25">
      <c r="B17" s="141"/>
      <c r="C17" s="141"/>
      <c r="D17" s="133" t="s">
        <v>6</v>
      </c>
      <c r="E17" s="140">
        <v>3016024.3000000007</v>
      </c>
    </row>
    <row r="18" spans="2:6" x14ac:dyDescent="0.3">
      <c r="B18" s="142"/>
      <c r="C18" s="142"/>
      <c r="D18" s="143" t="s">
        <v>61</v>
      </c>
      <c r="E18" s="24"/>
    </row>
    <row r="19" spans="2:6" s="3" customFormat="1" ht="34.5" x14ac:dyDescent="0.3">
      <c r="B19" s="144"/>
      <c r="C19" s="102">
        <v>1</v>
      </c>
      <c r="D19" s="145" t="s">
        <v>90</v>
      </c>
      <c r="E19" s="146">
        <v>684798.70000000007</v>
      </c>
      <c r="F19" s="31"/>
    </row>
    <row r="20" spans="2:6" s="3" customFormat="1" ht="86.25" x14ac:dyDescent="0.3">
      <c r="B20" s="144"/>
      <c r="C20" s="102"/>
      <c r="D20" s="119" t="s">
        <v>102</v>
      </c>
      <c r="E20" s="146">
        <v>171694.4</v>
      </c>
      <c r="F20" s="31"/>
    </row>
    <row r="21" spans="2:6" s="3" customFormat="1" ht="69" x14ac:dyDescent="0.3">
      <c r="B21" s="144"/>
      <c r="C21" s="102"/>
      <c r="D21" s="128" t="s">
        <v>103</v>
      </c>
      <c r="E21" s="146">
        <v>253706</v>
      </c>
      <c r="F21" s="31"/>
    </row>
    <row r="22" spans="2:6" s="3" customFormat="1" ht="69" x14ac:dyDescent="0.3">
      <c r="B22" s="144"/>
      <c r="C22" s="102"/>
      <c r="D22" s="119" t="s">
        <v>104</v>
      </c>
      <c r="E22" s="146">
        <v>101409.4</v>
      </c>
      <c r="F22" s="31"/>
    </row>
    <row r="23" spans="2:6" s="3" customFormat="1" ht="51.75" x14ac:dyDescent="0.3">
      <c r="B23" s="144"/>
      <c r="C23" s="102"/>
      <c r="D23" s="119" t="s">
        <v>105</v>
      </c>
      <c r="E23" s="146">
        <v>156053.9</v>
      </c>
      <c r="F23" s="31"/>
    </row>
    <row r="24" spans="2:6" s="3" customFormat="1" ht="103.5" x14ac:dyDescent="0.3">
      <c r="B24" s="144"/>
      <c r="C24" s="102"/>
      <c r="D24" s="119" t="s">
        <v>106</v>
      </c>
      <c r="E24" s="146">
        <v>880</v>
      </c>
      <c r="F24" s="31"/>
    </row>
    <row r="25" spans="2:6" s="3" customFormat="1" ht="103.5" x14ac:dyDescent="0.3">
      <c r="B25" s="144"/>
      <c r="C25" s="102"/>
      <c r="D25" s="119" t="s">
        <v>107</v>
      </c>
      <c r="E25" s="146">
        <v>335</v>
      </c>
      <c r="F25" s="31"/>
    </row>
    <row r="26" spans="2:6" s="3" customFormat="1" ht="103.5" x14ac:dyDescent="0.3">
      <c r="B26" s="144"/>
      <c r="C26" s="102"/>
      <c r="D26" s="119" t="s">
        <v>99</v>
      </c>
      <c r="E26" s="146">
        <v>720</v>
      </c>
      <c r="F26" s="31"/>
    </row>
    <row r="27" spans="2:6" s="3" customFormat="1" ht="34.5" x14ac:dyDescent="0.3">
      <c r="B27" s="102"/>
      <c r="C27" s="120">
        <v>2</v>
      </c>
      <c r="D27" s="145" t="s">
        <v>58</v>
      </c>
      <c r="E27" s="23">
        <v>-573222.29999999993</v>
      </c>
    </row>
    <row r="28" spans="2:6" s="3" customFormat="1" ht="51.75" x14ac:dyDescent="0.3">
      <c r="B28" s="102"/>
      <c r="C28" s="120"/>
      <c r="D28" s="119" t="s">
        <v>100</v>
      </c>
      <c r="E28" s="23">
        <v>-578397.1</v>
      </c>
    </row>
    <row r="29" spans="2:6" s="3" customFormat="1" ht="51.75" x14ac:dyDescent="0.3">
      <c r="B29" s="102"/>
      <c r="C29" s="120"/>
      <c r="D29" s="119" t="s">
        <v>108</v>
      </c>
      <c r="E29" s="23">
        <v>0</v>
      </c>
      <c r="F29" s="147"/>
    </row>
    <row r="30" spans="2:6" s="3" customFormat="1" ht="86.25" x14ac:dyDescent="0.3">
      <c r="B30" s="102"/>
      <c r="C30" s="120"/>
      <c r="D30" s="128" t="s">
        <v>101</v>
      </c>
      <c r="E30" s="23">
        <v>-1011389.7</v>
      </c>
    </row>
    <row r="31" spans="2:6" s="3" customFormat="1" ht="86.25" x14ac:dyDescent="0.3">
      <c r="B31" s="102"/>
      <c r="C31" s="120"/>
      <c r="D31" s="128" t="s">
        <v>109</v>
      </c>
      <c r="E31" s="23">
        <v>303416.90000000002</v>
      </c>
    </row>
    <row r="32" spans="2:6" s="3" customFormat="1" ht="51.75" x14ac:dyDescent="0.3">
      <c r="B32" s="102"/>
      <c r="C32" s="120"/>
      <c r="D32" s="119" t="s">
        <v>110</v>
      </c>
      <c r="E32" s="23">
        <v>-95750.8</v>
      </c>
    </row>
    <row r="33" spans="2:6" s="3" customFormat="1" ht="69" x14ac:dyDescent="0.3">
      <c r="B33" s="102"/>
      <c r="C33" s="120"/>
      <c r="D33" s="119" t="s">
        <v>111</v>
      </c>
      <c r="E33" s="23">
        <v>808898.4</v>
      </c>
    </row>
    <row r="34" spans="2:6" s="3" customFormat="1" ht="34.5" x14ac:dyDescent="0.3">
      <c r="B34" s="102"/>
      <c r="C34" s="120">
        <v>3</v>
      </c>
      <c r="D34" s="145" t="s">
        <v>59</v>
      </c>
      <c r="E34" s="23">
        <v>2904447.9000000004</v>
      </c>
      <c r="F34" s="31"/>
    </row>
    <row r="35" spans="2:6" s="3" customFormat="1" ht="51.75" x14ac:dyDescent="0.3">
      <c r="B35" s="102"/>
      <c r="C35" s="120"/>
      <c r="D35" s="119" t="s">
        <v>112</v>
      </c>
      <c r="E35" s="23">
        <v>268239.90000000002</v>
      </c>
      <c r="F35" s="31"/>
    </row>
    <row r="36" spans="2:6" s="3" customFormat="1" ht="69" x14ac:dyDescent="0.3">
      <c r="B36" s="102"/>
      <c r="C36" s="120"/>
      <c r="D36" s="119" t="s">
        <v>113</v>
      </c>
      <c r="E36" s="23">
        <v>50524.4</v>
      </c>
      <c r="F36" s="31"/>
    </row>
    <row r="37" spans="2:6" s="3" customFormat="1" ht="51.75" x14ac:dyDescent="0.3">
      <c r="B37" s="102"/>
      <c r="C37" s="120"/>
      <c r="D37" s="119" t="s">
        <v>114</v>
      </c>
      <c r="E37" s="23">
        <v>101309.8</v>
      </c>
      <c r="F37" s="31"/>
    </row>
    <row r="38" spans="2:6" s="3" customFormat="1" ht="51.75" x14ac:dyDescent="0.3">
      <c r="B38" s="102"/>
      <c r="C38" s="120"/>
      <c r="D38" s="119" t="s">
        <v>115</v>
      </c>
      <c r="E38" s="23">
        <v>810</v>
      </c>
      <c r="F38" s="31"/>
    </row>
    <row r="39" spans="2:6" s="3" customFormat="1" ht="51.75" x14ac:dyDescent="0.3">
      <c r="B39" s="102"/>
      <c r="C39" s="120"/>
      <c r="D39" s="119" t="s">
        <v>93</v>
      </c>
      <c r="E39" s="23">
        <v>201893.9</v>
      </c>
      <c r="F39" s="31"/>
    </row>
    <row r="40" spans="2:6" s="3" customFormat="1" ht="51.75" x14ac:dyDescent="0.3">
      <c r="B40" s="102"/>
      <c r="C40" s="120"/>
      <c r="D40" s="119" t="s">
        <v>116</v>
      </c>
      <c r="E40" s="23">
        <v>493821.1</v>
      </c>
      <c r="F40" s="31"/>
    </row>
    <row r="41" spans="2:6" s="3" customFormat="1" ht="51.75" x14ac:dyDescent="0.3">
      <c r="B41" s="102"/>
      <c r="C41" s="120"/>
      <c r="D41" s="119" t="s">
        <v>117</v>
      </c>
      <c r="E41" s="23">
        <v>253449.2</v>
      </c>
      <c r="F41" s="31"/>
    </row>
    <row r="42" spans="2:6" s="3" customFormat="1" ht="51.75" x14ac:dyDescent="0.3">
      <c r="B42" s="102"/>
      <c r="C42" s="120"/>
      <c r="D42" s="128" t="s">
        <v>118</v>
      </c>
      <c r="E42" s="23">
        <v>202494.4</v>
      </c>
      <c r="F42" s="31"/>
    </row>
    <row r="43" spans="2:6" s="3" customFormat="1" ht="103.5" x14ac:dyDescent="0.3">
      <c r="B43" s="102"/>
      <c r="C43" s="120"/>
      <c r="D43" s="119" t="s">
        <v>119</v>
      </c>
      <c r="E43" s="23">
        <v>506191.2</v>
      </c>
      <c r="F43" s="31"/>
    </row>
    <row r="44" spans="2:6" s="3" customFormat="1" ht="103.5" x14ac:dyDescent="0.3">
      <c r="B44" s="102"/>
      <c r="C44" s="120"/>
      <c r="D44" s="128" t="s">
        <v>120</v>
      </c>
      <c r="E44" s="23">
        <v>253615.6</v>
      </c>
      <c r="F44" s="31"/>
    </row>
    <row r="45" spans="2:6" s="3" customFormat="1" ht="69" x14ac:dyDescent="0.3">
      <c r="B45" s="102"/>
      <c r="C45" s="120"/>
      <c r="D45" s="128" t="s">
        <v>121</v>
      </c>
      <c r="E45" s="23">
        <v>152312.6</v>
      </c>
      <c r="F45" s="31"/>
    </row>
    <row r="46" spans="2:6" s="3" customFormat="1" ht="51.75" x14ac:dyDescent="0.3">
      <c r="B46" s="102"/>
      <c r="C46" s="120"/>
      <c r="D46" s="119" t="s">
        <v>122</v>
      </c>
      <c r="E46" s="23">
        <v>11979.6</v>
      </c>
      <c r="F46" s="31"/>
    </row>
    <row r="47" spans="2:6" s="3" customFormat="1" ht="51.75" x14ac:dyDescent="0.3">
      <c r="B47" s="102"/>
      <c r="C47" s="120"/>
      <c r="D47" s="119" t="s">
        <v>123</v>
      </c>
      <c r="E47" s="23">
        <v>305567.5</v>
      </c>
      <c r="F47" s="31"/>
    </row>
    <row r="48" spans="2:6" s="3" customFormat="1" ht="69" x14ac:dyDescent="0.3">
      <c r="B48" s="102"/>
      <c r="C48" s="120"/>
      <c r="D48" s="119" t="s">
        <v>124</v>
      </c>
      <c r="E48" s="23">
        <v>102238.7</v>
      </c>
      <c r="F48" s="31"/>
    </row>
    <row r="49" spans="2:5" s="3" customFormat="1" x14ac:dyDescent="0.3">
      <c r="B49" s="96"/>
      <c r="C49" s="148"/>
      <c r="D49" s="151"/>
      <c r="E49" s="70"/>
    </row>
    <row r="50" spans="2:5" x14ac:dyDescent="0.3">
      <c r="B50" s="90"/>
      <c r="C50" s="149"/>
      <c r="D50" s="150"/>
      <c r="E50" s="55"/>
    </row>
    <row r="51" spans="2:5" s="3" customFormat="1" ht="51.75" x14ac:dyDescent="0.3">
      <c r="B51" s="96"/>
      <c r="C51" s="132"/>
      <c r="D51" s="89" t="s">
        <v>71</v>
      </c>
      <c r="E51" s="71"/>
    </row>
    <row r="52" spans="2:5" x14ac:dyDescent="0.3">
      <c r="E52" s="72"/>
    </row>
    <row r="53" spans="2:5" x14ac:dyDescent="0.3">
      <c r="E53" s="72"/>
    </row>
    <row r="54" spans="2:5" x14ac:dyDescent="0.3">
      <c r="E54" s="72"/>
    </row>
    <row r="55" spans="2:5" x14ac:dyDescent="0.3">
      <c r="E55" s="72"/>
    </row>
    <row r="56" spans="2:5" x14ac:dyDescent="0.3">
      <c r="E56" s="72"/>
    </row>
    <row r="57" spans="2:5" x14ac:dyDescent="0.3">
      <c r="E57" s="72"/>
    </row>
    <row r="58" spans="2:5" x14ac:dyDescent="0.3">
      <c r="E58" s="72"/>
    </row>
    <row r="59" spans="2:5" x14ac:dyDescent="0.3">
      <c r="E59" s="72"/>
    </row>
    <row r="60" spans="2:5" x14ac:dyDescent="0.3">
      <c r="E60" s="72"/>
    </row>
    <row r="61" spans="2:5" x14ac:dyDescent="0.3">
      <c r="E61" s="72"/>
    </row>
    <row r="62" spans="2:5" x14ac:dyDescent="0.3">
      <c r="E62" s="72"/>
    </row>
    <row r="63" spans="2:5" x14ac:dyDescent="0.3">
      <c r="E63" s="72"/>
    </row>
    <row r="64" spans="2:5" x14ac:dyDescent="0.3">
      <c r="E64" s="72"/>
    </row>
    <row r="65" spans="5:5" x14ac:dyDescent="0.3">
      <c r="E65" s="72"/>
    </row>
    <row r="66" spans="5:5" x14ac:dyDescent="0.3">
      <c r="E66" s="72"/>
    </row>
    <row r="67" spans="5:5" x14ac:dyDescent="0.3">
      <c r="E67" s="72"/>
    </row>
    <row r="68" spans="5:5" x14ac:dyDescent="0.3">
      <c r="E68" s="72"/>
    </row>
    <row r="69" spans="5:5" x14ac:dyDescent="0.3">
      <c r="E69" s="72"/>
    </row>
    <row r="70" spans="5:5" x14ac:dyDescent="0.3">
      <c r="E70" s="72"/>
    </row>
    <row r="71" spans="5:5" x14ac:dyDescent="0.3">
      <c r="E71" s="72"/>
    </row>
    <row r="72" spans="5:5" x14ac:dyDescent="0.3">
      <c r="E72" s="72"/>
    </row>
    <row r="73" spans="5:5" x14ac:dyDescent="0.3">
      <c r="E73" s="72"/>
    </row>
    <row r="74" spans="5:5" x14ac:dyDescent="0.3">
      <c r="E74" s="72"/>
    </row>
    <row r="75" spans="5:5" x14ac:dyDescent="0.3">
      <c r="E75" s="72"/>
    </row>
    <row r="76" spans="5:5" x14ac:dyDescent="0.3">
      <c r="E76" s="72"/>
    </row>
    <row r="77" spans="5:5" x14ac:dyDescent="0.3">
      <c r="E77" s="72"/>
    </row>
    <row r="78" spans="5:5" x14ac:dyDescent="0.3">
      <c r="E78" s="72"/>
    </row>
    <row r="79" spans="5:5" x14ac:dyDescent="0.3">
      <c r="E79" s="72"/>
    </row>
    <row r="80" spans="5:5" x14ac:dyDescent="0.3">
      <c r="E80" s="72"/>
    </row>
    <row r="81" spans="5:5" x14ac:dyDescent="0.3">
      <c r="E81" s="72"/>
    </row>
    <row r="82" spans="5:5" x14ac:dyDescent="0.3">
      <c r="E82" s="72"/>
    </row>
    <row r="83" spans="5:5" x14ac:dyDescent="0.3">
      <c r="E83" s="72"/>
    </row>
    <row r="84" spans="5:5" x14ac:dyDescent="0.3">
      <c r="E84" s="72"/>
    </row>
    <row r="85" spans="5:5" x14ac:dyDescent="0.3">
      <c r="E85" s="72"/>
    </row>
    <row r="86" spans="5:5" x14ac:dyDescent="0.3">
      <c r="E86" s="72"/>
    </row>
    <row r="87" spans="5:5" x14ac:dyDescent="0.3">
      <c r="E87" s="72"/>
    </row>
    <row r="88" spans="5:5" x14ac:dyDescent="0.3">
      <c r="E88" s="72"/>
    </row>
    <row r="89" spans="5:5" x14ac:dyDescent="0.3">
      <c r="E89" s="72"/>
    </row>
    <row r="90" spans="5:5" x14ac:dyDescent="0.3">
      <c r="E90" s="72"/>
    </row>
    <row r="91" spans="5:5" x14ac:dyDescent="0.3">
      <c r="E91" s="72"/>
    </row>
    <row r="92" spans="5:5" x14ac:dyDescent="0.3">
      <c r="E92" s="72"/>
    </row>
    <row r="93" spans="5:5" x14ac:dyDescent="0.3">
      <c r="E93" s="72"/>
    </row>
    <row r="94" spans="5:5" x14ac:dyDescent="0.3">
      <c r="E94" s="72"/>
    </row>
    <row r="95" spans="5:5" x14ac:dyDescent="0.3">
      <c r="E95" s="72"/>
    </row>
    <row r="96" spans="5:5" x14ac:dyDescent="0.3">
      <c r="E96" s="72"/>
    </row>
    <row r="97" spans="5:5" x14ac:dyDescent="0.3">
      <c r="E97" s="72"/>
    </row>
    <row r="98" spans="5:5" x14ac:dyDescent="0.3">
      <c r="E98" s="72"/>
    </row>
    <row r="99" spans="5:5" x14ac:dyDescent="0.3">
      <c r="E99" s="72"/>
    </row>
    <row r="100" spans="5:5" x14ac:dyDescent="0.3">
      <c r="E100" s="72"/>
    </row>
    <row r="101" spans="5:5" x14ac:dyDescent="0.3">
      <c r="E101" s="72"/>
    </row>
    <row r="102" spans="5:5" x14ac:dyDescent="0.3">
      <c r="E102" s="72"/>
    </row>
    <row r="103" spans="5:5" x14ac:dyDescent="0.3">
      <c r="E103" s="72"/>
    </row>
    <row r="104" spans="5:5" x14ac:dyDescent="0.3">
      <c r="E104" s="72"/>
    </row>
    <row r="105" spans="5:5" x14ac:dyDescent="0.3">
      <c r="E105" s="72"/>
    </row>
    <row r="106" spans="5:5" x14ac:dyDescent="0.3">
      <c r="E106" s="72"/>
    </row>
    <row r="107" spans="5:5" x14ac:dyDescent="0.3">
      <c r="E107" s="72"/>
    </row>
    <row r="108" spans="5:5" x14ac:dyDescent="0.3">
      <c r="E108" s="72"/>
    </row>
    <row r="109" spans="5:5" x14ac:dyDescent="0.3">
      <c r="E109" s="72"/>
    </row>
    <row r="110" spans="5:5" x14ac:dyDescent="0.3">
      <c r="E110" s="72"/>
    </row>
    <row r="111" spans="5:5" x14ac:dyDescent="0.3">
      <c r="E111" s="72"/>
    </row>
    <row r="112" spans="5:5" x14ac:dyDescent="0.3">
      <c r="E112" s="72"/>
    </row>
    <row r="113" spans="5:5" x14ac:dyDescent="0.3">
      <c r="E113" s="72"/>
    </row>
    <row r="114" spans="5:5" x14ac:dyDescent="0.3">
      <c r="E114" s="72"/>
    </row>
    <row r="115" spans="5:5" x14ac:dyDescent="0.3">
      <c r="E115" s="72"/>
    </row>
    <row r="116" spans="5:5" x14ac:dyDescent="0.3">
      <c r="E116" s="72"/>
    </row>
    <row r="117" spans="5:5" x14ac:dyDescent="0.3">
      <c r="E117" s="72"/>
    </row>
    <row r="118" spans="5:5" x14ac:dyDescent="0.3">
      <c r="E118" s="72"/>
    </row>
    <row r="119" spans="5:5" x14ac:dyDescent="0.3">
      <c r="E119" s="72"/>
    </row>
    <row r="120" spans="5:5" x14ac:dyDescent="0.3">
      <c r="E120" s="72"/>
    </row>
    <row r="121" spans="5:5" x14ac:dyDescent="0.3">
      <c r="E121" s="72"/>
    </row>
    <row r="122" spans="5:5" x14ac:dyDescent="0.3">
      <c r="E122" s="72"/>
    </row>
    <row r="123" spans="5:5" x14ac:dyDescent="0.3">
      <c r="E123" s="72"/>
    </row>
    <row r="124" spans="5:5" x14ac:dyDescent="0.3">
      <c r="E124" s="72"/>
    </row>
    <row r="125" spans="5:5" x14ac:dyDescent="0.3">
      <c r="E125" s="72"/>
    </row>
    <row r="126" spans="5:5" x14ac:dyDescent="0.3">
      <c r="E126" s="72"/>
    </row>
    <row r="127" spans="5:5" x14ac:dyDescent="0.3">
      <c r="E127" s="72"/>
    </row>
    <row r="128" spans="5:5" x14ac:dyDescent="0.3">
      <c r="E128" s="72"/>
    </row>
    <row r="129" spans="5:5" x14ac:dyDescent="0.3">
      <c r="E129" s="72"/>
    </row>
    <row r="130" spans="5:5" x14ac:dyDescent="0.3">
      <c r="E130" s="72"/>
    </row>
    <row r="131" spans="5:5" x14ac:dyDescent="0.3">
      <c r="E131" s="72"/>
    </row>
    <row r="132" spans="5:5" x14ac:dyDescent="0.3">
      <c r="E132" s="72"/>
    </row>
    <row r="133" spans="5:5" x14ac:dyDescent="0.3">
      <c r="E133" s="72"/>
    </row>
    <row r="134" spans="5:5" x14ac:dyDescent="0.3">
      <c r="E134" s="72"/>
    </row>
    <row r="135" spans="5:5" x14ac:dyDescent="0.3">
      <c r="E135" s="72"/>
    </row>
  </sheetData>
  <mergeCells count="3">
    <mergeCell ref="A5:E5"/>
    <mergeCell ref="B8:C8"/>
    <mergeCell ref="D8:D9"/>
  </mergeCells>
  <phoneticPr fontId="15" type="noConversion"/>
  <pageMargins left="0.25" right="0.25" top="0.75" bottom="0.75" header="0.3" footer="0.3"/>
  <pageSetup paperSize="9" scale="82" orientation="landscape" verticalDpi="300" r:id="rId1"/>
  <colBreaks count="1" manualBreakCount="1">
    <brk id="6" max="79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A20"/>
  <sheetViews>
    <sheetView zoomScaleNormal="100" workbookViewId="0">
      <selection activeCell="K8" sqref="K8"/>
    </sheetView>
  </sheetViews>
  <sheetFormatPr defaultRowHeight="33.75" customHeight="1" x14ac:dyDescent="0.3"/>
  <cols>
    <col min="1" max="1" width="9.140625" style="1"/>
    <col min="2" max="2" width="8.140625" style="1" customWidth="1"/>
    <col min="3" max="3" width="10.5703125" style="1" customWidth="1"/>
    <col min="4" max="4" width="15" style="1" customWidth="1"/>
    <col min="5" max="5" width="16" style="1" customWidth="1"/>
    <col min="6" max="6" width="13.7109375" style="1" customWidth="1"/>
    <col min="7" max="7" width="22.42578125" style="1" customWidth="1"/>
    <col min="8" max="8" width="10.7109375" style="1" customWidth="1"/>
    <col min="9" max="9" width="21" style="1" customWidth="1"/>
    <col min="10" max="10" width="50.28515625" style="1" customWidth="1"/>
    <col min="11" max="11" width="22.85546875" style="1" customWidth="1"/>
    <col min="12" max="12" width="19.140625" style="1" customWidth="1"/>
    <col min="13" max="13" width="17.42578125" style="1" customWidth="1"/>
    <col min="14" max="16384" width="9.140625" style="1"/>
  </cols>
  <sheetData>
    <row r="1" spans="2:79" ht="17.25" x14ac:dyDescent="0.3">
      <c r="K1" s="56" t="s">
        <v>85</v>
      </c>
    </row>
    <row r="2" spans="2:79" ht="17.25" x14ac:dyDescent="0.3">
      <c r="K2" s="12" t="s">
        <v>81</v>
      </c>
    </row>
    <row r="3" spans="2:79" ht="17.25" x14ac:dyDescent="0.3">
      <c r="D3" s="57"/>
      <c r="H3" s="58"/>
      <c r="I3" s="58"/>
      <c r="J3" s="58"/>
      <c r="K3" s="12" t="s">
        <v>44</v>
      </c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8"/>
      <c r="AA3" s="58"/>
      <c r="AB3" s="58"/>
      <c r="AC3" s="58"/>
      <c r="AD3" s="58"/>
      <c r="AE3" s="58"/>
      <c r="AF3" s="58"/>
      <c r="AG3" s="58"/>
      <c r="AH3" s="58"/>
      <c r="AI3" s="58"/>
      <c r="AJ3" s="58"/>
      <c r="AK3" s="58"/>
      <c r="AL3" s="58"/>
      <c r="AM3" s="58"/>
      <c r="AN3" s="58"/>
      <c r="AO3" s="58"/>
      <c r="AP3" s="58"/>
      <c r="AQ3" s="58"/>
      <c r="AR3" s="58"/>
      <c r="AS3" s="58"/>
      <c r="AT3" s="58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K3" s="58"/>
      <c r="BL3" s="58"/>
      <c r="BM3" s="58"/>
      <c r="BN3" s="58"/>
      <c r="BO3" s="58"/>
      <c r="BP3" s="58"/>
      <c r="BQ3" s="58"/>
      <c r="BR3" s="58"/>
      <c r="BS3" s="58"/>
      <c r="BT3" s="58"/>
      <c r="BU3" s="58"/>
      <c r="BV3" s="58"/>
      <c r="BW3" s="58"/>
      <c r="BX3" s="58"/>
      <c r="BY3" s="58"/>
      <c r="BZ3" s="58"/>
      <c r="CA3" s="58"/>
    </row>
    <row r="4" spans="2:79" ht="30" customHeight="1" x14ac:dyDescent="0.3"/>
    <row r="5" spans="2:79" ht="41.25" customHeight="1" x14ac:dyDescent="0.3">
      <c r="B5" s="201" t="s">
        <v>84</v>
      </c>
      <c r="C5" s="201"/>
      <c r="D5" s="201"/>
      <c r="E5" s="201"/>
      <c r="F5" s="201"/>
      <c r="G5" s="201"/>
      <c r="H5" s="201"/>
      <c r="I5" s="201"/>
      <c r="J5" s="201"/>
      <c r="K5" s="201"/>
    </row>
    <row r="6" spans="2:79" ht="22.5" customHeight="1" x14ac:dyDescent="0.3"/>
    <row r="7" spans="2:79" ht="19.5" customHeight="1" x14ac:dyDescent="0.3">
      <c r="B7" s="6"/>
      <c r="C7" s="6"/>
      <c r="D7" s="6"/>
      <c r="E7" s="6"/>
      <c r="F7" s="6"/>
      <c r="G7" s="6"/>
      <c r="H7" s="6"/>
      <c r="I7" s="6"/>
      <c r="J7" s="6"/>
      <c r="K7" s="21" t="s">
        <v>23</v>
      </c>
    </row>
    <row r="8" spans="2:79" s="11" customFormat="1" ht="130.5" customHeight="1" x14ac:dyDescent="0.3">
      <c r="B8" s="202" t="s">
        <v>11</v>
      </c>
      <c r="C8" s="202" t="s">
        <v>12</v>
      </c>
      <c r="D8" s="202"/>
      <c r="E8" s="202" t="s">
        <v>13</v>
      </c>
      <c r="F8" s="202"/>
      <c r="G8" s="202"/>
      <c r="H8" s="202"/>
      <c r="I8" s="202" t="s">
        <v>14</v>
      </c>
      <c r="J8" s="202" t="s">
        <v>15</v>
      </c>
      <c r="K8" s="23" t="s">
        <v>26</v>
      </c>
    </row>
    <row r="9" spans="2:79" s="11" customFormat="1" ht="32.25" customHeight="1" x14ac:dyDescent="0.3">
      <c r="B9" s="202"/>
      <c r="C9" s="7" t="s">
        <v>35</v>
      </c>
      <c r="D9" s="7" t="s">
        <v>36</v>
      </c>
      <c r="E9" s="7" t="s">
        <v>16</v>
      </c>
      <c r="F9" s="7" t="s">
        <v>36</v>
      </c>
      <c r="G9" s="7" t="s">
        <v>37</v>
      </c>
      <c r="H9" s="7" t="s">
        <v>17</v>
      </c>
      <c r="I9" s="202"/>
      <c r="J9" s="202"/>
      <c r="K9" s="7" t="s">
        <v>7</v>
      </c>
    </row>
    <row r="10" spans="2:79" s="11" customFormat="1" ht="19.5" customHeight="1" x14ac:dyDescent="0.3">
      <c r="B10" s="197" t="s">
        <v>18</v>
      </c>
      <c r="C10" s="197"/>
      <c r="D10" s="197"/>
      <c r="E10" s="197"/>
      <c r="F10" s="197"/>
      <c r="G10" s="197"/>
      <c r="H10" s="197"/>
      <c r="I10" s="16"/>
      <c r="J10" s="16"/>
      <c r="K10" s="59">
        <f t="shared" ref="K10:K12" si="0">K11</f>
        <v>0</v>
      </c>
    </row>
    <row r="11" spans="2:79" s="11" customFormat="1" ht="21.75" customHeight="1" x14ac:dyDescent="0.3">
      <c r="B11" s="198" t="s">
        <v>9</v>
      </c>
      <c r="C11" s="199"/>
      <c r="D11" s="199"/>
      <c r="E11" s="199"/>
      <c r="F11" s="199"/>
      <c r="G11" s="199"/>
      <c r="H11" s="199"/>
      <c r="I11" s="199"/>
      <c r="J11" s="200"/>
      <c r="K11" s="60">
        <f t="shared" si="0"/>
        <v>0</v>
      </c>
    </row>
    <row r="12" spans="2:79" s="11" customFormat="1" ht="23.25" customHeight="1" x14ac:dyDescent="0.3">
      <c r="B12" s="61"/>
      <c r="C12" s="7">
        <v>1049</v>
      </c>
      <c r="D12" s="196" t="s">
        <v>22</v>
      </c>
      <c r="E12" s="196"/>
      <c r="F12" s="196"/>
      <c r="G12" s="196"/>
      <c r="H12" s="196"/>
      <c r="I12" s="196"/>
      <c r="J12" s="196"/>
      <c r="K12" s="62">
        <f t="shared" si="0"/>
        <v>0</v>
      </c>
    </row>
    <row r="13" spans="2:79" s="11" customFormat="1" ht="21" customHeight="1" x14ac:dyDescent="0.3">
      <c r="B13" s="61"/>
      <c r="C13" s="61"/>
      <c r="D13" s="63"/>
      <c r="E13" s="4" t="s">
        <v>39</v>
      </c>
      <c r="F13" s="196" t="s">
        <v>40</v>
      </c>
      <c r="G13" s="196"/>
      <c r="H13" s="196"/>
      <c r="I13" s="196"/>
      <c r="J13" s="196"/>
      <c r="K13" s="64">
        <v>0</v>
      </c>
    </row>
    <row r="14" spans="2:79" ht="39" customHeight="1" x14ac:dyDescent="0.3">
      <c r="B14" s="65"/>
      <c r="C14" s="65"/>
      <c r="D14" s="65"/>
      <c r="E14" s="14"/>
      <c r="F14" s="14"/>
      <c r="G14" s="196" t="s">
        <v>41</v>
      </c>
      <c r="H14" s="196"/>
      <c r="I14" s="196"/>
      <c r="J14" s="196"/>
      <c r="K14" s="196"/>
    </row>
    <row r="15" spans="2:79" ht="18" customHeight="1" x14ac:dyDescent="0.3">
      <c r="B15" s="65"/>
      <c r="C15" s="65"/>
      <c r="D15" s="65"/>
      <c r="E15" s="14"/>
      <c r="F15" s="14"/>
      <c r="G15" s="14"/>
      <c r="H15" s="196" t="s">
        <v>42</v>
      </c>
      <c r="I15" s="196"/>
      <c r="J15" s="196"/>
      <c r="K15" s="196"/>
    </row>
    <row r="16" spans="2:79" ht="24.75" customHeight="1" x14ac:dyDescent="0.3">
      <c r="B16" s="65"/>
      <c r="C16" s="65"/>
      <c r="D16" s="65"/>
      <c r="E16" s="14"/>
      <c r="F16" s="14"/>
      <c r="G16" s="14"/>
      <c r="H16" s="14"/>
      <c r="I16" s="196" t="s">
        <v>43</v>
      </c>
      <c r="J16" s="196"/>
      <c r="K16" s="196"/>
    </row>
    <row r="17" spans="2:11" ht="38.25" customHeight="1" x14ac:dyDescent="0.3">
      <c r="B17" s="65"/>
      <c r="C17" s="65"/>
      <c r="D17" s="65"/>
      <c r="E17" s="14"/>
      <c r="F17" s="14"/>
      <c r="G17" s="14"/>
      <c r="H17" s="14"/>
      <c r="I17" s="4"/>
      <c r="J17" s="4" t="s">
        <v>94</v>
      </c>
      <c r="K17" s="74">
        <v>19.600000000000001</v>
      </c>
    </row>
    <row r="18" spans="2:11" ht="38.25" customHeight="1" x14ac:dyDescent="0.3">
      <c r="B18" s="65"/>
      <c r="C18" s="65"/>
      <c r="D18" s="65"/>
      <c r="E18" s="14"/>
      <c r="F18" s="14"/>
      <c r="G18" s="14"/>
      <c r="H18" s="14"/>
      <c r="I18" s="4"/>
      <c r="J18" s="14" t="s">
        <v>97</v>
      </c>
      <c r="K18" s="49">
        <v>19.600000000000001</v>
      </c>
    </row>
    <row r="19" spans="2:11" ht="38.25" customHeight="1" x14ac:dyDescent="0.3">
      <c r="B19" s="87"/>
      <c r="C19" s="87"/>
      <c r="D19" s="87"/>
      <c r="E19" s="6"/>
      <c r="F19" s="6"/>
      <c r="G19" s="6"/>
      <c r="H19" s="6"/>
      <c r="I19" s="66"/>
    </row>
    <row r="20" spans="2:11" ht="57.75" customHeight="1" x14ac:dyDescent="0.3">
      <c r="B20" s="87"/>
      <c r="C20" s="195" t="s">
        <v>71</v>
      </c>
      <c r="D20" s="195"/>
      <c r="E20" s="195"/>
      <c r="F20" s="195" t="s">
        <v>125</v>
      </c>
      <c r="G20" s="195"/>
      <c r="H20" s="6"/>
      <c r="I20" s="66"/>
    </row>
  </sheetData>
  <mergeCells count="15">
    <mergeCell ref="B10:H10"/>
    <mergeCell ref="B11:J11"/>
    <mergeCell ref="D12:J12"/>
    <mergeCell ref="I16:K16"/>
    <mergeCell ref="B5:K5"/>
    <mergeCell ref="B8:B9"/>
    <mergeCell ref="C8:D8"/>
    <mergeCell ref="E8:H8"/>
    <mergeCell ref="I8:I9"/>
    <mergeCell ref="J8:J9"/>
    <mergeCell ref="C20:E20"/>
    <mergeCell ref="F20:G20"/>
    <mergeCell ref="G14:K14"/>
    <mergeCell ref="H15:K15"/>
    <mergeCell ref="F13:J13"/>
  </mergeCells>
  <pageMargins left="0.7" right="0.7" top="0.75" bottom="0.75" header="0.3" footer="0.3"/>
  <pageSetup paperSize="9" scale="40" orientation="landscape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E43"/>
  <sheetViews>
    <sheetView zoomScaleNormal="100" workbookViewId="0">
      <selection activeCell="E17" sqref="E17"/>
    </sheetView>
  </sheetViews>
  <sheetFormatPr defaultRowHeight="17.25" x14ac:dyDescent="0.3"/>
  <cols>
    <col min="1" max="1" width="4.42578125" style="11" customWidth="1"/>
    <col min="2" max="2" width="8.140625" style="11" customWidth="1"/>
    <col min="3" max="3" width="10.5703125" style="11" customWidth="1"/>
    <col min="4" max="4" width="13.140625" style="11" customWidth="1"/>
    <col min="5" max="5" width="17.7109375" style="11" customWidth="1"/>
    <col min="6" max="6" width="13.7109375" style="11" customWidth="1"/>
    <col min="7" max="7" width="21.140625" style="11" customWidth="1"/>
    <col min="8" max="8" width="10.7109375" style="11" customWidth="1"/>
    <col min="9" max="9" width="21" style="11" customWidth="1"/>
    <col min="10" max="10" width="41.5703125" style="11" customWidth="1"/>
    <col min="11" max="11" width="22.140625" style="11" customWidth="1"/>
    <col min="12" max="12" width="18.5703125" style="11" bestFit="1" customWidth="1"/>
    <col min="13" max="13" width="19.28515625" style="11" bestFit="1" customWidth="1"/>
    <col min="14" max="14" width="18.5703125" style="11" bestFit="1" customWidth="1"/>
    <col min="15" max="15" width="19.5703125" style="11" bestFit="1" customWidth="1"/>
    <col min="16" max="16384" width="9.140625" style="11"/>
  </cols>
  <sheetData>
    <row r="1" spans="2:83" x14ac:dyDescent="0.3">
      <c r="K1" s="56" t="s">
        <v>98</v>
      </c>
    </row>
    <row r="2" spans="2:83" x14ac:dyDescent="0.3">
      <c r="K2" s="12" t="s">
        <v>81</v>
      </c>
    </row>
    <row r="3" spans="2:83" x14ac:dyDescent="0.3">
      <c r="D3" s="18"/>
      <c r="H3" s="77"/>
      <c r="I3" s="77"/>
      <c r="J3" s="77"/>
      <c r="K3" s="12" t="s">
        <v>44</v>
      </c>
      <c r="L3" s="77"/>
      <c r="M3" s="77"/>
      <c r="N3" s="77"/>
      <c r="O3" s="77"/>
      <c r="P3" s="77"/>
      <c r="Q3" s="77"/>
      <c r="R3" s="77"/>
      <c r="S3" s="77"/>
      <c r="T3" s="77"/>
      <c r="U3" s="77"/>
      <c r="V3" s="77"/>
      <c r="W3" s="77"/>
      <c r="X3" s="77"/>
      <c r="Y3" s="77"/>
      <c r="Z3" s="77"/>
      <c r="AA3" s="77"/>
      <c r="AB3" s="77"/>
      <c r="AC3" s="77"/>
      <c r="AD3" s="77"/>
      <c r="AE3" s="77"/>
      <c r="AF3" s="77"/>
      <c r="AG3" s="77"/>
      <c r="AH3" s="77"/>
      <c r="AI3" s="77"/>
      <c r="AJ3" s="77"/>
      <c r="AK3" s="77"/>
      <c r="AL3" s="77"/>
      <c r="AM3" s="77"/>
      <c r="AN3" s="77"/>
      <c r="AO3" s="77"/>
      <c r="AP3" s="77"/>
      <c r="AQ3" s="77"/>
      <c r="AR3" s="77"/>
      <c r="AS3" s="77"/>
      <c r="AT3" s="77"/>
      <c r="AU3" s="77"/>
      <c r="AV3" s="77"/>
      <c r="AW3" s="77"/>
      <c r="AX3" s="77"/>
      <c r="AY3" s="77"/>
      <c r="AZ3" s="77"/>
      <c r="BA3" s="77"/>
      <c r="BB3" s="77"/>
      <c r="BC3" s="77"/>
      <c r="BD3" s="77"/>
      <c r="BE3" s="77"/>
      <c r="BF3" s="77"/>
      <c r="BG3" s="77"/>
      <c r="BH3" s="77"/>
      <c r="BI3" s="77"/>
      <c r="BJ3" s="77"/>
      <c r="BK3" s="77"/>
      <c r="BL3" s="77"/>
      <c r="BM3" s="77"/>
      <c r="BN3" s="77"/>
      <c r="BO3" s="77"/>
      <c r="BP3" s="77"/>
      <c r="BQ3" s="77"/>
      <c r="BR3" s="77"/>
      <c r="BS3" s="77"/>
      <c r="BT3" s="77"/>
      <c r="BU3" s="77"/>
      <c r="BV3" s="77"/>
      <c r="BW3" s="77"/>
      <c r="BX3" s="77"/>
      <c r="BY3" s="77"/>
      <c r="BZ3" s="77"/>
      <c r="CA3" s="77"/>
      <c r="CB3" s="77"/>
      <c r="CC3" s="77"/>
      <c r="CD3" s="77"/>
      <c r="CE3" s="77"/>
    </row>
    <row r="4" spans="2:83" x14ac:dyDescent="0.3">
      <c r="K4" s="1"/>
    </row>
    <row r="5" spans="2:83" s="78" customFormat="1" ht="46.5" customHeight="1" x14ac:dyDescent="0.25">
      <c r="B5" s="178" t="s">
        <v>92</v>
      </c>
      <c r="C5" s="178"/>
      <c r="D5" s="178"/>
      <c r="E5" s="178"/>
      <c r="F5" s="178"/>
      <c r="G5" s="178"/>
      <c r="H5" s="178"/>
      <c r="I5" s="178"/>
      <c r="J5" s="178"/>
      <c r="K5" s="178"/>
    </row>
    <row r="6" spans="2:83" ht="17.25" customHeight="1" x14ac:dyDescent="0.3">
      <c r="K6" s="79" t="s">
        <v>23</v>
      </c>
    </row>
    <row r="7" spans="2:83" ht="139.5" customHeight="1" x14ac:dyDescent="0.3">
      <c r="B7" s="202" t="s">
        <v>33</v>
      </c>
      <c r="C7" s="202" t="s">
        <v>12</v>
      </c>
      <c r="D7" s="202"/>
      <c r="E7" s="202" t="s">
        <v>13</v>
      </c>
      <c r="F7" s="202"/>
      <c r="G7" s="202"/>
      <c r="H7" s="202"/>
      <c r="I7" s="202" t="s">
        <v>14</v>
      </c>
      <c r="J7" s="202" t="s">
        <v>15</v>
      </c>
      <c r="K7" s="156" t="s">
        <v>34</v>
      </c>
    </row>
    <row r="8" spans="2:83" ht="34.5" x14ac:dyDescent="0.3">
      <c r="B8" s="202"/>
      <c r="C8" s="7" t="s">
        <v>35</v>
      </c>
      <c r="D8" s="7" t="s">
        <v>36</v>
      </c>
      <c r="E8" s="7" t="s">
        <v>16</v>
      </c>
      <c r="F8" s="7" t="s">
        <v>36</v>
      </c>
      <c r="G8" s="7" t="s">
        <v>37</v>
      </c>
      <c r="H8" s="7" t="s">
        <v>17</v>
      </c>
      <c r="I8" s="202"/>
      <c r="J8" s="202"/>
      <c r="K8" s="7" t="s">
        <v>7</v>
      </c>
    </row>
    <row r="9" spans="2:83" ht="21" customHeight="1" x14ac:dyDescent="0.3">
      <c r="B9" s="197" t="s">
        <v>18</v>
      </c>
      <c r="C9" s="197"/>
      <c r="D9" s="197"/>
      <c r="E9" s="197"/>
      <c r="F9" s="197"/>
      <c r="G9" s="197"/>
      <c r="H9" s="197"/>
      <c r="I9" s="16"/>
      <c r="J9" s="16"/>
      <c r="K9" s="80">
        <f>K10+K20</f>
        <v>0</v>
      </c>
      <c r="M9" s="17"/>
    </row>
    <row r="10" spans="2:83" ht="18" customHeight="1" x14ac:dyDescent="0.3">
      <c r="B10" s="61" t="s">
        <v>9</v>
      </c>
      <c r="C10" s="61"/>
      <c r="D10" s="61"/>
      <c r="E10" s="61"/>
      <c r="F10" s="16"/>
      <c r="G10" s="16"/>
      <c r="H10" s="75"/>
      <c r="I10" s="81"/>
      <c r="J10" s="82"/>
      <c r="K10" s="83">
        <v>3016024.3000000007</v>
      </c>
    </row>
    <row r="11" spans="2:83" ht="22.5" customHeight="1" x14ac:dyDescent="0.3">
      <c r="B11" s="16"/>
      <c r="C11" s="73" t="s">
        <v>38</v>
      </c>
      <c r="D11" s="196" t="s">
        <v>22</v>
      </c>
      <c r="E11" s="196"/>
      <c r="F11" s="196"/>
      <c r="G11" s="196"/>
      <c r="H11" s="196"/>
      <c r="I11" s="196"/>
      <c r="J11" s="196"/>
      <c r="K11" s="26">
        <v>3016024.3000000007</v>
      </c>
    </row>
    <row r="12" spans="2:83" ht="24.75" customHeight="1" x14ac:dyDescent="0.3">
      <c r="B12" s="16"/>
      <c r="C12" s="73"/>
      <c r="D12" s="4"/>
      <c r="E12" s="4" t="s">
        <v>39</v>
      </c>
      <c r="F12" s="196" t="s">
        <v>40</v>
      </c>
      <c r="G12" s="196"/>
      <c r="H12" s="196"/>
      <c r="I12" s="196"/>
      <c r="J12" s="196"/>
      <c r="K12" s="67">
        <v>3016024.3000000007</v>
      </c>
    </row>
    <row r="13" spans="2:83" ht="36" customHeight="1" x14ac:dyDescent="0.3">
      <c r="B13" s="16"/>
      <c r="C13" s="73"/>
      <c r="D13" s="4"/>
      <c r="E13" s="4"/>
      <c r="F13" s="4"/>
      <c r="G13" s="196" t="s">
        <v>41</v>
      </c>
      <c r="H13" s="196"/>
      <c r="I13" s="196"/>
      <c r="J13" s="196"/>
      <c r="K13" s="196"/>
    </row>
    <row r="14" spans="2:83" ht="31.5" customHeight="1" x14ac:dyDescent="0.3">
      <c r="B14" s="16"/>
      <c r="C14" s="73"/>
      <c r="D14" s="4"/>
      <c r="E14" s="4"/>
      <c r="F14" s="4"/>
      <c r="G14" s="4"/>
      <c r="H14" s="196" t="s">
        <v>42</v>
      </c>
      <c r="I14" s="196"/>
      <c r="J14" s="196"/>
      <c r="K14" s="196"/>
    </row>
    <row r="15" spans="2:83" ht="23.25" customHeight="1" x14ac:dyDescent="0.3">
      <c r="B15" s="16"/>
      <c r="C15" s="73"/>
      <c r="D15" s="4"/>
      <c r="E15" s="4"/>
      <c r="F15" s="4"/>
      <c r="G15" s="4"/>
      <c r="H15" s="4"/>
      <c r="I15" s="196" t="s">
        <v>43</v>
      </c>
      <c r="J15" s="196"/>
      <c r="K15" s="196"/>
    </row>
    <row r="16" spans="2:83" ht="36" customHeight="1" x14ac:dyDescent="0.3">
      <c r="B16" s="16"/>
      <c r="C16" s="73"/>
      <c r="D16" s="4"/>
      <c r="E16" s="4"/>
      <c r="F16" s="4"/>
      <c r="G16" s="4"/>
      <c r="H16" s="4"/>
      <c r="I16" s="4"/>
      <c r="J16" s="4" t="s">
        <v>94</v>
      </c>
      <c r="K16" s="74">
        <v>32.700000000000003</v>
      </c>
    </row>
    <row r="17" spans="2:11" ht="36" customHeight="1" x14ac:dyDescent="0.3">
      <c r="B17" s="16"/>
      <c r="C17" s="73"/>
      <c r="D17" s="4"/>
      <c r="E17" s="4"/>
      <c r="F17" s="4"/>
      <c r="G17" s="4"/>
      <c r="H17" s="4"/>
      <c r="I17" s="4"/>
      <c r="J17" s="14" t="s">
        <v>95</v>
      </c>
      <c r="K17" s="49">
        <v>3.5</v>
      </c>
    </row>
    <row r="18" spans="2:11" ht="36" customHeight="1" x14ac:dyDescent="0.3">
      <c r="B18" s="16"/>
      <c r="C18" s="73"/>
      <c r="D18" s="4"/>
      <c r="E18" s="4"/>
      <c r="F18" s="4"/>
      <c r="G18" s="4"/>
      <c r="H18" s="4"/>
      <c r="I18" s="4"/>
      <c r="J18" s="14" t="s">
        <v>96</v>
      </c>
      <c r="K18" s="49">
        <v>9.6</v>
      </c>
    </row>
    <row r="19" spans="2:11" ht="36" customHeight="1" x14ac:dyDescent="0.3">
      <c r="B19" s="16"/>
      <c r="C19" s="73"/>
      <c r="D19" s="4"/>
      <c r="E19" s="4"/>
      <c r="F19" s="4"/>
      <c r="G19" s="4"/>
      <c r="H19" s="4"/>
      <c r="I19" s="4"/>
      <c r="J19" s="14" t="s">
        <v>97</v>
      </c>
      <c r="K19" s="49">
        <v>19.600000000000001</v>
      </c>
    </row>
    <row r="20" spans="2:11" ht="21.75" customHeight="1" x14ac:dyDescent="0.3">
      <c r="B20" s="203" t="s">
        <v>78</v>
      </c>
      <c r="C20" s="203"/>
      <c r="D20" s="203"/>
      <c r="E20" s="203"/>
      <c r="F20" s="203"/>
      <c r="G20" s="203"/>
      <c r="H20" s="203"/>
      <c r="I20" s="203"/>
      <c r="J20" s="203"/>
      <c r="K20" s="64">
        <v>-3016024.3000000007</v>
      </c>
    </row>
    <row r="21" spans="2:11" ht="18.75" customHeight="1" x14ac:dyDescent="0.3">
      <c r="B21" s="14"/>
      <c r="C21" s="4" t="s">
        <v>38</v>
      </c>
      <c r="D21" s="196" t="s">
        <v>22</v>
      </c>
      <c r="E21" s="196"/>
      <c r="F21" s="196"/>
      <c r="G21" s="196"/>
      <c r="H21" s="196"/>
      <c r="I21" s="196"/>
      <c r="J21" s="196"/>
      <c r="K21" s="64">
        <v>-3016024.3000000007</v>
      </c>
    </row>
    <row r="22" spans="2:11" ht="21.75" customHeight="1" x14ac:dyDescent="0.3">
      <c r="B22" s="14"/>
      <c r="C22" s="14"/>
      <c r="D22" s="14"/>
      <c r="E22" s="4" t="s">
        <v>39</v>
      </c>
      <c r="F22" s="196" t="s">
        <v>40</v>
      </c>
      <c r="G22" s="196"/>
      <c r="H22" s="196"/>
      <c r="I22" s="196"/>
      <c r="J22" s="196"/>
      <c r="K22" s="64">
        <v>-3016024.3000000007</v>
      </c>
    </row>
    <row r="23" spans="2:11" ht="20.25" customHeight="1" x14ac:dyDescent="0.3">
      <c r="B23" s="14"/>
      <c r="C23" s="14"/>
      <c r="D23" s="14"/>
      <c r="E23" s="14"/>
      <c r="F23" s="14"/>
      <c r="G23" s="196" t="s">
        <v>41</v>
      </c>
      <c r="H23" s="196"/>
      <c r="I23" s="196"/>
      <c r="J23" s="196"/>
      <c r="K23" s="196"/>
    </row>
    <row r="24" spans="2:11" ht="17.25" customHeight="1" x14ac:dyDescent="0.3">
      <c r="B24" s="14"/>
      <c r="C24" s="14"/>
      <c r="D24" s="14"/>
      <c r="E24" s="14"/>
      <c r="F24" s="14"/>
      <c r="G24" s="14"/>
      <c r="H24" s="196" t="s">
        <v>42</v>
      </c>
      <c r="I24" s="196"/>
      <c r="J24" s="196"/>
      <c r="K24" s="196"/>
    </row>
    <row r="25" spans="2:11" x14ac:dyDescent="0.3">
      <c r="B25" s="14"/>
      <c r="C25" s="14"/>
      <c r="D25" s="14"/>
      <c r="E25" s="14"/>
      <c r="F25" s="14"/>
      <c r="G25" s="14"/>
      <c r="H25" s="14"/>
      <c r="I25" s="196" t="s">
        <v>43</v>
      </c>
      <c r="J25" s="196"/>
      <c r="K25" s="196"/>
    </row>
    <row r="26" spans="2:11" ht="34.5" x14ac:dyDescent="0.3">
      <c r="B26" s="14"/>
      <c r="C26" s="14"/>
      <c r="D26" s="14"/>
      <c r="E26" s="14"/>
      <c r="F26" s="14"/>
      <c r="G26" s="14"/>
      <c r="H26" s="14"/>
      <c r="I26" s="4"/>
      <c r="J26" s="4" t="s">
        <v>94</v>
      </c>
      <c r="K26" s="74">
        <v>-13.1</v>
      </c>
    </row>
    <row r="27" spans="2:11" ht="34.5" x14ac:dyDescent="0.3">
      <c r="B27" s="14"/>
      <c r="C27" s="14"/>
      <c r="D27" s="14"/>
      <c r="E27" s="14"/>
      <c r="F27" s="14"/>
      <c r="G27" s="14"/>
      <c r="H27" s="14"/>
      <c r="I27" s="4"/>
      <c r="J27" s="14" t="s">
        <v>95</v>
      </c>
      <c r="K27" s="49">
        <v>-3.5</v>
      </c>
    </row>
    <row r="28" spans="2:11" ht="34.5" x14ac:dyDescent="0.3">
      <c r="B28" s="14"/>
      <c r="C28" s="14"/>
      <c r="D28" s="14"/>
      <c r="E28" s="14"/>
      <c r="F28" s="14"/>
      <c r="G28" s="14"/>
      <c r="H28" s="14"/>
      <c r="I28" s="4"/>
      <c r="J28" s="14" t="s">
        <v>96</v>
      </c>
      <c r="K28" s="49">
        <v>-9.6</v>
      </c>
    </row>
    <row r="29" spans="2:11" x14ac:dyDescent="0.3">
      <c r="C29" s="76"/>
      <c r="D29" s="66"/>
      <c r="E29" s="66"/>
      <c r="F29" s="66"/>
      <c r="G29" s="66"/>
      <c r="H29" s="66"/>
      <c r="I29" s="66"/>
      <c r="J29" s="6"/>
      <c r="K29" s="68"/>
    </row>
    <row r="30" spans="2:11" x14ac:dyDescent="0.3">
      <c r="C30" s="76"/>
      <c r="D30" s="66"/>
      <c r="E30" s="66"/>
      <c r="F30" s="66"/>
      <c r="G30" s="66"/>
      <c r="H30" s="66"/>
      <c r="I30" s="66"/>
      <c r="J30" s="6"/>
      <c r="K30" s="68"/>
    </row>
    <row r="31" spans="2:11" x14ac:dyDescent="0.3">
      <c r="C31" s="76"/>
      <c r="D31" s="66"/>
      <c r="E31" s="66"/>
      <c r="F31" s="66"/>
      <c r="G31" s="66"/>
      <c r="H31" s="66"/>
      <c r="I31" s="66"/>
      <c r="J31" s="6"/>
      <c r="K31" s="68"/>
    </row>
    <row r="32" spans="2:11" x14ac:dyDescent="0.3">
      <c r="C32" s="76"/>
      <c r="D32" s="66"/>
      <c r="E32" s="66"/>
      <c r="F32" s="66"/>
      <c r="G32" s="66"/>
      <c r="H32" s="66"/>
      <c r="I32" s="66"/>
      <c r="J32" s="6"/>
      <c r="K32" s="68"/>
    </row>
    <row r="33" spans="3:11" x14ac:dyDescent="0.3">
      <c r="C33" s="76"/>
      <c r="D33" s="66"/>
      <c r="E33" s="66"/>
      <c r="F33" s="66"/>
      <c r="G33" s="66"/>
      <c r="H33" s="66"/>
      <c r="I33" s="66"/>
      <c r="J33" s="6"/>
      <c r="K33" s="68"/>
    </row>
    <row r="34" spans="3:11" x14ac:dyDescent="0.3">
      <c r="D34" s="8" t="s">
        <v>24</v>
      </c>
      <c r="E34" s="5"/>
      <c r="F34" s="9"/>
    </row>
    <row r="35" spans="3:11" x14ac:dyDescent="0.3">
      <c r="D35" s="8" t="s">
        <v>25</v>
      </c>
      <c r="E35" s="5"/>
      <c r="F35" s="9"/>
    </row>
    <row r="36" spans="3:11" x14ac:dyDescent="0.3">
      <c r="D36" s="3"/>
      <c r="E36" s="10" t="s">
        <v>128</v>
      </c>
      <c r="F36" s="9"/>
    </row>
    <row r="40" spans="3:11" x14ac:dyDescent="0.3">
      <c r="D40" s="8"/>
      <c r="E40" s="5"/>
      <c r="F40" s="9"/>
    </row>
    <row r="41" spans="3:11" x14ac:dyDescent="0.3">
      <c r="D41" s="8"/>
      <c r="E41" s="5"/>
      <c r="F41" s="9"/>
    </row>
    <row r="42" spans="3:11" x14ac:dyDescent="0.3">
      <c r="D42" s="3"/>
      <c r="E42" s="10"/>
      <c r="F42" s="9"/>
    </row>
    <row r="43" spans="3:11" x14ac:dyDescent="0.3">
      <c r="F43" s="9"/>
    </row>
  </sheetData>
  <mergeCells count="18">
    <mergeCell ref="H24:K24"/>
    <mergeCell ref="I25:K25"/>
    <mergeCell ref="G13:K13"/>
    <mergeCell ref="H14:K14"/>
    <mergeCell ref="F22:J22"/>
    <mergeCell ref="G23:K23"/>
    <mergeCell ref="B9:H9"/>
    <mergeCell ref="D11:J11"/>
    <mergeCell ref="F12:J12"/>
    <mergeCell ref="B20:J20"/>
    <mergeCell ref="D21:J21"/>
    <mergeCell ref="I15:K15"/>
    <mergeCell ref="B5:K5"/>
    <mergeCell ref="B7:B8"/>
    <mergeCell ref="C7:D7"/>
    <mergeCell ref="E7:H7"/>
    <mergeCell ref="I7:I8"/>
    <mergeCell ref="J7:J8"/>
  </mergeCells>
  <pageMargins left="0.7" right="0.7" top="0.75" bottom="0.75" header="0.3" footer="0.3"/>
  <pageSetup scale="6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98"/>
  <sheetViews>
    <sheetView workbookViewId="0">
      <selection activeCell="B9" sqref="B9:G9"/>
    </sheetView>
  </sheetViews>
  <sheetFormatPr defaultRowHeight="17.25" x14ac:dyDescent="0.25"/>
  <cols>
    <col min="1" max="1" width="4.85546875" style="162" customWidth="1"/>
    <col min="2" max="2" width="16" style="161" customWidth="1"/>
    <col min="3" max="3" width="60.140625" style="162" customWidth="1"/>
    <col min="4" max="4" width="13" style="162" customWidth="1"/>
    <col min="5" max="5" width="13.5703125" style="162" customWidth="1"/>
    <col min="6" max="6" width="19.7109375" style="163" customWidth="1"/>
    <col min="7" max="7" width="10.85546875" style="163" customWidth="1"/>
    <col min="8" max="8" width="19.5703125" style="163" customWidth="1"/>
    <col min="9" max="9" width="17.7109375" style="162" bestFit="1" customWidth="1"/>
    <col min="10" max="10" width="17.28515625" style="162" bestFit="1" customWidth="1"/>
    <col min="11" max="11" width="16.28515625" style="162" bestFit="1" customWidth="1"/>
    <col min="12" max="12" width="13.42578125" style="162" bestFit="1" customWidth="1"/>
    <col min="13" max="16384" width="9.140625" style="162"/>
  </cols>
  <sheetData>
    <row r="1" spans="2:9" s="160" customFormat="1" x14ac:dyDescent="0.3">
      <c r="B1" s="158"/>
      <c r="C1" s="158"/>
      <c r="D1" s="158"/>
      <c r="E1" s="158"/>
      <c r="F1" s="158"/>
      <c r="G1" s="158"/>
      <c r="H1" s="159" t="s">
        <v>197</v>
      </c>
    </row>
    <row r="2" spans="2:9" s="160" customFormat="1" x14ac:dyDescent="0.3">
      <c r="B2" s="158"/>
      <c r="C2" s="158"/>
      <c r="D2" s="158"/>
      <c r="E2" s="158"/>
      <c r="F2" s="158"/>
      <c r="G2" s="158"/>
      <c r="H2" s="159" t="s">
        <v>86</v>
      </c>
    </row>
    <row r="3" spans="2:9" s="160" customFormat="1" x14ac:dyDescent="0.3">
      <c r="B3" s="158"/>
      <c r="C3" s="158"/>
      <c r="D3" s="158"/>
      <c r="E3" s="158"/>
      <c r="F3" s="158"/>
      <c r="G3" s="158"/>
      <c r="H3" s="159" t="s">
        <v>44</v>
      </c>
    </row>
    <row r="4" spans="2:9" ht="15" customHeight="1" x14ac:dyDescent="0.25"/>
    <row r="5" spans="2:9" ht="34.5" customHeight="1" x14ac:dyDescent="0.25">
      <c r="B5" s="205" t="s">
        <v>195</v>
      </c>
      <c r="C5" s="205"/>
      <c r="D5" s="205"/>
      <c r="E5" s="205"/>
      <c r="F5" s="205"/>
      <c r="G5" s="205"/>
      <c r="H5" s="205"/>
    </row>
    <row r="6" spans="2:9" ht="22.5" customHeight="1" x14ac:dyDescent="0.25">
      <c r="B6" s="164"/>
      <c r="C6" s="164"/>
      <c r="D6" s="164"/>
      <c r="E6" s="164"/>
      <c r="F6" s="164"/>
      <c r="G6" s="164"/>
      <c r="H6" s="164"/>
    </row>
    <row r="7" spans="2:9" ht="105.75" customHeight="1" x14ac:dyDescent="0.25">
      <c r="B7" s="206" t="s">
        <v>130</v>
      </c>
      <c r="C7" s="207" t="s">
        <v>131</v>
      </c>
      <c r="D7" s="207" t="s">
        <v>132</v>
      </c>
      <c r="E7" s="207" t="s">
        <v>133</v>
      </c>
      <c r="F7" s="208" t="s">
        <v>134</v>
      </c>
      <c r="G7" s="208" t="s">
        <v>34</v>
      </c>
      <c r="H7" s="208"/>
    </row>
    <row r="8" spans="2:9" ht="50.25" customHeight="1" x14ac:dyDescent="0.25">
      <c r="B8" s="206"/>
      <c r="C8" s="207"/>
      <c r="D8" s="207"/>
      <c r="E8" s="207"/>
      <c r="F8" s="208"/>
      <c r="G8" s="165" t="s">
        <v>135</v>
      </c>
      <c r="H8" s="165" t="s">
        <v>136</v>
      </c>
    </row>
    <row r="9" spans="2:9" ht="24" customHeight="1" x14ac:dyDescent="0.25">
      <c r="B9" s="204" t="s">
        <v>6</v>
      </c>
      <c r="C9" s="204"/>
      <c r="D9" s="204"/>
      <c r="E9" s="204"/>
      <c r="F9" s="204"/>
      <c r="G9" s="204"/>
      <c r="H9" s="166">
        <f>+H10</f>
        <v>3016024.31</v>
      </c>
    </row>
    <row r="10" spans="2:9" x14ac:dyDescent="0.25">
      <c r="B10" s="167" t="s">
        <v>137</v>
      </c>
      <c r="C10" s="7" t="s">
        <v>138</v>
      </c>
      <c r="D10" s="7" t="s">
        <v>139</v>
      </c>
      <c r="E10" s="204" t="s">
        <v>21</v>
      </c>
      <c r="F10" s="204"/>
      <c r="G10" s="204"/>
      <c r="H10" s="166">
        <f>H11</f>
        <v>3016024.31</v>
      </c>
    </row>
    <row r="11" spans="2:9" x14ac:dyDescent="0.25">
      <c r="B11" s="167" t="s">
        <v>140</v>
      </c>
      <c r="C11" s="204" t="s">
        <v>40</v>
      </c>
      <c r="D11" s="204"/>
      <c r="E11" s="204"/>
      <c r="F11" s="204"/>
      <c r="G11" s="204"/>
      <c r="H11" s="166">
        <f>+H12+H33</f>
        <v>3016024.31</v>
      </c>
    </row>
    <row r="12" spans="2:9" s="169" customFormat="1" ht="21.75" customHeight="1" x14ac:dyDescent="0.25">
      <c r="B12" s="179" t="s">
        <v>141</v>
      </c>
      <c r="C12" s="180"/>
      <c r="D12" s="180"/>
      <c r="E12" s="180"/>
      <c r="F12" s="180"/>
      <c r="G12" s="181"/>
      <c r="H12" s="166">
        <f>SUM(H13:H32)</f>
        <v>2958329</v>
      </c>
      <c r="I12" s="168"/>
    </row>
    <row r="13" spans="2:9" x14ac:dyDescent="0.25">
      <c r="B13" s="170" t="s">
        <v>142</v>
      </c>
      <c r="C13" s="118" t="s">
        <v>143</v>
      </c>
      <c r="D13" s="39" t="s">
        <v>144</v>
      </c>
      <c r="E13" s="39" t="s">
        <v>145</v>
      </c>
      <c r="F13" s="153">
        <v>168576000</v>
      </c>
      <c r="G13" s="171">
        <v>1</v>
      </c>
      <c r="H13" s="172">
        <f>+G13*F13/1000</f>
        <v>168576</v>
      </c>
    </row>
    <row r="14" spans="2:9" x14ac:dyDescent="0.25">
      <c r="B14" s="170" t="s">
        <v>146</v>
      </c>
      <c r="C14" s="118" t="s">
        <v>147</v>
      </c>
      <c r="D14" s="39" t="s">
        <v>144</v>
      </c>
      <c r="E14" s="39" t="s">
        <v>145</v>
      </c>
      <c r="F14" s="153">
        <v>250000000</v>
      </c>
      <c r="G14" s="171">
        <v>1</v>
      </c>
      <c r="H14" s="172">
        <f t="shared" ref="H14:H32" si="0">+G14*F14/1000</f>
        <v>250000</v>
      </c>
    </row>
    <row r="15" spans="2:9" x14ac:dyDescent="0.25">
      <c r="B15" s="170" t="s">
        <v>148</v>
      </c>
      <c r="C15" s="118" t="s">
        <v>147</v>
      </c>
      <c r="D15" s="39" t="s">
        <v>144</v>
      </c>
      <c r="E15" s="39" t="s">
        <v>145</v>
      </c>
      <c r="F15" s="153">
        <v>100000000</v>
      </c>
      <c r="G15" s="171">
        <v>1</v>
      </c>
      <c r="H15" s="172">
        <f t="shared" si="0"/>
        <v>100000</v>
      </c>
    </row>
    <row r="16" spans="2:9" x14ac:dyDescent="0.25">
      <c r="B16" s="170" t="s">
        <v>149</v>
      </c>
      <c r="C16" s="118" t="s">
        <v>147</v>
      </c>
      <c r="D16" s="39" t="s">
        <v>144</v>
      </c>
      <c r="E16" s="39" t="s">
        <v>145</v>
      </c>
      <c r="F16" s="153">
        <v>154800000</v>
      </c>
      <c r="G16" s="171">
        <v>1</v>
      </c>
      <c r="H16" s="172">
        <f t="shared" si="0"/>
        <v>154800</v>
      </c>
    </row>
    <row r="17" spans="2:8" x14ac:dyDescent="0.25">
      <c r="B17" s="170" t="s">
        <v>150</v>
      </c>
      <c r="C17" s="118" t="s">
        <v>147</v>
      </c>
      <c r="D17" s="39" t="s">
        <v>144</v>
      </c>
      <c r="E17" s="39" t="s">
        <v>145</v>
      </c>
      <c r="F17" s="153"/>
      <c r="G17" s="39"/>
      <c r="H17" s="172">
        <v>-571575.69999999995</v>
      </c>
    </row>
    <row r="18" spans="2:8" x14ac:dyDescent="0.25">
      <c r="B18" s="170" t="s">
        <v>151</v>
      </c>
      <c r="C18" s="118" t="s">
        <v>147</v>
      </c>
      <c r="D18" s="39" t="s">
        <v>144</v>
      </c>
      <c r="E18" s="39" t="s">
        <v>145</v>
      </c>
      <c r="F18" s="153">
        <v>700000000</v>
      </c>
      <c r="G18" s="39">
        <v>-1</v>
      </c>
      <c r="H18" s="172">
        <f t="shared" si="0"/>
        <v>-700000</v>
      </c>
    </row>
    <row r="19" spans="2:8" x14ac:dyDescent="0.25">
      <c r="B19" s="170" t="s">
        <v>152</v>
      </c>
      <c r="C19" s="118" t="s">
        <v>147</v>
      </c>
      <c r="D19" s="39" t="s">
        <v>144</v>
      </c>
      <c r="E19" s="39" t="s">
        <v>145</v>
      </c>
      <c r="F19" s="153"/>
      <c r="G19" s="171"/>
      <c r="H19" s="172">
        <v>-95750.8</v>
      </c>
    </row>
    <row r="20" spans="2:8" x14ac:dyDescent="0.25">
      <c r="B20" s="170" t="s">
        <v>153</v>
      </c>
      <c r="C20" s="118" t="s">
        <v>147</v>
      </c>
      <c r="D20" s="39" t="s">
        <v>144</v>
      </c>
      <c r="E20" s="39" t="s">
        <v>145</v>
      </c>
      <c r="F20" s="153">
        <v>800000000</v>
      </c>
      <c r="G20" s="171">
        <v>1</v>
      </c>
      <c r="H20" s="172">
        <f t="shared" si="0"/>
        <v>800000</v>
      </c>
    </row>
    <row r="21" spans="2:8" x14ac:dyDescent="0.25">
      <c r="B21" s="170" t="s">
        <v>154</v>
      </c>
      <c r="C21" s="118" t="s">
        <v>147</v>
      </c>
      <c r="D21" s="39" t="s">
        <v>144</v>
      </c>
      <c r="E21" s="39" t="s">
        <v>145</v>
      </c>
      <c r="F21" s="153">
        <v>264900000</v>
      </c>
      <c r="G21" s="171">
        <v>1</v>
      </c>
      <c r="H21" s="172">
        <f t="shared" si="0"/>
        <v>264900</v>
      </c>
    </row>
    <row r="22" spans="2:8" x14ac:dyDescent="0.25">
      <c r="B22" s="170" t="s">
        <v>155</v>
      </c>
      <c r="C22" s="118" t="s">
        <v>147</v>
      </c>
      <c r="D22" s="39" t="s">
        <v>144</v>
      </c>
      <c r="E22" s="39" t="s">
        <v>145</v>
      </c>
      <c r="F22" s="153">
        <v>50000000</v>
      </c>
      <c r="G22" s="171">
        <v>1</v>
      </c>
      <c r="H22" s="172">
        <f t="shared" si="0"/>
        <v>50000</v>
      </c>
    </row>
    <row r="23" spans="2:8" x14ac:dyDescent="0.25">
      <c r="B23" s="170" t="s">
        <v>156</v>
      </c>
      <c r="C23" s="118" t="s">
        <v>147</v>
      </c>
      <c r="D23" s="39" t="s">
        <v>144</v>
      </c>
      <c r="E23" s="39" t="s">
        <v>145</v>
      </c>
      <c r="F23" s="153">
        <v>100000000</v>
      </c>
      <c r="G23" s="171">
        <v>1</v>
      </c>
      <c r="H23" s="172">
        <f t="shared" si="0"/>
        <v>100000</v>
      </c>
    </row>
    <row r="24" spans="2:8" x14ac:dyDescent="0.25">
      <c r="B24" s="170" t="s">
        <v>157</v>
      </c>
      <c r="C24" s="118" t="s">
        <v>147</v>
      </c>
      <c r="D24" s="39" t="s">
        <v>144</v>
      </c>
      <c r="E24" s="39" t="s">
        <v>145</v>
      </c>
      <c r="F24" s="153">
        <v>200000000</v>
      </c>
      <c r="G24" s="171">
        <v>1</v>
      </c>
      <c r="H24" s="172">
        <f t="shared" si="0"/>
        <v>200000</v>
      </c>
    </row>
    <row r="25" spans="2:8" x14ac:dyDescent="0.25">
      <c r="B25" s="170" t="s">
        <v>158</v>
      </c>
      <c r="C25" s="118" t="s">
        <v>147</v>
      </c>
      <c r="D25" s="39" t="s">
        <v>144</v>
      </c>
      <c r="E25" s="39" t="s">
        <v>145</v>
      </c>
      <c r="F25" s="153">
        <v>487379500</v>
      </c>
      <c r="G25" s="171">
        <v>1</v>
      </c>
      <c r="H25" s="172">
        <f t="shared" si="0"/>
        <v>487379.5</v>
      </c>
    </row>
    <row r="26" spans="2:8" x14ac:dyDescent="0.25">
      <c r="B26" s="170" t="s">
        <v>159</v>
      </c>
      <c r="C26" s="118" t="s">
        <v>147</v>
      </c>
      <c r="D26" s="39" t="s">
        <v>144</v>
      </c>
      <c r="E26" s="39" t="s">
        <v>145</v>
      </c>
      <c r="F26" s="153">
        <v>250000000</v>
      </c>
      <c r="G26" s="171">
        <v>1</v>
      </c>
      <c r="H26" s="172">
        <f t="shared" si="0"/>
        <v>250000</v>
      </c>
    </row>
    <row r="27" spans="2:8" x14ac:dyDescent="0.25">
      <c r="B27" s="153" t="s">
        <v>160</v>
      </c>
      <c r="C27" s="118" t="s">
        <v>147</v>
      </c>
      <c r="D27" s="39" t="s">
        <v>144</v>
      </c>
      <c r="E27" s="39" t="s">
        <v>145</v>
      </c>
      <c r="F27" s="153">
        <v>200000000</v>
      </c>
      <c r="G27" s="171">
        <v>1</v>
      </c>
      <c r="H27" s="172">
        <f t="shared" si="0"/>
        <v>200000</v>
      </c>
    </row>
    <row r="28" spans="2:8" x14ac:dyDescent="0.25">
      <c r="B28" s="170" t="s">
        <v>161</v>
      </c>
      <c r="C28" s="118" t="s">
        <v>147</v>
      </c>
      <c r="D28" s="39" t="s">
        <v>144</v>
      </c>
      <c r="E28" s="39" t="s">
        <v>145</v>
      </c>
      <c r="F28" s="153">
        <v>500000000</v>
      </c>
      <c r="G28" s="171">
        <v>1</v>
      </c>
      <c r="H28" s="172">
        <f t="shared" si="0"/>
        <v>500000</v>
      </c>
    </row>
    <row r="29" spans="2:8" x14ac:dyDescent="0.25">
      <c r="B29" s="170" t="s">
        <v>162</v>
      </c>
      <c r="C29" s="118" t="s">
        <v>147</v>
      </c>
      <c r="D29" s="39" t="s">
        <v>144</v>
      </c>
      <c r="E29" s="39" t="s">
        <v>145</v>
      </c>
      <c r="F29" s="153">
        <v>250000000</v>
      </c>
      <c r="G29" s="171">
        <v>1</v>
      </c>
      <c r="H29" s="172">
        <f t="shared" si="0"/>
        <v>250000</v>
      </c>
    </row>
    <row r="30" spans="2:8" x14ac:dyDescent="0.25">
      <c r="B30" s="170" t="s">
        <v>163</v>
      </c>
      <c r="C30" s="118" t="s">
        <v>147</v>
      </c>
      <c r="D30" s="39" t="s">
        <v>144</v>
      </c>
      <c r="E30" s="39" t="s">
        <v>145</v>
      </c>
      <c r="F30" s="153">
        <v>150000000</v>
      </c>
      <c r="G30" s="171">
        <v>1</v>
      </c>
      <c r="H30" s="172">
        <f t="shared" si="0"/>
        <v>150000</v>
      </c>
    </row>
    <row r="31" spans="2:8" ht="19.5" customHeight="1" x14ac:dyDescent="0.25">
      <c r="B31" s="170" t="s">
        <v>164</v>
      </c>
      <c r="C31" s="118" t="s">
        <v>147</v>
      </c>
      <c r="D31" s="39" t="s">
        <v>144</v>
      </c>
      <c r="E31" s="39" t="s">
        <v>145</v>
      </c>
      <c r="F31" s="153">
        <v>300000000</v>
      </c>
      <c r="G31" s="171">
        <v>1</v>
      </c>
      <c r="H31" s="172">
        <f>+G31*F31/1000</f>
        <v>300000</v>
      </c>
    </row>
    <row r="32" spans="2:8" x14ac:dyDescent="0.25">
      <c r="B32" s="170" t="s">
        <v>165</v>
      </c>
      <c r="C32" s="118" t="s">
        <v>147</v>
      </c>
      <c r="D32" s="39" t="s">
        <v>144</v>
      </c>
      <c r="E32" s="39" t="s">
        <v>145</v>
      </c>
      <c r="F32" s="153">
        <v>100000000</v>
      </c>
      <c r="G32" s="171">
        <v>1</v>
      </c>
      <c r="H32" s="172">
        <f t="shared" si="0"/>
        <v>100000</v>
      </c>
    </row>
    <row r="33" spans="2:8" s="173" customFormat="1" x14ac:dyDescent="0.25">
      <c r="B33" s="179" t="s">
        <v>166</v>
      </c>
      <c r="C33" s="180"/>
      <c r="D33" s="180"/>
      <c r="E33" s="180"/>
      <c r="F33" s="180"/>
      <c r="G33" s="181"/>
      <c r="H33" s="166">
        <f>SUM(H34:H78)</f>
        <v>57695.310000000012</v>
      </c>
    </row>
    <row r="34" spans="2:8" x14ac:dyDescent="0.25">
      <c r="B34" s="152" t="s">
        <v>167</v>
      </c>
      <c r="C34" s="30" t="s">
        <v>168</v>
      </c>
      <c r="D34" s="39" t="s">
        <v>144</v>
      </c>
      <c r="E34" s="39" t="s">
        <v>145</v>
      </c>
      <c r="F34" s="174">
        <v>2100000</v>
      </c>
      <c r="G34" s="39">
        <v>1</v>
      </c>
      <c r="H34" s="172">
        <f>+G34*F34/1000</f>
        <v>2100</v>
      </c>
    </row>
    <row r="35" spans="2:8" x14ac:dyDescent="0.25">
      <c r="B35" s="152" t="s">
        <v>169</v>
      </c>
      <c r="C35" s="30" t="s">
        <v>168</v>
      </c>
      <c r="D35" s="39" t="s">
        <v>144</v>
      </c>
      <c r="E35" s="39" t="s">
        <v>145</v>
      </c>
      <c r="F35" s="174">
        <v>1340900</v>
      </c>
      <c r="G35" s="39">
        <v>1</v>
      </c>
      <c r="H35" s="172">
        <f t="shared" ref="H35:H78" si="1">+G35*F35/1000</f>
        <v>1340.9</v>
      </c>
    </row>
    <row r="36" spans="2:8" x14ac:dyDescent="0.25">
      <c r="B36" s="152" t="s">
        <v>170</v>
      </c>
      <c r="C36" s="30" t="s">
        <v>168</v>
      </c>
      <c r="D36" s="39" t="s">
        <v>144</v>
      </c>
      <c r="E36" s="39" t="s">
        <v>145</v>
      </c>
      <c r="F36" s="174">
        <v>616200</v>
      </c>
      <c r="G36" s="39">
        <v>1</v>
      </c>
      <c r="H36" s="172">
        <f t="shared" si="1"/>
        <v>616.20000000000005</v>
      </c>
    </row>
    <row r="37" spans="2:8" x14ac:dyDescent="0.25">
      <c r="B37" s="152" t="s">
        <v>171</v>
      </c>
      <c r="C37" s="30" t="s">
        <v>168</v>
      </c>
      <c r="D37" s="39" t="s">
        <v>144</v>
      </c>
      <c r="E37" s="39" t="s">
        <v>145</v>
      </c>
      <c r="F37" s="174">
        <v>350000</v>
      </c>
      <c r="G37" s="39">
        <v>1</v>
      </c>
      <c r="H37" s="172">
        <f t="shared" si="1"/>
        <v>350</v>
      </c>
    </row>
    <row r="38" spans="2:8" x14ac:dyDescent="0.25">
      <c r="B38" s="152" t="s">
        <v>172</v>
      </c>
      <c r="C38" s="30" t="s">
        <v>168</v>
      </c>
      <c r="D38" s="39" t="s">
        <v>144</v>
      </c>
      <c r="E38" s="39" t="s">
        <v>145</v>
      </c>
      <c r="F38" s="153"/>
      <c r="G38" s="39"/>
      <c r="H38" s="172">
        <v>-1645.9</v>
      </c>
    </row>
    <row r="39" spans="2:8" x14ac:dyDescent="0.25">
      <c r="B39" s="152" t="s">
        <v>173</v>
      </c>
      <c r="C39" s="30" t="s">
        <v>168</v>
      </c>
      <c r="D39" s="39" t="s">
        <v>144</v>
      </c>
      <c r="E39" s="39" t="s">
        <v>145</v>
      </c>
      <c r="F39" s="153"/>
      <c r="G39" s="39"/>
      <c r="H39" s="172">
        <v>-1431.49</v>
      </c>
    </row>
    <row r="40" spans="2:8" x14ac:dyDescent="0.25">
      <c r="B40" s="152" t="s">
        <v>174</v>
      </c>
      <c r="C40" s="30" t="s">
        <v>168</v>
      </c>
      <c r="D40" s="39" t="s">
        <v>144</v>
      </c>
      <c r="E40" s="39" t="s">
        <v>145</v>
      </c>
      <c r="F40" s="153">
        <v>1854000</v>
      </c>
      <c r="G40" s="39">
        <v>1</v>
      </c>
      <c r="H40" s="172">
        <f t="shared" si="1"/>
        <v>1854</v>
      </c>
    </row>
    <row r="41" spans="2:8" x14ac:dyDescent="0.25">
      <c r="B41" s="152" t="s">
        <v>175</v>
      </c>
      <c r="C41" s="30" t="s">
        <v>168</v>
      </c>
      <c r="D41" s="39" t="s">
        <v>144</v>
      </c>
      <c r="E41" s="39" t="s">
        <v>145</v>
      </c>
      <c r="F41" s="153">
        <v>1200000</v>
      </c>
      <c r="G41" s="39">
        <v>1</v>
      </c>
      <c r="H41" s="172">
        <f t="shared" si="1"/>
        <v>1200</v>
      </c>
    </row>
    <row r="42" spans="2:8" x14ac:dyDescent="0.25">
      <c r="B42" s="152" t="s">
        <v>176</v>
      </c>
      <c r="C42" s="30" t="s">
        <v>168</v>
      </c>
      <c r="D42" s="39" t="s">
        <v>144</v>
      </c>
      <c r="E42" s="39" t="s">
        <v>145</v>
      </c>
      <c r="F42" s="153">
        <v>122700</v>
      </c>
      <c r="G42" s="39">
        <v>1</v>
      </c>
      <c r="H42" s="172">
        <f t="shared" si="1"/>
        <v>122.7</v>
      </c>
    </row>
    <row r="43" spans="2:8" x14ac:dyDescent="0.25">
      <c r="B43" s="152" t="s">
        <v>177</v>
      </c>
      <c r="C43" s="30" t="s">
        <v>168</v>
      </c>
      <c r="D43" s="39" t="s">
        <v>144</v>
      </c>
      <c r="E43" s="39" t="s">
        <v>145</v>
      </c>
      <c r="F43" s="153">
        <v>589400</v>
      </c>
      <c r="G43" s="39">
        <v>1</v>
      </c>
      <c r="H43" s="172">
        <f t="shared" si="1"/>
        <v>589.4</v>
      </c>
    </row>
    <row r="44" spans="2:8" x14ac:dyDescent="0.25">
      <c r="B44" s="152" t="s">
        <v>178</v>
      </c>
      <c r="C44" s="30" t="s">
        <v>168</v>
      </c>
      <c r="D44" s="39" t="s">
        <v>144</v>
      </c>
      <c r="E44" s="39" t="s">
        <v>145</v>
      </c>
      <c r="F44" s="153">
        <v>600000</v>
      </c>
      <c r="G44" s="39">
        <v>1</v>
      </c>
      <c r="H44" s="172">
        <f t="shared" si="1"/>
        <v>600</v>
      </c>
    </row>
    <row r="45" spans="2:8" x14ac:dyDescent="0.25">
      <c r="B45" s="152" t="s">
        <v>179</v>
      </c>
      <c r="C45" s="30" t="s">
        <v>168</v>
      </c>
      <c r="D45" s="39" t="s">
        <v>144</v>
      </c>
      <c r="E45" s="39" t="s">
        <v>145</v>
      </c>
      <c r="F45" s="153">
        <v>2564700</v>
      </c>
      <c r="G45" s="39">
        <v>1</v>
      </c>
      <c r="H45" s="172">
        <f t="shared" si="1"/>
        <v>2564.6999999999998</v>
      </c>
    </row>
    <row r="46" spans="2:8" x14ac:dyDescent="0.25">
      <c r="B46" s="152" t="s">
        <v>180</v>
      </c>
      <c r="C46" s="30" t="s">
        <v>168</v>
      </c>
      <c r="D46" s="39" t="s">
        <v>144</v>
      </c>
      <c r="E46" s="39" t="s">
        <v>145</v>
      </c>
      <c r="F46" s="153">
        <v>1483300</v>
      </c>
      <c r="G46" s="39">
        <v>1</v>
      </c>
      <c r="H46" s="172">
        <f t="shared" si="1"/>
        <v>1483.3</v>
      </c>
    </row>
    <row r="47" spans="2:8" x14ac:dyDescent="0.25">
      <c r="B47" s="152" t="s">
        <v>181</v>
      </c>
      <c r="C47" s="30" t="s">
        <v>168</v>
      </c>
      <c r="D47" s="39" t="s">
        <v>144</v>
      </c>
      <c r="E47" s="39" t="s">
        <v>145</v>
      </c>
      <c r="F47" s="153">
        <v>1068800</v>
      </c>
      <c r="G47" s="39">
        <v>1</v>
      </c>
      <c r="H47" s="172">
        <f t="shared" si="1"/>
        <v>1068.8</v>
      </c>
    </row>
    <row r="48" spans="2:8" x14ac:dyDescent="0.25">
      <c r="B48" s="152" t="s">
        <v>182</v>
      </c>
      <c r="C48" s="30" t="s">
        <v>168</v>
      </c>
      <c r="D48" s="39" t="s">
        <v>144</v>
      </c>
      <c r="E48" s="39" t="s">
        <v>145</v>
      </c>
      <c r="F48" s="153">
        <v>2547300</v>
      </c>
      <c r="G48" s="39">
        <v>1</v>
      </c>
      <c r="H48" s="172">
        <f t="shared" si="1"/>
        <v>2547.3000000000002</v>
      </c>
    </row>
    <row r="49" spans="2:8" x14ac:dyDescent="0.25">
      <c r="B49" s="152" t="s">
        <v>183</v>
      </c>
      <c r="C49" s="30" t="s">
        <v>168</v>
      </c>
      <c r="D49" s="39" t="s">
        <v>144</v>
      </c>
      <c r="E49" s="39" t="s">
        <v>145</v>
      </c>
      <c r="F49" s="153">
        <v>1755100</v>
      </c>
      <c r="G49" s="39">
        <v>1</v>
      </c>
      <c r="H49" s="172">
        <f t="shared" si="1"/>
        <v>1755.1</v>
      </c>
    </row>
    <row r="50" spans="2:8" x14ac:dyDescent="0.25">
      <c r="B50" s="152" t="s">
        <v>184</v>
      </c>
      <c r="C50" s="30" t="s">
        <v>168</v>
      </c>
      <c r="D50" s="39" t="s">
        <v>144</v>
      </c>
      <c r="E50" s="39" t="s">
        <v>145</v>
      </c>
      <c r="F50" s="153">
        <v>1088700</v>
      </c>
      <c r="G50" s="39">
        <v>1</v>
      </c>
      <c r="H50" s="172">
        <f t="shared" si="1"/>
        <v>1088.7</v>
      </c>
    </row>
    <row r="51" spans="2:8" x14ac:dyDescent="0.25">
      <c r="B51" s="152" t="s">
        <v>185</v>
      </c>
      <c r="C51" s="30" t="s">
        <v>168</v>
      </c>
      <c r="D51" s="39" t="s">
        <v>144</v>
      </c>
      <c r="E51" s="39" t="s">
        <v>145</v>
      </c>
      <c r="F51" s="153">
        <v>2877300</v>
      </c>
      <c r="G51" s="39">
        <v>1</v>
      </c>
      <c r="H51" s="172">
        <f t="shared" si="1"/>
        <v>2877.3</v>
      </c>
    </row>
    <row r="52" spans="2:8" x14ac:dyDescent="0.25">
      <c r="B52" s="152" t="s">
        <v>186</v>
      </c>
      <c r="C52" s="30" t="s">
        <v>168</v>
      </c>
      <c r="D52" s="39" t="s">
        <v>144</v>
      </c>
      <c r="E52" s="39" t="s">
        <v>145</v>
      </c>
      <c r="F52" s="153">
        <v>1487900</v>
      </c>
      <c r="G52" s="39">
        <v>1</v>
      </c>
      <c r="H52" s="172">
        <f t="shared" si="1"/>
        <v>1487.9</v>
      </c>
    </row>
    <row r="53" spans="2:8" x14ac:dyDescent="0.25">
      <c r="B53" s="152" t="s">
        <v>187</v>
      </c>
      <c r="C53" s="30" t="s">
        <v>188</v>
      </c>
      <c r="D53" s="39" t="s">
        <v>189</v>
      </c>
      <c r="E53" s="39" t="s">
        <v>145</v>
      </c>
      <c r="F53" s="153">
        <v>1018400</v>
      </c>
      <c r="G53" s="39">
        <v>1</v>
      </c>
      <c r="H53" s="172">
        <f t="shared" si="1"/>
        <v>1018.4</v>
      </c>
    </row>
    <row r="54" spans="2:8" x14ac:dyDescent="0.25">
      <c r="B54" s="152" t="s">
        <v>187</v>
      </c>
      <c r="C54" s="30" t="s">
        <v>188</v>
      </c>
      <c r="D54" s="39" t="s">
        <v>189</v>
      </c>
      <c r="E54" s="39" t="s">
        <v>145</v>
      </c>
      <c r="F54" s="153">
        <v>2365100</v>
      </c>
      <c r="G54" s="39">
        <v>1</v>
      </c>
      <c r="H54" s="172">
        <f t="shared" si="1"/>
        <v>2365.1</v>
      </c>
    </row>
    <row r="55" spans="2:8" x14ac:dyDescent="0.25">
      <c r="B55" s="152" t="s">
        <v>187</v>
      </c>
      <c r="C55" s="30" t="s">
        <v>188</v>
      </c>
      <c r="D55" s="39" t="s">
        <v>189</v>
      </c>
      <c r="E55" s="39" t="s">
        <v>145</v>
      </c>
      <c r="F55" s="153">
        <v>793200</v>
      </c>
      <c r="G55" s="39">
        <v>1</v>
      </c>
      <c r="H55" s="172">
        <f t="shared" si="1"/>
        <v>793.2</v>
      </c>
    </row>
    <row r="56" spans="2:8" x14ac:dyDescent="0.25">
      <c r="B56" s="152" t="s">
        <v>187</v>
      </c>
      <c r="C56" s="30" t="s">
        <v>188</v>
      </c>
      <c r="D56" s="39" t="s">
        <v>189</v>
      </c>
      <c r="E56" s="39" t="s">
        <v>145</v>
      </c>
      <c r="F56" s="153">
        <v>903900</v>
      </c>
      <c r="G56" s="39">
        <v>1</v>
      </c>
      <c r="H56" s="172">
        <f t="shared" si="1"/>
        <v>903.9</v>
      </c>
    </row>
    <row r="57" spans="2:8" x14ac:dyDescent="0.25">
      <c r="B57" s="152" t="s">
        <v>187</v>
      </c>
      <c r="C57" s="30" t="s">
        <v>188</v>
      </c>
      <c r="D57" s="39" t="s">
        <v>189</v>
      </c>
      <c r="E57" s="39" t="s">
        <v>145</v>
      </c>
      <c r="F57" s="174"/>
      <c r="G57" s="39"/>
      <c r="H57" s="172">
        <v>-5175.5</v>
      </c>
    </row>
    <row r="58" spans="2:8" x14ac:dyDescent="0.25">
      <c r="B58" s="152" t="s">
        <v>187</v>
      </c>
      <c r="C58" s="30" t="s">
        <v>188</v>
      </c>
      <c r="D58" s="39" t="s">
        <v>189</v>
      </c>
      <c r="E58" s="39" t="s">
        <v>145</v>
      </c>
      <c r="F58" s="174"/>
      <c r="G58" s="39"/>
      <c r="H58" s="172">
        <v>-6541.3000000000011</v>
      </c>
    </row>
    <row r="59" spans="2:8" x14ac:dyDescent="0.25">
      <c r="B59" s="152" t="s">
        <v>187</v>
      </c>
      <c r="C59" s="30" t="s">
        <v>188</v>
      </c>
      <c r="D59" s="39" t="s">
        <v>189</v>
      </c>
      <c r="E59" s="39" t="s">
        <v>145</v>
      </c>
      <c r="F59" s="153">
        <v>7044400</v>
      </c>
      <c r="G59" s="39">
        <v>1</v>
      </c>
      <c r="H59" s="172">
        <f t="shared" si="1"/>
        <v>7044.4</v>
      </c>
    </row>
    <row r="60" spans="2:8" x14ac:dyDescent="0.25">
      <c r="B60" s="152" t="s">
        <v>187</v>
      </c>
      <c r="C60" s="30" t="s">
        <v>188</v>
      </c>
      <c r="D60" s="39" t="s">
        <v>189</v>
      </c>
      <c r="E60" s="39" t="s">
        <v>145</v>
      </c>
      <c r="F60" s="153">
        <v>2139900</v>
      </c>
      <c r="G60" s="39">
        <v>1</v>
      </c>
      <c r="H60" s="172">
        <f t="shared" si="1"/>
        <v>2139.9</v>
      </c>
    </row>
    <row r="61" spans="2:8" x14ac:dyDescent="0.25">
      <c r="B61" s="152" t="s">
        <v>187</v>
      </c>
      <c r="C61" s="30" t="s">
        <v>188</v>
      </c>
      <c r="D61" s="39" t="s">
        <v>189</v>
      </c>
      <c r="E61" s="39" t="s">
        <v>145</v>
      </c>
      <c r="F61" s="153">
        <v>401700</v>
      </c>
      <c r="G61" s="39">
        <v>1</v>
      </c>
      <c r="H61" s="172">
        <f t="shared" si="1"/>
        <v>401.7</v>
      </c>
    </row>
    <row r="62" spans="2:8" x14ac:dyDescent="0.25">
      <c r="B62" s="152" t="s">
        <v>187</v>
      </c>
      <c r="C62" s="30" t="s">
        <v>188</v>
      </c>
      <c r="D62" s="39" t="s">
        <v>189</v>
      </c>
      <c r="E62" s="39" t="s">
        <v>145</v>
      </c>
      <c r="F62" s="153">
        <v>720400</v>
      </c>
      <c r="G62" s="39">
        <v>1</v>
      </c>
      <c r="H62" s="172">
        <f t="shared" si="1"/>
        <v>720.4</v>
      </c>
    </row>
    <row r="63" spans="2:8" x14ac:dyDescent="0.25">
      <c r="B63" s="152" t="s">
        <v>187</v>
      </c>
      <c r="C63" s="30" t="s">
        <v>188</v>
      </c>
      <c r="D63" s="39" t="s">
        <v>189</v>
      </c>
      <c r="E63" s="39" t="s">
        <v>145</v>
      </c>
      <c r="F63" s="153">
        <v>1293900</v>
      </c>
      <c r="G63" s="39">
        <v>1</v>
      </c>
      <c r="H63" s="172">
        <f t="shared" si="1"/>
        <v>1293.9000000000001</v>
      </c>
    </row>
    <row r="64" spans="2:8" x14ac:dyDescent="0.25">
      <c r="B64" s="152" t="s">
        <v>187</v>
      </c>
      <c r="C64" s="30" t="s">
        <v>188</v>
      </c>
      <c r="D64" s="39" t="s">
        <v>189</v>
      </c>
      <c r="E64" s="39" t="s">
        <v>145</v>
      </c>
      <c r="F64" s="153">
        <v>3876900</v>
      </c>
      <c r="G64" s="39">
        <v>1</v>
      </c>
      <c r="H64" s="172">
        <f t="shared" si="1"/>
        <v>3876.9</v>
      </c>
    </row>
    <row r="65" spans="2:8" x14ac:dyDescent="0.25">
      <c r="B65" s="152" t="s">
        <v>187</v>
      </c>
      <c r="C65" s="30" t="s">
        <v>188</v>
      </c>
      <c r="D65" s="39" t="s">
        <v>189</v>
      </c>
      <c r="E65" s="39" t="s">
        <v>145</v>
      </c>
      <c r="F65" s="153">
        <v>1965900</v>
      </c>
      <c r="G65" s="39">
        <v>1</v>
      </c>
      <c r="H65" s="172">
        <f t="shared" si="1"/>
        <v>1965.9</v>
      </c>
    </row>
    <row r="66" spans="2:8" x14ac:dyDescent="0.25">
      <c r="B66" s="152" t="s">
        <v>187</v>
      </c>
      <c r="C66" s="30" t="s">
        <v>188</v>
      </c>
      <c r="D66" s="39" t="s">
        <v>189</v>
      </c>
      <c r="E66" s="39" t="s">
        <v>145</v>
      </c>
      <c r="F66" s="153">
        <v>1425600</v>
      </c>
      <c r="G66" s="39">
        <v>1</v>
      </c>
      <c r="H66" s="172">
        <f t="shared" si="1"/>
        <v>1425.6</v>
      </c>
    </row>
    <row r="67" spans="2:8" x14ac:dyDescent="0.25">
      <c r="B67" s="152" t="s">
        <v>187</v>
      </c>
      <c r="C67" s="30" t="s">
        <v>188</v>
      </c>
      <c r="D67" s="39" t="s">
        <v>189</v>
      </c>
      <c r="E67" s="39" t="s">
        <v>145</v>
      </c>
      <c r="F67" s="153">
        <v>3643900</v>
      </c>
      <c r="G67" s="39">
        <v>1</v>
      </c>
      <c r="H67" s="172">
        <f t="shared" si="1"/>
        <v>3643.9</v>
      </c>
    </row>
    <row r="68" spans="2:8" x14ac:dyDescent="0.25">
      <c r="B68" s="152" t="s">
        <v>187</v>
      </c>
      <c r="C68" s="30" t="s">
        <v>188</v>
      </c>
      <c r="D68" s="39" t="s">
        <v>189</v>
      </c>
      <c r="E68" s="39" t="s">
        <v>145</v>
      </c>
      <c r="F68" s="153">
        <v>1860500</v>
      </c>
      <c r="G68" s="39">
        <v>1</v>
      </c>
      <c r="H68" s="172">
        <f t="shared" si="1"/>
        <v>1860.5</v>
      </c>
    </row>
    <row r="69" spans="2:8" x14ac:dyDescent="0.25">
      <c r="B69" s="152" t="s">
        <v>187</v>
      </c>
      <c r="C69" s="30" t="s">
        <v>188</v>
      </c>
      <c r="D69" s="39" t="s">
        <v>189</v>
      </c>
      <c r="E69" s="39" t="s">
        <v>145</v>
      </c>
      <c r="F69" s="153">
        <v>1223900</v>
      </c>
      <c r="G69" s="39">
        <v>1</v>
      </c>
      <c r="H69" s="172">
        <f t="shared" si="1"/>
        <v>1223.9000000000001</v>
      </c>
    </row>
    <row r="70" spans="2:8" x14ac:dyDescent="0.25">
      <c r="B70" s="152" t="s">
        <v>187</v>
      </c>
      <c r="C70" s="30" t="s">
        <v>188</v>
      </c>
      <c r="D70" s="39" t="s">
        <v>189</v>
      </c>
      <c r="E70" s="39" t="s">
        <v>145</v>
      </c>
      <c r="F70" s="153">
        <v>2690200</v>
      </c>
      <c r="G70" s="39">
        <v>1</v>
      </c>
      <c r="H70" s="172">
        <f t="shared" si="1"/>
        <v>2690.2</v>
      </c>
    </row>
    <row r="71" spans="2:8" x14ac:dyDescent="0.25">
      <c r="B71" s="152" t="s">
        <v>187</v>
      </c>
      <c r="C71" s="30" t="s">
        <v>188</v>
      </c>
      <c r="D71" s="39" t="s">
        <v>189</v>
      </c>
      <c r="E71" s="39" t="s">
        <v>145</v>
      </c>
      <c r="F71" s="153">
        <v>750800</v>
      </c>
      <c r="G71" s="39">
        <v>1</v>
      </c>
      <c r="H71" s="172">
        <f t="shared" si="1"/>
        <v>750.8</v>
      </c>
    </row>
    <row r="72" spans="2:8" x14ac:dyDescent="0.25">
      <c r="B72" s="152" t="s">
        <v>198</v>
      </c>
      <c r="C72" s="30" t="s">
        <v>199</v>
      </c>
      <c r="D72" s="39" t="s">
        <v>144</v>
      </c>
      <c r="E72" s="39" t="s">
        <v>145</v>
      </c>
      <c r="F72" s="153">
        <v>9999600</v>
      </c>
      <c r="G72" s="39">
        <v>1</v>
      </c>
      <c r="H72" s="172">
        <f t="shared" si="1"/>
        <v>9999.6</v>
      </c>
    </row>
    <row r="73" spans="2:8" x14ac:dyDescent="0.25">
      <c r="B73" s="152" t="s">
        <v>200</v>
      </c>
      <c r="C73" s="30" t="s">
        <v>199</v>
      </c>
      <c r="D73" s="39" t="s">
        <v>144</v>
      </c>
      <c r="E73" s="39" t="s">
        <v>145</v>
      </c>
      <c r="F73" s="153">
        <v>600000</v>
      </c>
      <c r="G73" s="39">
        <v>1</v>
      </c>
      <c r="H73" s="172">
        <f t="shared" si="1"/>
        <v>600</v>
      </c>
    </row>
    <row r="74" spans="2:8" x14ac:dyDescent="0.25">
      <c r="B74" s="152" t="s">
        <v>190</v>
      </c>
      <c r="C74" s="30" t="s">
        <v>191</v>
      </c>
      <c r="D74" s="39" t="s">
        <v>192</v>
      </c>
      <c r="E74" s="39" t="s">
        <v>145</v>
      </c>
      <c r="F74" s="153">
        <v>880000</v>
      </c>
      <c r="G74" s="39">
        <v>1</v>
      </c>
      <c r="H74" s="172">
        <f t="shared" si="1"/>
        <v>880</v>
      </c>
    </row>
    <row r="75" spans="2:8" x14ac:dyDescent="0.25">
      <c r="B75" s="152" t="s">
        <v>193</v>
      </c>
      <c r="C75" s="30" t="s">
        <v>191</v>
      </c>
      <c r="D75" s="39" t="s">
        <v>192</v>
      </c>
      <c r="E75" s="39" t="s">
        <v>145</v>
      </c>
      <c r="F75" s="153">
        <v>335000</v>
      </c>
      <c r="G75" s="39">
        <v>1</v>
      </c>
      <c r="H75" s="172">
        <f t="shared" si="1"/>
        <v>335</v>
      </c>
    </row>
    <row r="76" spans="2:8" x14ac:dyDescent="0.25">
      <c r="B76" s="152" t="s">
        <v>194</v>
      </c>
      <c r="C76" s="30" t="s">
        <v>191</v>
      </c>
      <c r="D76" s="39" t="s">
        <v>192</v>
      </c>
      <c r="E76" s="39" t="s">
        <v>145</v>
      </c>
      <c r="F76" s="153">
        <v>720000</v>
      </c>
      <c r="G76" s="39">
        <v>1</v>
      </c>
      <c r="H76" s="172">
        <f t="shared" si="1"/>
        <v>720</v>
      </c>
    </row>
    <row r="77" spans="2:8" x14ac:dyDescent="0.25">
      <c r="B77" s="152" t="s">
        <v>201</v>
      </c>
      <c r="C77" s="30" t="s">
        <v>191</v>
      </c>
      <c r="D77" s="39" t="s">
        <v>192</v>
      </c>
      <c r="E77" s="39" t="s">
        <v>145</v>
      </c>
      <c r="F77" s="153">
        <v>1980000</v>
      </c>
      <c r="G77" s="39">
        <v>1</v>
      </c>
      <c r="H77" s="172">
        <f t="shared" si="1"/>
        <v>1980</v>
      </c>
    </row>
    <row r="78" spans="2:8" x14ac:dyDescent="0.25">
      <c r="B78" s="175" t="s">
        <v>202</v>
      </c>
      <c r="C78" s="30" t="s">
        <v>191</v>
      </c>
      <c r="D78" s="39" t="s">
        <v>192</v>
      </c>
      <c r="E78" s="39" t="s">
        <v>145</v>
      </c>
      <c r="F78" s="153">
        <v>210000</v>
      </c>
      <c r="G78" s="39">
        <v>1</v>
      </c>
      <c r="H78" s="172">
        <f t="shared" si="1"/>
        <v>210</v>
      </c>
    </row>
    <row r="80" spans="2:8" s="1" customFormat="1" x14ac:dyDescent="0.3">
      <c r="B80" s="8" t="s">
        <v>24</v>
      </c>
      <c r="C80" s="5"/>
      <c r="D80" s="9"/>
    </row>
    <row r="81" spans="2:8" s="1" customFormat="1" x14ac:dyDescent="0.3">
      <c r="B81" s="8" t="s">
        <v>25</v>
      </c>
      <c r="C81" s="5"/>
      <c r="D81" s="9"/>
    </row>
    <row r="82" spans="2:8" s="1" customFormat="1" x14ac:dyDescent="0.3">
      <c r="B82" s="3"/>
      <c r="C82" s="10" t="s">
        <v>196</v>
      </c>
      <c r="D82" s="9"/>
    </row>
    <row r="83" spans="2:8" x14ac:dyDescent="0.25">
      <c r="H83" s="176"/>
    </row>
    <row r="84" spans="2:8" x14ac:dyDescent="0.25">
      <c r="H84" s="176"/>
    </row>
    <row r="85" spans="2:8" x14ac:dyDescent="0.25">
      <c r="H85" s="176"/>
    </row>
    <row r="86" spans="2:8" x14ac:dyDescent="0.25">
      <c r="H86" s="176"/>
    </row>
    <row r="87" spans="2:8" x14ac:dyDescent="0.25">
      <c r="H87" s="176"/>
    </row>
    <row r="88" spans="2:8" x14ac:dyDescent="0.25">
      <c r="H88" s="176"/>
    </row>
    <row r="89" spans="2:8" x14ac:dyDescent="0.25">
      <c r="H89" s="176"/>
    </row>
    <row r="90" spans="2:8" x14ac:dyDescent="0.25">
      <c r="H90" s="176"/>
    </row>
    <row r="91" spans="2:8" x14ac:dyDescent="0.25">
      <c r="H91" s="176"/>
    </row>
    <row r="92" spans="2:8" x14ac:dyDescent="0.25">
      <c r="H92" s="176"/>
    </row>
    <row r="93" spans="2:8" x14ac:dyDescent="0.25">
      <c r="H93" s="176"/>
    </row>
    <row r="94" spans="2:8" x14ac:dyDescent="0.25">
      <c r="H94" s="176"/>
    </row>
    <row r="95" spans="2:8" x14ac:dyDescent="0.25">
      <c r="H95" s="176"/>
    </row>
    <row r="96" spans="2:8" x14ac:dyDescent="0.25">
      <c r="H96" s="176"/>
    </row>
    <row r="97" spans="8:8" x14ac:dyDescent="0.25">
      <c r="H97" s="176"/>
    </row>
    <row r="98" spans="8:8" x14ac:dyDescent="0.25">
      <c r="H98" s="176"/>
    </row>
  </sheetData>
  <mergeCells count="12">
    <mergeCell ref="B5:H5"/>
    <mergeCell ref="B7:B8"/>
    <mergeCell ref="C7:C8"/>
    <mergeCell ref="D7:D8"/>
    <mergeCell ref="E7:E8"/>
    <mergeCell ref="F7:F8"/>
    <mergeCell ref="G7:H7"/>
    <mergeCell ref="B9:G9"/>
    <mergeCell ref="E10:G10"/>
    <mergeCell ref="C11:G11"/>
    <mergeCell ref="B12:G12"/>
    <mergeCell ref="B33:G3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'1'!Print_Area</vt:lpstr>
      <vt:lpstr>'2'!Print_Area</vt:lpstr>
      <vt:lpstr>'3'!Print_Area</vt:lpstr>
      <vt:lpstr>'4'!Print_Area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Siranush Chteyan</dc:creator>
  <cp:keywords>https:/mul2-mta.gov.am/tasks/1750587/oneclick?token=ff1b9134a3c71453d276fc3f154a6b6b</cp:keywords>
  <cp:lastModifiedBy>Susanna Arzumanyan</cp:lastModifiedBy>
  <cp:lastPrinted>2026-08-26T14:24:24Z</cp:lastPrinted>
  <dcterms:created xsi:type="dcterms:W3CDTF">2020-09-30T12:11:39Z</dcterms:created>
  <dcterms:modified xsi:type="dcterms:W3CDTF">2026-09-23T12:53:10Z</dcterms:modified>
</cp:coreProperties>
</file>