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esktop\80687 նոր դատախազություն IP heraxosner\"/>
    </mc:Choice>
  </mc:AlternateContent>
  <bookViews>
    <workbookView xWindow="0" yWindow="0" windowWidth="21570" windowHeight="7485" tabRatio="423" firstSheet="1" activeTab="6"/>
  </bookViews>
  <sheets>
    <sheet name="Հավելված 1" sheetId="37" r:id="rId1"/>
    <sheet name="Հավելված 2" sheetId="42" r:id="rId2"/>
    <sheet name="Հավելված 3" sheetId="36" r:id="rId3"/>
    <sheet name="Հավելված 4" sheetId="43" r:id="rId4"/>
    <sheet name="Հավելված 5" sheetId="44" r:id="rId5"/>
    <sheet name="Հավելված 6" sheetId="45" r:id="rId6"/>
    <sheet name="Հավելված 7" sheetId="41" r:id="rId7"/>
  </sheets>
  <definedNames>
    <definedName name="AgencyCode">#REF!</definedName>
    <definedName name="AgencyName">#REF!</definedName>
    <definedName name="Functional1">#REF!</definedName>
    <definedName name="PANature">#REF!</definedName>
    <definedName name="PAType">#REF!</definedName>
    <definedName name="Performance2">#REF!</definedName>
    <definedName name="PerformanceType">#REF!</definedName>
    <definedName name="_xlnm.Print_Titles" localSheetId="2">'Հավելված 3'!$8:$9</definedName>
  </definedNames>
  <calcPr calcId="162913"/>
</workbook>
</file>

<file path=xl/calcChain.xml><?xml version="1.0" encoding="utf-8"?>
<calcChain xmlns="http://schemas.openxmlformats.org/spreadsheetml/2006/main">
  <c r="G24" i="41" l="1"/>
  <c r="G23" i="41"/>
  <c r="D38" i="37" l="1"/>
  <c r="D31" i="37"/>
  <c r="D29" i="37" s="1"/>
  <c r="D11" i="37"/>
  <c r="D9" i="37" s="1"/>
  <c r="D8" i="37" l="1"/>
  <c r="D13" i="43" l="1"/>
  <c r="D11" i="43" s="1"/>
  <c r="D9" i="43" s="1"/>
  <c r="H38" i="36" l="1"/>
  <c r="H57" i="36" s="1"/>
  <c r="H37" i="36"/>
  <c r="H36" i="36" s="1"/>
  <c r="H35" i="36" s="1"/>
  <c r="H33" i="36" s="1"/>
  <c r="H31" i="36" s="1"/>
  <c r="H29" i="36"/>
  <c r="H28" i="36" s="1"/>
  <c r="H27" i="36" s="1"/>
  <c r="H26" i="36" s="1"/>
  <c r="H24" i="36" s="1"/>
  <c r="H22" i="36" s="1"/>
  <c r="H20" i="36" l="1"/>
  <c r="H18" i="36" s="1"/>
  <c r="H16" i="36" s="1"/>
  <c r="H14" i="36" s="1"/>
  <c r="H12" i="36" s="1"/>
  <c r="H55" i="36"/>
  <c r="H53" i="36" s="1"/>
  <c r="H52" i="36"/>
  <c r="H50" i="36" s="1"/>
  <c r="H48" i="36" s="1"/>
  <c r="H46" i="36" l="1"/>
  <c r="H44" i="36" s="1"/>
  <c r="H42" i="36" s="1"/>
  <c r="H40" i="36" s="1"/>
  <c r="H10" i="36" s="1"/>
  <c r="D14" i="42"/>
  <c r="D12" i="42" s="1"/>
  <c r="D10" i="42" s="1"/>
  <c r="H12" i="42"/>
  <c r="H10" i="42" s="1"/>
  <c r="G12" i="42"/>
  <c r="G10" i="42" s="1"/>
  <c r="F12" i="42"/>
  <c r="F10" i="42" s="1"/>
  <c r="E12" i="42"/>
  <c r="E10" i="42" s="1"/>
  <c r="G38" i="36" l="1"/>
  <c r="G37" i="36" s="1"/>
  <c r="G36" i="36" s="1"/>
  <c r="G35" i="36" s="1"/>
  <c r="G33" i="36" s="1"/>
  <c r="G31" i="36" s="1"/>
  <c r="G55" i="36"/>
  <c r="G53" i="36" s="1"/>
  <c r="G46" i="36" s="1"/>
  <c r="G44" i="36" s="1"/>
  <c r="G42" i="36" s="1"/>
  <c r="G40" i="36" s="1"/>
  <c r="G50" i="36"/>
  <c r="G48" i="36" s="1"/>
  <c r="G11" i="41" l="1"/>
  <c r="G27" i="36" l="1"/>
  <c r="G26" i="36" s="1"/>
  <c r="G24" i="36" s="1"/>
  <c r="G22" i="36" s="1"/>
  <c r="G20" i="36" s="1"/>
  <c r="G18" i="36" l="1"/>
  <c r="G16" i="36" s="1"/>
  <c r="G14" i="36" s="1"/>
  <c r="G12" i="36" s="1"/>
  <c r="G10" i="36" s="1"/>
  <c r="G9" i="41"/>
</calcChain>
</file>

<file path=xl/sharedStrings.xml><?xml version="1.0" encoding="utf-8"?>
<sst xmlns="http://schemas.openxmlformats.org/spreadsheetml/2006/main" count="356" uniqueCount="154">
  <si>
    <t xml:space="preserve">ՀՀ կառավարության  2019 թվականի </t>
  </si>
  <si>
    <t>______________ ի    ___Ն որոշման</t>
  </si>
  <si>
    <t>Հավելված 1</t>
  </si>
  <si>
    <t>Հավելված 2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</si>
  <si>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</si>
  <si>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</si>
  <si>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</si>
  <si>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</si>
  <si>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>Հավելված 3</t>
  </si>
  <si>
    <t xml:space="preserve"> այդ թվում`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</si>
  <si>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</si>
  <si>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</si>
  <si>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</si>
  <si>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</si>
  <si>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</si>
  <si>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ՀԱՅԱՍՏԱՆԻ ՀԱՆՐԱՊԵՏՈՒԹՅԱՆ ԿԱՌԱՎԱՐՈՒԹՅԱՆ 2018 ԹՎԱԿԱՆԻ ԴԵԿՏԵՄԲԵՐԻ 27-Ի N 1515-Ն ՈՐՈՇՄԱՆ N 3 ԵՎ N 4 ՀԱՎԵԼՎԱԾՆԵՐՈՒՄ ԿԱՏԱՐՎՈՂ ՓՈՓՈԽՈՒԹՅՈՒՆՆԵՐԸ ԵՎ  ԼՐԱՑՈՒՄՆԵՐԸ</t>
  </si>
  <si>
    <t>հազար դրամներով</t>
  </si>
  <si>
    <t xml:space="preserve"> 01</t>
  </si>
  <si>
    <t>այդ թվում` ըստ կատարողների</t>
  </si>
  <si>
    <t>հազար  դրամներով</t>
  </si>
  <si>
    <t>ՀՀ կառավարության  2019 թվականի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</si>
  <si>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</si>
  <si>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</si>
  <si>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</si>
  <si>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</si>
  <si>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</si>
  <si>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</si>
  <si>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</si>
  <si>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Ցուցանիշների փոփոխությունը 
(ավելացումները նշված են դրական նշանով, իսկ նվազեցումները` փակագծերում)</t>
  </si>
  <si>
    <t>Ցուցանիշների փոփոխությունը (ավելացումները նշված են դրական նշանով, իսկ նվազեցումները` փակագծերում)</t>
  </si>
  <si>
    <t>Դաս N 01</t>
  </si>
  <si>
    <t xml:space="preserve"> ՄԱՍ I. ԱՇԽԱՏԱՆՔՆԵՐ</t>
  </si>
  <si>
    <t>ՀԱՅԱՍՏԱՆԻ ՀԱՆՐԱՊԵՏՈՒԹՅԱՆ ԿԱՌԱՎԱՐՈՒԹՅԱՆ 2018 ԹՎԱԿԱՆԻ ԴԵԿՏԵՄԲԵՐԻ 27-Ի N 1515-Ն ՈՐՈՇՄԱՆ N 12 ՀԱՎԵԼՎԱԾՈՒՄ ԿԱՏԱՐՎՈՂ ՓՈՓՈԽՈՒԹՅՈՒՆՆԵՐԸ ԵՎ ԼՐԱՑՈՒՄՆԵՐԸ</t>
  </si>
  <si>
    <t xml:space="preserve"> ՄԱՍ II. ԾԱՌԱՅՈՒԹՅՈՒՆՆԵՐ</t>
  </si>
  <si>
    <t>Ծրագրային դասիչը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</si>
  <si>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</si>
  <si>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</si>
  <si>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</si>
  <si>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</si>
  <si>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</si>
  <si>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Ծառայությունների մատուցում</t>
  </si>
  <si>
    <t xml:space="preserve"> Բյուջետային գլխավոր կարգադրիչների, ծրագրերի և միջոցառումների անվանումները</t>
  </si>
  <si>
    <t xml:space="preserve"> Ծրագրի միջոցառումներ</t>
  </si>
  <si>
    <t xml:space="preserve"> Միջոցառման տեսակը</t>
  </si>
  <si>
    <t>«ՀԱՅԱՍՏԱՆԻ ՀԱՆՐԱՊԵՏՈՒԹՅԱՆ 2019 ԹՎԱԿԱՆԻ ՊԵՏԱԿԱՆ ԲՅՈՒՋԵԻ ՄԱՍԻՆ» ՀԱՅԱՍՏԱՆԻ ՀԱՆՐԱՊԵՏՈՒԹՅԱՆ ՕՐԵՆՔԻ N 1 ՀԱՎԵԼՎԱԾԻ N 2 ԱՂՅՈՒՍԱԿՈՒՄ ԿԱՏԱՐՎՈՂ ՎԵՐԱԲԱՇԽՈՒՄԸ ԵՎ ՀԱՅԱՍՏԱՆԻ ՀԱՆՐԱՊԵՏՈՒԹՅԱՆ ԿԱՌԱՎԱՐՈՒԹՅԱՆ 2018 ԹՎԱԿԱՆԻ ԴԵԿՏԵՄԲԵՐԻ 27-Ի N 1515-Ն ՈՐՈՇՄԱՆ N 5 ՀԱՎԵԼՎԱԾԻ N 1 ԱՂՅՈՒՍԱԿՈՒՄ ԿԱՏԱՐՎՈՂ ՓՈՓՈԽՈՒԹՅՈՒՆՆԵՐԸ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</si>
  <si>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</si>
  <si>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</si>
  <si>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</si>
  <si>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Պետական բյուջեում չկանխատեսված՝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</si>
  <si>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</si>
  <si>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</si>
  <si>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</si>
  <si>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</si>
  <si>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</si>
  <si>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11001</t>
  </si>
  <si>
    <t>այդ թվում` բյուջետային ծախսերի տնտեսագիտական դասակարգման հոդվածների</t>
  </si>
  <si>
    <t xml:space="preserve"> - Պահուստային միջոցներ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</si>
  <si>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</si>
  <si>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</si>
  <si>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</si>
  <si>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>ԳՀ</t>
  </si>
  <si>
    <t>հատ</t>
  </si>
  <si>
    <t>ՀՀ դատախազություն</t>
  </si>
  <si>
    <t xml:space="preserve">Դատավարական ղեկավարում և դատախազական հսկողություն </t>
  </si>
  <si>
    <t>04</t>
  </si>
  <si>
    <t>03</t>
  </si>
  <si>
    <t>ՀՀ ԴԱՏԱԽԱԶՈՒԹՅՈՒՆ</t>
  </si>
  <si>
    <t>Վարչական  սարքավորումներ</t>
  </si>
  <si>
    <t>Բաժին N 03</t>
  </si>
  <si>
    <t>Խումբ N 04</t>
  </si>
  <si>
    <t xml:space="preserve">Դատավարական ղեկավարում և
 դատախազական հսկողություն </t>
  </si>
  <si>
    <t>30211220/2</t>
  </si>
  <si>
    <t>սեղանի համակարգիչներ</t>
  </si>
  <si>
    <t>30232231/2</t>
  </si>
  <si>
    <t>համակարգչի կոշտ սկավառակ</t>
  </si>
  <si>
    <t>գրասեղաններ</t>
  </si>
  <si>
    <t>39121520/3</t>
  </si>
  <si>
    <t>գրապահարաններ</t>
  </si>
  <si>
    <t>39138120/3</t>
  </si>
  <si>
    <t>աթոռ փայտյա</t>
  </si>
  <si>
    <t>39714220/2</t>
  </si>
  <si>
    <t>օդորակիչ, 12000 BTU</t>
  </si>
  <si>
    <t>39714230/2</t>
  </si>
  <si>
    <t>օդորակիչ, 18000 BTU</t>
  </si>
  <si>
    <t>64211280/2</t>
  </si>
  <si>
    <t>ip հեռախոսներ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</si>
  <si>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</si>
  <si>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</si>
  <si>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</si>
  <si>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</si>
  <si>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</si>
  <si>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</si>
  <si>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</si>
  <si>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</si>
  <si>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</si>
  <si>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</si>
  <si>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</si>
  <si>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</si>
  <si>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64211280/3</t>
  </si>
  <si>
    <t>Դատախազության տեխնիկական հագեցվածության բարելավում</t>
  </si>
  <si>
    <t xml:space="preserve"> Ծրագիրը</t>
  </si>
  <si>
    <t xml:space="preserve"> Բյուջետային գլխավոր կարգադրիչների, ծրագրերի, միջոցառումների, միջոցառումները կատարող պետական մարմինների և ուղղությունների անվանումները</t>
  </si>
  <si>
    <t>«ՀԱՅԱՍՏԱՆԻ ՀԱՆՐԱՊԵՏՈՒԹՅԱՆ 2019 ԹՎԱԿԱՆԻ ՊԵՏԱԿԱՆ ԲՅՈՒՋԵԻ ՄԱՍԻՆ» ՀԱՅԱՍՏԱՆԻ ՀԱՆՐԱՊԵՏՈՒԹՅԱՆ ՕՐԵՆՔԻ N 1 ՀԱՎԵԼՎԱԾԻ N 3 ԱՂՅՈՒՍԱԿՈՒՄ ԿԱՏԱՐՎՈՂ ԼՐԱՑՈՒՄԸ</t>
  </si>
  <si>
    <t xml:space="preserve"> Ծրագրայի դասիչը</t>
  </si>
  <si>
    <t>ծրագիրը</t>
  </si>
  <si>
    <t>միջոցառումը</t>
  </si>
  <si>
    <t>Բյուջետային հատկացւմների գլխավոր կարգադրիչների, ծրագրերի, միջոցառումների և միջոցառումները կատարող պետական մարմինների անվանումները</t>
  </si>
  <si>
    <t xml:space="preserve"> Միջոցառումը</t>
  </si>
  <si>
    <t>ԸՆԴԱՄԵՆԸ</t>
  </si>
  <si>
    <t>Հավելված N 4</t>
  </si>
  <si>
    <t>տարի</t>
  </si>
  <si>
    <t>Հավելված 5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</si>
  <si>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</si>
  <si>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</si>
  <si>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</si>
  <si>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</si>
  <si>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</si>
  <si>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</si>
  <si>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</si>
  <si>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</si>
  <si>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</si>
  <si>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</si>
  <si>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</si>
  <si>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</si>
  <si>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ՀՀ դատախազություն </t>
  </si>
  <si>
    <t xml:space="preserve"> Ակտիվն օգտագործող կազմակերպության  անվանումը </t>
  </si>
  <si>
    <t xml:space="preserve"> Միջոցառման վրա կատարվող ծախսը (հազ. դրամ) </t>
  </si>
  <si>
    <t>Հավելված 6</t>
  </si>
  <si>
    <t>ՀՀ կառավարություն</t>
  </si>
  <si>
    <t>ՀՀ կառավարության պահուստային ֆոնդ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</si>
  <si>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 </t>
  </si>
  <si>
    <t xml:space="preserve"> ՀՀ կառավարություն </t>
  </si>
  <si>
    <t xml:space="preserve"> Միջոցառումն իրականացնողի  անվանումը </t>
  </si>
  <si>
    <t xml:space="preserve"> ՄԱՍ 1. ՊԵՏԱԿԱՆ ՄԱՐՄՆԻ ԳԾՈՎ ԱՐԴՅՈՒՆՔԱՅԻՆ (ԿԱՏԱՐՈՂԱԿԱՆ) ՑՈՒՑԱՆԻՇՆԵՐԸ </t>
  </si>
  <si>
    <t xml:space="preserve"> Միջոցառում</t>
  </si>
  <si>
    <t>64211280/4</t>
  </si>
  <si>
    <t xml:space="preserve"> ՀՀ-ում հանցավորության դեմ պայքար՝ հանցագործության դեպքերի կանխարգելում և կրճատում՝ հանցագործության բոլոր դեպքերի առնչությամբ բազմակողմանի՝լրիվ և օբյեկտիվ քննության ապահովում</t>
  </si>
  <si>
    <t xml:space="preserve"> ՀՀ-ում մարդու իրավունքների՝ ազատությունների և օրինական շահերի պաշտպանության արդյունավետության բարձրացում՝ հանցավորությունների կանխարգելման արդյունավետության աճ</t>
  </si>
  <si>
    <t xml:space="preserve"> Դատախազության աշխատանքային պայմանների բարելավման համար վարչական սարքավորումների ձեռքբերում_x000D_
</t>
  </si>
  <si>
    <t xml:space="preserve"> Պետական մարմինների կողմից օգտագործվող ոչ ֆինանսական ակտիվների հետ գործառնություններ</t>
  </si>
  <si>
    <t>1087   31001</t>
  </si>
  <si>
    <t>ՈՉ ՖԻՆԱՆՍԱԿԱՆ ԱԿՏԻՎՆԵՐԻ ԳԾՈՎ ԾՍԽՍԵՐ</t>
  </si>
  <si>
    <t>ՀԻՄՆԱԿԱՆ ՄԻՋՈՑՆԵՐ</t>
  </si>
  <si>
    <t>ՄԵՔԵՆԱՆԵՐԻ ԵՎ ՍԱՐՔԱՎՈՐՈՒՄՆԵՐԻ ՁԵՌՔԲԵՐՈՒՄ</t>
  </si>
  <si>
    <t>Հավելված 7</t>
  </si>
  <si>
    <t>39121100/3</t>
  </si>
  <si>
    <t xml:space="preserve"> Ցուցանիշների փոփոխություն (ավելացումները նշված են դրական նշանով, իսկ նվազեցումները՝ փակագծերում)</t>
  </si>
  <si>
    <t xml:space="preserve">ՀԱՅԱՍՏԱՆԻ ՀԱՆՐԱՊԵՏՈՒԹՅԱՆ ԿԱՌԱՎԱՐՈՒԹՅԱՆ 2018 ԹՎԱԿԱՆԻ ԴԵԿՏԵՄԲԵՐԻ 27-Ի N 1515-Ն ՈՐՈՇՄԱՆ N 5 ՀԱՎԵԼՎԱԾԻ N2 ԱՂՅՈՒՍԱԿՈՒՄ ԿԱՏԱՐՎՈՂ ԼՐԱՑՈՒՄՆԵՐԸ </t>
  </si>
  <si>
    <t>Ցուցանիշների փոփոխությունը (ավելացումները նշված են դրական նշանով)</t>
  </si>
  <si>
    <t>Ցուցանիշների փոփոխությունը 
(ավելացումները նշված են դրական նշանով, իսկ նվազեցումները՝ փակագծերում)</t>
  </si>
  <si>
    <t>ՀԱՅԱՍՏԱՆԻ ՀԱՆՐԱՊԵՏՈՒԹՅԱՆ ԿԱՌԱՎԱՐՈՒԹՅԱՆ 2018 ԹՎԱԿԱՆԻ ԴԵԿՏԵՄԲԵՐԻ 27-Ի 
N 1515-Ն ՈՐՈՇՄԱՆ N 11.1 ՀԱՎԵԼՎԱԾԻ NN 11.1.6 ԵՎ 11.1.66 ԱՂՅՈՒՍԱԿՆԵՐՈՒՄ  ԿԱՏԱՐՎՈՂ 
ՓՈՓՈԽՈՒԹՅՈՒՆՆԵՐԸ</t>
  </si>
  <si>
    <t>Ընդամենը</t>
  </si>
  <si>
    <t>Դատախազության տեխնիկական հագեցվածության բավարարում</t>
  </si>
  <si>
    <r>
      <t xml:space="preserve">ՀԱՅԱՍՏԱՆԻ ՀԱՆՐԱՊԵՏՈՒԹՅԱՆ ԿԱՌԱՎԱՐՈՒԹՅԱՆ </t>
    </r>
    <r>
      <rPr>
        <sz val="12"/>
        <color theme="1"/>
        <rFont val="Calibri"/>
        <family val="2"/>
        <scheme val="minor"/>
      </rPr>
      <t>2018</t>
    </r>
    <r>
      <rPr>
        <sz val="11"/>
        <color theme="1"/>
        <rFont val="Calibri"/>
        <family val="2"/>
        <charset val="1"/>
        <scheme val="minor"/>
      </rPr>
      <t xml:space="preserve"> ԹՎԱԿԱՆԻ ԴԵԿՏԵՄԲԵՐԻ 27-Ի 
N </t>
    </r>
    <r>
      <rPr>
        <sz val="12"/>
        <color theme="1"/>
        <rFont val="Calibri"/>
        <family val="2"/>
        <scheme val="minor"/>
      </rPr>
      <t>1515</t>
    </r>
    <r>
      <rPr>
        <sz val="11"/>
        <color theme="1"/>
        <rFont val="Calibri"/>
        <family val="2"/>
        <charset val="1"/>
        <scheme val="minor"/>
      </rPr>
      <t xml:space="preserve">-Ն </t>
    </r>
    <r>
      <rPr>
        <sz val="11"/>
        <color theme="1"/>
        <rFont val="Calibri"/>
        <family val="2"/>
        <scheme val="minor"/>
      </rPr>
      <t>ՈՐՈՇՄԱՆ</t>
    </r>
    <r>
      <rPr>
        <b/>
        <sz val="11"/>
        <color theme="1"/>
        <rFont val="Calibri"/>
        <family val="2"/>
        <charset val="1"/>
        <scheme val="minor"/>
      </rPr>
      <t xml:space="preserve"> </t>
    </r>
    <r>
      <rPr>
        <b/>
        <sz val="10"/>
        <color theme="1"/>
        <rFont val="GHEA Grapalat"/>
        <family val="3"/>
      </rPr>
      <t>N 11 ՀԱՎԵԼՎԱԾԻ NN 11.6 ԵՎ 11.52 ԱՂՅՈՒՍԱԿՆԵՐՈՒՄ  ԿԱՏԱՐՎՈՂ 
ՓՈՓՈԽՈՒԹՅՈՒՆՆԵՐԸ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</si>
</sst>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#,##0.0_);\(#,##0.0\)"/>
    <numFmt numFmtId="167" formatCode="_(* #,##0.0_);_(* \(#,##0.0\);_(* &quot;-&quot;??_);_(@_)"/>
    <numFmt numFmtId="168" formatCode="_(* #,##0_);_(* \(#,##0\);_(* &quot;-&quot;??_);_(@_)"/>
  </numFmts>
  <fonts count="5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2"/>
      <name val="GHEA Grapalat"/>
      <family val="2"/>
    </font>
    <font>
      <sz val="10"/>
      <name val="Arial Armenian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1"/>
      <name val="GHEA Grapalat"/>
      <family val="3"/>
    </font>
    <font>
      <b/>
      <sz val="10"/>
      <name val="GHEA Grapalat"/>
      <family val="2"/>
    </font>
    <font>
      <b/>
      <i/>
      <sz val="11"/>
      <name val="GHEA Grapalat"/>
      <family val="3"/>
    </font>
    <font>
      <i/>
      <sz val="11"/>
      <name val="GHEA Grapalat"/>
      <family val="3"/>
    </font>
    <font>
      <sz val="11"/>
      <color theme="1"/>
      <name val="GHEA Grapalat"/>
      <family val="3"/>
    </font>
    <font>
      <i/>
      <sz val="8"/>
      <name val="GHEA Grapalat"/>
      <family val="3"/>
    </font>
    <font>
      <b/>
      <sz val="11"/>
      <color theme="1"/>
      <name val="GHEA Grapalat"/>
      <family val="3"/>
    </font>
    <font>
      <b/>
      <sz val="11"/>
      <name val="GHEA Grapalat"/>
      <family val="2"/>
    </font>
    <font>
      <sz val="11"/>
      <color rgb="FF000000"/>
      <name val="GHEA Grapalat"/>
      <family val="3"/>
    </font>
    <font>
      <sz val="10"/>
      <color rgb="FF000000"/>
      <name val="GHEA Grapalat"/>
      <family val="3"/>
    </font>
    <font>
      <b/>
      <sz val="11"/>
      <color rgb="FF000000"/>
      <name val="GHEA Grapalat"/>
      <family val="3"/>
    </font>
    <font>
      <sz val="11"/>
      <name val="GHEA Grapalat"/>
      <family val="2"/>
    </font>
    <font>
      <i/>
      <sz val="11"/>
      <name val="GHEA Grapalat"/>
      <family val="2"/>
    </font>
    <font>
      <sz val="11"/>
      <color theme="1"/>
      <name val="GHEA Grapalat"/>
      <family val="2"/>
    </font>
    <font>
      <sz val="11"/>
      <color rgb="FF333333"/>
      <name val="GHEA Grapalat"/>
      <family val="3"/>
    </font>
    <font>
      <sz val="11"/>
      <color rgb="FFFF0000"/>
      <name val="GHEA Grapalat"/>
      <family val="3"/>
    </font>
    <font>
      <b/>
      <sz val="11"/>
      <color rgb="FFFF0000"/>
      <name val="GHEA Grapalat"/>
      <family val="3"/>
    </font>
    <font>
      <i/>
      <sz val="10"/>
      <color theme="1"/>
      <name val="Arial Armenian"/>
      <family val="2"/>
    </font>
    <font>
      <i/>
      <sz val="11"/>
      <color theme="1"/>
      <name val="GHEA Grapalat"/>
      <family val="3"/>
    </font>
    <font>
      <b/>
      <i/>
      <sz val="10"/>
      <color theme="1"/>
      <name val="Arial Armenian"/>
      <family val="2"/>
    </font>
    <font>
      <sz val="9"/>
      <name val="GHEA Grapalat"/>
      <family val="3"/>
    </font>
    <font>
      <b/>
      <sz val="10"/>
      <color indexed="8"/>
      <name val="GHEA Grapalat"/>
      <family val="3"/>
    </font>
    <font>
      <b/>
      <sz val="12"/>
      <color indexed="8"/>
      <name val="GHEA Grapalat"/>
      <family val="3"/>
    </font>
    <font>
      <b/>
      <u/>
      <sz val="12"/>
      <color theme="1"/>
      <name val="GHEA Grapalat"/>
      <family val="3"/>
    </font>
    <font>
      <b/>
      <sz val="14"/>
      <color theme="1"/>
      <name val="Calibri"/>
      <family val="2"/>
      <scheme val="minor"/>
    </font>
    <font>
      <i/>
      <sz val="8"/>
      <name val="GHEA Grapalat"/>
      <family val="2"/>
    </font>
    <font>
      <i/>
      <sz val="10"/>
      <name val="GHEA Grapalat"/>
      <family val="2"/>
    </font>
    <font>
      <i/>
      <sz val="12"/>
      <name val="GHEA Grapalat"/>
      <family val="2"/>
    </font>
    <font>
      <sz val="12"/>
      <color theme="1"/>
      <name val="Calibri"/>
      <family val="2"/>
      <scheme val="minor"/>
    </font>
    <font>
      <b/>
      <sz val="14"/>
      <name val="GHEA Grapalat"/>
      <family val="2"/>
    </font>
    <font>
      <b/>
      <sz val="11"/>
      <color theme="1"/>
      <name val="Calibri"/>
      <family val="2"/>
      <charset val="1"/>
      <scheme val="minor"/>
    </font>
    <font>
      <b/>
      <sz val="10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/>
      <diagonal/>
    </border>
    <border>
      <left/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4">
    <xf numFmtId="0" fontId="0" fillId="0" borderId="0"/>
    <xf numFmtId="0" fontId="2" fillId="0" borderId="0"/>
    <xf numFmtId="9" fontId="3" fillId="0" borderId="0" applyFont="0" applyFill="0" applyBorder="0" applyAlignment="0" applyProtection="0"/>
    <xf numFmtId="0" fontId="4" fillId="0" borderId="0"/>
    <xf numFmtId="0" fontId="5" fillId="0" borderId="0">
      <alignment horizontal="left" vertical="top" wrapText="1"/>
    </xf>
    <xf numFmtId="0" fontId="6" fillId="0" borderId="0"/>
    <xf numFmtId="165" fontId="10" fillId="0" borderId="0" applyFill="0" applyBorder="0" applyProtection="0">
      <alignment horizontal="right" vertical="top"/>
    </xf>
    <xf numFmtId="43" fontId="6" fillId="0" borderId="0" applyFont="0" applyFill="0" applyBorder="0" applyAlignment="0" applyProtection="0"/>
    <xf numFmtId="0" fontId="10" fillId="0" borderId="0">
      <alignment horizontal="left" vertical="top" wrapText="1"/>
    </xf>
    <xf numFmtId="165" fontId="15" fillId="0" borderId="0" applyFill="0" applyBorder="0" applyProtection="0">
      <alignment horizontal="right" vertical="top"/>
    </xf>
    <xf numFmtId="0" fontId="17" fillId="0" borderId="0"/>
    <xf numFmtId="43" fontId="17" fillId="0" borderId="0" applyFon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</cellStyleXfs>
  <cellXfs count="227">
    <xf numFmtId="0" fontId="0" fillId="0" borderId="0" xfId="0"/>
    <xf numFmtId="0" fontId="16" fillId="0" borderId="0" xfId="8" applyFont="1" applyAlignment="1">
      <alignment horizontal="left" vertical="center" wrapText="1"/>
    </xf>
    <xf numFmtId="0" fontId="12" fillId="0" borderId="0" xfId="8" applyFont="1" applyAlignment="1">
      <alignment horizontal="left" vertical="center" wrapText="1"/>
    </xf>
    <xf numFmtId="0" fontId="16" fillId="0" borderId="0" xfId="8" applyFont="1" applyAlignment="1">
      <alignment horizontal="center" vertical="center" wrapText="1"/>
    </xf>
    <xf numFmtId="0" fontId="13" fillId="0" borderId="0" xfId="10" applyFont="1" applyAlignment="1">
      <alignment vertical="center" wrapText="1"/>
    </xf>
    <xf numFmtId="49" fontId="9" fillId="0" borderId="0" xfId="10" applyNumberFormat="1" applyFont="1" applyFill="1" applyAlignment="1">
      <alignment horizontal="center" vertical="center" wrapText="1"/>
    </xf>
    <xf numFmtId="166" fontId="9" fillId="0" borderId="0" xfId="10" applyNumberFormat="1" applyFont="1" applyFill="1" applyAlignment="1">
      <alignment horizontal="center" vertical="center" wrapText="1"/>
    </xf>
    <xf numFmtId="0" fontId="13" fillId="0" borderId="0" xfId="10" applyFont="1" applyAlignment="1">
      <alignment horizontal="center" vertical="center" wrapText="1"/>
    </xf>
    <xf numFmtId="166" fontId="13" fillId="0" borderId="0" xfId="10" applyNumberFormat="1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2" fillId="0" borderId="0" xfId="8" applyFont="1" applyAlignment="1">
      <alignment horizontal="left" vertical="top" wrapText="1"/>
    </xf>
    <xf numFmtId="0" fontId="8" fillId="0" borderId="0" xfId="0" applyFont="1" applyAlignment="1">
      <alignment vertical="center" wrapText="1"/>
    </xf>
    <xf numFmtId="0" fontId="18" fillId="0" borderId="0" xfId="8" applyFont="1" applyAlignment="1">
      <alignment horizontal="left" vertical="center" wrapText="1"/>
    </xf>
    <xf numFmtId="167" fontId="19" fillId="0" borderId="0" xfId="7" applyNumberFormat="1" applyFont="1" applyAlignment="1">
      <alignment vertical="center" wrapText="1"/>
    </xf>
    <xf numFmtId="0" fontId="19" fillId="0" borderId="0" xfId="0" applyFont="1" applyAlignment="1">
      <alignment horizontal="right" vertical="center" wrapText="1"/>
    </xf>
    <xf numFmtId="0" fontId="14" fillId="0" borderId="0" xfId="10" applyNumberFormat="1" applyFont="1" applyFill="1" applyAlignment="1">
      <alignment horizontal="center" vertical="center" wrapText="1"/>
    </xf>
    <xf numFmtId="0" fontId="11" fillId="0" borderId="6" xfId="8" applyFont="1" applyBorder="1" applyAlignment="1">
      <alignment horizontal="left" vertical="center" wrapText="1" indent="2"/>
    </xf>
    <xf numFmtId="0" fontId="14" fillId="0" borderId="0" xfId="8" applyFont="1" applyAlignment="1">
      <alignment horizontal="center" vertical="center" wrapText="1"/>
    </xf>
    <xf numFmtId="0" fontId="20" fillId="0" borderId="0" xfId="8" applyFont="1" applyAlignment="1">
      <alignment horizontal="center" vertical="center" wrapText="1"/>
    </xf>
    <xf numFmtId="0" fontId="20" fillId="0" borderId="0" xfId="8" applyFont="1" applyAlignment="1">
      <alignment horizontal="left" vertical="center" wrapText="1"/>
    </xf>
    <xf numFmtId="0" fontId="20" fillId="0" borderId="6" xfId="8" applyFont="1" applyBorder="1" applyAlignment="1">
      <alignment horizontal="center" vertical="center" wrapText="1"/>
    </xf>
    <xf numFmtId="0" fontId="14" fillId="0" borderId="6" xfId="8" applyFont="1" applyBorder="1" applyAlignment="1">
      <alignment horizontal="left" vertical="center" wrapText="1"/>
    </xf>
    <xf numFmtId="165" fontId="14" fillId="0" borderId="6" xfId="9" applyNumberFormat="1" applyFont="1" applyBorder="1" applyAlignment="1">
      <alignment horizontal="right" vertical="center"/>
    </xf>
    <xf numFmtId="0" fontId="20" fillId="0" borderId="6" xfId="8" applyFont="1" applyBorder="1" applyAlignment="1">
      <alignment horizontal="left" vertical="center" wrapText="1" indent="2"/>
    </xf>
    <xf numFmtId="0" fontId="20" fillId="0" borderId="6" xfId="8" applyFont="1" applyBorder="1" applyAlignment="1">
      <alignment horizontal="left" vertical="center" wrapText="1"/>
    </xf>
    <xf numFmtId="0" fontId="14" fillId="0" borderId="6" xfId="8" quotePrefix="1" applyFont="1" applyBorder="1" applyAlignment="1">
      <alignment horizontal="center" vertical="center" wrapText="1"/>
    </xf>
    <xf numFmtId="0" fontId="14" fillId="0" borderId="6" xfId="8" applyFont="1" applyBorder="1" applyAlignment="1">
      <alignment horizontal="center" vertical="center" wrapText="1"/>
    </xf>
    <xf numFmtId="165" fontId="14" fillId="0" borderId="6" xfId="6" applyNumberFormat="1" applyFont="1" applyBorder="1" applyAlignment="1">
      <alignment horizontal="right" vertical="center"/>
    </xf>
    <xf numFmtId="165" fontId="20" fillId="0" borderId="6" xfId="6" applyNumberFormat="1" applyFont="1" applyBorder="1" applyAlignment="1">
      <alignment horizontal="right" vertical="center"/>
    </xf>
    <xf numFmtId="0" fontId="22" fillId="0" borderId="6" xfId="8" applyFont="1" applyBorder="1" applyAlignment="1">
      <alignment horizontal="center" vertical="center" wrapText="1"/>
    </xf>
    <xf numFmtId="165" fontId="23" fillId="0" borderId="6" xfId="6" applyNumberFormat="1" applyFont="1" applyBorder="1" applyAlignment="1">
      <alignment horizontal="right" vertical="center"/>
    </xf>
    <xf numFmtId="166" fontId="11" fillId="0" borderId="0" xfId="10" applyNumberFormat="1" applyFont="1" applyFill="1" applyAlignment="1">
      <alignment horizontal="center" vertical="center"/>
    </xf>
    <xf numFmtId="166" fontId="11" fillId="0" borderId="0" xfId="10" applyNumberFormat="1" applyFont="1" applyFill="1" applyBorder="1" applyAlignment="1">
      <alignment vertical="center"/>
    </xf>
    <xf numFmtId="0" fontId="14" fillId="0" borderId="0" xfId="10" applyNumberFormat="1" applyFont="1" applyFill="1" applyAlignment="1">
      <alignment vertical="center"/>
    </xf>
    <xf numFmtId="0" fontId="9" fillId="0" borderId="0" xfId="8" applyFont="1" applyAlignment="1">
      <alignment vertical="center" wrapText="1"/>
    </xf>
    <xf numFmtId="0" fontId="12" fillId="0" borderId="0" xfId="8" applyFont="1" applyAlignment="1">
      <alignment vertical="center" wrapText="1"/>
    </xf>
    <xf numFmtId="0" fontId="24" fillId="0" borderId="11" xfId="0" applyFont="1" applyBorder="1" applyAlignment="1">
      <alignment horizontal="left" vertical="top" wrapText="1"/>
    </xf>
    <xf numFmtId="0" fontId="24" fillId="0" borderId="0" xfId="0" applyFont="1" applyAlignment="1">
      <alignment horizontal="left" vertical="top" wrapText="1"/>
    </xf>
    <xf numFmtId="0" fontId="25" fillId="0" borderId="11" xfId="0" applyFont="1" applyBorder="1" applyAlignment="1">
      <alignment horizontal="left" vertical="top" wrapText="1"/>
    </xf>
    <xf numFmtId="165" fontId="20" fillId="0" borderId="11" xfId="6" applyNumberFormat="1" applyFont="1" applyBorder="1" applyAlignment="1">
      <alignment horizontal="right" vertical="top"/>
    </xf>
    <xf numFmtId="0" fontId="11" fillId="0" borderId="6" xfId="8" applyFont="1" applyBorder="1" applyAlignment="1">
      <alignment horizontal="center" vertical="center" wrapText="1"/>
    </xf>
    <xf numFmtId="0" fontId="11" fillId="0" borderId="5" xfId="8" applyFont="1" applyBorder="1" applyAlignment="1">
      <alignment horizontal="center" vertical="center" wrapText="1"/>
    </xf>
    <xf numFmtId="167" fontId="20" fillId="0" borderId="6" xfId="7" applyNumberFormat="1" applyFont="1" applyBorder="1" applyAlignment="1">
      <alignment horizontal="center" vertical="center" wrapText="1"/>
    </xf>
    <xf numFmtId="167" fontId="29" fillId="0" borderId="6" xfId="7" applyNumberFormat="1" applyFont="1" applyBorder="1" applyAlignment="1">
      <alignment horizontal="center" vertical="center" wrapText="1"/>
    </xf>
    <xf numFmtId="167" fontId="26" fillId="0" borderId="6" xfId="7" applyNumberFormat="1" applyFont="1" applyBorder="1" applyAlignment="1">
      <alignment horizontal="center" vertical="center" wrapText="1"/>
    </xf>
    <xf numFmtId="0" fontId="28" fillId="3" borderId="6" xfId="0" applyFont="1" applyFill="1" applyBorder="1" applyAlignment="1">
      <alignment vertical="center" wrapText="1"/>
    </xf>
    <xf numFmtId="0" fontId="28" fillId="4" borderId="6" xfId="0" applyFont="1" applyFill="1" applyBorder="1" applyAlignment="1">
      <alignment vertical="center" wrapText="1"/>
    </xf>
    <xf numFmtId="168" fontId="28" fillId="0" borderId="6" xfId="7" applyNumberFormat="1" applyFont="1" applyBorder="1" applyAlignment="1">
      <alignment vertical="center" wrapText="1"/>
    </xf>
    <xf numFmtId="168" fontId="24" fillId="0" borderId="6" xfId="7" applyNumberFormat="1" applyFont="1" applyBorder="1" applyAlignment="1">
      <alignment horizontal="center" vertical="center" wrapText="1"/>
    </xf>
    <xf numFmtId="167" fontId="24" fillId="0" borderId="6" xfId="7" applyNumberFormat="1" applyFont="1" applyBorder="1" applyAlignment="1">
      <alignment horizontal="center" vertical="center" wrapText="1"/>
    </xf>
    <xf numFmtId="0" fontId="28" fillId="0" borderId="6" xfId="0" applyFont="1" applyFill="1" applyBorder="1" applyAlignment="1">
      <alignment horizontal="left" vertical="center" wrapText="1"/>
    </xf>
    <xf numFmtId="0" fontId="28" fillId="0" borderId="6" xfId="0" applyFont="1" applyFill="1" applyBorder="1" applyAlignment="1">
      <alignment vertical="center" wrapText="1"/>
    </xf>
    <xf numFmtId="0" fontId="14" fillId="0" borderId="11" xfId="0" applyFont="1" applyBorder="1" applyAlignment="1">
      <alignment horizontal="center" vertical="center" wrapText="1"/>
    </xf>
    <xf numFmtId="165" fontId="14" fillId="0" borderId="11" xfId="9" applyNumberFormat="1" applyFont="1" applyBorder="1" applyAlignment="1">
      <alignment horizontal="right" vertical="top"/>
    </xf>
    <xf numFmtId="165" fontId="20" fillId="0" borderId="11" xfId="6" applyNumberFormat="1" applyFont="1" applyBorder="1" applyAlignment="1">
      <alignment vertical="top"/>
    </xf>
    <xf numFmtId="165" fontId="24" fillId="0" borderId="11" xfId="0" applyNumberFormat="1" applyFont="1" applyBorder="1" applyAlignment="1">
      <alignment vertical="center" wrapText="1"/>
    </xf>
    <xf numFmtId="0" fontId="24" fillId="0" borderId="11" xfId="0" applyFont="1" applyBorder="1" applyAlignment="1">
      <alignment vertical="center" wrapText="1"/>
    </xf>
    <xf numFmtId="0" fontId="24" fillId="0" borderId="11" xfId="0" applyFont="1" applyBorder="1" applyAlignment="1">
      <alignment horizontal="center" vertical="center" wrapText="1"/>
    </xf>
    <xf numFmtId="165" fontId="24" fillId="0" borderId="11" xfId="0" applyNumberFormat="1" applyFont="1" applyBorder="1" applyAlignment="1">
      <alignment horizontal="right" vertical="center" wrapText="1"/>
    </xf>
    <xf numFmtId="0" fontId="27" fillId="0" borderId="6" xfId="8" applyFont="1" applyBorder="1" applyAlignment="1">
      <alignment horizontal="center" vertical="center" wrapText="1"/>
    </xf>
    <xf numFmtId="0" fontId="31" fillId="0" borderId="6" xfId="8" applyFont="1" applyBorder="1" applyAlignment="1">
      <alignment horizontal="center" vertical="center" wrapText="1"/>
    </xf>
    <xf numFmtId="0" fontId="27" fillId="0" borderId="6" xfId="8" applyFont="1" applyBorder="1" applyAlignment="1">
      <alignment horizontal="left" vertical="center" wrapText="1"/>
    </xf>
    <xf numFmtId="165" fontId="27" fillId="0" borderId="6" xfId="9" applyNumberFormat="1" applyFont="1" applyBorder="1" applyAlignment="1">
      <alignment horizontal="right" vertical="center"/>
    </xf>
    <xf numFmtId="0" fontId="31" fillId="0" borderId="0" xfId="8" applyFont="1" applyAlignment="1">
      <alignment horizontal="left" vertical="center" wrapText="1"/>
    </xf>
    <xf numFmtId="0" fontId="31" fillId="0" borderId="6" xfId="8" applyFont="1" applyBorder="1" applyAlignment="1">
      <alignment horizontal="left" vertical="center" wrapText="1"/>
    </xf>
    <xf numFmtId="0" fontId="14" fillId="0" borderId="6" xfId="8" applyFont="1" applyBorder="1" applyAlignment="1">
      <alignment horizontal="center" vertical="center"/>
    </xf>
    <xf numFmtId="0" fontId="27" fillId="0" borderId="6" xfId="8" applyFont="1" applyFill="1" applyBorder="1" applyAlignment="1">
      <alignment horizontal="left" vertical="center" wrapText="1"/>
    </xf>
    <xf numFmtId="165" fontId="31" fillId="0" borderId="6" xfId="6" applyNumberFormat="1" applyFont="1" applyBorder="1" applyAlignment="1">
      <alignment horizontal="right" vertical="center"/>
    </xf>
    <xf numFmtId="0" fontId="31" fillId="0" borderId="5" xfId="8" applyFont="1" applyBorder="1" applyAlignment="1">
      <alignment horizontal="center" vertical="center" wrapText="1"/>
    </xf>
    <xf numFmtId="165" fontId="31" fillId="0" borderId="5" xfId="6" applyNumberFormat="1" applyFont="1" applyBorder="1" applyAlignment="1">
      <alignment horizontal="right" vertical="center"/>
    </xf>
    <xf numFmtId="0" fontId="32" fillId="0" borderId="6" xfId="8" applyFont="1" applyBorder="1" applyAlignment="1">
      <alignment horizontal="center" vertical="center" wrapText="1"/>
    </xf>
    <xf numFmtId="165" fontId="32" fillId="0" borderId="6" xfId="6" applyNumberFormat="1" applyFont="1" applyBorder="1" applyAlignment="1">
      <alignment horizontal="right" vertical="center"/>
    </xf>
    <xf numFmtId="0" fontId="32" fillId="0" borderId="0" xfId="8" applyFont="1" applyAlignment="1">
      <alignment horizontal="left" vertical="center" wrapText="1"/>
    </xf>
    <xf numFmtId="0" fontId="27" fillId="2" borderId="6" xfId="0" applyFont="1" applyFill="1" applyBorder="1" applyAlignment="1">
      <alignment horizontal="center" vertical="center"/>
    </xf>
    <xf numFmtId="0" fontId="27" fillId="2" borderId="6" xfId="0" applyFont="1" applyFill="1" applyBorder="1" applyAlignment="1">
      <alignment horizontal="center" vertical="center" wrapText="1"/>
    </xf>
    <xf numFmtId="49" fontId="27" fillId="2" borderId="6" xfId="0" applyNumberFormat="1" applyFont="1" applyFill="1" applyBorder="1" applyAlignment="1">
      <alignment horizontal="center" vertical="center" wrapText="1"/>
    </xf>
    <xf numFmtId="166" fontId="31" fillId="2" borderId="6" xfId="0" applyNumberFormat="1" applyFont="1" applyFill="1" applyBorder="1" applyAlignment="1">
      <alignment horizontal="right" vertical="center"/>
    </xf>
    <xf numFmtId="0" fontId="33" fillId="0" borderId="0" xfId="0" applyFont="1" applyAlignment="1">
      <alignment vertical="center"/>
    </xf>
    <xf numFmtId="0" fontId="31" fillId="0" borderId="6" xfId="0" applyFont="1" applyBorder="1" applyAlignment="1">
      <alignment horizontal="left" vertical="center" wrapText="1"/>
    </xf>
    <xf numFmtId="0" fontId="31" fillId="2" borderId="6" xfId="0" applyFont="1" applyFill="1" applyBorder="1" applyAlignment="1">
      <alignment horizontal="center" vertical="center"/>
    </xf>
    <xf numFmtId="0" fontId="31" fillId="2" borderId="6" xfId="0" applyFont="1" applyFill="1" applyBorder="1" applyAlignment="1">
      <alignment vertical="center" wrapText="1"/>
    </xf>
    <xf numFmtId="0" fontId="28" fillId="3" borderId="6" xfId="0" applyFont="1" applyFill="1" applyBorder="1" applyAlignment="1">
      <alignment vertical="center" wrapText="1"/>
    </xf>
    <xf numFmtId="167" fontId="24" fillId="0" borderId="11" xfId="7" applyNumberFormat="1" applyFont="1" applyBorder="1" applyAlignment="1">
      <alignment horizontal="right" vertical="center" wrapText="1"/>
    </xf>
    <xf numFmtId="167" fontId="24" fillId="0" borderId="11" xfId="7" applyNumberFormat="1" applyFont="1" applyBorder="1" applyAlignment="1">
      <alignment horizontal="right" vertical="top" wrapText="1"/>
    </xf>
    <xf numFmtId="167" fontId="20" fillId="0" borderId="11" xfId="7" applyNumberFormat="1" applyFont="1" applyBorder="1" applyAlignment="1">
      <alignment horizontal="right" vertical="top"/>
    </xf>
    <xf numFmtId="167" fontId="24" fillId="0" borderId="11" xfId="7" applyNumberFormat="1" applyFont="1" applyBorder="1" applyAlignment="1">
      <alignment horizontal="left" vertical="top" wrapText="1"/>
    </xf>
    <xf numFmtId="167" fontId="14" fillId="0" borderId="11" xfId="7" applyNumberFormat="1" applyFont="1" applyBorder="1" applyAlignment="1">
      <alignment horizontal="center" vertical="center" wrapText="1"/>
    </xf>
    <xf numFmtId="0" fontId="34" fillId="0" borderId="13" xfId="0" applyFont="1" applyBorder="1" applyAlignment="1">
      <alignment wrapText="1"/>
    </xf>
    <xf numFmtId="0" fontId="36" fillId="0" borderId="6" xfId="8" applyFont="1" applyBorder="1" applyAlignment="1">
      <alignment horizontal="center" vertical="center" wrapText="1"/>
    </xf>
    <xf numFmtId="165" fontId="35" fillId="0" borderId="6" xfId="6" applyNumberFormat="1" applyFont="1" applyBorder="1" applyAlignment="1">
      <alignment horizontal="right" vertical="center"/>
    </xf>
    <xf numFmtId="0" fontId="20" fillId="0" borderId="11" xfId="0" applyFont="1" applyBorder="1" applyAlignment="1">
      <alignment horizontal="left" vertical="top" wrapText="1"/>
    </xf>
    <xf numFmtId="0" fontId="37" fillId="3" borderId="18" xfId="0" applyFont="1" applyFill="1" applyBorder="1" applyAlignment="1">
      <alignment vertical="top" wrapText="1"/>
    </xf>
    <xf numFmtId="0" fontId="37" fillId="3" borderId="19" xfId="0" applyFont="1" applyFill="1" applyBorder="1" applyAlignment="1">
      <alignment vertical="top" wrapText="1"/>
    </xf>
    <xf numFmtId="0" fontId="14" fillId="0" borderId="0" xfId="8" applyFont="1" applyAlignment="1">
      <alignment horizontal="center" vertical="center" wrapText="1"/>
    </xf>
    <xf numFmtId="49" fontId="14" fillId="0" borderId="6" xfId="8" quotePrefix="1" applyNumberFormat="1" applyFont="1" applyBorder="1" applyAlignment="1">
      <alignment horizontal="center" vertical="center" wrapText="1"/>
    </xf>
    <xf numFmtId="0" fontId="26" fillId="0" borderId="6" xfId="8" applyFont="1" applyBorder="1" applyAlignment="1">
      <alignment horizontal="left" vertical="center" wrapText="1"/>
    </xf>
    <xf numFmtId="0" fontId="38" fillId="0" borderId="6" xfId="8" applyFont="1" applyBorder="1" applyAlignment="1">
      <alignment horizontal="left" vertical="center" wrapText="1"/>
    </xf>
    <xf numFmtId="0" fontId="26" fillId="0" borderId="6" xfId="8" applyFont="1" applyBorder="1" applyAlignment="1">
      <alignment horizontal="center" vertical="center" wrapText="1"/>
    </xf>
    <xf numFmtId="0" fontId="39" fillId="3" borderId="18" xfId="0" applyFont="1" applyFill="1" applyBorder="1" applyAlignment="1">
      <alignment vertical="top" wrapText="1"/>
    </xf>
    <xf numFmtId="0" fontId="24" fillId="0" borderId="6" xfId="8" applyFont="1" applyBorder="1" applyAlignment="1">
      <alignment horizontal="left" vertical="center" wrapText="1"/>
    </xf>
    <xf numFmtId="0" fontId="24" fillId="0" borderId="6" xfId="0" applyFont="1" applyBorder="1" applyAlignment="1">
      <alignment horizontal="right" vertical="center" wrapText="1"/>
    </xf>
    <xf numFmtId="0" fontId="24" fillId="0" borderId="6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left" vertical="top" wrapText="1"/>
    </xf>
    <xf numFmtId="4" fontId="40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40" fillId="4" borderId="13" xfId="0" applyFont="1" applyFill="1" applyBorder="1" applyAlignment="1" applyProtection="1">
      <alignment horizontal="left" vertical="center" wrapText="1"/>
      <protection locked="0"/>
    </xf>
    <xf numFmtId="0" fontId="24" fillId="0" borderId="13" xfId="0" applyFont="1" applyBorder="1" applyAlignment="1">
      <alignment wrapText="1"/>
    </xf>
    <xf numFmtId="3" fontId="40" fillId="4" borderId="13" xfId="0" applyNumberFormat="1" applyFont="1" applyFill="1" applyBorder="1" applyAlignment="1" applyProtection="1">
      <alignment horizontal="center" vertical="center"/>
      <protection locked="0"/>
    </xf>
    <xf numFmtId="1" fontId="40" fillId="4" borderId="13" xfId="0" applyNumberFormat="1" applyFont="1" applyFill="1" applyBorder="1" applyAlignment="1" applyProtection="1">
      <alignment horizontal="center" vertical="center"/>
      <protection locked="0"/>
    </xf>
    <xf numFmtId="166" fontId="9" fillId="0" borderId="0" xfId="0" applyNumberFormat="1" applyFont="1" applyFill="1" applyAlignment="1">
      <alignment horizontal="right" vertical="center" wrapText="1"/>
    </xf>
    <xf numFmtId="49" fontId="9" fillId="0" borderId="0" xfId="0" applyNumberFormat="1" applyFont="1" applyFill="1" applyAlignment="1">
      <alignment horizontal="center" vertical="center" wrapText="1"/>
    </xf>
    <xf numFmtId="49" fontId="41" fillId="0" borderId="13" xfId="0" applyNumberFormat="1" applyFont="1" applyFill="1" applyBorder="1" applyAlignment="1">
      <alignment horizontal="center" vertical="center" textRotation="90" wrapText="1"/>
    </xf>
    <xf numFmtId="49" fontId="42" fillId="0" borderId="13" xfId="0" applyNumberFormat="1" applyFont="1" applyFill="1" applyBorder="1" applyAlignment="1">
      <alignment horizontal="center" vertical="center" textRotation="90" wrapText="1"/>
    </xf>
    <xf numFmtId="0" fontId="13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43" fillId="0" borderId="13" xfId="0" applyFont="1" applyBorder="1" applyAlignment="1">
      <alignment horizontal="center" vertical="center" wrapText="1"/>
    </xf>
    <xf numFmtId="0" fontId="14" fillId="0" borderId="0" xfId="0" applyNumberFormat="1" applyFont="1" applyFill="1" applyAlignment="1">
      <alignment horizontal="center" vertical="center" wrapText="1"/>
    </xf>
    <xf numFmtId="0" fontId="42" fillId="0" borderId="13" xfId="0" applyNumberFormat="1" applyFont="1" applyFill="1" applyBorder="1" applyAlignment="1">
      <alignment horizontal="center" vertical="center" wrapText="1"/>
    </xf>
    <xf numFmtId="0" fontId="12" fillId="0" borderId="13" xfId="0" applyFont="1" applyBorder="1" applyAlignment="1">
      <alignment horizontal="left" vertical="center" wrapText="1"/>
    </xf>
    <xf numFmtId="0" fontId="13" fillId="0" borderId="13" xfId="0" applyFont="1" applyBorder="1" applyAlignment="1">
      <alignment horizontal="left" vertical="center" wrapText="1"/>
    </xf>
    <xf numFmtId="166" fontId="9" fillId="0" borderId="0" xfId="0" applyNumberFormat="1" applyFont="1" applyFill="1" applyAlignment="1">
      <alignment horizontal="center" vertical="center" wrapText="1"/>
    </xf>
    <xf numFmtId="166" fontId="42" fillId="0" borderId="18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 vertical="center" wrapText="1"/>
    </xf>
    <xf numFmtId="166" fontId="13" fillId="0" borderId="13" xfId="0" applyNumberFormat="1" applyFont="1" applyBorder="1" applyAlignment="1">
      <alignment horizontal="center" vertical="center" wrapText="1"/>
    </xf>
    <xf numFmtId="166" fontId="12" fillId="0" borderId="13" xfId="0" applyNumberFormat="1" applyFont="1" applyBorder="1" applyAlignment="1">
      <alignment horizontal="center" vertical="center" wrapText="1"/>
    </xf>
    <xf numFmtId="166" fontId="41" fillId="0" borderId="13" xfId="0" applyNumberFormat="1" applyFont="1" applyFill="1" applyBorder="1" applyAlignment="1">
      <alignment horizontal="center" vertical="center" wrapText="1"/>
    </xf>
    <xf numFmtId="0" fontId="14" fillId="0" borderId="6" xfId="6" applyNumberFormat="1" applyFont="1" applyBorder="1" applyAlignment="1">
      <alignment horizontal="right" vertical="center"/>
    </xf>
    <xf numFmtId="0" fontId="9" fillId="0" borderId="0" xfId="8" applyFont="1" applyAlignment="1">
      <alignment horizontal="right" vertical="top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166" fontId="18" fillId="0" borderId="13" xfId="0" applyNumberFormat="1" applyFont="1" applyBorder="1" applyAlignment="1">
      <alignment horizontal="center" vertical="center" wrapText="1"/>
    </xf>
    <xf numFmtId="0" fontId="14" fillId="0" borderId="0" xfId="8" applyFont="1" applyAlignment="1">
      <alignment vertical="center" wrapText="1"/>
    </xf>
    <xf numFmtId="0" fontId="11" fillId="0" borderId="25" xfId="8" applyFont="1" applyBorder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1" fillId="0" borderId="13" xfId="8" applyFont="1" applyBorder="1" applyAlignment="1">
      <alignment horizontal="center" vertical="center" wrapText="1"/>
    </xf>
    <xf numFmtId="0" fontId="11" fillId="0" borderId="18" xfId="8" applyFont="1" applyBorder="1" applyAlignment="1">
      <alignment horizontal="center" vertical="center" wrapText="1"/>
    </xf>
    <xf numFmtId="0" fontId="9" fillId="0" borderId="18" xfId="8" applyFont="1" applyBorder="1" applyAlignment="1">
      <alignment horizontal="center" vertical="center" wrapText="1"/>
    </xf>
    <xf numFmtId="0" fontId="21" fillId="0" borderId="0" xfId="8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13" xfId="0" applyBorder="1"/>
    <xf numFmtId="166" fontId="44" fillId="0" borderId="13" xfId="0" applyNumberFormat="1" applyFont="1" applyBorder="1" applyAlignment="1">
      <alignment horizontal="center"/>
    </xf>
    <xf numFmtId="0" fontId="0" fillId="0" borderId="0" xfId="0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45" fillId="0" borderId="0" xfId="0" applyFont="1" applyAlignment="1">
      <alignment horizontal="left" vertical="top" wrapText="1"/>
    </xf>
    <xf numFmtId="0" fontId="15" fillId="0" borderId="13" xfId="0" applyFont="1" applyBorder="1" applyAlignment="1">
      <alignment horizontal="left" vertical="top" wrapText="1"/>
    </xf>
    <xf numFmtId="0" fontId="45" fillId="0" borderId="13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166" fontId="11" fillId="0" borderId="13" xfId="8" applyNumberFormat="1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top" wrapText="1"/>
    </xf>
    <xf numFmtId="0" fontId="37" fillId="3" borderId="13" xfId="0" applyFont="1" applyFill="1" applyBorder="1" applyAlignment="1">
      <alignment vertical="top" wrapText="1"/>
    </xf>
    <xf numFmtId="0" fontId="46" fillId="0" borderId="13" xfId="0" applyFont="1" applyBorder="1" applyAlignment="1">
      <alignment horizontal="left" vertical="top" wrapText="1"/>
    </xf>
    <xf numFmtId="0" fontId="9" fillId="0" borderId="0" xfId="8" applyFont="1" applyAlignment="1">
      <alignment vertical="top" wrapText="1"/>
    </xf>
    <xf numFmtId="0" fontId="45" fillId="0" borderId="13" xfId="0" applyFont="1" applyBorder="1" applyAlignment="1">
      <alignment horizontal="left" vertical="top" wrapText="1"/>
    </xf>
    <xf numFmtId="0" fontId="15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20" fillId="0" borderId="13" xfId="8" applyFont="1" applyBorder="1" applyAlignment="1">
      <alignment horizontal="center" vertical="center" wrapText="1"/>
    </xf>
    <xf numFmtId="167" fontId="47" fillId="0" borderId="13" xfId="7" applyNumberFormat="1" applyFont="1" applyBorder="1" applyAlignment="1">
      <alignment horizontal="right" vertical="top" wrapText="1"/>
    </xf>
    <xf numFmtId="1" fontId="26" fillId="0" borderId="6" xfId="7" applyNumberFormat="1" applyFont="1" applyBorder="1" applyAlignment="1">
      <alignment horizontal="center" vertical="center" wrapText="1"/>
    </xf>
    <xf numFmtId="168" fontId="26" fillId="0" borderId="6" xfId="7" applyNumberFormat="1" applyFont="1" applyBorder="1" applyAlignment="1">
      <alignment horizontal="center" vertical="center" wrapText="1"/>
    </xf>
    <xf numFmtId="0" fontId="9" fillId="0" borderId="0" xfId="8" applyFont="1" applyAlignment="1">
      <alignment horizontal="right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top" wrapText="1"/>
    </xf>
    <xf numFmtId="0" fontId="24" fillId="0" borderId="12" xfId="0" applyFont="1" applyBorder="1" applyAlignment="1">
      <alignment horizontal="center" vertical="top" wrapText="1"/>
    </xf>
    <xf numFmtId="0" fontId="24" fillId="0" borderId="10" xfId="0" applyFont="1" applyBorder="1" applyAlignment="1">
      <alignment horizontal="center" vertical="top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4" fillId="0" borderId="0" xfId="10" applyNumberFormat="1" applyFont="1" applyFill="1" applyAlignment="1">
      <alignment horizontal="center" vertical="center" wrapText="1"/>
    </xf>
    <xf numFmtId="166" fontId="9" fillId="0" borderId="0" xfId="0" applyNumberFormat="1" applyFont="1" applyFill="1" applyAlignment="1">
      <alignment horizontal="right" vertical="center" wrapText="1"/>
    </xf>
    <xf numFmtId="0" fontId="14" fillId="0" borderId="0" xfId="0" applyNumberFormat="1" applyFont="1" applyFill="1" applyAlignment="1">
      <alignment horizontal="center" vertical="center" wrapText="1"/>
    </xf>
    <xf numFmtId="166" fontId="11" fillId="0" borderId="24" xfId="0" applyNumberFormat="1" applyFont="1" applyFill="1" applyBorder="1" applyAlignment="1">
      <alignment horizontal="right" vertical="center" wrapText="1"/>
    </xf>
    <xf numFmtId="0" fontId="41" fillId="0" borderId="22" xfId="0" applyNumberFormat="1" applyFont="1" applyFill="1" applyBorder="1" applyAlignment="1">
      <alignment horizontal="center" vertical="center" wrapText="1"/>
    </xf>
    <xf numFmtId="0" fontId="41" fillId="0" borderId="18" xfId="0" applyNumberFormat="1" applyFont="1" applyFill="1" applyBorder="1" applyAlignment="1">
      <alignment horizontal="center" vertical="center" wrapText="1"/>
    </xf>
    <xf numFmtId="166" fontId="41" fillId="0" borderId="22" xfId="0" applyNumberFormat="1" applyFont="1" applyFill="1" applyBorder="1" applyAlignment="1">
      <alignment horizontal="center" vertical="center" wrapText="1"/>
    </xf>
    <xf numFmtId="166" fontId="41" fillId="0" borderId="18" xfId="0" applyNumberFormat="1" applyFont="1" applyFill="1" applyBorder="1" applyAlignment="1">
      <alignment horizontal="center" vertical="center" wrapText="1"/>
    </xf>
    <xf numFmtId="166" fontId="41" fillId="0" borderId="20" xfId="0" applyNumberFormat="1" applyFont="1" applyFill="1" applyBorder="1" applyAlignment="1">
      <alignment horizontal="center" vertical="center" wrapText="1"/>
    </xf>
    <xf numFmtId="166" fontId="41" fillId="0" borderId="23" xfId="0" applyNumberFormat="1" applyFont="1" applyFill="1" applyBorder="1" applyAlignment="1">
      <alignment horizontal="center" vertical="center" wrapText="1"/>
    </xf>
    <xf numFmtId="166" fontId="41" fillId="0" borderId="21" xfId="0" applyNumberFormat="1" applyFont="1" applyFill="1" applyBorder="1" applyAlignment="1">
      <alignment horizontal="center" vertical="center" wrapText="1"/>
    </xf>
    <xf numFmtId="166" fontId="11" fillId="0" borderId="23" xfId="8" applyNumberFormat="1" applyFont="1" applyBorder="1" applyAlignment="1">
      <alignment horizontal="center" vertical="center" wrapText="1"/>
    </xf>
    <xf numFmtId="166" fontId="11" fillId="0" borderId="1" xfId="8" applyNumberFormat="1" applyFont="1" applyBorder="1" applyAlignment="1">
      <alignment horizontal="center" vertical="center" wrapText="1"/>
    </xf>
    <xf numFmtId="0" fontId="20" fillId="0" borderId="2" xfId="8" applyFont="1" applyBorder="1" applyAlignment="1">
      <alignment horizontal="center" vertical="center" wrapText="1"/>
    </xf>
    <xf numFmtId="0" fontId="20" fillId="0" borderId="3" xfId="8" applyFont="1" applyBorder="1" applyAlignment="1">
      <alignment horizontal="center" vertical="center" wrapText="1"/>
    </xf>
    <xf numFmtId="0" fontId="20" fillId="0" borderId="4" xfId="8" applyFont="1" applyBorder="1" applyAlignment="1">
      <alignment horizontal="center" vertical="center" wrapText="1"/>
    </xf>
    <xf numFmtId="0" fontId="20" fillId="0" borderId="8" xfId="8" applyFont="1" applyBorder="1" applyAlignment="1">
      <alignment horizontal="right" wrapText="1"/>
    </xf>
    <xf numFmtId="0" fontId="21" fillId="0" borderId="0" xfId="8" applyFont="1" applyAlignment="1">
      <alignment horizontal="right" vertical="center" wrapText="1"/>
    </xf>
    <xf numFmtId="0" fontId="16" fillId="0" borderId="0" xfId="8" applyFont="1" applyAlignment="1">
      <alignment horizontal="right" vertical="center" wrapText="1"/>
    </xf>
    <xf numFmtId="0" fontId="14" fillId="0" borderId="0" xfId="8" applyFont="1" applyAlignment="1">
      <alignment horizontal="center" vertical="center" wrapText="1"/>
    </xf>
    <xf numFmtId="0" fontId="11" fillId="0" borderId="2" xfId="8" applyFont="1" applyBorder="1" applyAlignment="1">
      <alignment horizontal="center" vertical="center" wrapText="1"/>
    </xf>
    <xf numFmtId="0" fontId="11" fillId="0" borderId="3" xfId="8" applyFont="1" applyBorder="1" applyAlignment="1">
      <alignment horizontal="center" vertical="center" wrapText="1"/>
    </xf>
    <xf numFmtId="0" fontId="11" fillId="0" borderId="4" xfId="8" applyFont="1" applyBorder="1" applyAlignment="1">
      <alignment horizontal="center" vertical="center" wrapText="1"/>
    </xf>
    <xf numFmtId="0" fontId="16" fillId="0" borderId="13" xfId="8" applyFont="1" applyBorder="1" applyAlignment="1">
      <alignment horizontal="center" vertical="center" wrapText="1"/>
    </xf>
    <xf numFmtId="0" fontId="11" fillId="0" borderId="5" xfId="8" applyFont="1" applyBorder="1" applyAlignment="1">
      <alignment horizontal="center" vertical="center" wrapText="1"/>
    </xf>
    <xf numFmtId="0" fontId="11" fillId="0" borderId="7" xfId="8" applyFont="1" applyBorder="1" applyAlignment="1">
      <alignment horizontal="center" vertical="center" wrapText="1"/>
    </xf>
    <xf numFmtId="0" fontId="15" fillId="0" borderId="13" xfId="0" applyFont="1" applyBorder="1" applyAlignment="1">
      <alignment horizontal="left" vertical="top" wrapText="1"/>
    </xf>
    <xf numFmtId="0" fontId="45" fillId="0" borderId="13" xfId="0" applyFont="1" applyBorder="1" applyAlignment="1">
      <alignment horizontal="left" vertical="top" wrapText="1"/>
    </xf>
    <xf numFmtId="0" fontId="0" fillId="0" borderId="13" xfId="0" applyFont="1" applyBorder="1" applyAlignment="1">
      <alignment horizontal="center" vertical="top" wrapText="1"/>
    </xf>
    <xf numFmtId="0" fontId="0" fillId="0" borderId="13" xfId="0" applyFont="1" applyBorder="1" applyAlignment="1">
      <alignment horizontal="left" vertical="top" wrapText="1"/>
    </xf>
    <xf numFmtId="0" fontId="9" fillId="0" borderId="0" xfId="8" applyFont="1" applyAlignment="1">
      <alignment horizontal="center" vertical="top" wrapText="1"/>
    </xf>
    <xf numFmtId="0" fontId="9" fillId="0" borderId="0" xfId="8" applyFont="1" applyAlignment="1">
      <alignment horizontal="right" vertical="top" wrapText="1"/>
    </xf>
    <xf numFmtId="0" fontId="15" fillId="0" borderId="0" xfId="0" applyFont="1" applyAlignment="1">
      <alignment horizontal="left" vertical="top" wrapText="1"/>
    </xf>
    <xf numFmtId="0" fontId="0" fillId="0" borderId="20" xfId="0" applyFont="1" applyBorder="1" applyAlignment="1">
      <alignment horizontal="center" vertical="top" wrapText="1"/>
    </xf>
    <xf numFmtId="0" fontId="0" fillId="0" borderId="21" xfId="0" applyFont="1" applyBorder="1" applyAlignment="1">
      <alignment horizontal="center" vertical="top" wrapText="1"/>
    </xf>
    <xf numFmtId="0" fontId="49" fillId="0" borderId="0" xfId="0" applyFont="1" applyAlignment="1">
      <alignment horizontal="center" vertical="top"/>
    </xf>
    <xf numFmtId="0" fontId="45" fillId="0" borderId="20" xfId="0" applyFont="1" applyBorder="1" applyAlignment="1">
      <alignment horizontal="left" vertical="top" wrapText="1"/>
    </xf>
    <xf numFmtId="0" fontId="45" fillId="0" borderId="21" xfId="0" applyFont="1" applyBorder="1" applyAlignment="1">
      <alignment horizontal="left" vertical="top" wrapText="1"/>
    </xf>
    <xf numFmtId="0" fontId="15" fillId="0" borderId="20" xfId="0" applyFont="1" applyBorder="1" applyAlignment="1">
      <alignment horizontal="left" vertical="top" wrapText="1"/>
    </xf>
    <xf numFmtId="0" fontId="15" fillId="0" borderId="21" xfId="0" applyFont="1" applyBorder="1" applyAlignment="1">
      <alignment horizontal="left" vertical="top" wrapText="1"/>
    </xf>
    <xf numFmtId="0" fontId="15" fillId="0" borderId="23" xfId="0" applyFont="1" applyBorder="1" applyAlignment="1">
      <alignment horizontal="left" vertical="top" wrapText="1"/>
    </xf>
    <xf numFmtId="0" fontId="24" fillId="0" borderId="6" xfId="0" applyFont="1" applyBorder="1" applyAlignment="1">
      <alignment vertical="center" wrapText="1"/>
    </xf>
    <xf numFmtId="0" fontId="28" fillId="3" borderId="6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30" fillId="0" borderId="6" xfId="0" applyFont="1" applyBorder="1" applyAlignment="1">
      <alignment vertical="center" wrapText="1"/>
    </xf>
    <xf numFmtId="167" fontId="29" fillId="0" borderId="6" xfId="7" applyNumberFormat="1" applyFont="1" applyBorder="1" applyAlignment="1">
      <alignment horizontal="center" vertical="center" wrapText="1"/>
    </xf>
    <xf numFmtId="0" fontId="7" fillId="0" borderId="6" xfId="0" applyFont="1" applyBorder="1" applyAlignment="1">
      <alignment horizontal="right" vertical="center" wrapText="1"/>
    </xf>
    <xf numFmtId="0" fontId="7" fillId="0" borderId="6" xfId="0" applyFont="1" applyBorder="1" applyAlignment="1">
      <alignment horizontal="center" vertical="center" wrapText="1"/>
    </xf>
    <xf numFmtId="167" fontId="7" fillId="0" borderId="6" xfId="7" applyNumberFormat="1" applyFont="1" applyBorder="1" applyAlignment="1">
      <alignment horizontal="center" vertical="center" wrapText="1"/>
    </xf>
    <xf numFmtId="0" fontId="41" fillId="0" borderId="19" xfId="0" applyNumberFormat="1" applyFont="1" applyFill="1" applyBorder="1" applyAlignment="1">
      <alignment horizontal="center" vertical="center" wrapText="1"/>
    </xf>
    <xf numFmtId="49" fontId="41" fillId="0" borderId="26" xfId="0" applyNumberFormat="1" applyFont="1" applyFill="1" applyBorder="1" applyAlignment="1">
      <alignment horizontal="center" vertical="center" wrapText="1"/>
    </xf>
    <xf numFmtId="49" fontId="41" fillId="0" borderId="27" xfId="0" applyNumberFormat="1" applyFont="1" applyFill="1" applyBorder="1" applyAlignment="1">
      <alignment horizontal="center" vertical="center" wrapText="1"/>
    </xf>
    <xf numFmtId="49" fontId="41" fillId="0" borderId="28" xfId="0" applyNumberFormat="1" applyFont="1" applyFill="1" applyBorder="1" applyAlignment="1">
      <alignment horizontal="center" vertical="center" wrapText="1"/>
    </xf>
    <xf numFmtId="49" fontId="41" fillId="0" borderId="29" xfId="0" applyNumberFormat="1" applyFont="1" applyFill="1" applyBorder="1" applyAlignment="1">
      <alignment horizontal="center" vertical="center" wrapText="1"/>
    </xf>
    <xf numFmtId="166" fontId="41" fillId="0" borderId="26" xfId="0" applyNumberFormat="1" applyFont="1" applyFill="1" applyBorder="1" applyAlignment="1">
      <alignment horizontal="center" vertical="center" wrapText="1"/>
    </xf>
    <xf numFmtId="166" fontId="41" fillId="0" borderId="30" xfId="0" applyNumberFormat="1" applyFont="1" applyFill="1" applyBorder="1" applyAlignment="1">
      <alignment horizontal="center" vertical="center" wrapText="1"/>
    </xf>
    <xf numFmtId="166" fontId="41" fillId="0" borderId="27" xfId="0" applyNumberFormat="1" applyFont="1" applyFill="1" applyBorder="1" applyAlignment="1">
      <alignment horizontal="center" vertical="center" wrapText="1"/>
    </xf>
  </cellXfs>
  <cellStyles count="14">
    <cellStyle name="Comma" xfId="7" builtinId="3"/>
    <cellStyle name="Comma 2" xfId="11"/>
    <cellStyle name="Comma 3" xfId="13"/>
    <cellStyle name="Normal" xfId="0" builtinId="0"/>
    <cellStyle name="Normal 10" xfId="4"/>
    <cellStyle name="Normal 2" xfId="1"/>
    <cellStyle name="Normal 3" xfId="3"/>
    <cellStyle name="Normal 4" xfId="5"/>
    <cellStyle name="Normal 5" xfId="10"/>
    <cellStyle name="Normal 8" xfId="8"/>
    <cellStyle name="Percent 2" xfId="2"/>
    <cellStyle name="Percent 3" xfId="12"/>
    <cellStyle name="SN_241" xfId="6"/>
    <cellStyle name="SN_b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8"/>
  <sheetViews>
    <sheetView topLeftCell="A28" zoomScaleNormal="100" workbookViewId="0">
      <selection activeCell="G24" sqref="G24"/>
    </sheetView>
  </sheetViews>
  <sheetFormatPr defaultColWidth="9.140625" defaultRowHeight="17.25" x14ac:dyDescent="0.25"/>
  <cols>
    <col min="1" max="1" width="9.42578125" style="7" customWidth="1"/>
    <col min="2" max="2" width="14.7109375" style="7" customWidth="1"/>
    <col min="3" max="3" width="72" style="4" customWidth="1"/>
    <col min="4" max="4" width="25.140625" style="8" customWidth="1"/>
    <col min="5" max="5" width="14.42578125" style="8" customWidth="1"/>
    <col min="6" max="6" width="13.5703125" style="8" customWidth="1"/>
    <col min="7" max="8" width="15.5703125" style="8" customWidth="1"/>
    <col min="9" max="9" width="7.28515625" style="4" customWidth="1"/>
    <col min="10" max="10" width="12.85546875" style="4" bestFit="1" customWidth="1"/>
    <col min="11" max="11" width="13.85546875" style="4" bestFit="1" customWidth="1"/>
    <col min="12" max="13" width="9.140625" style="4"/>
    <col min="14" max="14" width="19.42578125" style="4" customWidth="1"/>
    <col min="15" max="16384" width="9.140625" style="4"/>
  </cols>
  <sheetData>
    <row r="1" spans="1:9" ht="16.5" customHeight="1" x14ac:dyDescent="0.25">
      <c r="A1" s="160" t="s">
        <v>2</v>
      </c>
      <c r="B1" s="160"/>
      <c r="C1" s="160"/>
      <c r="D1" s="160"/>
      <c r="E1" s="34"/>
      <c r="F1" s="34"/>
      <c r="G1" s="34"/>
      <c r="H1" s="34"/>
      <c r="I1" s="35"/>
    </row>
    <row r="2" spans="1:9" ht="16.5" customHeight="1" x14ac:dyDescent="0.25">
      <c r="A2" s="160" t="s">
        <v>0</v>
      </c>
      <c r="B2" s="160"/>
      <c r="C2" s="160"/>
      <c r="D2" s="160"/>
      <c r="E2" s="34"/>
      <c r="F2" s="34"/>
      <c r="G2" s="34"/>
      <c r="H2" s="34"/>
      <c r="I2" s="35"/>
    </row>
    <row r="3" spans="1:9" ht="16.5" customHeight="1" x14ac:dyDescent="0.25">
      <c r="A3" s="160" t="s">
        <v>1</v>
      </c>
      <c r="B3" s="160"/>
      <c r="C3" s="160"/>
      <c r="D3" s="160"/>
      <c r="E3" s="34"/>
      <c r="F3" s="34"/>
      <c r="G3" s="34"/>
      <c r="H3" s="34"/>
      <c r="I3" s="35"/>
    </row>
    <row r="4" spans="1:9" ht="93" customHeight="1" x14ac:dyDescent="0.25">
      <c r="A4" s="170" t="s">
        <v>44</v>
      </c>
      <c r="B4" s="170"/>
      <c r="C4" s="170"/>
      <c r="D4" s="170"/>
      <c r="E4" s="33"/>
      <c r="F4" s="33"/>
      <c r="G4" s="33"/>
      <c r="H4" s="33"/>
    </row>
    <row r="5" spans="1:9" ht="17.25" customHeight="1" x14ac:dyDescent="0.25">
      <c r="A5" s="5"/>
      <c r="B5" s="5"/>
      <c r="C5" s="15"/>
      <c r="D5" s="31" t="s">
        <v>19</v>
      </c>
      <c r="E5" s="6"/>
      <c r="F5" s="6"/>
      <c r="G5" s="32"/>
      <c r="H5" s="32"/>
    </row>
    <row r="6" spans="1:9" s="37" customFormat="1" ht="37.5" customHeight="1" x14ac:dyDescent="0.25">
      <c r="A6" s="161" t="s">
        <v>34</v>
      </c>
      <c r="B6" s="162"/>
      <c r="C6" s="166" t="s">
        <v>41</v>
      </c>
      <c r="D6" s="168" t="s">
        <v>146</v>
      </c>
    </row>
    <row r="7" spans="1:9" s="37" customFormat="1" ht="56.25" customHeight="1" x14ac:dyDescent="0.25">
      <c r="A7" s="40" t="s">
        <v>7</v>
      </c>
      <c r="B7" s="40" t="s">
        <v>134</v>
      </c>
      <c r="C7" s="167"/>
      <c r="D7" s="169"/>
    </row>
    <row r="8" spans="1:9" s="37" customFormat="1" ht="37.5" customHeight="1" x14ac:dyDescent="0.25">
      <c r="A8" s="36"/>
      <c r="B8" s="36"/>
      <c r="C8" s="52" t="s">
        <v>151</v>
      </c>
      <c r="D8" s="86">
        <f>+D9+D29</f>
        <v>0</v>
      </c>
    </row>
    <row r="9" spans="1:9" s="37" customFormat="1" ht="34.5" customHeight="1" x14ac:dyDescent="0.25">
      <c r="A9" s="36"/>
      <c r="B9" s="36"/>
      <c r="C9" s="52" t="s">
        <v>62</v>
      </c>
      <c r="D9" s="86">
        <f>+D11</f>
        <v>0</v>
      </c>
    </row>
    <row r="10" spans="1:9" s="37" customFormat="1" ht="16.5" x14ac:dyDescent="0.25">
      <c r="A10" s="90">
        <v>1087</v>
      </c>
      <c r="B10" s="36"/>
      <c r="C10" s="38" t="s">
        <v>35</v>
      </c>
      <c r="D10" s="84"/>
    </row>
    <row r="11" spans="1:9" s="37" customFormat="1" ht="16.5" x14ac:dyDescent="0.25">
      <c r="A11" s="36"/>
      <c r="B11" s="36"/>
      <c r="C11" s="90" t="s">
        <v>63</v>
      </c>
      <c r="D11" s="83">
        <f>+D17+D23</f>
        <v>0</v>
      </c>
    </row>
    <row r="12" spans="1:9" s="37" customFormat="1" ht="16.5" x14ac:dyDescent="0.25">
      <c r="A12" s="36"/>
      <c r="B12" s="36"/>
      <c r="C12" s="38" t="s">
        <v>36</v>
      </c>
      <c r="D12" s="85"/>
    </row>
    <row r="13" spans="1:9" s="37" customFormat="1" ht="38.25" x14ac:dyDescent="0.25">
      <c r="A13" s="36"/>
      <c r="B13" s="36"/>
      <c r="C13" s="92" t="s">
        <v>136</v>
      </c>
      <c r="D13" s="85"/>
    </row>
    <row r="14" spans="1:9" s="37" customFormat="1" ht="16.5" x14ac:dyDescent="0.25">
      <c r="A14" s="36"/>
      <c r="B14" s="36"/>
      <c r="C14" s="38" t="s">
        <v>37</v>
      </c>
      <c r="D14" s="85"/>
    </row>
    <row r="15" spans="1:9" s="37" customFormat="1" ht="38.25" x14ac:dyDescent="0.25">
      <c r="A15" s="36"/>
      <c r="B15" s="36"/>
      <c r="C15" s="92" t="s">
        <v>137</v>
      </c>
      <c r="D15" s="85"/>
    </row>
    <row r="16" spans="1:9" s="37" customFormat="1" ht="19.5" customHeight="1" x14ac:dyDescent="0.25">
      <c r="A16" s="163" t="s">
        <v>42</v>
      </c>
      <c r="B16" s="164"/>
      <c r="C16" s="164"/>
      <c r="D16" s="165"/>
    </row>
    <row r="17" spans="1:4" s="37" customFormat="1" ht="16.5" x14ac:dyDescent="0.25">
      <c r="A17" s="36"/>
      <c r="B17" s="90">
        <v>31001</v>
      </c>
      <c r="C17" s="38" t="s">
        <v>38</v>
      </c>
      <c r="D17" s="84"/>
    </row>
    <row r="18" spans="1:4" s="37" customFormat="1" ht="23.25" customHeight="1" x14ac:dyDescent="0.25">
      <c r="A18" s="36"/>
      <c r="B18" s="36"/>
      <c r="C18" s="91" t="s">
        <v>152</v>
      </c>
      <c r="D18" s="85"/>
    </row>
    <row r="19" spans="1:4" s="37" customFormat="1" ht="16.5" x14ac:dyDescent="0.25">
      <c r="A19" s="36"/>
      <c r="B19" s="36"/>
      <c r="C19" s="38" t="s">
        <v>39</v>
      </c>
      <c r="D19" s="85"/>
    </row>
    <row r="20" spans="1:4" s="37" customFormat="1" ht="27.75" customHeight="1" x14ac:dyDescent="0.25">
      <c r="A20" s="36"/>
      <c r="B20" s="36"/>
      <c r="C20" s="92" t="s">
        <v>138</v>
      </c>
      <c r="D20" s="85"/>
    </row>
    <row r="21" spans="1:4" s="37" customFormat="1" ht="16.5" x14ac:dyDescent="0.25">
      <c r="A21" s="36"/>
      <c r="B21" s="36"/>
      <c r="C21" s="38" t="s">
        <v>43</v>
      </c>
      <c r="D21" s="85"/>
    </row>
    <row r="22" spans="1:4" s="37" customFormat="1" ht="25.5" x14ac:dyDescent="0.25">
      <c r="A22" s="36"/>
      <c r="B22" s="36"/>
      <c r="C22" s="92" t="s">
        <v>139</v>
      </c>
      <c r="D22" s="85">
        <v>5564</v>
      </c>
    </row>
    <row r="23" spans="1:4" s="37" customFormat="1" ht="16.5" x14ac:dyDescent="0.25">
      <c r="A23" s="36"/>
      <c r="B23" s="90">
        <v>31001</v>
      </c>
      <c r="C23" s="38" t="s">
        <v>38</v>
      </c>
      <c r="D23" s="84"/>
    </row>
    <row r="24" spans="1:4" s="37" customFormat="1" ht="16.5" x14ac:dyDescent="0.25">
      <c r="A24" s="36"/>
      <c r="B24" s="36"/>
      <c r="C24" s="91" t="s">
        <v>152</v>
      </c>
      <c r="D24" s="85"/>
    </row>
    <row r="25" spans="1:4" s="37" customFormat="1" ht="16.5" x14ac:dyDescent="0.25">
      <c r="A25" s="36"/>
      <c r="B25" s="36"/>
      <c r="C25" s="38" t="s">
        <v>39</v>
      </c>
      <c r="D25" s="85"/>
    </row>
    <row r="26" spans="1:4" s="37" customFormat="1" ht="30" customHeight="1" x14ac:dyDescent="0.25">
      <c r="A26" s="36"/>
      <c r="B26" s="36"/>
      <c r="C26" s="92" t="s">
        <v>138</v>
      </c>
      <c r="D26" s="85"/>
    </row>
    <row r="27" spans="1:4" s="37" customFormat="1" ht="16.5" x14ac:dyDescent="0.25">
      <c r="A27" s="36"/>
      <c r="B27" s="36"/>
      <c r="C27" s="38" t="s">
        <v>43</v>
      </c>
      <c r="D27" s="85"/>
    </row>
    <row r="28" spans="1:4" s="37" customFormat="1" ht="25.5" x14ac:dyDescent="0.25">
      <c r="A28" s="36"/>
      <c r="B28" s="36"/>
      <c r="C28" s="92" t="s">
        <v>139</v>
      </c>
      <c r="D28" s="85">
        <v>-5564</v>
      </c>
    </row>
    <row r="29" spans="1:4" s="37" customFormat="1" ht="25.5" customHeight="1" x14ac:dyDescent="0.25">
      <c r="A29" s="36"/>
      <c r="B29" s="36"/>
      <c r="C29" s="52" t="s">
        <v>45</v>
      </c>
      <c r="D29" s="53">
        <f>+D31</f>
        <v>0</v>
      </c>
    </row>
    <row r="30" spans="1:4" s="37" customFormat="1" ht="16.5" x14ac:dyDescent="0.25">
      <c r="A30" s="36" t="s">
        <v>46</v>
      </c>
      <c r="B30" s="36"/>
      <c r="C30" s="38" t="s">
        <v>35</v>
      </c>
      <c r="D30" s="54"/>
    </row>
    <row r="31" spans="1:4" s="37" customFormat="1" ht="16.5" x14ac:dyDescent="0.25">
      <c r="A31" s="36"/>
      <c r="B31" s="36"/>
      <c r="C31" s="36" t="s">
        <v>47</v>
      </c>
      <c r="D31" s="55">
        <f>+D38+D44</f>
        <v>0</v>
      </c>
    </row>
    <row r="32" spans="1:4" s="37" customFormat="1" ht="16.5" x14ac:dyDescent="0.25">
      <c r="A32" s="36"/>
      <c r="B32" s="36"/>
      <c r="C32" s="38" t="s">
        <v>36</v>
      </c>
      <c r="D32" s="56"/>
    </row>
    <row r="33" spans="1:4" s="37" customFormat="1" ht="33" x14ac:dyDescent="0.25">
      <c r="A33" s="36"/>
      <c r="B33" s="36"/>
      <c r="C33" s="36" t="s">
        <v>48</v>
      </c>
      <c r="D33" s="57"/>
    </row>
    <row r="34" spans="1:4" s="37" customFormat="1" ht="16.5" x14ac:dyDescent="0.25">
      <c r="A34" s="36"/>
      <c r="B34" s="36"/>
      <c r="C34" s="38" t="s">
        <v>37</v>
      </c>
      <c r="D34" s="57"/>
    </row>
    <row r="35" spans="1:4" s="37" customFormat="1" ht="33" x14ac:dyDescent="0.25">
      <c r="A35" s="36"/>
      <c r="B35" s="36"/>
      <c r="C35" s="36" t="s">
        <v>49</v>
      </c>
      <c r="D35" s="57"/>
    </row>
    <row r="36" spans="1:4" s="37" customFormat="1" ht="15" customHeight="1" x14ac:dyDescent="0.25">
      <c r="A36" s="163" t="s">
        <v>42</v>
      </c>
      <c r="B36" s="164"/>
      <c r="C36" s="164"/>
      <c r="D36" s="165"/>
    </row>
    <row r="37" spans="1:4" s="37" customFormat="1" ht="16.5" x14ac:dyDescent="0.25">
      <c r="A37" s="36"/>
      <c r="B37" s="36">
        <v>11001</v>
      </c>
      <c r="C37" s="38" t="s">
        <v>38</v>
      </c>
      <c r="D37" s="39"/>
    </row>
    <row r="38" spans="1:4" s="37" customFormat="1" ht="15" customHeight="1" x14ac:dyDescent="0.25">
      <c r="A38" s="36"/>
      <c r="B38" s="36"/>
      <c r="C38" s="36" t="s">
        <v>47</v>
      </c>
      <c r="D38" s="82">
        <f>-D44</f>
        <v>0</v>
      </c>
    </row>
    <row r="39" spans="1:4" s="37" customFormat="1" ht="16.5" x14ac:dyDescent="0.25">
      <c r="A39" s="36"/>
      <c r="B39" s="36"/>
      <c r="C39" s="38" t="s">
        <v>39</v>
      </c>
      <c r="D39" s="83"/>
    </row>
    <row r="40" spans="1:4" s="37" customFormat="1" ht="66" x14ac:dyDescent="0.25">
      <c r="A40" s="36"/>
      <c r="B40" s="36"/>
      <c r="C40" s="36" t="s">
        <v>50</v>
      </c>
      <c r="D40" s="83"/>
    </row>
    <row r="41" spans="1:4" s="37" customFormat="1" ht="16.5" x14ac:dyDescent="0.25">
      <c r="A41" s="36"/>
      <c r="B41" s="36"/>
      <c r="C41" s="38" t="s">
        <v>43</v>
      </c>
      <c r="D41" s="83"/>
    </row>
    <row r="42" spans="1:4" s="37" customFormat="1" ht="16.5" x14ac:dyDescent="0.25">
      <c r="A42" s="36"/>
      <c r="B42" s="36"/>
      <c r="C42" s="36" t="s">
        <v>40</v>
      </c>
      <c r="D42" s="83">
        <v>-5564</v>
      </c>
    </row>
    <row r="43" spans="1:4" s="37" customFormat="1" ht="16.5" x14ac:dyDescent="0.25">
      <c r="A43" s="36"/>
      <c r="B43" s="36">
        <v>11001</v>
      </c>
      <c r="C43" s="38" t="s">
        <v>38</v>
      </c>
      <c r="D43" s="84"/>
    </row>
    <row r="44" spans="1:4" s="37" customFormat="1" ht="15" customHeight="1" x14ac:dyDescent="0.25">
      <c r="A44" s="36"/>
      <c r="B44" s="36"/>
      <c r="C44" s="36" t="s">
        <v>47</v>
      </c>
      <c r="D44" s="82"/>
    </row>
    <row r="45" spans="1:4" s="37" customFormat="1" ht="16.5" x14ac:dyDescent="0.25">
      <c r="A45" s="36"/>
      <c r="B45" s="36"/>
      <c r="C45" s="38" t="s">
        <v>39</v>
      </c>
      <c r="D45" s="83"/>
    </row>
    <row r="46" spans="1:4" s="37" customFormat="1" ht="66" x14ac:dyDescent="0.25">
      <c r="A46" s="36"/>
      <c r="B46" s="36"/>
      <c r="C46" s="36" t="s">
        <v>50</v>
      </c>
      <c r="D46" s="83"/>
    </row>
    <row r="47" spans="1:4" s="37" customFormat="1" ht="16.5" x14ac:dyDescent="0.25">
      <c r="A47" s="36"/>
      <c r="B47" s="36"/>
      <c r="C47" s="38" t="s">
        <v>43</v>
      </c>
      <c r="D47" s="83"/>
    </row>
    <row r="48" spans="1:4" s="37" customFormat="1" ht="16.5" x14ac:dyDescent="0.25">
      <c r="A48" s="36"/>
      <c r="B48" s="36"/>
      <c r="C48" s="36" t="s">
        <v>40</v>
      </c>
      <c r="D48" s="82">
        <v>5564</v>
      </c>
    </row>
  </sheetData>
  <mergeCells count="9">
    <mergeCell ref="A1:D1"/>
    <mergeCell ref="A2:D2"/>
    <mergeCell ref="A3:D3"/>
    <mergeCell ref="A6:B6"/>
    <mergeCell ref="A36:D36"/>
    <mergeCell ref="C6:C7"/>
    <mergeCell ref="D6:D7"/>
    <mergeCell ref="A16:D16"/>
    <mergeCell ref="A4:D4"/>
  </mergeCells>
  <printOptions horizontalCentered="1"/>
  <pageMargins left="0.15748031496062992" right="0.15748031496062992" top="0.27559055118110237" bottom="0.47244094488188981" header="0.15748031496062992" footer="0.19685039370078741"/>
  <pageSetup paperSize="9" scale="61" firstPageNumber="236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E19" sqref="E19"/>
    </sheetView>
  </sheetViews>
  <sheetFormatPr defaultRowHeight="15" x14ac:dyDescent="0.25"/>
  <cols>
    <col min="1" max="1" width="9" customWidth="1"/>
    <col min="2" max="2" width="10.5703125" customWidth="1"/>
    <col min="3" max="3" width="38.85546875" customWidth="1"/>
    <col min="4" max="4" width="12.5703125" customWidth="1"/>
    <col min="5" max="5" width="16.42578125" customWidth="1"/>
    <col min="6" max="6" width="21.7109375" customWidth="1"/>
    <col min="7" max="7" width="20" customWidth="1"/>
    <col min="8" max="8" width="17.7109375" customWidth="1"/>
  </cols>
  <sheetData>
    <row r="1" spans="1:8" x14ac:dyDescent="0.25">
      <c r="A1" s="160"/>
      <c r="B1" s="160"/>
      <c r="C1" s="160"/>
      <c r="D1" s="160"/>
      <c r="E1" s="160" t="s">
        <v>3</v>
      </c>
      <c r="F1" s="160"/>
      <c r="G1" s="160"/>
      <c r="H1" s="160"/>
    </row>
    <row r="2" spans="1:8" x14ac:dyDescent="0.25">
      <c r="A2" s="160"/>
      <c r="B2" s="160"/>
      <c r="C2" s="160"/>
      <c r="D2" s="160"/>
      <c r="E2" s="160" t="s">
        <v>0</v>
      </c>
      <c r="F2" s="160"/>
      <c r="G2" s="160"/>
      <c r="H2" s="160"/>
    </row>
    <row r="3" spans="1:8" ht="15" customHeight="1" x14ac:dyDescent="0.25">
      <c r="A3" s="160"/>
      <c r="B3" s="160"/>
      <c r="C3" s="160"/>
      <c r="D3" s="160"/>
      <c r="E3" s="160" t="s">
        <v>1</v>
      </c>
      <c r="F3" s="160"/>
      <c r="G3" s="160"/>
      <c r="H3" s="160"/>
    </row>
    <row r="4" spans="1:8" x14ac:dyDescent="0.25">
      <c r="A4" s="171"/>
      <c r="B4" s="171"/>
      <c r="C4" s="171"/>
      <c r="D4" s="171"/>
      <c r="E4" s="171"/>
      <c r="F4" s="171"/>
      <c r="G4" s="171"/>
      <c r="H4" s="171"/>
    </row>
    <row r="5" spans="1:8" ht="72" customHeight="1" x14ac:dyDescent="0.25">
      <c r="A5" s="172" t="s">
        <v>102</v>
      </c>
      <c r="B5" s="172"/>
      <c r="C5" s="172"/>
      <c r="D5" s="172"/>
      <c r="E5" s="172"/>
      <c r="F5" s="172"/>
      <c r="G5" s="172"/>
      <c r="H5" s="172"/>
    </row>
    <row r="6" spans="1:8" ht="16.5" x14ac:dyDescent="0.25">
      <c r="A6" s="109"/>
      <c r="B6" s="109"/>
      <c r="C6" s="115"/>
      <c r="D6" s="119"/>
      <c r="E6" s="119"/>
      <c r="F6" s="119"/>
      <c r="G6" s="173" t="s">
        <v>19</v>
      </c>
      <c r="H6" s="173"/>
    </row>
    <row r="7" spans="1:8" ht="15" customHeight="1" x14ac:dyDescent="0.25">
      <c r="A7" s="220" t="s">
        <v>86</v>
      </c>
      <c r="B7" s="221"/>
      <c r="C7" s="174" t="s">
        <v>87</v>
      </c>
      <c r="D7" s="224" t="s">
        <v>148</v>
      </c>
      <c r="E7" s="225"/>
      <c r="F7" s="225"/>
      <c r="G7" s="225"/>
      <c r="H7" s="226"/>
    </row>
    <row r="8" spans="1:8" x14ac:dyDescent="0.25">
      <c r="A8" s="222"/>
      <c r="B8" s="223"/>
      <c r="C8" s="219"/>
      <c r="D8" s="176" t="s">
        <v>151</v>
      </c>
      <c r="E8" s="178" t="s">
        <v>88</v>
      </c>
      <c r="F8" s="179"/>
      <c r="G8" s="179"/>
      <c r="H8" s="180"/>
    </row>
    <row r="9" spans="1:8" ht="85.5" x14ac:dyDescent="0.25">
      <c r="A9" s="110" t="s">
        <v>89</v>
      </c>
      <c r="B9" s="110" t="s">
        <v>90</v>
      </c>
      <c r="C9" s="175"/>
      <c r="D9" s="177"/>
      <c r="E9" s="124" t="s">
        <v>91</v>
      </c>
      <c r="F9" s="124" t="s">
        <v>92</v>
      </c>
      <c r="G9" s="124" t="s">
        <v>93</v>
      </c>
      <c r="H9" s="124" t="s">
        <v>94</v>
      </c>
    </row>
    <row r="10" spans="1:8" ht="17.25" x14ac:dyDescent="0.25">
      <c r="A10" s="111"/>
      <c r="B10" s="111"/>
      <c r="C10" s="116" t="s">
        <v>95</v>
      </c>
      <c r="D10" s="120">
        <f>D12</f>
        <v>5564</v>
      </c>
      <c r="E10" s="120">
        <f t="shared" ref="E10:H10" si="0">E12</f>
        <v>0</v>
      </c>
      <c r="F10" s="120">
        <f t="shared" si="0"/>
        <v>0</v>
      </c>
      <c r="G10" s="120">
        <f t="shared" si="0"/>
        <v>0</v>
      </c>
      <c r="H10" s="120">
        <f t="shared" si="0"/>
        <v>5564</v>
      </c>
    </row>
    <row r="11" spans="1:8" ht="17.25" x14ac:dyDescent="0.25">
      <c r="A11" s="111"/>
      <c r="B11" s="111"/>
      <c r="C11" s="116" t="s">
        <v>96</v>
      </c>
      <c r="D11" s="120"/>
      <c r="E11" s="120"/>
      <c r="F11" s="120"/>
      <c r="G11" s="120"/>
      <c r="H11" s="120"/>
    </row>
    <row r="12" spans="1:8" ht="17.25" x14ac:dyDescent="0.25">
      <c r="A12" s="112"/>
      <c r="B12" s="114"/>
      <c r="C12" s="114" t="s">
        <v>66</v>
      </c>
      <c r="D12" s="121">
        <f>D14</f>
        <v>5564</v>
      </c>
      <c r="E12" s="121">
        <f>E14</f>
        <v>0</v>
      </c>
      <c r="F12" s="121">
        <f>F14</f>
        <v>0</v>
      </c>
      <c r="G12" s="121">
        <f>G14</f>
        <v>0</v>
      </c>
      <c r="H12" s="121">
        <f>H14</f>
        <v>5564</v>
      </c>
    </row>
    <row r="13" spans="1:8" ht="17.25" x14ac:dyDescent="0.25">
      <c r="A13" s="112"/>
      <c r="B13" s="112"/>
      <c r="C13" s="112" t="s">
        <v>97</v>
      </c>
      <c r="D13" s="122"/>
      <c r="E13" s="122"/>
      <c r="F13" s="122"/>
      <c r="G13" s="122"/>
      <c r="H13" s="122"/>
    </row>
    <row r="14" spans="1:8" ht="25.5" x14ac:dyDescent="0.25">
      <c r="A14" s="113">
        <v>1087</v>
      </c>
      <c r="B14" s="113">
        <v>31001</v>
      </c>
      <c r="C14" s="98" t="s">
        <v>152</v>
      </c>
      <c r="D14" s="123">
        <f>SUM(E14:H14)</f>
        <v>5564</v>
      </c>
      <c r="E14" s="123"/>
      <c r="F14" s="123"/>
      <c r="G14" s="123"/>
      <c r="H14" s="123">
        <v>5564</v>
      </c>
    </row>
    <row r="15" spans="1:8" ht="17.25" x14ac:dyDescent="0.25">
      <c r="A15" s="112"/>
      <c r="B15" s="112"/>
      <c r="C15" s="118"/>
      <c r="D15" s="122"/>
      <c r="E15" s="122"/>
      <c r="F15" s="122"/>
      <c r="G15" s="122"/>
      <c r="H15" s="122"/>
    </row>
  </sheetData>
  <mergeCells count="14">
    <mergeCell ref="A1:D1"/>
    <mergeCell ref="E1:H1"/>
    <mergeCell ref="A2:D2"/>
    <mergeCell ref="E2:H2"/>
    <mergeCell ref="A3:D3"/>
    <mergeCell ref="E3:H3"/>
    <mergeCell ref="A4:H4"/>
    <mergeCell ref="A5:H5"/>
    <mergeCell ref="G6:H6"/>
    <mergeCell ref="C7:C9"/>
    <mergeCell ref="A7:B8"/>
    <mergeCell ref="E8:H8"/>
    <mergeCell ref="D7:H7"/>
    <mergeCell ref="D8:D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opLeftCell="A31" zoomScaleNormal="100" workbookViewId="0">
      <selection activeCell="L33" sqref="L33"/>
    </sheetView>
  </sheetViews>
  <sheetFormatPr defaultColWidth="9.140625" defaultRowHeight="17.25" x14ac:dyDescent="0.25"/>
  <cols>
    <col min="1" max="3" width="9.140625" style="3" customWidth="1"/>
    <col min="4" max="4" width="11.28515625" style="3" customWidth="1"/>
    <col min="5" max="5" width="15.5703125" style="3" customWidth="1"/>
    <col min="6" max="6" width="76.140625" style="1" customWidth="1"/>
    <col min="7" max="7" width="16" style="1" hidden="1" customWidth="1"/>
    <col min="8" max="8" width="28.28515625" style="1" customWidth="1"/>
    <col min="9" max="9" width="15" style="1" bestFit="1" customWidth="1"/>
    <col min="10" max="16384" width="9.140625" style="1"/>
  </cols>
  <sheetData>
    <row r="1" spans="1:8" ht="14.25" customHeight="1" x14ac:dyDescent="0.25">
      <c r="A1" s="187" t="s">
        <v>8</v>
      </c>
      <c r="B1" s="187"/>
      <c r="C1" s="187"/>
      <c r="D1" s="187"/>
      <c r="E1" s="187"/>
      <c r="F1" s="187"/>
      <c r="G1" s="187"/>
      <c r="H1" s="187"/>
    </row>
    <row r="2" spans="1:8" ht="15" customHeight="1" x14ac:dyDescent="0.25">
      <c r="A2" s="187" t="s">
        <v>0</v>
      </c>
      <c r="B2" s="187"/>
      <c r="C2" s="187"/>
      <c r="D2" s="187"/>
      <c r="E2" s="187"/>
      <c r="F2" s="187"/>
      <c r="G2" s="187"/>
      <c r="H2" s="187"/>
    </row>
    <row r="3" spans="1:8" x14ac:dyDescent="0.25">
      <c r="A3" s="187" t="s">
        <v>1</v>
      </c>
      <c r="B3" s="187"/>
      <c r="C3" s="187"/>
      <c r="D3" s="187"/>
      <c r="E3" s="187"/>
      <c r="F3" s="187"/>
      <c r="G3" s="187"/>
      <c r="H3" s="187"/>
    </row>
    <row r="4" spans="1:8" x14ac:dyDescent="0.25">
      <c r="A4" s="188"/>
      <c r="B4" s="188"/>
      <c r="C4" s="188"/>
      <c r="D4" s="188"/>
      <c r="E4" s="188"/>
      <c r="F4" s="188"/>
      <c r="G4" s="188"/>
      <c r="H4" s="188"/>
    </row>
    <row r="5" spans="1:8" s="2" customFormat="1" ht="46.5" customHeight="1" x14ac:dyDescent="0.25">
      <c r="A5" s="189" t="s">
        <v>15</v>
      </c>
      <c r="B5" s="189"/>
      <c r="C5" s="189"/>
      <c r="D5" s="189"/>
      <c r="E5" s="189"/>
      <c r="F5" s="189"/>
      <c r="G5" s="189"/>
      <c r="H5" s="189"/>
    </row>
    <row r="6" spans="1:8" s="2" customFormat="1" ht="9" customHeight="1" x14ac:dyDescent="0.25">
      <c r="A6" s="17"/>
      <c r="B6" s="17"/>
      <c r="C6" s="17"/>
      <c r="D6" s="17"/>
      <c r="E6" s="17"/>
      <c r="F6" s="17"/>
      <c r="G6" s="17"/>
      <c r="H6" s="17"/>
    </row>
    <row r="7" spans="1:8" x14ac:dyDescent="0.3">
      <c r="A7" s="18"/>
      <c r="B7" s="18"/>
      <c r="C7" s="18"/>
      <c r="D7" s="18"/>
      <c r="E7" s="18"/>
      <c r="F7" s="19"/>
      <c r="G7" s="186" t="s">
        <v>16</v>
      </c>
      <c r="H7" s="186"/>
    </row>
    <row r="8" spans="1:8" ht="66.75" customHeight="1" x14ac:dyDescent="0.25">
      <c r="A8" s="190" t="s">
        <v>11</v>
      </c>
      <c r="B8" s="191"/>
      <c r="C8" s="192"/>
      <c r="D8" s="193" t="s">
        <v>103</v>
      </c>
      <c r="E8" s="193"/>
      <c r="F8" s="174" t="s">
        <v>106</v>
      </c>
      <c r="G8" s="181" t="s">
        <v>28</v>
      </c>
      <c r="H8" s="182"/>
    </row>
    <row r="9" spans="1:8" ht="35.25" customHeight="1" x14ac:dyDescent="0.25">
      <c r="A9" s="40" t="s">
        <v>12</v>
      </c>
      <c r="B9" s="40" t="s">
        <v>13</v>
      </c>
      <c r="C9" s="40" t="s">
        <v>14</v>
      </c>
      <c r="D9" s="132" t="s">
        <v>104</v>
      </c>
      <c r="E9" s="132" t="s">
        <v>105</v>
      </c>
      <c r="F9" s="175"/>
      <c r="G9" s="131" t="s">
        <v>5</v>
      </c>
      <c r="H9" s="41" t="s">
        <v>6</v>
      </c>
    </row>
    <row r="10" spans="1:8" x14ac:dyDescent="0.25">
      <c r="A10" s="20"/>
      <c r="B10" s="20"/>
      <c r="C10" s="20"/>
      <c r="D10" s="20"/>
      <c r="E10" s="20"/>
      <c r="F10" s="21" t="s">
        <v>10</v>
      </c>
      <c r="G10" s="22" t="e">
        <f>+G12+G40</f>
        <v>#REF!</v>
      </c>
      <c r="H10" s="22">
        <f>+H12+H40</f>
        <v>0</v>
      </c>
    </row>
    <row r="11" spans="1:8" x14ac:dyDescent="0.25">
      <c r="A11" s="20"/>
      <c r="B11" s="20"/>
      <c r="C11" s="20"/>
      <c r="D11" s="20"/>
      <c r="E11" s="20"/>
      <c r="F11" s="16" t="s">
        <v>9</v>
      </c>
      <c r="G11" s="24"/>
      <c r="H11" s="24"/>
    </row>
    <row r="12" spans="1:8" x14ac:dyDescent="0.25">
      <c r="A12" s="94" t="s">
        <v>65</v>
      </c>
      <c r="B12" s="20"/>
      <c r="C12" s="20"/>
      <c r="D12" s="20"/>
      <c r="E12" s="20"/>
      <c r="F12" s="21" t="s">
        <v>57</v>
      </c>
      <c r="G12" s="22" t="e">
        <f t="shared" ref="G12:H12" si="0">G14</f>
        <v>#REF!</v>
      </c>
      <c r="H12" s="22">
        <f t="shared" si="0"/>
        <v>0</v>
      </c>
    </row>
    <row r="13" spans="1:8" x14ac:dyDescent="0.25">
      <c r="A13" s="20"/>
      <c r="B13" s="20"/>
      <c r="C13" s="20"/>
      <c r="D13" s="20"/>
      <c r="E13" s="20"/>
      <c r="F13" s="16" t="s">
        <v>9</v>
      </c>
      <c r="G13" s="24"/>
      <c r="H13" s="24"/>
    </row>
    <row r="14" spans="1:8" ht="49.5" x14ac:dyDescent="0.25">
      <c r="A14" s="20"/>
      <c r="B14" s="94" t="s">
        <v>64</v>
      </c>
      <c r="C14" s="20"/>
      <c r="D14" s="20"/>
      <c r="E14" s="20"/>
      <c r="F14" s="21" t="s">
        <v>58</v>
      </c>
      <c r="G14" s="22" t="e">
        <f t="shared" ref="G14:H14" si="1">G16</f>
        <v>#REF!</v>
      </c>
      <c r="H14" s="22">
        <f t="shared" si="1"/>
        <v>0</v>
      </c>
    </row>
    <row r="15" spans="1:8" x14ac:dyDescent="0.25">
      <c r="A15" s="20"/>
      <c r="B15" s="20"/>
      <c r="C15" s="20"/>
      <c r="D15" s="20"/>
      <c r="E15" s="20"/>
      <c r="F15" s="16" t="s">
        <v>9</v>
      </c>
      <c r="G15" s="24"/>
      <c r="H15" s="24"/>
    </row>
    <row r="16" spans="1:8" x14ac:dyDescent="0.25">
      <c r="A16" s="20"/>
      <c r="B16" s="20"/>
      <c r="C16" s="25" t="s">
        <v>17</v>
      </c>
      <c r="D16" s="20"/>
      <c r="E16" s="20"/>
      <c r="F16" s="21" t="s">
        <v>59</v>
      </c>
      <c r="G16" s="22" t="e">
        <f t="shared" ref="G16:H16" si="2">G18</f>
        <v>#REF!</v>
      </c>
      <c r="H16" s="22">
        <f t="shared" si="2"/>
        <v>0</v>
      </c>
    </row>
    <row r="17" spans="1:9" x14ac:dyDescent="0.25">
      <c r="A17" s="20"/>
      <c r="B17" s="20"/>
      <c r="C17" s="20"/>
      <c r="D17" s="20"/>
      <c r="E17" s="20"/>
      <c r="F17" s="16" t="s">
        <v>9</v>
      </c>
      <c r="G17" s="24"/>
      <c r="H17" s="24"/>
    </row>
    <row r="18" spans="1:9" ht="42.75" customHeight="1" x14ac:dyDescent="0.25">
      <c r="A18" s="183"/>
      <c r="B18" s="184"/>
      <c r="C18" s="184"/>
      <c r="D18" s="184"/>
      <c r="E18" s="185"/>
      <c r="F18" s="95" t="s">
        <v>66</v>
      </c>
      <c r="G18" s="22" t="e">
        <f t="shared" ref="G18:H18" si="3">G20</f>
        <v>#REF!</v>
      </c>
      <c r="H18" s="22">
        <f t="shared" si="3"/>
        <v>0</v>
      </c>
    </row>
    <row r="19" spans="1:9" x14ac:dyDescent="0.25">
      <c r="A19" s="20"/>
      <c r="B19" s="20"/>
      <c r="C19" s="20"/>
      <c r="D19" s="20"/>
      <c r="E19" s="20"/>
      <c r="F19" s="16" t="s">
        <v>9</v>
      </c>
      <c r="G19" s="24"/>
      <c r="H19" s="24"/>
    </row>
    <row r="20" spans="1:9" s="2" customFormat="1" ht="33.75" customHeight="1" x14ac:dyDescent="0.25">
      <c r="A20" s="26"/>
      <c r="B20" s="26"/>
      <c r="C20" s="26"/>
      <c r="D20" s="97">
        <v>1087</v>
      </c>
      <c r="E20" s="88"/>
      <c r="F20" s="102" t="s">
        <v>63</v>
      </c>
      <c r="G20" s="27" t="e">
        <f>+G22+#REF!</f>
        <v>#REF!</v>
      </c>
      <c r="H20" s="125">
        <f>+H22+H31</f>
        <v>0</v>
      </c>
    </row>
    <row r="21" spans="1:9" s="2" customFormat="1" x14ac:dyDescent="0.25">
      <c r="A21" s="26"/>
      <c r="B21" s="26"/>
      <c r="C21" s="26"/>
      <c r="D21" s="26"/>
      <c r="E21" s="26"/>
      <c r="F21" s="16" t="s">
        <v>9</v>
      </c>
      <c r="G21" s="27"/>
      <c r="H21" s="27"/>
    </row>
    <row r="22" spans="1:9" s="2" customFormat="1" ht="18.75" customHeight="1" x14ac:dyDescent="0.25">
      <c r="A22" s="26"/>
      <c r="B22" s="26"/>
      <c r="C22" s="26"/>
      <c r="D22" s="26"/>
      <c r="E22" s="97">
        <v>31001</v>
      </c>
      <c r="F22" s="98" t="s">
        <v>152</v>
      </c>
      <c r="G22" s="27">
        <f>+G24</f>
        <v>0</v>
      </c>
      <c r="H22" s="27">
        <f>+H24</f>
        <v>5564</v>
      </c>
    </row>
    <row r="23" spans="1:9" x14ac:dyDescent="0.25">
      <c r="A23" s="20"/>
      <c r="B23" s="20"/>
      <c r="C23" s="20"/>
      <c r="D23" s="20"/>
      <c r="E23" s="20"/>
      <c r="F23" s="16" t="s">
        <v>18</v>
      </c>
      <c r="G23" s="28"/>
      <c r="H23" s="28"/>
    </row>
    <row r="24" spans="1:9" s="12" customFormat="1" ht="26.25" customHeight="1" x14ac:dyDescent="0.25">
      <c r="A24" s="29"/>
      <c r="B24" s="29"/>
      <c r="C24" s="29"/>
      <c r="D24" s="29"/>
      <c r="E24" s="29"/>
      <c r="F24" s="96" t="s">
        <v>62</v>
      </c>
      <c r="G24" s="30">
        <f>+G26</f>
        <v>0</v>
      </c>
      <c r="H24" s="30">
        <f>+H26</f>
        <v>5564</v>
      </c>
    </row>
    <row r="25" spans="1:9" ht="27" x14ac:dyDescent="0.25">
      <c r="A25" s="20"/>
      <c r="B25" s="20"/>
      <c r="C25" s="20"/>
      <c r="D25" s="20"/>
      <c r="E25" s="20"/>
      <c r="F25" s="16" t="s">
        <v>55</v>
      </c>
      <c r="G25" s="28"/>
      <c r="H25" s="28"/>
    </row>
    <row r="26" spans="1:9" x14ac:dyDescent="0.25">
      <c r="A26" s="20"/>
      <c r="B26" s="20"/>
      <c r="C26" s="20"/>
      <c r="D26" s="20"/>
      <c r="E26" s="20"/>
      <c r="F26" s="23" t="s">
        <v>10</v>
      </c>
      <c r="G26" s="28">
        <f>+G27</f>
        <v>0</v>
      </c>
      <c r="H26" s="30">
        <f>+H27</f>
        <v>5564</v>
      </c>
      <c r="I26" s="2"/>
    </row>
    <row r="27" spans="1:9" x14ac:dyDescent="0.25">
      <c r="A27" s="20"/>
      <c r="B27" s="20"/>
      <c r="C27" s="20"/>
      <c r="D27" s="20"/>
      <c r="E27" s="20"/>
      <c r="F27" s="24" t="s">
        <v>141</v>
      </c>
      <c r="G27" s="28">
        <f>+G28</f>
        <v>0</v>
      </c>
      <c r="H27" s="30">
        <f>+H28</f>
        <v>5564</v>
      </c>
    </row>
    <row r="28" spans="1:9" x14ac:dyDescent="0.25">
      <c r="A28" s="20"/>
      <c r="B28" s="20"/>
      <c r="C28" s="20"/>
      <c r="D28" s="20"/>
      <c r="E28" s="20"/>
      <c r="F28" s="24" t="s">
        <v>142</v>
      </c>
      <c r="G28" s="28"/>
      <c r="H28" s="30">
        <f>+H29</f>
        <v>5564</v>
      </c>
    </row>
    <row r="29" spans="1:9" x14ac:dyDescent="0.25">
      <c r="A29" s="20"/>
      <c r="B29" s="20"/>
      <c r="C29" s="20"/>
      <c r="D29" s="20"/>
      <c r="E29" s="20"/>
      <c r="F29" s="24" t="s">
        <v>143</v>
      </c>
      <c r="G29" s="28"/>
      <c r="H29" s="30">
        <f>+H30</f>
        <v>5564</v>
      </c>
    </row>
    <row r="30" spans="1:9" x14ac:dyDescent="0.25">
      <c r="A30" s="20"/>
      <c r="B30" s="20"/>
      <c r="C30" s="20"/>
      <c r="D30" s="20"/>
      <c r="E30" s="20"/>
      <c r="F30" s="99" t="s">
        <v>67</v>
      </c>
      <c r="G30" s="89"/>
      <c r="H30" s="30">
        <v>5564</v>
      </c>
    </row>
    <row r="31" spans="1:9" s="2" customFormat="1" x14ac:dyDescent="0.25">
      <c r="A31" s="26"/>
      <c r="B31" s="26"/>
      <c r="C31" s="26"/>
      <c r="D31" s="26"/>
      <c r="E31" s="97">
        <v>31001</v>
      </c>
      <c r="F31" s="98" t="s">
        <v>152</v>
      </c>
      <c r="G31" s="27">
        <f>+G33</f>
        <v>0</v>
      </c>
      <c r="H31" s="27">
        <f>+H33</f>
        <v>-5564</v>
      </c>
    </row>
    <row r="32" spans="1:9" x14ac:dyDescent="0.25">
      <c r="A32" s="20"/>
      <c r="B32" s="20"/>
      <c r="C32" s="20"/>
      <c r="D32" s="20"/>
      <c r="E32" s="20"/>
      <c r="F32" s="16" t="s">
        <v>18</v>
      </c>
      <c r="G32" s="28"/>
      <c r="H32" s="28"/>
    </row>
    <row r="33" spans="1:8" s="12" customFormat="1" ht="27.75" customHeight="1" x14ac:dyDescent="0.25">
      <c r="A33" s="29"/>
      <c r="B33" s="29"/>
      <c r="C33" s="29"/>
      <c r="D33" s="29"/>
      <c r="E33" s="29"/>
      <c r="F33" s="96" t="s">
        <v>62</v>
      </c>
      <c r="G33" s="30">
        <f>+G35</f>
        <v>0</v>
      </c>
      <c r="H33" s="30">
        <f>+H35</f>
        <v>-5564</v>
      </c>
    </row>
    <row r="34" spans="1:8" ht="21.75" customHeight="1" x14ac:dyDescent="0.25">
      <c r="A34" s="20"/>
      <c r="B34" s="20"/>
      <c r="C34" s="20"/>
      <c r="D34" s="20"/>
      <c r="E34" s="20"/>
      <c r="F34" s="16" t="s">
        <v>55</v>
      </c>
      <c r="G34" s="28"/>
      <c r="H34" s="28"/>
    </row>
    <row r="35" spans="1:8" x14ac:dyDescent="0.25">
      <c r="A35" s="20"/>
      <c r="B35" s="20"/>
      <c r="C35" s="20"/>
      <c r="D35" s="20"/>
      <c r="E35" s="20"/>
      <c r="F35" s="23" t="s">
        <v>10</v>
      </c>
      <c r="G35" s="28">
        <f t="shared" ref="G35:H37" si="4">+G36</f>
        <v>0</v>
      </c>
      <c r="H35" s="28">
        <f t="shared" si="4"/>
        <v>-5564</v>
      </c>
    </row>
    <row r="36" spans="1:8" x14ac:dyDescent="0.25">
      <c r="A36" s="20"/>
      <c r="B36" s="20"/>
      <c r="C36" s="20"/>
      <c r="D36" s="20"/>
      <c r="E36" s="20"/>
      <c r="F36" s="24" t="s">
        <v>141</v>
      </c>
      <c r="G36" s="28">
        <f t="shared" si="4"/>
        <v>0</v>
      </c>
      <c r="H36" s="28">
        <f t="shared" si="4"/>
        <v>-5564</v>
      </c>
    </row>
    <row r="37" spans="1:8" x14ac:dyDescent="0.25">
      <c r="A37" s="20"/>
      <c r="B37" s="20"/>
      <c r="C37" s="20"/>
      <c r="D37" s="20"/>
      <c r="E37" s="20"/>
      <c r="F37" s="24" t="s">
        <v>142</v>
      </c>
      <c r="G37" s="28">
        <f t="shared" si="4"/>
        <v>0</v>
      </c>
      <c r="H37" s="28">
        <f t="shared" si="4"/>
        <v>-5564</v>
      </c>
    </row>
    <row r="38" spans="1:8" x14ac:dyDescent="0.25">
      <c r="A38" s="20"/>
      <c r="B38" s="20"/>
      <c r="C38" s="20"/>
      <c r="D38" s="20"/>
      <c r="E38" s="20"/>
      <c r="F38" s="24" t="s">
        <v>143</v>
      </c>
      <c r="G38" s="28">
        <f>+G39</f>
        <v>0</v>
      </c>
      <c r="H38" s="28">
        <f>+H39</f>
        <v>-5564</v>
      </c>
    </row>
    <row r="39" spans="1:8" x14ac:dyDescent="0.25">
      <c r="A39" s="20"/>
      <c r="B39" s="20"/>
      <c r="C39" s="20"/>
      <c r="D39" s="20"/>
      <c r="E39" s="20"/>
      <c r="F39" s="99" t="s">
        <v>67</v>
      </c>
      <c r="G39" s="28">
        <v>0</v>
      </c>
      <c r="H39" s="28">
        <v>-5564</v>
      </c>
    </row>
    <row r="40" spans="1:8" s="63" customFormat="1" ht="16.5" x14ac:dyDescent="0.25">
      <c r="A40" s="59" t="s">
        <v>51</v>
      </c>
      <c r="B40" s="60"/>
      <c r="C40" s="60"/>
      <c r="D40" s="60"/>
      <c r="E40" s="60"/>
      <c r="F40" s="61" t="s">
        <v>52</v>
      </c>
      <c r="G40" s="62">
        <f t="shared" ref="G40:H40" si="5">G42</f>
        <v>0</v>
      </c>
      <c r="H40" s="62">
        <f t="shared" si="5"/>
        <v>0</v>
      </c>
    </row>
    <row r="41" spans="1:8" s="63" customFormat="1" ht="16.5" x14ac:dyDescent="0.25">
      <c r="A41" s="60"/>
      <c r="B41" s="60"/>
      <c r="C41" s="60"/>
      <c r="D41" s="60"/>
      <c r="E41" s="60"/>
      <c r="F41" s="38" t="s">
        <v>9</v>
      </c>
      <c r="G41" s="64"/>
      <c r="H41" s="64"/>
    </row>
    <row r="42" spans="1:8" s="63" customFormat="1" ht="16.5" x14ac:dyDescent="0.25">
      <c r="A42" s="60"/>
      <c r="B42" s="59" t="s">
        <v>17</v>
      </c>
      <c r="C42" s="60"/>
      <c r="D42" s="60"/>
      <c r="E42" s="60"/>
      <c r="F42" s="61" t="s">
        <v>53</v>
      </c>
      <c r="G42" s="62">
        <f t="shared" ref="G42:H42" si="6">G44</f>
        <v>0</v>
      </c>
      <c r="H42" s="62">
        <f t="shared" si="6"/>
        <v>0</v>
      </c>
    </row>
    <row r="43" spans="1:8" s="63" customFormat="1" ht="16.5" x14ac:dyDescent="0.25">
      <c r="A43" s="60"/>
      <c r="B43" s="60"/>
      <c r="C43" s="60"/>
      <c r="D43" s="60"/>
      <c r="E43" s="60"/>
      <c r="F43" s="38" t="s">
        <v>9</v>
      </c>
      <c r="G43" s="64"/>
      <c r="H43" s="64"/>
    </row>
    <row r="44" spans="1:8" s="63" customFormat="1" ht="16.5" x14ac:dyDescent="0.25">
      <c r="A44" s="60"/>
      <c r="B44" s="60"/>
      <c r="C44" s="59" t="s">
        <v>17</v>
      </c>
      <c r="D44" s="60"/>
      <c r="E44" s="60"/>
      <c r="F44" s="61" t="s">
        <v>47</v>
      </c>
      <c r="G44" s="62">
        <f>+G46</f>
        <v>0</v>
      </c>
      <c r="H44" s="62">
        <f>+H46</f>
        <v>0</v>
      </c>
    </row>
    <row r="45" spans="1:8" s="63" customFormat="1" ht="16.5" x14ac:dyDescent="0.25">
      <c r="A45" s="60"/>
      <c r="B45" s="60"/>
      <c r="C45" s="60"/>
      <c r="D45" s="60"/>
      <c r="E45" s="60"/>
      <c r="F45" s="38" t="s">
        <v>9</v>
      </c>
      <c r="G45" s="64"/>
      <c r="H45" s="64"/>
    </row>
    <row r="46" spans="1:8" s="63" customFormat="1" ht="16.5" x14ac:dyDescent="0.25">
      <c r="A46" s="60"/>
      <c r="B46" s="60"/>
      <c r="C46" s="60"/>
      <c r="D46" s="65" t="s">
        <v>46</v>
      </c>
      <c r="E46" s="60"/>
      <c r="F46" s="66" t="s">
        <v>47</v>
      </c>
      <c r="G46" s="67">
        <f>G53</f>
        <v>0</v>
      </c>
      <c r="H46" s="67">
        <f>-H48-H53</f>
        <v>0</v>
      </c>
    </row>
    <row r="47" spans="1:8" s="63" customFormat="1" ht="16.5" x14ac:dyDescent="0.25">
      <c r="A47" s="68"/>
      <c r="B47" s="68"/>
      <c r="C47" s="68"/>
      <c r="D47" s="60"/>
      <c r="E47" s="60"/>
      <c r="F47" s="38" t="s">
        <v>9</v>
      </c>
      <c r="G47" s="69"/>
      <c r="H47" s="69"/>
    </row>
    <row r="48" spans="1:8" s="63" customFormat="1" ht="16.5" x14ac:dyDescent="0.25">
      <c r="A48" s="60"/>
      <c r="B48" s="60"/>
      <c r="C48" s="60"/>
      <c r="D48" s="65"/>
      <c r="E48" s="65" t="s">
        <v>54</v>
      </c>
      <c r="F48" s="66" t="s">
        <v>47</v>
      </c>
      <c r="G48" s="67">
        <f t="shared" ref="G48:H48" si="7">G50</f>
        <v>0</v>
      </c>
      <c r="H48" s="67">
        <f t="shared" si="7"/>
        <v>-5564</v>
      </c>
    </row>
    <row r="49" spans="1:8" s="63" customFormat="1" ht="16.5" x14ac:dyDescent="0.25">
      <c r="A49" s="60"/>
      <c r="B49" s="60"/>
      <c r="C49" s="60"/>
      <c r="D49" s="60"/>
      <c r="E49" s="60"/>
      <c r="F49" s="38" t="s">
        <v>18</v>
      </c>
      <c r="G49" s="67"/>
      <c r="H49" s="67"/>
    </row>
    <row r="50" spans="1:8" s="72" customFormat="1" ht="16.5" x14ac:dyDescent="0.25">
      <c r="A50" s="70"/>
      <c r="B50" s="70"/>
      <c r="C50" s="70"/>
      <c r="D50" s="60"/>
      <c r="E50" s="60"/>
      <c r="F50" s="66" t="s">
        <v>45</v>
      </c>
      <c r="G50" s="71">
        <f t="shared" ref="G50:H50" si="8">G52</f>
        <v>0</v>
      </c>
      <c r="H50" s="71">
        <f t="shared" si="8"/>
        <v>-5564</v>
      </c>
    </row>
    <row r="51" spans="1:8" s="77" customFormat="1" ht="16.5" x14ac:dyDescent="0.25">
      <c r="A51" s="73"/>
      <c r="B51" s="74"/>
      <c r="C51" s="75"/>
      <c r="D51" s="65"/>
      <c r="E51" s="65"/>
      <c r="F51" s="38" t="s">
        <v>55</v>
      </c>
      <c r="G51" s="76"/>
      <c r="H51" s="76"/>
    </row>
    <row r="52" spans="1:8" s="77" customFormat="1" ht="16.5" x14ac:dyDescent="0.25">
      <c r="A52" s="73"/>
      <c r="B52" s="74"/>
      <c r="C52" s="75"/>
      <c r="D52" s="65"/>
      <c r="E52" s="65"/>
      <c r="F52" s="78" t="s">
        <v>56</v>
      </c>
      <c r="G52" s="76"/>
      <c r="H52" s="76">
        <f>-H57</f>
        <v>-5564</v>
      </c>
    </row>
    <row r="53" spans="1:8" s="63" customFormat="1" ht="16.5" x14ac:dyDescent="0.25">
      <c r="A53" s="60"/>
      <c r="B53" s="60"/>
      <c r="C53" s="60"/>
      <c r="D53" s="65"/>
      <c r="E53" s="65" t="s">
        <v>54</v>
      </c>
      <c r="F53" s="66" t="s">
        <v>47</v>
      </c>
      <c r="G53" s="67">
        <f t="shared" ref="G53:H53" si="9">G55</f>
        <v>0</v>
      </c>
      <c r="H53" s="67">
        <f t="shared" si="9"/>
        <v>5564</v>
      </c>
    </row>
    <row r="54" spans="1:8" s="63" customFormat="1" ht="16.5" x14ac:dyDescent="0.25">
      <c r="A54" s="60"/>
      <c r="B54" s="60"/>
      <c r="C54" s="60"/>
      <c r="D54" s="65"/>
      <c r="E54" s="60"/>
      <c r="F54" s="38" t="s">
        <v>18</v>
      </c>
      <c r="G54" s="67"/>
      <c r="H54" s="67"/>
    </row>
    <row r="55" spans="1:8" s="72" customFormat="1" ht="16.5" x14ac:dyDescent="0.25">
      <c r="A55" s="70"/>
      <c r="B55" s="70"/>
      <c r="C55" s="70"/>
      <c r="D55" s="70"/>
      <c r="E55" s="60"/>
      <c r="F55" s="66" t="s">
        <v>45</v>
      </c>
      <c r="G55" s="71">
        <f t="shared" ref="G55:H55" si="10">G57</f>
        <v>0</v>
      </c>
      <c r="H55" s="71">
        <f t="shared" si="10"/>
        <v>5564</v>
      </c>
    </row>
    <row r="56" spans="1:8" s="77" customFormat="1" ht="16.5" x14ac:dyDescent="0.25">
      <c r="A56" s="73"/>
      <c r="B56" s="74"/>
      <c r="C56" s="75"/>
      <c r="D56" s="75"/>
      <c r="E56" s="75"/>
      <c r="F56" s="38" t="s">
        <v>55</v>
      </c>
      <c r="G56" s="76"/>
      <c r="H56" s="76"/>
    </row>
    <row r="57" spans="1:8" s="77" customFormat="1" ht="16.5" x14ac:dyDescent="0.25">
      <c r="A57" s="73"/>
      <c r="B57" s="74"/>
      <c r="C57" s="75"/>
      <c r="D57" s="79"/>
      <c r="E57" s="80"/>
      <c r="F57" s="78" t="s">
        <v>56</v>
      </c>
      <c r="G57" s="76"/>
      <c r="H57" s="58">
        <f>-H38</f>
        <v>5564</v>
      </c>
    </row>
  </sheetData>
  <mergeCells count="11">
    <mergeCell ref="G8:H8"/>
    <mergeCell ref="A18:E18"/>
    <mergeCell ref="G7:H7"/>
    <mergeCell ref="A1:H1"/>
    <mergeCell ref="A2:H2"/>
    <mergeCell ref="A4:H4"/>
    <mergeCell ref="A5:H5"/>
    <mergeCell ref="A3:H3"/>
    <mergeCell ref="A8:C8"/>
    <mergeCell ref="D8:E8"/>
    <mergeCell ref="F8:F9"/>
  </mergeCells>
  <pageMargins left="0.2" right="0.2" top="0.33" bottom="0.37" header="0.17" footer="0.17"/>
  <pageSetup paperSize="9" scale="84" orientation="landscape" r:id="rId1"/>
  <ignoredErrors>
    <ignoredError sqref="A39:E57 A13:E13 B12:E12 A15:E19 A14 C14:E14 A21:E21 A20:C20 E20 A23:E30 A22:D22 A32:E38 A31:D31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G7" sqref="G7"/>
    </sheetView>
  </sheetViews>
  <sheetFormatPr defaultRowHeight="15" x14ac:dyDescent="0.25"/>
  <cols>
    <col min="2" max="2" width="16.85546875" customWidth="1"/>
    <col min="3" max="3" width="47.7109375" customWidth="1"/>
    <col min="4" max="4" width="27.28515625" customWidth="1"/>
  </cols>
  <sheetData>
    <row r="1" spans="1:7" ht="15" customHeight="1" x14ac:dyDescent="0.25">
      <c r="A1" s="171" t="s">
        <v>109</v>
      </c>
      <c r="B1" s="171"/>
      <c r="C1" s="171"/>
      <c r="D1" s="171"/>
    </row>
    <row r="2" spans="1:7" ht="15" customHeight="1" x14ac:dyDescent="0.25">
      <c r="A2" s="187" t="s">
        <v>0</v>
      </c>
      <c r="B2" s="187"/>
      <c r="C2" s="187"/>
      <c r="D2" s="187"/>
      <c r="E2" s="136"/>
      <c r="F2" s="136"/>
      <c r="G2" s="136"/>
    </row>
    <row r="3" spans="1:7" ht="15" customHeight="1" x14ac:dyDescent="0.25">
      <c r="A3" s="187" t="s">
        <v>1</v>
      </c>
      <c r="B3" s="187"/>
      <c r="C3" s="187"/>
      <c r="D3" s="187"/>
      <c r="E3" s="136"/>
      <c r="F3" s="136"/>
      <c r="G3" s="136"/>
    </row>
    <row r="4" spans="1:7" x14ac:dyDescent="0.25">
      <c r="A4" s="108"/>
      <c r="B4" s="108"/>
      <c r="C4" s="108"/>
      <c r="D4" s="108"/>
    </row>
    <row r="5" spans="1:7" ht="53.25" customHeight="1" x14ac:dyDescent="0.25">
      <c r="A5" s="189" t="s">
        <v>147</v>
      </c>
      <c r="B5" s="189"/>
      <c r="C5" s="189"/>
      <c r="D5" s="189"/>
      <c r="E5" s="130"/>
      <c r="F5" s="130"/>
      <c r="G5" s="130"/>
    </row>
    <row r="6" spans="1:7" ht="41.25" customHeight="1" x14ac:dyDescent="0.25">
      <c r="A6" s="93"/>
      <c r="B6" s="93"/>
      <c r="C6" s="93"/>
      <c r="D6" s="93"/>
      <c r="E6" s="130"/>
      <c r="F6" s="130"/>
      <c r="G6" s="130"/>
    </row>
    <row r="7" spans="1:7" ht="66.75" customHeight="1" x14ac:dyDescent="0.25">
      <c r="A7" s="190" t="s">
        <v>4</v>
      </c>
      <c r="B7" s="192"/>
      <c r="C7" s="194" t="s">
        <v>101</v>
      </c>
      <c r="D7" s="156" t="s">
        <v>148</v>
      </c>
      <c r="E7" s="130"/>
      <c r="F7" s="130"/>
      <c r="G7" s="130"/>
    </row>
    <row r="8" spans="1:7" ht="39.75" customHeight="1" x14ac:dyDescent="0.25">
      <c r="A8" s="40" t="s">
        <v>100</v>
      </c>
      <c r="B8" s="40" t="s">
        <v>107</v>
      </c>
      <c r="C8" s="195"/>
      <c r="D8" s="156" t="s">
        <v>110</v>
      </c>
    </row>
    <row r="9" spans="1:7" ht="19.5" customHeight="1" x14ac:dyDescent="0.3">
      <c r="A9" s="133"/>
      <c r="B9" s="133"/>
      <c r="C9" s="135" t="s">
        <v>108</v>
      </c>
      <c r="D9" s="139">
        <f>D11</f>
        <v>5564</v>
      </c>
    </row>
    <row r="10" spans="1:7" ht="18.75" customHeight="1" x14ac:dyDescent="0.25">
      <c r="A10" s="133"/>
      <c r="B10" s="133"/>
      <c r="C10" s="134" t="s">
        <v>88</v>
      </c>
      <c r="D10" s="138"/>
    </row>
    <row r="11" spans="1:7" ht="18.75" customHeight="1" x14ac:dyDescent="0.25">
      <c r="A11" s="112"/>
      <c r="B11" s="114"/>
      <c r="C11" s="114" t="s">
        <v>66</v>
      </c>
      <c r="D11" s="121">
        <f>D13</f>
        <v>5564</v>
      </c>
    </row>
    <row r="12" spans="1:7" ht="17.25" x14ac:dyDescent="0.25">
      <c r="A12" s="112"/>
      <c r="B12" s="112"/>
      <c r="C12" s="112" t="s">
        <v>97</v>
      </c>
      <c r="D12" s="122"/>
    </row>
    <row r="13" spans="1:7" ht="34.5" x14ac:dyDescent="0.25">
      <c r="A13" s="113">
        <v>1087</v>
      </c>
      <c r="B13" s="113">
        <v>31001</v>
      </c>
      <c r="C13" s="117" t="s">
        <v>99</v>
      </c>
      <c r="D13" s="123">
        <f>D15</f>
        <v>5564</v>
      </c>
    </row>
    <row r="14" spans="1:7" ht="17.25" x14ac:dyDescent="0.25">
      <c r="A14" s="113"/>
      <c r="B14" s="113"/>
      <c r="C14" s="112" t="s">
        <v>18</v>
      </c>
      <c r="D14" s="123"/>
    </row>
    <row r="15" spans="1:7" ht="17.25" x14ac:dyDescent="0.25">
      <c r="A15" s="127"/>
      <c r="B15" s="127"/>
      <c r="C15" s="128" t="s">
        <v>62</v>
      </c>
      <c r="D15" s="129">
        <v>5564</v>
      </c>
    </row>
  </sheetData>
  <mergeCells count="6">
    <mergeCell ref="A5:D5"/>
    <mergeCell ref="A7:B7"/>
    <mergeCell ref="C7:C8"/>
    <mergeCell ref="A1:D1"/>
    <mergeCell ref="A2:D2"/>
    <mergeCell ref="A3:D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workbookViewId="0">
      <selection activeCell="H28" sqref="H28"/>
    </sheetView>
  </sheetViews>
  <sheetFormatPr defaultRowHeight="15" x14ac:dyDescent="0.25"/>
  <cols>
    <col min="1" max="1" width="28.7109375" customWidth="1"/>
    <col min="2" max="2" width="48.28515625" customWidth="1"/>
    <col min="3" max="3" width="23.5703125" customWidth="1"/>
  </cols>
  <sheetData>
    <row r="1" spans="1:7" x14ac:dyDescent="0.25">
      <c r="A1" s="201" t="s">
        <v>111</v>
      </c>
      <c r="B1" s="201"/>
      <c r="C1" s="201"/>
      <c r="D1" s="151"/>
      <c r="E1" s="151"/>
      <c r="F1" s="151"/>
      <c r="G1" s="151"/>
    </row>
    <row r="2" spans="1:7" ht="15" customHeight="1" x14ac:dyDescent="0.25">
      <c r="A2" s="201" t="s">
        <v>20</v>
      </c>
      <c r="B2" s="201"/>
      <c r="C2" s="201"/>
      <c r="D2" s="151"/>
      <c r="E2" s="151"/>
      <c r="F2" s="151"/>
      <c r="G2" s="151"/>
    </row>
    <row r="3" spans="1:7" ht="15" customHeight="1" x14ac:dyDescent="0.25">
      <c r="A3" s="201" t="s">
        <v>1</v>
      </c>
      <c r="B3" s="201"/>
      <c r="C3" s="201"/>
      <c r="D3" s="151"/>
      <c r="E3" s="151"/>
      <c r="F3" s="151"/>
      <c r="G3" s="151"/>
    </row>
    <row r="5" spans="1:7" ht="48" customHeight="1" x14ac:dyDescent="0.25">
      <c r="A5" s="200" t="s">
        <v>153</v>
      </c>
      <c r="B5" s="200"/>
      <c r="C5" s="200"/>
    </row>
    <row r="6" spans="1:7" ht="23.25" customHeight="1" x14ac:dyDescent="0.25"/>
    <row r="7" spans="1:7" x14ac:dyDescent="0.25">
      <c r="B7" s="137" t="s">
        <v>62</v>
      </c>
    </row>
    <row r="9" spans="1:7" x14ac:dyDescent="0.25">
      <c r="A9" s="202" t="s">
        <v>112</v>
      </c>
      <c r="B9" s="202"/>
      <c r="C9" s="202"/>
    </row>
    <row r="10" spans="1:7" x14ac:dyDescent="0.25">
      <c r="A10" s="140"/>
      <c r="B10" s="140"/>
      <c r="C10" s="141"/>
    </row>
    <row r="11" spans="1:7" x14ac:dyDescent="0.25">
      <c r="A11" s="143" t="s">
        <v>113</v>
      </c>
      <c r="B11" s="196" t="s">
        <v>114</v>
      </c>
      <c r="C11" s="196"/>
    </row>
    <row r="12" spans="1:7" x14ac:dyDescent="0.25">
      <c r="A12" s="144">
        <v>1087</v>
      </c>
      <c r="B12" s="197" t="s">
        <v>63</v>
      </c>
      <c r="C12" s="197"/>
    </row>
    <row r="13" spans="1:7" x14ac:dyDescent="0.25">
      <c r="A13" s="145"/>
      <c r="B13" s="145"/>
      <c r="C13" s="146"/>
    </row>
    <row r="14" spans="1:7" x14ac:dyDescent="0.25">
      <c r="A14" s="196" t="s">
        <v>115</v>
      </c>
      <c r="B14" s="196"/>
      <c r="C14" s="196"/>
    </row>
    <row r="15" spans="1:7" ht="84" customHeight="1" x14ac:dyDescent="0.25">
      <c r="A15" s="145"/>
      <c r="B15" s="145"/>
      <c r="C15" s="147" t="s">
        <v>149</v>
      </c>
    </row>
    <row r="16" spans="1:7" ht="45" customHeight="1" x14ac:dyDescent="0.25">
      <c r="A16" s="146" t="s">
        <v>116</v>
      </c>
      <c r="B16" s="144">
        <v>1087</v>
      </c>
      <c r="C16" s="148"/>
    </row>
    <row r="17" spans="1:3" x14ac:dyDescent="0.25">
      <c r="A17" s="146" t="s">
        <v>117</v>
      </c>
      <c r="B17" s="144">
        <v>31001</v>
      </c>
      <c r="C17" s="148" t="s">
        <v>118</v>
      </c>
    </row>
    <row r="18" spans="1:3" ht="25.5" x14ac:dyDescent="0.25">
      <c r="A18" s="146" t="s">
        <v>119</v>
      </c>
      <c r="B18" s="149" t="s">
        <v>152</v>
      </c>
      <c r="C18" s="146"/>
    </row>
    <row r="19" spans="1:3" ht="42" customHeight="1" x14ac:dyDescent="0.25">
      <c r="A19" s="146" t="s">
        <v>120</v>
      </c>
      <c r="B19" s="149" t="s">
        <v>138</v>
      </c>
      <c r="C19" s="146"/>
    </row>
    <row r="20" spans="1:3" ht="25.5" x14ac:dyDescent="0.25">
      <c r="A20" s="146" t="s">
        <v>121</v>
      </c>
      <c r="B20" s="92" t="s">
        <v>139</v>
      </c>
      <c r="C20" s="146"/>
    </row>
    <row r="21" spans="1:3" ht="45" x14ac:dyDescent="0.25">
      <c r="A21" s="146" t="s">
        <v>125</v>
      </c>
      <c r="B21" s="150" t="s">
        <v>62</v>
      </c>
      <c r="C21" s="146"/>
    </row>
    <row r="22" spans="1:3" x14ac:dyDescent="0.25">
      <c r="A22" s="198" t="s">
        <v>123</v>
      </c>
      <c r="B22" s="198"/>
      <c r="C22" s="146"/>
    </row>
    <row r="23" spans="1:3" x14ac:dyDescent="0.25">
      <c r="A23" s="203"/>
      <c r="B23" s="204"/>
      <c r="C23" s="146"/>
    </row>
    <row r="24" spans="1:3" ht="17.25" x14ac:dyDescent="0.25">
      <c r="A24" s="199" t="s">
        <v>126</v>
      </c>
      <c r="B24" s="199"/>
      <c r="C24" s="157">
        <v>5564</v>
      </c>
    </row>
    <row r="25" spans="1:3" x14ac:dyDescent="0.25">
      <c r="A25" s="154" t="s">
        <v>117</v>
      </c>
      <c r="B25" s="152">
        <v>31001</v>
      </c>
      <c r="C25" s="155"/>
    </row>
    <row r="26" spans="1:3" ht="25.5" x14ac:dyDescent="0.25">
      <c r="A26" s="154" t="s">
        <v>119</v>
      </c>
      <c r="B26" s="149" t="s">
        <v>152</v>
      </c>
      <c r="C26" s="154"/>
    </row>
    <row r="27" spans="1:3" ht="51" x14ac:dyDescent="0.25">
      <c r="A27" s="154" t="s">
        <v>120</v>
      </c>
      <c r="B27" s="149" t="s">
        <v>138</v>
      </c>
      <c r="C27" s="154"/>
    </row>
    <row r="28" spans="1:3" ht="25.5" x14ac:dyDescent="0.25">
      <c r="A28" s="154" t="s">
        <v>121</v>
      </c>
      <c r="B28" s="92" t="s">
        <v>139</v>
      </c>
      <c r="C28" s="154"/>
    </row>
    <row r="29" spans="1:3" ht="45" x14ac:dyDescent="0.25">
      <c r="A29" s="154" t="s">
        <v>125</v>
      </c>
      <c r="B29" s="150" t="s">
        <v>62</v>
      </c>
      <c r="C29" s="154"/>
    </row>
    <row r="30" spans="1:3" x14ac:dyDescent="0.25">
      <c r="A30" s="198" t="s">
        <v>123</v>
      </c>
      <c r="B30" s="198"/>
      <c r="C30" s="154"/>
    </row>
    <row r="31" spans="1:3" x14ac:dyDescent="0.25">
      <c r="A31" s="203"/>
      <c r="B31" s="204"/>
      <c r="C31" s="154"/>
    </row>
    <row r="32" spans="1:3" ht="17.25" x14ac:dyDescent="0.25">
      <c r="A32" s="199" t="s">
        <v>126</v>
      </c>
      <c r="B32" s="199"/>
      <c r="C32" s="157">
        <v>-5564</v>
      </c>
    </row>
    <row r="33" spans="1:3" x14ac:dyDescent="0.25">
      <c r="A33" s="140"/>
      <c r="B33" s="140"/>
      <c r="C33" s="141"/>
    </row>
    <row r="34" spans="1:3" ht="31.5" customHeight="1" x14ac:dyDescent="0.25">
      <c r="B34" s="137" t="s">
        <v>128</v>
      </c>
    </row>
    <row r="36" spans="1:3" x14ac:dyDescent="0.25">
      <c r="A36" s="202" t="s">
        <v>112</v>
      </c>
      <c r="B36" s="202"/>
      <c r="C36" s="202"/>
    </row>
    <row r="37" spans="1:3" x14ac:dyDescent="0.25">
      <c r="A37" s="140"/>
      <c r="B37" s="140"/>
      <c r="C37" s="141"/>
    </row>
    <row r="38" spans="1:3" x14ac:dyDescent="0.25">
      <c r="A38" s="143" t="s">
        <v>113</v>
      </c>
      <c r="B38" s="196" t="s">
        <v>114</v>
      </c>
      <c r="C38" s="196"/>
    </row>
    <row r="39" spans="1:3" x14ac:dyDescent="0.25">
      <c r="A39" s="144">
        <v>1139</v>
      </c>
      <c r="B39" s="197" t="s">
        <v>129</v>
      </c>
      <c r="C39" s="197"/>
    </row>
    <row r="40" spans="1:3" x14ac:dyDescent="0.25">
      <c r="A40" s="145"/>
      <c r="B40" s="145"/>
      <c r="C40" s="146"/>
    </row>
    <row r="41" spans="1:3" x14ac:dyDescent="0.25">
      <c r="A41" s="196" t="s">
        <v>115</v>
      </c>
      <c r="B41" s="196"/>
      <c r="C41" s="196"/>
    </row>
    <row r="42" spans="1:3" ht="81" x14ac:dyDescent="0.25">
      <c r="A42" s="145"/>
      <c r="B42" s="145"/>
      <c r="C42" s="147" t="s">
        <v>149</v>
      </c>
    </row>
    <row r="43" spans="1:3" x14ac:dyDescent="0.25">
      <c r="A43" s="146" t="s">
        <v>116</v>
      </c>
      <c r="B43" s="144">
        <v>1139</v>
      </c>
      <c r="C43" s="148"/>
    </row>
    <row r="44" spans="1:3" x14ac:dyDescent="0.25">
      <c r="A44" s="146" t="s">
        <v>117</v>
      </c>
      <c r="B44" s="144">
        <v>11001</v>
      </c>
      <c r="C44" s="148" t="s">
        <v>118</v>
      </c>
    </row>
    <row r="45" spans="1:3" x14ac:dyDescent="0.25">
      <c r="A45" s="146" t="s">
        <v>119</v>
      </c>
      <c r="B45" s="197" t="s">
        <v>129</v>
      </c>
      <c r="C45" s="197"/>
    </row>
    <row r="46" spans="1:3" ht="51" x14ac:dyDescent="0.25">
      <c r="A46" s="146" t="s">
        <v>120</v>
      </c>
      <c r="B46" s="142" t="s">
        <v>130</v>
      </c>
      <c r="C46" s="146"/>
    </row>
    <row r="47" spans="1:3" x14ac:dyDescent="0.25">
      <c r="A47" s="146" t="s">
        <v>121</v>
      </c>
      <c r="B47" s="144" t="s">
        <v>122</v>
      </c>
      <c r="C47" s="146"/>
    </row>
    <row r="48" spans="1:3" ht="45" x14ac:dyDescent="0.25">
      <c r="A48" s="146" t="s">
        <v>132</v>
      </c>
      <c r="B48" s="142" t="s">
        <v>131</v>
      </c>
      <c r="C48" s="146"/>
    </row>
    <row r="49" spans="1:3" x14ac:dyDescent="0.25">
      <c r="A49" s="198" t="s">
        <v>123</v>
      </c>
      <c r="B49" s="198"/>
      <c r="C49" s="146"/>
    </row>
    <row r="50" spans="1:3" ht="17.25" x14ac:dyDescent="0.25">
      <c r="A50" s="199" t="s">
        <v>126</v>
      </c>
      <c r="B50" s="199"/>
      <c r="C50" s="157">
        <v>-5564</v>
      </c>
    </row>
    <row r="51" spans="1:3" x14ac:dyDescent="0.25">
      <c r="A51" s="154" t="s">
        <v>117</v>
      </c>
      <c r="B51" s="152">
        <v>11001</v>
      </c>
      <c r="C51" s="155"/>
    </row>
    <row r="52" spans="1:3" x14ac:dyDescent="0.25">
      <c r="A52" s="154" t="s">
        <v>119</v>
      </c>
      <c r="B52" s="197" t="s">
        <v>129</v>
      </c>
      <c r="C52" s="197"/>
    </row>
    <row r="53" spans="1:3" ht="51" x14ac:dyDescent="0.25">
      <c r="A53" s="154" t="s">
        <v>120</v>
      </c>
      <c r="B53" s="142" t="s">
        <v>130</v>
      </c>
      <c r="C53" s="154"/>
    </row>
    <row r="54" spans="1:3" x14ac:dyDescent="0.25">
      <c r="A54" s="154" t="s">
        <v>121</v>
      </c>
      <c r="B54" s="152" t="s">
        <v>122</v>
      </c>
      <c r="C54" s="154"/>
    </row>
    <row r="55" spans="1:3" ht="45" x14ac:dyDescent="0.25">
      <c r="A55" s="154" t="s">
        <v>132</v>
      </c>
      <c r="B55" s="142" t="s">
        <v>131</v>
      </c>
      <c r="C55" s="154"/>
    </row>
    <row r="56" spans="1:3" x14ac:dyDescent="0.25">
      <c r="A56" s="198" t="s">
        <v>123</v>
      </c>
      <c r="B56" s="198"/>
      <c r="C56" s="154"/>
    </row>
    <row r="57" spans="1:3" ht="17.25" x14ac:dyDescent="0.25">
      <c r="A57" s="199" t="s">
        <v>126</v>
      </c>
      <c r="B57" s="199"/>
      <c r="C57" s="157">
        <v>5564</v>
      </c>
    </row>
  </sheetData>
  <mergeCells count="24">
    <mergeCell ref="A57:B57"/>
    <mergeCell ref="B52:C52"/>
    <mergeCell ref="A56:B56"/>
    <mergeCell ref="A5:C5"/>
    <mergeCell ref="A1:C1"/>
    <mergeCell ref="A2:C2"/>
    <mergeCell ref="A3:C3"/>
    <mergeCell ref="A36:C36"/>
    <mergeCell ref="A30:B30"/>
    <mergeCell ref="A31:B31"/>
    <mergeCell ref="A32:B32"/>
    <mergeCell ref="A50:B50"/>
    <mergeCell ref="A24:B24"/>
    <mergeCell ref="A49:B49"/>
    <mergeCell ref="A23:B23"/>
    <mergeCell ref="A9:C9"/>
    <mergeCell ref="B11:C11"/>
    <mergeCell ref="B12:C12"/>
    <mergeCell ref="A14:C14"/>
    <mergeCell ref="A22:B22"/>
    <mergeCell ref="B45:C45"/>
    <mergeCell ref="B38:C38"/>
    <mergeCell ref="B39:C39"/>
    <mergeCell ref="A41:C4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"/>
  <sheetViews>
    <sheetView topLeftCell="A49" workbookViewId="0">
      <selection activeCell="I29" sqref="I29"/>
    </sheetView>
  </sheetViews>
  <sheetFormatPr defaultRowHeight="15" x14ac:dyDescent="0.25"/>
  <cols>
    <col min="1" max="1" width="32.42578125" customWidth="1"/>
    <col min="2" max="2" width="45.42578125" customWidth="1"/>
    <col min="3" max="3" width="19.42578125" customWidth="1"/>
  </cols>
  <sheetData>
    <row r="1" spans="1:3" x14ac:dyDescent="0.25">
      <c r="A1" s="201" t="s">
        <v>127</v>
      </c>
      <c r="B1" s="201"/>
      <c r="C1" s="201"/>
    </row>
    <row r="2" spans="1:3" x14ac:dyDescent="0.25">
      <c r="A2" s="201" t="s">
        <v>20</v>
      </c>
      <c r="B2" s="201"/>
      <c r="C2" s="201"/>
    </row>
    <row r="3" spans="1:3" x14ac:dyDescent="0.25">
      <c r="A3" s="201" t="s">
        <v>1</v>
      </c>
      <c r="B3" s="201"/>
      <c r="C3" s="201"/>
    </row>
    <row r="4" spans="1:3" x14ac:dyDescent="0.25">
      <c r="A4" s="126"/>
      <c r="B4" s="126"/>
      <c r="C4" s="126"/>
    </row>
    <row r="5" spans="1:3" ht="15" customHeight="1" x14ac:dyDescent="0.25">
      <c r="A5" s="200" t="s">
        <v>150</v>
      </c>
      <c r="B5" s="200"/>
      <c r="C5" s="200"/>
    </row>
    <row r="6" spans="1:3" ht="15" customHeight="1" x14ac:dyDescent="0.25">
      <c r="A6" s="200"/>
      <c r="B6" s="200"/>
      <c r="C6" s="200"/>
    </row>
    <row r="7" spans="1:3" ht="15" customHeight="1" x14ac:dyDescent="0.25">
      <c r="A7" s="200"/>
      <c r="B7" s="200"/>
      <c r="C7" s="200"/>
    </row>
    <row r="9" spans="1:3" ht="20.25" x14ac:dyDescent="0.25">
      <c r="A9" s="205" t="s">
        <v>124</v>
      </c>
      <c r="B9" s="205"/>
      <c r="C9" s="205"/>
    </row>
    <row r="10" spans="1:3" x14ac:dyDescent="0.25">
      <c r="A10" s="202" t="s">
        <v>133</v>
      </c>
      <c r="B10" s="202"/>
      <c r="C10" s="202"/>
    </row>
    <row r="11" spans="1:3" x14ac:dyDescent="0.25">
      <c r="A11" s="140"/>
      <c r="B11" s="140"/>
      <c r="C11" s="141"/>
    </row>
    <row r="12" spans="1:3" x14ac:dyDescent="0.25">
      <c r="A12" s="143" t="s">
        <v>113</v>
      </c>
      <c r="B12" s="196" t="s">
        <v>114</v>
      </c>
      <c r="C12" s="196"/>
    </row>
    <row r="13" spans="1:3" x14ac:dyDescent="0.25">
      <c r="A13" s="144">
        <v>1087</v>
      </c>
      <c r="B13" s="197" t="s">
        <v>63</v>
      </c>
      <c r="C13" s="197"/>
    </row>
    <row r="14" spans="1:3" x14ac:dyDescent="0.25">
      <c r="A14" s="145"/>
      <c r="B14" s="145"/>
      <c r="C14" s="146"/>
    </row>
    <row r="15" spans="1:3" x14ac:dyDescent="0.25">
      <c r="A15" s="196" t="s">
        <v>115</v>
      </c>
      <c r="B15" s="196"/>
      <c r="C15" s="196"/>
    </row>
    <row r="16" spans="1:3" ht="94.5" x14ac:dyDescent="0.25">
      <c r="A16" s="145"/>
      <c r="B16" s="145"/>
      <c r="C16" s="147" t="s">
        <v>149</v>
      </c>
    </row>
    <row r="17" spans="1:3" x14ac:dyDescent="0.25">
      <c r="A17" s="146" t="s">
        <v>116</v>
      </c>
      <c r="B17" s="144">
        <v>1087</v>
      </c>
      <c r="C17" s="148"/>
    </row>
    <row r="18" spans="1:3" x14ac:dyDescent="0.25">
      <c r="A18" s="146" t="s">
        <v>117</v>
      </c>
      <c r="B18" s="144">
        <v>31001</v>
      </c>
      <c r="C18" s="148" t="s">
        <v>118</v>
      </c>
    </row>
    <row r="19" spans="1:3" ht="25.5" x14ac:dyDescent="0.25">
      <c r="A19" s="146" t="s">
        <v>119</v>
      </c>
      <c r="B19" s="149" t="s">
        <v>152</v>
      </c>
      <c r="C19" s="146"/>
    </row>
    <row r="20" spans="1:3" ht="41.25" customHeight="1" x14ac:dyDescent="0.25">
      <c r="A20" s="146" t="s">
        <v>120</v>
      </c>
      <c r="B20" s="149" t="s">
        <v>138</v>
      </c>
      <c r="C20" s="146"/>
    </row>
    <row r="21" spans="1:3" ht="27" customHeight="1" x14ac:dyDescent="0.25">
      <c r="A21" s="146" t="s">
        <v>121</v>
      </c>
      <c r="B21" s="92" t="s">
        <v>139</v>
      </c>
      <c r="C21" s="146"/>
    </row>
    <row r="22" spans="1:3" ht="30" x14ac:dyDescent="0.25">
      <c r="A22" s="146" t="s">
        <v>125</v>
      </c>
      <c r="B22" s="150" t="s">
        <v>62</v>
      </c>
      <c r="C22" s="146"/>
    </row>
    <row r="23" spans="1:3" x14ac:dyDescent="0.25">
      <c r="A23" s="198" t="s">
        <v>123</v>
      </c>
      <c r="B23" s="198"/>
      <c r="C23" s="146"/>
    </row>
    <row r="24" spans="1:3" x14ac:dyDescent="0.25">
      <c r="A24" s="203"/>
      <c r="B24" s="204"/>
      <c r="C24" s="146"/>
    </row>
    <row r="25" spans="1:3" ht="17.25" x14ac:dyDescent="0.25">
      <c r="A25" s="199" t="s">
        <v>126</v>
      </c>
      <c r="B25" s="199"/>
      <c r="C25" s="157">
        <v>5564</v>
      </c>
    </row>
    <row r="26" spans="1:3" x14ac:dyDescent="0.25">
      <c r="A26" s="154" t="s">
        <v>117</v>
      </c>
      <c r="B26" s="152">
        <v>31001</v>
      </c>
      <c r="C26" s="155"/>
    </row>
    <row r="27" spans="1:3" ht="25.5" x14ac:dyDescent="0.25">
      <c r="A27" s="154" t="s">
        <v>119</v>
      </c>
      <c r="B27" s="149" t="s">
        <v>152</v>
      </c>
      <c r="C27" s="154"/>
    </row>
    <row r="28" spans="1:3" ht="40.5" customHeight="1" x14ac:dyDescent="0.25">
      <c r="A28" s="154" t="s">
        <v>120</v>
      </c>
      <c r="B28" s="149" t="s">
        <v>138</v>
      </c>
      <c r="C28" s="154"/>
    </row>
    <row r="29" spans="1:3" ht="27" customHeight="1" x14ac:dyDescent="0.25">
      <c r="A29" s="154" t="s">
        <v>121</v>
      </c>
      <c r="B29" s="92" t="s">
        <v>139</v>
      </c>
      <c r="C29" s="154"/>
    </row>
    <row r="30" spans="1:3" ht="30" x14ac:dyDescent="0.25">
      <c r="A30" s="154" t="s">
        <v>125</v>
      </c>
      <c r="B30" s="150" t="s">
        <v>62</v>
      </c>
      <c r="C30" s="154"/>
    </row>
    <row r="31" spans="1:3" x14ac:dyDescent="0.25">
      <c r="A31" s="198" t="s">
        <v>123</v>
      </c>
      <c r="B31" s="198"/>
      <c r="C31" s="154"/>
    </row>
    <row r="32" spans="1:3" x14ac:dyDescent="0.25">
      <c r="A32" s="203"/>
      <c r="B32" s="204"/>
      <c r="C32" s="154"/>
    </row>
    <row r="33" spans="1:3" ht="17.25" customHeight="1" x14ac:dyDescent="0.25">
      <c r="A33" s="199" t="s">
        <v>126</v>
      </c>
      <c r="B33" s="199"/>
      <c r="C33" s="157">
        <v>-5564</v>
      </c>
    </row>
    <row r="34" spans="1:3" x14ac:dyDescent="0.25">
      <c r="A34" s="140"/>
      <c r="B34" s="140"/>
      <c r="C34" s="141"/>
    </row>
    <row r="35" spans="1:3" x14ac:dyDescent="0.25">
      <c r="B35" s="137" t="s">
        <v>128</v>
      </c>
    </row>
    <row r="37" spans="1:3" x14ac:dyDescent="0.25">
      <c r="A37" s="202" t="s">
        <v>112</v>
      </c>
      <c r="B37" s="202"/>
      <c r="C37" s="202"/>
    </row>
    <row r="38" spans="1:3" x14ac:dyDescent="0.25">
      <c r="A38" s="140"/>
      <c r="B38" s="140"/>
      <c r="C38" s="141"/>
    </row>
    <row r="39" spans="1:3" x14ac:dyDescent="0.25">
      <c r="A39" s="153" t="s">
        <v>113</v>
      </c>
      <c r="B39" s="208" t="s">
        <v>114</v>
      </c>
      <c r="C39" s="209"/>
    </row>
    <row r="40" spans="1:3" x14ac:dyDescent="0.25">
      <c r="A40" s="152">
        <v>1139</v>
      </c>
      <c r="B40" s="206" t="s">
        <v>129</v>
      </c>
      <c r="C40" s="207"/>
    </row>
    <row r="41" spans="1:3" x14ac:dyDescent="0.25">
      <c r="A41" s="145"/>
      <c r="B41" s="145"/>
      <c r="C41" s="154"/>
    </row>
    <row r="42" spans="1:3" x14ac:dyDescent="0.25">
      <c r="A42" s="208" t="s">
        <v>115</v>
      </c>
      <c r="B42" s="210"/>
      <c r="C42" s="209"/>
    </row>
    <row r="43" spans="1:3" ht="94.5" x14ac:dyDescent="0.25">
      <c r="A43" s="145"/>
      <c r="B43" s="145"/>
      <c r="C43" s="147" t="s">
        <v>149</v>
      </c>
    </row>
    <row r="44" spans="1:3" x14ac:dyDescent="0.25">
      <c r="A44" s="154" t="s">
        <v>116</v>
      </c>
      <c r="B44" s="152">
        <v>1139</v>
      </c>
      <c r="C44" s="155"/>
    </row>
    <row r="45" spans="1:3" x14ac:dyDescent="0.25">
      <c r="A45" s="154" t="s">
        <v>117</v>
      </c>
      <c r="B45" s="152">
        <v>11001</v>
      </c>
      <c r="C45" s="155" t="s">
        <v>118</v>
      </c>
    </row>
    <row r="46" spans="1:3" x14ac:dyDescent="0.25">
      <c r="A46" s="154" t="s">
        <v>119</v>
      </c>
      <c r="B46" s="206" t="s">
        <v>129</v>
      </c>
      <c r="C46" s="207"/>
    </row>
    <row r="47" spans="1:3" ht="51" x14ac:dyDescent="0.25">
      <c r="A47" s="154" t="s">
        <v>120</v>
      </c>
      <c r="B47" s="142" t="s">
        <v>130</v>
      </c>
      <c r="C47" s="154"/>
    </row>
    <row r="48" spans="1:3" x14ac:dyDescent="0.25">
      <c r="A48" s="146" t="s">
        <v>121</v>
      </c>
      <c r="B48" s="144" t="s">
        <v>122</v>
      </c>
      <c r="C48" s="146"/>
    </row>
    <row r="49" spans="1:3" ht="30" x14ac:dyDescent="0.25">
      <c r="A49" s="146" t="s">
        <v>132</v>
      </c>
      <c r="B49" s="142" t="s">
        <v>131</v>
      </c>
      <c r="C49" s="146"/>
    </row>
    <row r="50" spans="1:3" x14ac:dyDescent="0.25">
      <c r="A50" s="198" t="s">
        <v>123</v>
      </c>
      <c r="B50" s="198"/>
      <c r="C50" s="146"/>
    </row>
    <row r="51" spans="1:3" ht="17.25" x14ac:dyDescent="0.25">
      <c r="A51" s="199" t="s">
        <v>126</v>
      </c>
      <c r="B51" s="199"/>
      <c r="C51" s="157">
        <v>-5564</v>
      </c>
    </row>
    <row r="52" spans="1:3" x14ac:dyDescent="0.25">
      <c r="A52" s="154" t="s">
        <v>117</v>
      </c>
      <c r="B52" s="152">
        <v>11001</v>
      </c>
      <c r="C52" s="155"/>
    </row>
    <row r="53" spans="1:3" x14ac:dyDescent="0.25">
      <c r="A53" s="154" t="s">
        <v>119</v>
      </c>
      <c r="B53" s="206" t="s">
        <v>129</v>
      </c>
      <c r="C53" s="207"/>
    </row>
    <row r="54" spans="1:3" ht="51" x14ac:dyDescent="0.25">
      <c r="A54" s="154" t="s">
        <v>120</v>
      </c>
      <c r="B54" s="142" t="s">
        <v>130</v>
      </c>
      <c r="C54" s="154"/>
    </row>
    <row r="55" spans="1:3" x14ac:dyDescent="0.25">
      <c r="A55" s="154" t="s">
        <v>121</v>
      </c>
      <c r="B55" s="152" t="s">
        <v>122</v>
      </c>
      <c r="C55" s="154"/>
    </row>
    <row r="56" spans="1:3" ht="30" x14ac:dyDescent="0.25">
      <c r="A56" s="154" t="s">
        <v>132</v>
      </c>
      <c r="B56" s="142" t="s">
        <v>131</v>
      </c>
      <c r="C56" s="154"/>
    </row>
    <row r="57" spans="1:3" x14ac:dyDescent="0.25">
      <c r="A57" s="198" t="s">
        <v>123</v>
      </c>
      <c r="B57" s="198"/>
      <c r="C57" s="154"/>
    </row>
    <row r="58" spans="1:3" ht="17.25" x14ac:dyDescent="0.25">
      <c r="A58" s="199" t="s">
        <v>126</v>
      </c>
      <c r="B58" s="199"/>
      <c r="C58" s="157">
        <v>5564</v>
      </c>
    </row>
  </sheetData>
  <mergeCells count="25">
    <mergeCell ref="B53:C53"/>
    <mergeCell ref="A57:B57"/>
    <mergeCell ref="A58:B58"/>
    <mergeCell ref="A37:C37"/>
    <mergeCell ref="B39:C39"/>
    <mergeCell ref="A50:B50"/>
    <mergeCell ref="A51:B51"/>
    <mergeCell ref="A42:C42"/>
    <mergeCell ref="B46:C46"/>
    <mergeCell ref="B40:C40"/>
    <mergeCell ref="A1:C1"/>
    <mergeCell ref="A2:C2"/>
    <mergeCell ref="A3:C3"/>
    <mergeCell ref="A5:C7"/>
    <mergeCell ref="A23:B23"/>
    <mergeCell ref="A9:C9"/>
    <mergeCell ref="A10:C10"/>
    <mergeCell ref="B12:C12"/>
    <mergeCell ref="B13:C13"/>
    <mergeCell ref="A15:C15"/>
    <mergeCell ref="A31:B31"/>
    <mergeCell ref="A32:B32"/>
    <mergeCell ref="A33:B33"/>
    <mergeCell ref="A24:B24"/>
    <mergeCell ref="A25:B2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K15" sqref="K15"/>
    </sheetView>
  </sheetViews>
  <sheetFormatPr defaultColWidth="9.140625" defaultRowHeight="17.25" x14ac:dyDescent="0.25"/>
  <cols>
    <col min="1" max="1" width="15.28515625" style="14" customWidth="1"/>
    <col min="2" max="2" width="35.7109375" style="9" customWidth="1"/>
    <col min="3" max="3" width="12" style="9" customWidth="1"/>
    <col min="4" max="4" width="11.7109375" style="9" customWidth="1"/>
    <col min="5" max="5" width="11.28515625" style="13" customWidth="1"/>
    <col min="6" max="6" width="11.85546875" style="13" customWidth="1"/>
    <col min="7" max="7" width="18.28515625" style="13" customWidth="1"/>
    <col min="8" max="10" width="8.85546875" style="9" customWidth="1"/>
    <col min="11" max="16384" width="9.140625" style="9"/>
  </cols>
  <sheetData>
    <row r="1" spans="1:7" s="10" customFormat="1" ht="17.25" customHeight="1" x14ac:dyDescent="0.25">
      <c r="A1" s="201" t="s">
        <v>144</v>
      </c>
      <c r="B1" s="201"/>
      <c r="C1" s="201"/>
      <c r="D1" s="201"/>
      <c r="E1" s="201"/>
      <c r="F1" s="201"/>
      <c r="G1" s="201"/>
    </row>
    <row r="2" spans="1:7" s="10" customFormat="1" x14ac:dyDescent="0.25">
      <c r="A2" s="201" t="s">
        <v>20</v>
      </c>
      <c r="B2" s="201"/>
      <c r="C2" s="201"/>
      <c r="D2" s="201"/>
      <c r="E2" s="201"/>
      <c r="F2" s="201"/>
      <c r="G2" s="201"/>
    </row>
    <row r="3" spans="1:7" s="10" customFormat="1" x14ac:dyDescent="0.25">
      <c r="A3" s="201" t="s">
        <v>1</v>
      </c>
      <c r="B3" s="201"/>
      <c r="C3" s="201"/>
      <c r="D3" s="201"/>
      <c r="E3" s="201"/>
      <c r="F3" s="201"/>
      <c r="G3" s="201"/>
    </row>
    <row r="5" spans="1:7" ht="55.5" customHeight="1" x14ac:dyDescent="0.25">
      <c r="A5" s="213" t="s">
        <v>32</v>
      </c>
      <c r="B5" s="213"/>
      <c r="C5" s="213"/>
      <c r="D5" s="213"/>
      <c r="E5" s="213"/>
      <c r="F5" s="213"/>
      <c r="G5" s="213"/>
    </row>
    <row r="6" spans="1:7" ht="71.25" customHeight="1" x14ac:dyDescent="0.25">
      <c r="A6" s="216" t="s">
        <v>21</v>
      </c>
      <c r="B6" s="217" t="s">
        <v>22</v>
      </c>
      <c r="C6" s="217" t="s">
        <v>23</v>
      </c>
      <c r="D6" s="217" t="s">
        <v>24</v>
      </c>
      <c r="E6" s="218" t="s">
        <v>25</v>
      </c>
      <c r="F6" s="215" t="s">
        <v>29</v>
      </c>
      <c r="G6" s="215"/>
    </row>
    <row r="7" spans="1:7" ht="41.25" customHeight="1" x14ac:dyDescent="0.25">
      <c r="A7" s="216"/>
      <c r="B7" s="217"/>
      <c r="C7" s="217"/>
      <c r="D7" s="217"/>
      <c r="E7" s="218"/>
      <c r="F7" s="43" t="s">
        <v>26</v>
      </c>
      <c r="G7" s="43" t="s">
        <v>27</v>
      </c>
    </row>
    <row r="8" spans="1:7" s="11" customFormat="1" x14ac:dyDescent="0.25">
      <c r="A8" s="214" t="s">
        <v>62</v>
      </c>
      <c r="B8" s="214"/>
      <c r="C8" s="214"/>
      <c r="D8" s="214"/>
      <c r="E8" s="214"/>
      <c r="F8" s="214"/>
      <c r="G8" s="44"/>
    </row>
    <row r="9" spans="1:7" ht="45.75" customHeight="1" x14ac:dyDescent="0.25">
      <c r="A9" s="100" t="s">
        <v>68</v>
      </c>
      <c r="B9" s="101" t="s">
        <v>69</v>
      </c>
      <c r="C9" s="101" t="s">
        <v>30</v>
      </c>
      <c r="D9" s="211" t="s">
        <v>70</v>
      </c>
      <c r="E9" s="211"/>
      <c r="F9" s="211"/>
      <c r="G9" s="42">
        <f>G11+G14</f>
        <v>0</v>
      </c>
    </row>
    <row r="10" spans="1:7" ht="24" customHeight="1" x14ac:dyDescent="0.25">
      <c r="A10" s="100" t="s">
        <v>140</v>
      </c>
      <c r="B10" s="211" t="s">
        <v>152</v>
      </c>
      <c r="C10" s="211"/>
      <c r="D10" s="211"/>
      <c r="E10" s="211"/>
      <c r="F10" s="211"/>
      <c r="G10" s="42"/>
    </row>
    <row r="11" spans="1:7" hidden="1" x14ac:dyDescent="0.25">
      <c r="A11" s="212" t="s">
        <v>31</v>
      </c>
      <c r="B11" s="212"/>
      <c r="C11" s="212"/>
      <c r="D11" s="212"/>
      <c r="E11" s="212"/>
      <c r="F11" s="212"/>
      <c r="G11" s="42">
        <f>SUM(G12:G13)</f>
        <v>0</v>
      </c>
    </row>
    <row r="12" spans="1:7" hidden="1" x14ac:dyDescent="0.25">
      <c r="A12" s="81"/>
      <c r="B12" s="46"/>
      <c r="C12" s="46"/>
      <c r="D12" s="46"/>
      <c r="E12" s="47"/>
      <c r="F12" s="45"/>
      <c r="G12" s="42"/>
    </row>
    <row r="13" spans="1:7" hidden="1" x14ac:dyDescent="0.25">
      <c r="A13" s="50"/>
      <c r="B13" s="51"/>
      <c r="C13" s="51"/>
      <c r="D13" s="51"/>
      <c r="E13" s="47"/>
      <c r="F13" s="48"/>
      <c r="G13" s="49"/>
    </row>
    <row r="14" spans="1:7" x14ac:dyDescent="0.25">
      <c r="A14" s="212" t="s">
        <v>33</v>
      </c>
      <c r="B14" s="212"/>
      <c r="C14" s="212"/>
      <c r="D14" s="212"/>
      <c r="E14" s="212"/>
      <c r="F14" s="212"/>
      <c r="G14" s="44"/>
    </row>
    <row r="15" spans="1:7" x14ac:dyDescent="0.3">
      <c r="A15" s="103" t="s">
        <v>71</v>
      </c>
      <c r="B15" s="104" t="s">
        <v>72</v>
      </c>
      <c r="C15" s="105" t="s">
        <v>60</v>
      </c>
      <c r="D15" s="87" t="s">
        <v>61</v>
      </c>
      <c r="E15" s="106"/>
      <c r="F15" s="107"/>
      <c r="G15" s="44">
        <v>-52</v>
      </c>
    </row>
    <row r="16" spans="1:7" x14ac:dyDescent="0.3">
      <c r="A16" s="103" t="s">
        <v>73</v>
      </c>
      <c r="B16" s="104" t="s">
        <v>74</v>
      </c>
      <c r="C16" s="105" t="s">
        <v>60</v>
      </c>
      <c r="D16" s="87" t="s">
        <v>61</v>
      </c>
      <c r="E16" s="106"/>
      <c r="F16" s="107"/>
      <c r="G16" s="44">
        <v>-64</v>
      </c>
    </row>
    <row r="17" spans="1:7" x14ac:dyDescent="0.3">
      <c r="A17" s="103" t="s">
        <v>145</v>
      </c>
      <c r="B17" s="104" t="s">
        <v>75</v>
      </c>
      <c r="C17" s="105" t="s">
        <v>60</v>
      </c>
      <c r="D17" s="87" t="s">
        <v>61</v>
      </c>
      <c r="E17" s="106"/>
      <c r="F17" s="107"/>
      <c r="G17" s="44">
        <v>-1525</v>
      </c>
    </row>
    <row r="18" spans="1:7" x14ac:dyDescent="0.3">
      <c r="A18" s="103" t="s">
        <v>76</v>
      </c>
      <c r="B18" s="104" t="s">
        <v>77</v>
      </c>
      <c r="C18" s="105" t="s">
        <v>60</v>
      </c>
      <c r="D18" s="87" t="s">
        <v>61</v>
      </c>
      <c r="E18" s="106"/>
      <c r="F18" s="107"/>
      <c r="G18" s="44">
        <v>-1902.54</v>
      </c>
    </row>
    <row r="19" spans="1:7" x14ac:dyDescent="0.3">
      <c r="A19" s="103" t="s">
        <v>78</v>
      </c>
      <c r="B19" s="104" t="s">
        <v>79</v>
      </c>
      <c r="C19" s="105" t="s">
        <v>60</v>
      </c>
      <c r="D19" s="87" t="s">
        <v>61</v>
      </c>
      <c r="E19" s="106"/>
      <c r="F19" s="107"/>
      <c r="G19" s="44">
        <v>-1676.5</v>
      </c>
    </row>
    <row r="20" spans="1:7" x14ac:dyDescent="0.3">
      <c r="A20" s="103" t="s">
        <v>80</v>
      </c>
      <c r="B20" s="104" t="s">
        <v>81</v>
      </c>
      <c r="C20" s="105" t="s">
        <v>60</v>
      </c>
      <c r="D20" s="87" t="s">
        <v>61</v>
      </c>
      <c r="E20" s="106"/>
      <c r="F20" s="107"/>
      <c r="G20" s="44">
        <v>-220</v>
      </c>
    </row>
    <row r="21" spans="1:7" x14ac:dyDescent="0.3">
      <c r="A21" s="103" t="s">
        <v>82</v>
      </c>
      <c r="B21" s="104" t="s">
        <v>83</v>
      </c>
      <c r="C21" s="105" t="s">
        <v>60</v>
      </c>
      <c r="D21" s="87" t="s">
        <v>61</v>
      </c>
      <c r="E21" s="106"/>
      <c r="F21" s="107"/>
      <c r="G21" s="44">
        <v>-10</v>
      </c>
    </row>
    <row r="22" spans="1:7" x14ac:dyDescent="0.3">
      <c r="A22" s="103" t="s">
        <v>84</v>
      </c>
      <c r="B22" s="104" t="s">
        <v>85</v>
      </c>
      <c r="C22" s="105" t="s">
        <v>60</v>
      </c>
      <c r="D22" s="87" t="s">
        <v>61</v>
      </c>
      <c r="E22" s="106"/>
      <c r="F22" s="107"/>
      <c r="G22" s="44">
        <v>-114</v>
      </c>
    </row>
    <row r="23" spans="1:7" x14ac:dyDescent="0.3">
      <c r="A23" s="103" t="s">
        <v>98</v>
      </c>
      <c r="B23" s="104" t="s">
        <v>85</v>
      </c>
      <c r="C23" s="105" t="s">
        <v>60</v>
      </c>
      <c r="D23" s="87" t="s">
        <v>61</v>
      </c>
      <c r="E23" s="158">
        <v>15000</v>
      </c>
      <c r="F23" s="159">
        <v>244</v>
      </c>
      <c r="G23" s="44">
        <f>E23*F23/1000</f>
        <v>3660</v>
      </c>
    </row>
    <row r="24" spans="1:7" x14ac:dyDescent="0.3">
      <c r="A24" s="103" t="s">
        <v>135</v>
      </c>
      <c r="B24" s="104" t="s">
        <v>85</v>
      </c>
      <c r="C24" s="105" t="s">
        <v>60</v>
      </c>
      <c r="D24" s="87" t="s">
        <v>61</v>
      </c>
      <c r="E24" s="158">
        <v>19040</v>
      </c>
      <c r="F24" s="159">
        <v>100</v>
      </c>
      <c r="G24" s="44">
        <f>E24*F24/1000</f>
        <v>1904</v>
      </c>
    </row>
  </sheetData>
  <mergeCells count="15">
    <mergeCell ref="D9:F9"/>
    <mergeCell ref="B10:F10"/>
    <mergeCell ref="A14:F14"/>
    <mergeCell ref="A5:G5"/>
    <mergeCell ref="A1:G1"/>
    <mergeCell ref="A2:G2"/>
    <mergeCell ref="A3:G3"/>
    <mergeCell ref="A8:F8"/>
    <mergeCell ref="F6:G6"/>
    <mergeCell ref="A6:A7"/>
    <mergeCell ref="B6:B7"/>
    <mergeCell ref="C6:C7"/>
    <mergeCell ref="D6:D7"/>
    <mergeCell ref="E6:E7"/>
    <mergeCell ref="A11:F11"/>
  </mergeCells>
  <pageMargins left="0.27559055118110237" right="0.23622047244094491" top="0.74803149606299213" bottom="0.74803149606299213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  <vt:lpstr>'Հավելված 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Shishyan</dc:creator>
  <cp:keywords>https://mul2.gov.am/tasks/160519/oneclick/Havelvatsner.xlsx?token=f9714667addc7d7f4e4aed771e287ced</cp:keywords>
  <cp:lastModifiedBy>Liana Chanakhchyan</cp:lastModifiedBy>
  <dcterms:created xsi:type="dcterms:W3CDTF">2019-10-15T06:34:16Z</dcterms:created>
  <dcterms:modified xsi:type="dcterms:W3CDTF">2019-11-26T06:29:00Z</dcterms:modified>
</cp:coreProperties>
</file>