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2480" activeTab="1"/>
  </bookViews>
  <sheets>
    <sheet name="Հավելված 1" sheetId="43" r:id="rId1"/>
    <sheet name="Հավելված 2 " sheetId="32" r:id="rId2"/>
    <sheet name="Հավելված 3" sheetId="42" r:id="rId3"/>
    <sheet name="Հավելված 4" sheetId="41" r:id="rId4"/>
    <sheet name="Հավելված 5" sheetId="27" r:id="rId5"/>
    <sheet name="Հավելված 6" sheetId="28" r:id="rId6"/>
    <sheet name="Հավելված 7" sheetId="36" r:id="rId7"/>
  </sheets>
  <definedNames>
    <definedName name="AgencyCode" localSheetId="0">#REF!</definedName>
    <definedName name="AgencyCode" localSheetId="2">#REF!</definedName>
    <definedName name="AgencyCode" localSheetId="3">#REF!</definedName>
    <definedName name="AgencyCode">#REF!</definedName>
    <definedName name="AgencyName" localSheetId="0">#REF!</definedName>
    <definedName name="AgencyName" localSheetId="2">#REF!</definedName>
    <definedName name="AgencyName" localSheetId="3">#REF!</definedName>
    <definedName name="AgencyName">#REF!</definedName>
    <definedName name="Functional1" localSheetId="0">#REF!</definedName>
    <definedName name="Functional1" localSheetId="2">#REF!</definedName>
    <definedName name="Functional1" localSheetId="3">#REF!</definedName>
    <definedName name="Functional1">#REF!</definedName>
    <definedName name="Havelvac">#REF!</definedName>
    <definedName name="PANature" localSheetId="0">#REF!</definedName>
    <definedName name="PANature" localSheetId="2">#REF!</definedName>
    <definedName name="PANature" localSheetId="3">#REF!</definedName>
    <definedName name="PANature">#REF!</definedName>
    <definedName name="PAType" localSheetId="0">#REF!</definedName>
    <definedName name="PAType" localSheetId="2">#REF!</definedName>
    <definedName name="PAType" localSheetId="3">#REF!</definedName>
    <definedName name="PAType">#REF!</definedName>
    <definedName name="Performance2" localSheetId="0">#REF!</definedName>
    <definedName name="Performance2" localSheetId="2">#REF!</definedName>
    <definedName name="Performance2" localSheetId="3">#REF!</definedName>
    <definedName name="Performance2">#REF!</definedName>
    <definedName name="PerformanceType" localSheetId="0">#REF!</definedName>
    <definedName name="PerformanceType" localSheetId="2">#REF!</definedName>
    <definedName name="PerformanceType" localSheetId="3">#REF!</definedName>
    <definedName name="PerformanceType">#REF!</definedName>
    <definedName name="Հավելված7" localSheetId="0">#REF!</definedName>
    <definedName name="Հավելված7">#REF!</definedName>
    <definedName name="Հավելվաց">#REF!</definedName>
  </definedNames>
  <calcPr calcId="162913"/>
</workbook>
</file>

<file path=xl/calcChain.xml><?xml version="1.0" encoding="utf-8"?>
<calcChain xmlns="http://schemas.openxmlformats.org/spreadsheetml/2006/main">
  <c r="D29" i="43" l="1"/>
  <c r="G62" i="32"/>
  <c r="G61" i="32" s="1"/>
  <c r="G60" i="32" s="1"/>
  <c r="G58" i="32" s="1"/>
  <c r="G56" i="32" s="1"/>
  <c r="G54" i="32"/>
  <c r="G53" i="32" s="1"/>
  <c r="G52" i="32" s="1"/>
  <c r="G50" i="32" s="1"/>
  <c r="G48" i="32" s="1"/>
  <c r="G33" i="32"/>
  <c r="G36" i="32"/>
  <c r="D9" i="43" l="1"/>
  <c r="D6" i="43" s="1"/>
  <c r="D11" i="42"/>
  <c r="D9" i="42" s="1"/>
  <c r="D7" i="42" s="1"/>
  <c r="H9" i="42"/>
  <c r="G9" i="42"/>
  <c r="G7" i="42" s="1"/>
  <c r="F9" i="42"/>
  <c r="F7" i="42" s="1"/>
  <c r="E9" i="42"/>
  <c r="E7" i="42" s="1"/>
  <c r="H7" i="42"/>
  <c r="D11" i="41" l="1"/>
  <c r="D9" i="41" s="1"/>
  <c r="G24" i="32" l="1"/>
  <c r="G32" i="32" l="1"/>
  <c r="G25" i="36"/>
  <c r="G24" i="36"/>
  <c r="G23" i="36"/>
  <c r="G22" i="36"/>
  <c r="G21" i="36"/>
  <c r="G20" i="36"/>
  <c r="G19" i="36"/>
  <c r="G18" i="36"/>
  <c r="G17" i="36"/>
  <c r="G16" i="36"/>
  <c r="G15" i="36"/>
  <c r="G12" i="36"/>
  <c r="G11" i="36" s="1"/>
  <c r="G14" i="36" l="1"/>
  <c r="G13" i="36" s="1"/>
  <c r="G31" i="32" l="1"/>
  <c r="G30" i="32" s="1"/>
  <c r="G28" i="32" l="1"/>
  <c r="G26" i="32" s="1"/>
  <c r="G23" i="32"/>
  <c r="G22" i="32" s="1"/>
  <c r="G21" i="32" s="1"/>
  <c r="G19" i="32" s="1"/>
  <c r="G17" i="32" l="1"/>
  <c r="G10" i="36" l="1"/>
  <c r="G8" i="36" s="1"/>
</calcChain>
</file>

<file path=xl/sharedStrings.xml><?xml version="1.0" encoding="utf-8"?>
<sst xmlns="http://schemas.openxmlformats.org/spreadsheetml/2006/main" count="387" uniqueCount="189">
  <si>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</si>
  <si>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</si>
  <si>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</si>
  <si>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</si>
  <si>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</si>
  <si>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 xml:space="preserve">ՀՀ  արդարադատության նախարարություն 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</si>
  <si>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</si>
  <si>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</si>
  <si>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</si>
  <si>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</si>
  <si>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Նկարագրությունը՝</t>
  </si>
  <si>
    <t>ՄԱՍ 2. ՊԵՏԱԿԱՆ ՄԱՐՄՆԻ ԳԾՈՎ ԱՐԴՅՈՒՆՔԱՅԻՆ (ԿԱՏԱՐՈՂԱԿԱՆ) ՑՈՒՑԱՆԻՇՆԵՐԸ</t>
  </si>
  <si>
    <t xml:space="preserve"> Տարի </t>
  </si>
  <si>
    <t xml:space="preserve">Միջոցառումն իրականացնողի անվանումը </t>
  </si>
  <si>
    <t>ՄԱՍ 1. ՊԵՏԱԿԱՆ ՄԱՐՄՆԻ ԳԾՈՎ ԱՐԴՅՈՒՆՔԱՅԻՆ (ԿԱՏԱՐՈՂԱԿԱՆ) ՑՈՒՑԱՆԻՇՆԵՐԸ</t>
  </si>
  <si>
    <t xml:space="preserve"> Ծրագրային դասիչը</t>
  </si>
  <si>
    <t xml:space="preserve"> Տարի</t>
  </si>
  <si>
    <t xml:space="preserve"> Ծրագիր</t>
  </si>
  <si>
    <t xml:space="preserve"> Միջոցառում</t>
  </si>
  <si>
    <t>հազ. դրամներով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</si>
  <si>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</si>
  <si>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</si>
  <si>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</si>
  <si>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</si>
  <si>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</si>
  <si>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</si>
  <si>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</si>
  <si>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</si>
  <si>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</si>
  <si>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</si>
  <si>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01</t>
  </si>
  <si>
    <t xml:space="preserve"> ՀԱՍԱՐԱԿԱԿԱՆ ԿԱՐԳ,  ԱՆՎՏԱՆԳՈՒԹՅՈՒՆ ԵՎ ԴԱՏԱԿԱՆ ԳՈՐԾՈՒՆԵՈՒԹՅՈՒՆ</t>
  </si>
  <si>
    <t>Ցուցանիշների փոփոխությունը (ավելացումները նշված են դրական նշանով, իսկ նվազեցումները` փակագծերում)</t>
  </si>
  <si>
    <t>Ցուցանիշների փոփոխությունը (ավելացումները նշված են դրական նշանով)</t>
  </si>
  <si>
    <t>Պետական մարմինների կողմից օգտագործվող ոչ ֆինանսական ակտիվների հետ գործառնություններ</t>
  </si>
  <si>
    <t xml:space="preserve"> 1120</t>
  </si>
  <si>
    <t xml:space="preserve"> Քրեակատարողական ծառայություններ</t>
  </si>
  <si>
    <t xml:space="preserve"> ՀՀ արդարադատության նախարարության քրեակատարողական ծառայություն</t>
  </si>
  <si>
    <t xml:space="preserve"> 03</t>
  </si>
  <si>
    <t xml:space="preserve"> 05</t>
  </si>
  <si>
    <t xml:space="preserve"> Կալանավայրեր</t>
  </si>
  <si>
    <t xml:space="preserve"> ՈՉ ՖԻՆԱՆՍԱԿԱՆ ԱԿՏԻՎՆԵՐԻ ԳԾՈՎ ԾԱԽՍԵՐ</t>
  </si>
  <si>
    <t xml:space="preserve"> Քրեակատարողական ծառայություն</t>
  </si>
  <si>
    <t xml:space="preserve"> ԾԱՌԱՅՈՒԹՅՈՒՆՆԵՐԻ  ԵՎ   ԱՊՐԱՆՔՆԵՐԻ  ՁԵՌՔԲԵՐՈՒՄ</t>
  </si>
  <si>
    <t xml:space="preserve"> - Կենցաղային և հանրային սննդի նյութեր</t>
  </si>
  <si>
    <t xml:space="preserve"> - Վարչական սարքավորումներ</t>
  </si>
  <si>
    <t>Կոդը</t>
  </si>
  <si>
    <t>Անվանումը</t>
  </si>
  <si>
    <t>Գնման ձևը</t>
  </si>
  <si>
    <t>Չափի
միավորը</t>
  </si>
  <si>
    <t>միավորի գինը</t>
  </si>
  <si>
    <t>քանակը</t>
  </si>
  <si>
    <t>գումարը (հազար դրամով)</t>
  </si>
  <si>
    <t>ՄԱՍ 1. ԱՊՐԱՆՔՆԵՐ</t>
  </si>
  <si>
    <t>15894200-1</t>
  </si>
  <si>
    <t>Պատրաստի սնունդ</t>
  </si>
  <si>
    <t>ԲԸ</t>
  </si>
  <si>
    <t>կգ</t>
  </si>
  <si>
    <t>ԳՀ</t>
  </si>
  <si>
    <t>հատ</t>
  </si>
  <si>
    <t>39111140-1</t>
  </si>
  <si>
    <t>Աթոռներ</t>
  </si>
  <si>
    <t>32324900-1</t>
  </si>
  <si>
    <t>39711140-1</t>
  </si>
  <si>
    <t>Կենցաղային սառնարաններ</t>
  </si>
  <si>
    <t>30232160-1</t>
  </si>
  <si>
    <t>Ծրագրային դասիչ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</si>
  <si>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</si>
  <si>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Տարի</t>
  </si>
  <si>
    <t>Ծրագիր</t>
  </si>
  <si>
    <t>Միջոցառում</t>
  </si>
  <si>
    <t xml:space="preserve">ԸՆԴԱՄԵՆԸ </t>
  </si>
  <si>
    <t>այդ թվում`</t>
  </si>
  <si>
    <t>այդ թվում` ըստ կատարողների</t>
  </si>
  <si>
    <t>39141170-1</t>
  </si>
  <si>
    <t>Ննջասենյակի կահույք</t>
  </si>
  <si>
    <t>39141130-1</t>
  </si>
  <si>
    <t>Ներկառուցված խոհանոց</t>
  </si>
  <si>
    <t>39121200-1</t>
  </si>
  <si>
    <t>Սեղաններ</t>
  </si>
  <si>
    <t>39111230-1</t>
  </si>
  <si>
    <t>Փոքր բազմոցներ</t>
  </si>
  <si>
    <t>37531200-1</t>
  </si>
  <si>
    <t>ՄԱ</t>
  </si>
  <si>
    <t>48441300-1</t>
  </si>
  <si>
    <t>Հաշվապահական համակարգչային ծրագրային փաթեթներ</t>
  </si>
  <si>
    <t xml:space="preserve"> Նյութեր (Ապրանքներ)</t>
  </si>
  <si>
    <t xml:space="preserve"> ԸՆԴԱՄԵՆԸ</t>
  </si>
  <si>
    <t xml:space="preserve"> ՀՀ արդարադատության նախարարության քրեակատարողական ծառայության կարողությունների զարգացում և տեխնիկական հագեցվածության բարելավում</t>
  </si>
  <si>
    <t xml:space="preserve"> - Ոչ նյութական հիմնական միջոցներ</t>
  </si>
  <si>
    <t>-   Այլ մեքենաներ և սարքավորումներ</t>
  </si>
  <si>
    <t xml:space="preserve">Ծրագրի անվանումը </t>
  </si>
  <si>
    <t>Ծրագրի միջոցառումներ</t>
  </si>
  <si>
    <t>ՀՀ ԱՐԴԱՐԱԴԱՏՈՒԹՅԱՆ ՆԱԽԱՐԱՐՈՒԹՅՈՒՆ</t>
  </si>
  <si>
    <t xml:space="preserve"> Ծրագրի նպատակը`</t>
  </si>
  <si>
    <t>Դատապարտյալների պատժի կատարման և ուղղման համար անհրաժեշտ պայմանների ապահովում</t>
  </si>
  <si>
    <t xml:space="preserve"> Վերջնական արդյունքի նկարագրությունը`</t>
  </si>
  <si>
    <t>Դատապարտյալների զբաղվածության և իրավունքների պաշտպանություն</t>
  </si>
  <si>
    <t>Միջոցառման անվանումը</t>
  </si>
  <si>
    <t xml:space="preserve"> Միջոցառման նկարագրությունը`</t>
  </si>
  <si>
    <t>Դատապարտյալների վերահսկողություն, կալանավայրերում դատապարտյալների կացության ապահովում, դատապարտյալների սոցիալ-հոգեբանական վարականգնում, ուսուցում</t>
  </si>
  <si>
    <t xml:space="preserve"> Միջոցառման տեսակը</t>
  </si>
  <si>
    <t>Ծառայությունների մատուցում</t>
  </si>
  <si>
    <t xml:space="preserve"> ՀԻՄՆԱԿԱՆ ՄԻՋՈՑՆԵՐ
այդ թվում՝</t>
  </si>
  <si>
    <t xml:space="preserve"> ԱՅԼ ՀԻՄՆԱԿԱՆ ՄԻՋՈՑՆԵՐ
այդ թվում՝</t>
  </si>
  <si>
    <t>ՄԵՔԵՆԱՆԵՐԻ ԵՎ ՍԱՐՔԱՎՈՐՈՒՄՆԵՐ
այդ թվում՝</t>
  </si>
  <si>
    <t>11001</t>
  </si>
  <si>
    <t>Քրեակատարողական ծառայություններ</t>
  </si>
  <si>
    <t>1120</t>
  </si>
  <si>
    <t>ՀԱՅԱՍՏԱՆԻ ՀԱՆՐԱՊԵՏՈՒԹՅԱՆ ԿԱՌԱՎԱՐՈՒԹՅԱՆ 2018 ԹՎԱԿԱՆԻ ԴԵԿՏԵՄԲԵՐԻ 27-Ի N 1515-Ն ՈՐՈՇՄԱՆ N 12 ՀԱՎԵԼՎԱԾԻ ՑՈՒՑԱՆԻՇՆԵՐՈՒՄ ԿԱՏԱՐՎՈՂ  ՓՈՓՈԽՈՒԹՅՈՒՆՆԵՐԸ ԵՎ ԼՐԱՑՈՒՄՆԵՐԸ</t>
  </si>
  <si>
    <t>Հավելված 2
ՀՀ կառավարության 2019 թվականի
____N____Ն որոշման</t>
  </si>
  <si>
    <t>Հավելված 1
ՀՀ կառավարության 2019 թվականի
____N____Ն որոշման</t>
  </si>
  <si>
    <t>Հավելված 5
ՀՀ կառավարության 2019 թվականի
____N____Ն որոշման</t>
  </si>
  <si>
    <t>Հավելված 6
ՀՀ կառավարության 2019 թվականի
____N____Ն որոշման</t>
  </si>
  <si>
    <t>ՀՀ  արդարադատության նախարարություն  քրեակատարողական ծառայություն</t>
  </si>
  <si>
    <t xml:space="preserve"> ԵՎ ՀԱՅԱՍՏԱՆԻ ՀԱՆՐԱՊԵՏՈՒԹՅԱՆ ԿԱՌԱՎԱՐՈՒԹՅԱՆ 2018 ԹՎԱԿԱՆԻ ԴԵԿՏԵՄԲԵՐԻ 27-Ի ԹԻՎ 1515-Ն ՈՐՈՇՄԱՆ N3  ԵՎ  N4 ՀԱՎԵԼՎԱԾՈՒՄ  ԿԱՏԱՐՎՈՂ  ՓՈՓՈԽՈՒԹՅՈՒՆՆԵՐԸ ԵՎ ԼՐԱՑՈՒՄՆԵՐԸ</t>
  </si>
  <si>
    <t>«ՀԱՅԱUՏԱՆԻ ՀԱՆՐԱՊԵՏՈՒԹՅԱՆ 2019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2018ԹՎԱԿԱՆԻ ԴԵԿՏԵՄԲԵՐԻ 27-Ի ԹԻՎ 1515-Ն ՈՐՈՇՄԱՆ N5  ՀԱՎԵԼՎԱԾԻ  N1 ԱՂՅՈՒՍԱԿՈՒՄ ԿԱՏԱՐՎՈՂ ՓՈՓՈԽՈՒԹՅՈՒՆՆԵՐԸ ԵՎ ԼՐԱՑՈՒՄՆԵՐԸ</t>
  </si>
  <si>
    <t>Հեռուստացույցներ</t>
  </si>
  <si>
    <t>1120         11001</t>
  </si>
  <si>
    <t xml:space="preserve">«Արմավիր» քրեակատարողական հիմնարկի երկարատև տեսակցության սենյակների կահույքի,  ջերմային տպիչների (պլաստիկ քարտեր տպող սարք), անվտանգության ապահովման սարքերի  (բջջային կապի խլացուցիչ սարքեր)   և հաշվապահական համակարգչային ծրագրային փաթեթի ձեռքբերում </t>
  </si>
  <si>
    <t xml:space="preserve"> ՀԱՅԱՍՏԱՆԻ ՀԱՆՐԱՊԵՏՈՒԹՅԱՆ ԿԱՌԱՎԱՐՈՒԹՅԱՆ 2018ԹՎԱԿԱՆԻ ԴԵԿՏԵՄԲԵՐԻ 27-Ի ԹԻՎ 1515-Ն ՈՐՈՇՄԱՆ N 5 ՀԱՎԵԼՎԱԾԻ  2 ԱՂՅՈՒՍԱԿՈՒՄ ԿԱՏԱՐՎՈՂ  ԼՐԱՑՈՒՄՆԵՐԸ</t>
  </si>
  <si>
    <t>Բյուջետային գլխավոր կարգադրիչների, ծրագրերի, միջոցառումների և ուղղությունների անվանումները</t>
  </si>
  <si>
    <t>Հավելված 7
ՀՀ կառավարության 2019 թվականի
____N____Ն որոշման</t>
  </si>
  <si>
    <t>Ընդամենը,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</si>
  <si>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</si>
  <si>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</si>
  <si>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</si>
  <si>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</si>
  <si>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այդ թվում՝ </t>
  </si>
  <si>
    <t>31005</t>
  </si>
  <si>
    <t>1120         31005</t>
  </si>
  <si>
    <t>Հավելված 3                                     
ՀՀ կառավարության 2019 թվականի
հուլիսի____N____Ն որոշման</t>
  </si>
  <si>
    <t>ՀՀ արդարադատության նախարարության քրեակատարողական  ծառայության կարողությունների զարգացում և տեխնիկական հագեցվածության բարելավում</t>
  </si>
  <si>
    <t>Հավելված 4                                    
ՀՀ կառավարության 2019 թվականի
հուլիսի____N____Ն որոշման</t>
  </si>
  <si>
    <t xml:space="preserve">Մանկական խաղահրապարակների սարքեր </t>
  </si>
  <si>
    <t xml:space="preserve">Ջերմային տպիչներ </t>
  </si>
  <si>
    <t>ՀՀ արդարադատության նախարարություն</t>
  </si>
  <si>
    <t xml:space="preserve">այդ թվում` ըստ կատարողների </t>
  </si>
  <si>
    <t xml:space="preserve"> Բյուջետային հատկացումների գլխավոր կարգադրիչների, ծրագրերի և միջոցառումների անվանումները</t>
  </si>
  <si>
    <t>ՀՀ արդարադատության նախարարության  քրեակատարողական ծառայություն</t>
  </si>
  <si>
    <t xml:space="preserve">Բաժին N 03  </t>
  </si>
  <si>
    <t xml:space="preserve">Խումբ N 05 </t>
  </si>
  <si>
    <t xml:space="preserve"> Դաս N 01  </t>
  </si>
  <si>
    <t>Կալանավայրեր</t>
  </si>
  <si>
    <t>Համակարգչային ծրագիր, փաթեթ</t>
  </si>
  <si>
    <t xml:space="preserve"> ՀՀ կառավարություն</t>
  </si>
  <si>
    <t xml:space="preserve"> Ծրագրի անվանումը`</t>
  </si>
  <si>
    <t xml:space="preserve"> ՀՀ կառավարության պահուստային ֆոնդ</t>
  </si>
  <si>
    <t>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</si>
  <si>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արդյունավետություն և թափանցիկություն</t>
  </si>
  <si>
    <t xml:space="preserve"> Ծրագրի միջոցառումներ</t>
  </si>
  <si>
    <t xml:space="preserve"> 11001</t>
  </si>
  <si>
    <t xml:space="preserve"> Միջոցառման անվանումը`</t>
  </si>
  <si>
    <t>ՀՀ կառավարության պահուստային ֆոնդ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</si>
  <si>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</si>
  <si>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</si>
  <si>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</si>
  <si>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</si>
  <si>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</si>
  <si>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1139</t>
  </si>
  <si>
    <t xml:space="preserve"> ԱՅԼ  ԾԱԽՍԵՐ</t>
  </si>
  <si>
    <t xml:space="preserve"> Պահուստային միջոցներ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</si>
  <si>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</si>
  <si>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</si>
  <si>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</si>
  <si>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ՀՀ կառավարության պահուստային ֆոնդ </t>
  </si>
  <si>
    <t xml:space="preserve"> Ծրագրի միջոցառումները </t>
  </si>
  <si>
    <t>Ցուցանիշների փոփոխությունները (Ավելացումները նշված են դրական նշանով)</t>
  </si>
  <si>
    <t xml:space="preserve"> Ծրագրի դասիչը` </t>
  </si>
  <si>
    <t xml:space="preserve"> Միջոցառման դասիչը` </t>
  </si>
  <si>
    <t xml:space="preserve"> 11001 </t>
  </si>
  <si>
    <t xml:space="preserve"> Միջոցառման անվանումը` </t>
  </si>
  <si>
    <t xml:space="preserve"> Նկարագրությունը`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</si>
  <si>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</si>
  <si>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Միջոցառման տեսակը` </t>
  </si>
  <si>
    <t xml:space="preserve"> Ծառայությունների մատուցում </t>
  </si>
  <si>
    <t xml:space="preserve"> Միջոցառումն իրականացնողի անվանումը</t>
  </si>
  <si>
    <t xml:space="preserve"> ՀՀ կառավարություն </t>
  </si>
  <si>
    <t xml:space="preserve"> Արդյունքի չափորոշիչներ </t>
  </si>
  <si>
    <t xml:space="preserve"> Միջոցառման վրա կատարվող ծախսը (հազար դրամ) </t>
  </si>
  <si>
    <t>Ցուցանիշների փոփոխությունները (Նվազեցումները նշված են փակագծերում)</t>
  </si>
  <si>
    <t>ՀԱՅԱՍՏԱՆԻ ՀԱՆՐԱՊԵՏՈՒԹՅԱՆ ԿԱՌԱՎԱՐՈՒԹՅԱՆ 2018ԹՎԱԿԱՆԻ ԴԵԿՏԵՄԲԵՐԻ 27-Ի ԹԻՎ 1515-Ն ՈՐՈՇՄԱՆ N 11 ՀԱՎԵԼՎԱԾԻ  11.10 և 11.52 ԱՂՅՈՒՍԱԿՆԵՐՈՒՄ ԿԱՏԱՐՎՈՂ ՓՈՓՈԽՈՒԹՅՈՒՆՆԵՐԸ ԵՎ ԼՐԱՑՈՒՄՆԵՐԸ</t>
  </si>
  <si>
    <t xml:space="preserve"> ՄԱՍ 1. ՊԵՏԱԿԱՆ ՄԱՐՄՆԻ ԳԾՈՎ ԱՐԴՅՈՒՆՔԱՅԻՆ (ԿԱՏԱՐՈՂԱԿԱՆ) ՑՈՒՑԱՆԻՇՆԵՐԸ </t>
  </si>
  <si>
    <t>ՀԱՅԱՍՏԱՆԻ ՀԱՆՐԱՊԵՏՈՒԹՅԱՆ ԿԱՌԱՎԱՐՈՒԹՅԱՆ 2018ԹՎԱԿԱՆԻ ԴԵԿՏԵՄԲԵՐԻ 27-Ի ԹԻՎ 1515-Ն ՈՐՈՇՄԱՆ N11.1 ՀԱՎԵԼՎԱԾԻ  11.1.50 և 11.1.66 ԱՂՅՈՒՍԱԿՈՒՄ ԿԱՏԱՐՎՈՂ ՓՈՓՈԽՈՒԹՅՈՒՆՆԵՐԸ ԵՎ ԼՐԱՑՈՒՄՆԵՐԸ</t>
  </si>
  <si>
    <t xml:space="preserve">Վարչական սարքավորումներ </t>
  </si>
  <si>
    <t>Վարչական սարքավորումներ</t>
  </si>
  <si>
    <t>35731100-1</t>
  </si>
  <si>
    <t xml:space="preserve">Ռադիոէլեկտրոնային պայքարի համակարգեր և հակազդման միջոցներ </t>
  </si>
  <si>
    <t>«ՀԱՅԱUՏԱՆԻ ՀԱՆՐԱՊԵՏՈՒԹՅԱՆ 2019 ԹՎԱԿԱՆԻ ՊԵՏԱԿԱՆ ԲՅՈՒՋԵԻ ՄԱUԻՆ» ՀԱՅԱUՏԱՆԻ ՀԱՆՐԱՊԵՏՈՒԹՅԱՆ OՐԵՆՔԻ N 1 ՀԱՎԵԼՎԱԾԻ N 3 ԱՂՅՈՒՍԱԿՈՒՄ ԿԱՏԱՐՎՈՂ ԿԱՏԱՐՎՈՂ  ԼՐԱՑՈՒՄԸ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</si>
</sst>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0.0"/>
    <numFmt numFmtId="165" formatCode="_-* #,##0.00_р_._-;\-* #,##0.00_р_._-;_-* &quot;-&quot;??_р_._-;_-@_-"/>
    <numFmt numFmtId="166" formatCode="##,##0.0;\(##,##0.0\);\-"/>
    <numFmt numFmtId="167" formatCode="##,##0.00;\(##,##0.00\);\-"/>
    <numFmt numFmtId="168" formatCode="#,##0.0_);\(#,##0.0\)"/>
    <numFmt numFmtId="169" formatCode="#,##0.0"/>
  </numFmts>
  <fonts count="42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theme="1"/>
      <name val="GHEA Grapalat"/>
      <family val="3"/>
    </font>
    <font>
      <sz val="8"/>
      <name val="GHEA Grapalat"/>
      <family val="2"/>
    </font>
    <font>
      <i/>
      <sz val="8"/>
      <name val="GHEA Grapalat"/>
      <family val="2"/>
    </font>
    <font>
      <sz val="12"/>
      <color theme="1"/>
      <name val="GHEA Grapalat"/>
      <family val="3"/>
    </font>
    <font>
      <b/>
      <sz val="12"/>
      <name val="GHEA Grapalat"/>
      <family val="3"/>
    </font>
    <font>
      <b/>
      <sz val="11"/>
      <color theme="1"/>
      <name val="GHEA Grapalat"/>
      <family val="3"/>
    </font>
    <font>
      <b/>
      <i/>
      <sz val="12"/>
      <name val="GHEA Grapalat"/>
      <family val="3"/>
    </font>
    <font>
      <i/>
      <sz val="12"/>
      <name val="GHEA Grapalat"/>
      <family val="3"/>
    </font>
    <font>
      <sz val="12"/>
      <color theme="1"/>
      <name val="Calibri"/>
      <family val="2"/>
      <charset val="1"/>
      <scheme val="minor"/>
    </font>
    <font>
      <i/>
      <sz val="11"/>
      <color theme="1"/>
      <name val="GHEA Grapalat"/>
      <family val="3"/>
    </font>
    <font>
      <sz val="12"/>
      <name val="GHEA Grapalat"/>
      <family val="3"/>
    </font>
    <font>
      <sz val="10"/>
      <color indexed="8"/>
      <name val="MS Sans Serif"/>
      <family val="2"/>
      <charset val="204"/>
    </font>
    <font>
      <b/>
      <sz val="11"/>
      <name val="GHEA Grapalat"/>
      <family val="3"/>
    </font>
    <font>
      <sz val="10"/>
      <name val="GHEA Grapalat"/>
      <family val="3"/>
    </font>
    <font>
      <b/>
      <sz val="12"/>
      <color indexed="8"/>
      <name val="GHEA Grapalat"/>
      <family val="3"/>
    </font>
    <font>
      <sz val="12"/>
      <color indexed="8"/>
      <name val="GHEA Grapalat"/>
      <family val="3"/>
    </font>
    <font>
      <b/>
      <sz val="10"/>
      <name val="GHEA Grapalat"/>
      <family val="3"/>
    </font>
    <font>
      <b/>
      <sz val="10"/>
      <color indexed="8"/>
      <name val="GHEA Grapalat"/>
      <family val="3"/>
    </font>
    <font>
      <sz val="12"/>
      <color indexed="8"/>
      <name val="GHEA Mariam"/>
      <family val="3"/>
    </font>
    <font>
      <sz val="10"/>
      <color indexed="8"/>
      <name val="GHEA Grapalat"/>
      <family val="3"/>
    </font>
    <font>
      <i/>
      <sz val="10"/>
      <name val="GHEA Grapalat"/>
      <family val="3"/>
    </font>
    <font>
      <u/>
      <sz val="10"/>
      <color theme="1"/>
      <name val="GHEA Grapalat"/>
      <family val="3"/>
    </font>
    <font>
      <i/>
      <sz val="10"/>
      <color theme="1"/>
      <name val="GHEA Grapalat"/>
      <family val="3"/>
    </font>
    <font>
      <b/>
      <sz val="10"/>
      <color theme="1"/>
      <name val="GHEA Grapalat"/>
      <family val="3"/>
    </font>
    <font>
      <b/>
      <i/>
      <sz val="10"/>
      <name val="GHEA Grapalat"/>
      <family val="3"/>
    </font>
    <font>
      <b/>
      <u/>
      <sz val="10"/>
      <color theme="1"/>
      <name val="GHEA Grapalat"/>
      <family val="3"/>
    </font>
    <font>
      <b/>
      <i/>
      <sz val="10"/>
      <color theme="1"/>
      <name val="GHEA Grapalat"/>
      <family val="3"/>
    </font>
    <font>
      <b/>
      <sz val="10"/>
      <color rgb="FF000000"/>
      <name val="GHEA Grapalat"/>
      <family val="3"/>
    </font>
    <font>
      <sz val="10"/>
      <color rgb="FF000000"/>
      <name val="GHEA Grapalat"/>
      <family val="3"/>
    </font>
    <font>
      <sz val="10"/>
      <color indexed="8"/>
      <name val="GHEA Mariam"/>
      <family val="3"/>
    </font>
    <font>
      <sz val="8"/>
      <color theme="1"/>
      <name val="GHEA Grapalat"/>
      <family val="3"/>
    </font>
    <font>
      <i/>
      <sz val="8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0"/>
      </right>
      <top/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2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0" fontId="8" fillId="0" borderId="0"/>
    <xf numFmtId="165" fontId="9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11" fillId="0" borderId="0" applyFill="0" applyBorder="0" applyProtection="0">
      <alignment horizontal="right" vertical="top"/>
    </xf>
    <xf numFmtId="166" fontId="12" fillId="0" borderId="0" applyFill="0" applyBorder="0" applyProtection="0">
      <alignment horizontal="right" vertical="top"/>
    </xf>
    <xf numFmtId="0" fontId="21" fillId="0" borderId="0"/>
  </cellStyleXfs>
  <cellXfs count="267">
    <xf numFmtId="0" fontId="0" fillId="0" borderId="0" xfId="0"/>
    <xf numFmtId="0" fontId="13" fillId="0" borderId="0" xfId="0" applyFont="1"/>
    <xf numFmtId="0" fontId="10" fillId="2" borderId="0" xfId="0" applyFont="1" applyFill="1" applyBorder="1" applyAlignment="1">
      <alignment horizontal="left" vertical="top"/>
    </xf>
    <xf numFmtId="164" fontId="19" fillId="2" borderId="0" xfId="0" applyNumberFormat="1" applyFont="1" applyFill="1" applyBorder="1" applyAlignment="1">
      <alignment horizontal="right" wrapText="1"/>
    </xf>
    <xf numFmtId="0" fontId="10" fillId="0" borderId="0" xfId="0" applyFont="1"/>
    <xf numFmtId="0" fontId="10" fillId="2" borderId="0" xfId="0" applyFont="1" applyFill="1"/>
    <xf numFmtId="0" fontId="10" fillId="0" borderId="0" xfId="0" applyFont="1" applyAlignment="1">
      <alignment horizontal="justify"/>
    </xf>
    <xf numFmtId="0" fontId="22" fillId="0" borderId="0" xfId="0" applyFont="1" applyFill="1" applyBorder="1" applyAlignment="1">
      <alignment vertical="top" wrapText="1"/>
    </xf>
    <xf numFmtId="0" fontId="18" fillId="0" borderId="0" xfId="0" applyFont="1" applyAlignment="1">
      <alignment horizontal="left" vertical="top" wrapText="1"/>
    </xf>
    <xf numFmtId="0" fontId="20" fillId="0" borderId="0" xfId="0" applyFont="1" applyFill="1"/>
    <xf numFmtId="0" fontId="20" fillId="0" borderId="0" xfId="0" applyFont="1" applyFill="1" applyAlignment="1">
      <alignment horizontal="right"/>
    </xf>
    <xf numFmtId="0" fontId="20" fillId="0" borderId="0" xfId="0" applyFont="1" applyAlignment="1">
      <alignment vertical="center" wrapText="1"/>
    </xf>
    <xf numFmtId="0" fontId="20" fillId="0" borderId="0" xfId="0" applyFont="1" applyAlignment="1">
      <alignment horizontal="right"/>
    </xf>
    <xf numFmtId="0" fontId="23" fillId="0" borderId="0" xfId="0" applyFont="1" applyAlignment="1">
      <alignment horizontal="center" vertical="center" wrapText="1"/>
    </xf>
    <xf numFmtId="49" fontId="27" fillId="0" borderId="10" xfId="0" applyNumberFormat="1" applyFont="1" applyFill="1" applyBorder="1" applyAlignment="1">
      <alignment horizontal="center" vertical="center" textRotation="90" wrapText="1"/>
    </xf>
    <xf numFmtId="0" fontId="20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0" fontId="20" fillId="0" borderId="0" xfId="0" applyFont="1" applyFill="1" applyAlignment="1"/>
    <xf numFmtId="0" fontId="7" fillId="2" borderId="0" xfId="0" applyFont="1" applyFill="1" applyAlignment="1">
      <alignment wrapText="1"/>
    </xf>
    <xf numFmtId="0" fontId="13" fillId="0" borderId="0" xfId="0" applyFont="1" applyAlignment="1">
      <alignment horizontal="center"/>
    </xf>
    <xf numFmtId="0" fontId="20" fillId="0" borderId="0" xfId="0" applyFont="1" applyFill="1" applyAlignment="1">
      <alignment horizontal="center"/>
    </xf>
    <xf numFmtId="168" fontId="20" fillId="0" borderId="0" xfId="0" applyNumberFormat="1" applyFont="1" applyAlignment="1">
      <alignment horizontal="center" vertical="center" wrapText="1"/>
    </xf>
    <xf numFmtId="0" fontId="25" fillId="0" borderId="0" xfId="11" applyFont="1"/>
    <xf numFmtId="0" fontId="25" fillId="0" borderId="0" xfId="11" applyFont="1" applyAlignment="1" applyProtection="1">
      <alignment horizontal="center"/>
      <protection locked="0"/>
    </xf>
    <xf numFmtId="0" fontId="16" fillId="0" borderId="0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left" vertical="top" wrapText="1"/>
    </xf>
    <xf numFmtId="168" fontId="14" fillId="0" borderId="0" xfId="9" applyNumberFormat="1" applyFont="1" applyFill="1" applyBorder="1" applyAlignment="1">
      <alignment horizontal="center" vertical="top"/>
    </xf>
    <xf numFmtId="0" fontId="25" fillId="0" borderId="0" xfId="11" applyFont="1" applyAlignment="1" applyProtection="1">
      <alignment horizontal="left" wrapText="1"/>
      <protection locked="0"/>
    </xf>
    <xf numFmtId="0" fontId="24" fillId="0" borderId="0" xfId="11" applyFont="1" applyAlignment="1" applyProtection="1">
      <protection locked="0"/>
    </xf>
    <xf numFmtId="0" fontId="28" fillId="0" borderId="0" xfId="11" applyFont="1"/>
    <xf numFmtId="0" fontId="24" fillId="0" borderId="0" xfId="11" applyFont="1" applyAlignment="1" applyProtection="1">
      <alignment horizontal="right"/>
      <protection locked="0"/>
    </xf>
    <xf numFmtId="0" fontId="25" fillId="0" borderId="0" xfId="11" applyFont="1" applyProtection="1">
      <protection locked="0"/>
    </xf>
    <xf numFmtId="0" fontId="28" fillId="0" borderId="0" xfId="11" applyFont="1" applyAlignment="1" applyProtection="1">
      <alignment horizontal="left" wrapText="1"/>
      <protection locked="0"/>
    </xf>
    <xf numFmtId="0" fontId="28" fillId="0" borderId="0" xfId="11" applyFont="1" applyProtection="1">
      <protection locked="0"/>
    </xf>
    <xf numFmtId="0" fontId="28" fillId="0" borderId="0" xfId="11" applyFont="1" applyAlignment="1" applyProtection="1">
      <alignment horizontal="center"/>
      <protection locked="0"/>
    </xf>
    <xf numFmtId="169" fontId="28" fillId="0" borderId="0" xfId="11" applyNumberFormat="1" applyFont="1" applyAlignment="1" applyProtection="1">
      <alignment horizontal="center"/>
      <protection locked="0"/>
    </xf>
    <xf numFmtId="0" fontId="6" fillId="0" borderId="0" xfId="0" applyFont="1" applyBorder="1" applyAlignment="1">
      <alignment horizontal="center" vertical="top" wrapText="1"/>
    </xf>
    <xf numFmtId="0" fontId="13" fillId="0" borderId="0" xfId="0" applyFont="1" applyAlignment="1"/>
    <xf numFmtId="0" fontId="6" fillId="0" borderId="0" xfId="0" applyFont="1"/>
    <xf numFmtId="0" fontId="7" fillId="0" borderId="0" xfId="0" applyFont="1" applyAlignment="1">
      <alignment wrapText="1"/>
    </xf>
    <xf numFmtId="168" fontId="27" fillId="0" borderId="10" xfId="0" applyNumberFormat="1" applyFont="1" applyFill="1" applyBorder="1" applyAlignment="1">
      <alignment horizontal="center" vertical="center" wrapText="1"/>
    </xf>
    <xf numFmtId="168" fontId="27" fillId="0" borderId="3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/>
    </xf>
    <xf numFmtId="49" fontId="14" fillId="0" borderId="0" xfId="0" applyNumberFormat="1" applyFont="1" applyFill="1" applyBorder="1" applyAlignment="1">
      <alignment horizontal="center" vertical="center" wrapText="1"/>
    </xf>
    <xf numFmtId="0" fontId="14" fillId="0" borderId="0" xfId="0" applyNumberFormat="1" applyFont="1" applyFill="1" applyBorder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center" vertical="center" textRotation="90" wrapText="1"/>
    </xf>
    <xf numFmtId="0" fontId="27" fillId="0" borderId="10" xfId="0" applyNumberFormat="1" applyFont="1" applyFill="1" applyBorder="1" applyAlignment="1">
      <alignment horizontal="center" vertical="center" wrapText="1"/>
    </xf>
    <xf numFmtId="168" fontId="27" fillId="0" borderId="10" xfId="0" applyNumberFormat="1" applyFont="1" applyFill="1" applyBorder="1" applyAlignment="1">
      <alignment horizontal="right" vertical="center" wrapText="1"/>
    </xf>
    <xf numFmtId="0" fontId="23" fillId="0" borderId="10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left" vertical="top" wrapText="1"/>
    </xf>
    <xf numFmtId="168" fontId="29" fillId="0" borderId="10" xfId="0" applyNumberFormat="1" applyFont="1" applyFill="1" applyBorder="1" applyAlignment="1">
      <alignment horizontal="right" vertical="center" wrapText="1"/>
    </xf>
    <xf numFmtId="0" fontId="31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left" vertical="top" wrapText="1"/>
    </xf>
    <xf numFmtId="168" fontId="6" fillId="0" borderId="10" xfId="0" applyNumberFormat="1" applyFont="1" applyBorder="1" applyAlignment="1">
      <alignment horizontal="right" vertical="center" wrapText="1"/>
    </xf>
    <xf numFmtId="168" fontId="23" fillId="0" borderId="10" xfId="0" applyNumberFormat="1" applyFont="1" applyBorder="1" applyAlignment="1">
      <alignment horizontal="right" vertical="center" wrapText="1"/>
    </xf>
    <xf numFmtId="168" fontId="23" fillId="0" borderId="10" xfId="0" applyNumberFormat="1" applyFont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23" fillId="0" borderId="10" xfId="0" applyFont="1" applyBorder="1" applyAlignment="1">
      <alignment horizontal="left" vertical="center" wrapText="1"/>
    </xf>
    <xf numFmtId="0" fontId="30" fillId="0" borderId="10" xfId="0" applyFont="1" applyBorder="1" applyAlignment="1">
      <alignment horizontal="center" vertical="center" wrapText="1"/>
    </xf>
    <xf numFmtId="168" fontId="23" fillId="0" borderId="10" xfId="9" applyNumberFormat="1" applyFont="1" applyFill="1" applyBorder="1" applyAlignment="1">
      <alignment horizontal="right" vertical="top"/>
    </xf>
    <xf numFmtId="0" fontId="30" fillId="0" borderId="10" xfId="0" applyFont="1" applyBorder="1" applyAlignment="1">
      <alignment horizontal="left" vertical="center" wrapText="1"/>
    </xf>
    <xf numFmtId="0" fontId="23" fillId="0" borderId="10" xfId="0" applyFont="1" applyBorder="1" applyAlignment="1">
      <alignment horizontal="left" vertical="top" wrapText="1"/>
    </xf>
    <xf numFmtId="0" fontId="23" fillId="2" borderId="10" xfId="0" applyFont="1" applyFill="1" applyBorder="1" applyAlignment="1">
      <alignment vertical="center" wrapText="1"/>
    </xf>
    <xf numFmtId="0" fontId="23" fillId="2" borderId="1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3" fillId="0" borderId="10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center" wrapText="1"/>
    </xf>
    <xf numFmtId="0" fontId="26" fillId="0" borderId="0" xfId="0" applyFont="1" applyFill="1" applyAlignment="1">
      <alignment horizontal="left" vertical="top" wrapText="1"/>
    </xf>
    <xf numFmtId="0" fontId="26" fillId="0" borderId="10" xfId="0" applyFont="1" applyBorder="1" applyAlignment="1">
      <alignment horizontal="left" vertical="top" wrapText="1"/>
    </xf>
    <xf numFmtId="0" fontId="34" fillId="0" borderId="10" xfId="0" applyFont="1" applyBorder="1" applyAlignment="1">
      <alignment horizontal="left" vertical="top" wrapText="1"/>
    </xf>
    <xf numFmtId="166" fontId="6" fillId="0" borderId="10" xfId="0" applyNumberFormat="1" applyFont="1" applyFill="1" applyBorder="1" applyAlignment="1">
      <alignment horizontal="right" vertical="top" wrapText="1"/>
    </xf>
    <xf numFmtId="166" fontId="26" fillId="0" borderId="10" xfId="9" applyNumberFormat="1" applyFont="1" applyFill="1" applyBorder="1" applyAlignment="1">
      <alignment horizontal="right" vertical="top"/>
    </xf>
    <xf numFmtId="166" fontId="23" fillId="0" borderId="10" xfId="9" applyNumberFormat="1" applyFont="1" applyFill="1" applyBorder="1" applyAlignment="1">
      <alignment horizontal="right" vertical="top"/>
    </xf>
    <xf numFmtId="49" fontId="29" fillId="0" borderId="10" xfId="0" applyNumberFormat="1" applyFont="1" applyFill="1" applyBorder="1" applyAlignment="1">
      <alignment vertical="top" wrapText="1"/>
    </xf>
    <xf numFmtId="0" fontId="6" fillId="0" borderId="10" xfId="0" applyFont="1" applyBorder="1" applyAlignment="1">
      <alignment horizontal="center" vertical="top" wrapText="1"/>
    </xf>
    <xf numFmtId="0" fontId="35" fillId="0" borderId="10" xfId="0" applyFont="1" applyBorder="1" applyAlignment="1">
      <alignment horizontal="center" vertical="center" wrapText="1"/>
    </xf>
    <xf numFmtId="168" fontId="33" fillId="0" borderId="10" xfId="0" applyNumberFormat="1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6" fillId="2" borderId="10" xfId="0" applyFont="1" applyFill="1" applyBorder="1" applyAlignment="1">
      <alignment horizontal="center" vertical="center" wrapText="1"/>
    </xf>
    <xf numFmtId="168" fontId="26" fillId="0" borderId="10" xfId="0" applyNumberFormat="1" applyFont="1" applyBorder="1" applyAlignment="1">
      <alignment horizontal="center" vertical="center" wrapText="1"/>
    </xf>
    <xf numFmtId="49" fontId="26" fillId="0" borderId="0" xfId="0" applyNumberFormat="1" applyFont="1" applyFill="1" applyBorder="1" applyAlignment="1">
      <alignment horizontal="center" vertical="center" wrapText="1"/>
    </xf>
    <xf numFmtId="0" fontId="22" fillId="0" borderId="0" xfId="0" applyNumberFormat="1" applyFont="1" applyFill="1" applyBorder="1" applyAlignment="1">
      <alignment horizontal="center" vertical="center" wrapText="1"/>
    </xf>
    <xf numFmtId="168" fontId="26" fillId="0" borderId="10" xfId="9" applyNumberFormat="1" applyFont="1" applyFill="1" applyBorder="1" applyAlignment="1">
      <alignment horizontal="center" vertical="top"/>
    </xf>
    <xf numFmtId="43" fontId="23" fillId="0" borderId="0" xfId="8" applyFont="1" applyAlignment="1">
      <alignment horizontal="center" vertical="center" wrapText="1"/>
    </xf>
    <xf numFmtId="0" fontId="6" fillId="0" borderId="10" xfId="0" applyFont="1" applyBorder="1"/>
    <xf numFmtId="43" fontId="23" fillId="0" borderId="10" xfId="8" applyFont="1" applyBorder="1" applyAlignment="1">
      <alignment horizontal="center" vertical="center" wrapText="1"/>
    </xf>
    <xf numFmtId="168" fontId="23" fillId="0" borderId="0" xfId="0" applyNumberFormat="1" applyFont="1" applyFill="1" applyBorder="1" applyAlignment="1">
      <alignment horizontal="right" vertical="center" wrapText="1"/>
    </xf>
    <xf numFmtId="0" fontId="6" fillId="0" borderId="9" xfId="0" applyFont="1" applyBorder="1" applyAlignment="1">
      <alignment horizontal="center" vertical="center" wrapText="1"/>
    </xf>
    <xf numFmtId="168" fontId="29" fillId="0" borderId="11" xfId="0" applyNumberFormat="1" applyFont="1" applyFill="1" applyBorder="1" applyAlignment="1">
      <alignment horizontal="center" vertical="center" wrapText="1"/>
    </xf>
    <xf numFmtId="0" fontId="32" fillId="0" borderId="7" xfId="0" applyFont="1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6" fillId="0" borderId="10" xfId="0" applyFont="1" applyBorder="1" applyAlignment="1">
      <alignment horizontal="center" wrapText="1"/>
    </xf>
    <xf numFmtId="0" fontId="6" fillId="2" borderId="1" xfId="0" applyFont="1" applyFill="1" applyBorder="1" applyAlignment="1">
      <alignment vertical="top" wrapText="1"/>
    </xf>
    <xf numFmtId="0" fontId="32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wrapText="1"/>
    </xf>
    <xf numFmtId="49" fontId="32" fillId="2" borderId="6" xfId="0" applyNumberFormat="1" applyFont="1" applyFill="1" applyBorder="1" applyAlignment="1">
      <alignment vertical="center" wrapText="1"/>
    </xf>
    <xf numFmtId="0" fontId="6" fillId="2" borderId="2" xfId="0" applyFont="1" applyFill="1" applyBorder="1" applyAlignment="1">
      <alignment vertical="top" wrapText="1"/>
    </xf>
    <xf numFmtId="0" fontId="6" fillId="2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left" vertical="top" wrapText="1"/>
    </xf>
    <xf numFmtId="0" fontId="6" fillId="2" borderId="4" xfId="0" applyFont="1" applyFill="1" applyBorder="1" applyAlignment="1">
      <alignment vertical="top" wrapText="1"/>
    </xf>
    <xf numFmtId="0" fontId="6" fillId="2" borderId="5" xfId="0" applyFont="1" applyFill="1" applyBorder="1" applyAlignment="1">
      <alignment vertical="top" wrapText="1"/>
    </xf>
    <xf numFmtId="0" fontId="6" fillId="2" borderId="3" xfId="0" applyFont="1" applyFill="1" applyBorder="1" applyAlignment="1">
      <alignment vertical="top" wrapText="1"/>
    </xf>
    <xf numFmtId="0" fontId="6" fillId="2" borderId="4" xfId="0" applyFont="1" applyFill="1" applyBorder="1" applyAlignment="1">
      <alignment horizontal="left" vertical="top"/>
    </xf>
    <xf numFmtId="0" fontId="6" fillId="2" borderId="5" xfId="0" applyFont="1" applyFill="1" applyBorder="1" applyAlignment="1">
      <alignment horizontal="left" vertical="top"/>
    </xf>
    <xf numFmtId="0" fontId="33" fillId="2" borderId="1" xfId="0" applyFont="1" applyFill="1" applyBorder="1" applyAlignment="1">
      <alignment vertical="top" wrapText="1"/>
    </xf>
    <xf numFmtId="0" fontId="33" fillId="0" borderId="10" xfId="0" applyFont="1" applyBorder="1"/>
    <xf numFmtId="167" fontId="26" fillId="0" borderId="10" xfId="9" applyNumberFormat="1" applyFont="1" applyFill="1" applyBorder="1" applyAlignment="1">
      <alignment horizontal="right" vertical="top"/>
    </xf>
    <xf numFmtId="0" fontId="32" fillId="0" borderId="1" xfId="0" applyFont="1" applyBorder="1" applyAlignment="1">
      <alignment horizontal="left" vertical="top" wrapText="1"/>
    </xf>
    <xf numFmtId="0" fontId="36" fillId="0" borderId="10" xfId="0" applyFont="1" applyBorder="1" applyAlignment="1">
      <alignment horizontal="left" vertical="top" wrapText="1"/>
    </xf>
    <xf numFmtId="0" fontId="33" fillId="2" borderId="10" xfId="0" applyFont="1" applyFill="1" applyBorder="1" applyAlignment="1">
      <alignment vertical="top" wrapText="1"/>
    </xf>
    <xf numFmtId="0" fontId="32" fillId="0" borderId="10" xfId="0" applyFont="1" applyBorder="1" applyAlignment="1">
      <alignment horizontal="left" vertical="top" wrapText="1"/>
    </xf>
    <xf numFmtId="0" fontId="6" fillId="2" borderId="7" xfId="0" applyFont="1" applyFill="1" applyBorder="1" applyAlignment="1">
      <alignment horizontal="left" vertical="top"/>
    </xf>
    <xf numFmtId="0" fontId="6" fillId="2" borderId="9" xfId="0" applyFont="1" applyFill="1" applyBorder="1" applyAlignment="1">
      <alignment horizontal="left" vertical="top"/>
    </xf>
    <xf numFmtId="49" fontId="32" fillId="0" borderId="10" xfId="0" applyNumberFormat="1" applyFont="1" applyFill="1" applyBorder="1" applyAlignment="1">
      <alignment vertical="center" wrapText="1"/>
    </xf>
    <xf numFmtId="0" fontId="6" fillId="2" borderId="10" xfId="0" applyFont="1" applyFill="1" applyBorder="1" applyAlignment="1">
      <alignment vertical="top" wrapText="1"/>
    </xf>
    <xf numFmtId="49" fontId="32" fillId="2" borderId="10" xfId="0" applyNumberFormat="1" applyFont="1" applyFill="1" applyBorder="1" applyAlignment="1">
      <alignment vertical="center" wrapText="1"/>
    </xf>
    <xf numFmtId="0" fontId="6" fillId="0" borderId="0" xfId="0" applyFont="1" applyAlignment="1">
      <alignment horizontal="justify"/>
    </xf>
    <xf numFmtId="0" fontId="26" fillId="0" borderId="0" xfId="0" applyFont="1" applyFill="1" applyBorder="1" applyAlignment="1">
      <alignment vertical="top" wrapText="1"/>
    </xf>
    <xf numFmtId="0" fontId="26" fillId="0" borderId="0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0" fontId="26" fillId="0" borderId="10" xfId="11" applyFont="1" applyBorder="1" applyAlignment="1" applyProtection="1">
      <alignment horizontal="center" vertical="center" wrapText="1"/>
      <protection locked="0"/>
    </xf>
    <xf numFmtId="0" fontId="27" fillId="0" borderId="10" xfId="11" applyFont="1" applyBorder="1" applyAlignment="1">
      <alignment horizontal="center" vertical="center"/>
    </xf>
    <xf numFmtId="0" fontId="27" fillId="0" borderId="10" xfId="11" applyFont="1" applyBorder="1"/>
    <xf numFmtId="0" fontId="37" fillId="0" borderId="10" xfId="0" applyFont="1" applyBorder="1"/>
    <xf numFmtId="0" fontId="26" fillId="0" borderId="10" xfId="11" applyFont="1" applyFill="1" applyBorder="1" applyAlignment="1" applyProtection="1">
      <alignment horizontal="center" vertical="center" wrapText="1"/>
      <protection locked="0"/>
    </xf>
    <xf numFmtId="0" fontId="34" fillId="0" borderId="10" xfId="11" applyFont="1" applyFill="1" applyBorder="1" applyAlignment="1" applyProtection="1">
      <alignment horizontal="center" vertical="center" wrapText="1"/>
      <protection locked="0"/>
    </xf>
    <xf numFmtId="0" fontId="38" fillId="0" borderId="10" xfId="0" applyFont="1" applyBorder="1" applyAlignment="1">
      <alignment horizontal="center" vertical="center"/>
    </xf>
    <xf numFmtId="0" fontId="38" fillId="0" borderId="10" xfId="0" applyFont="1" applyBorder="1" applyAlignment="1">
      <alignment vertical="center" wrapText="1"/>
    </xf>
    <xf numFmtId="0" fontId="23" fillId="0" borderId="10" xfId="11" applyFont="1" applyFill="1" applyBorder="1" applyAlignment="1" applyProtection="1">
      <alignment horizontal="center" vertical="center" wrapText="1"/>
      <protection locked="0"/>
    </xf>
    <xf numFmtId="1" fontId="23" fillId="0" borderId="10" xfId="11" applyNumberFormat="1" applyFont="1" applyFill="1" applyBorder="1" applyAlignment="1" applyProtection="1">
      <alignment horizontal="right" vertical="center" wrapText="1"/>
      <protection locked="0"/>
    </xf>
    <xf numFmtId="1" fontId="26" fillId="0" borderId="10" xfId="11" applyNumberFormat="1" applyFont="1" applyFill="1" applyBorder="1" applyAlignment="1" applyProtection="1">
      <alignment horizontal="right" vertical="center" wrapText="1"/>
      <protection locked="0"/>
    </xf>
    <xf numFmtId="1" fontId="26" fillId="0" borderId="10" xfId="11" applyNumberFormat="1" applyFont="1" applyFill="1" applyBorder="1" applyAlignment="1" applyProtection="1">
      <alignment horizontal="center" vertical="center" wrapText="1"/>
      <protection locked="0"/>
    </xf>
    <xf numFmtId="0" fontId="37" fillId="0" borderId="10" xfId="0" applyFont="1" applyBorder="1" applyAlignment="1">
      <alignment horizontal="center" vertical="center"/>
    </xf>
    <xf numFmtId="0" fontId="37" fillId="0" borderId="10" xfId="0" applyFont="1" applyBorder="1" applyAlignment="1">
      <alignment vertical="center"/>
    </xf>
    <xf numFmtId="0" fontId="38" fillId="0" borderId="10" xfId="0" applyFont="1" applyFill="1" applyBorder="1" applyAlignment="1">
      <alignment vertical="center" wrapText="1"/>
    </xf>
    <xf numFmtId="0" fontId="26" fillId="0" borderId="7" xfId="11" applyFont="1" applyBorder="1" applyAlignment="1" applyProtection="1">
      <alignment vertical="top" wrapText="1"/>
      <protection locked="0"/>
    </xf>
    <xf numFmtId="0" fontId="26" fillId="0" borderId="10" xfId="11" applyFont="1" applyBorder="1" applyAlignment="1" applyProtection="1">
      <alignment horizontal="left" vertical="top" wrapText="1"/>
      <protection locked="0"/>
    </xf>
    <xf numFmtId="0" fontId="39" fillId="0" borderId="0" xfId="11" applyFont="1"/>
    <xf numFmtId="166" fontId="26" fillId="0" borderId="10" xfId="9" applyNumberFormat="1" applyFont="1" applyFill="1" applyBorder="1" applyAlignment="1">
      <alignment vertical="top"/>
    </xf>
    <xf numFmtId="169" fontId="26" fillId="3" borderId="10" xfId="5" applyNumberFormat="1" applyFont="1" applyFill="1" applyBorder="1" applyAlignment="1" applyProtection="1">
      <alignment vertical="center" wrapText="1"/>
      <protection locked="0"/>
    </xf>
    <xf numFmtId="169" fontId="27" fillId="0" borderId="10" xfId="11" applyNumberFormat="1" applyFont="1" applyBorder="1" applyAlignment="1" applyProtection="1">
      <alignment vertical="center"/>
      <protection locked="0"/>
    </xf>
    <xf numFmtId="169" fontId="23" fillId="3" borderId="10" xfId="5" applyNumberFormat="1" applyFont="1" applyFill="1" applyBorder="1" applyAlignment="1" applyProtection="1">
      <alignment vertical="center" wrapText="1"/>
      <protection locked="0"/>
    </xf>
    <xf numFmtId="169" fontId="27" fillId="0" borderId="10" xfId="11" applyNumberFormat="1" applyFont="1" applyBorder="1" applyAlignment="1" applyProtection="1">
      <alignment horizontal="right"/>
      <protection locked="0"/>
    </xf>
    <xf numFmtId="166" fontId="23" fillId="0" borderId="10" xfId="9" applyNumberFormat="1" applyFont="1" applyFill="1" applyBorder="1" applyAlignment="1">
      <alignment vertical="top"/>
    </xf>
    <xf numFmtId="0" fontId="23" fillId="0" borderId="10" xfId="11" applyFont="1" applyBorder="1" applyAlignment="1" applyProtection="1">
      <alignment horizontal="center" vertical="center" wrapText="1"/>
      <protection locked="0"/>
    </xf>
    <xf numFmtId="166" fontId="6" fillId="0" borderId="10" xfId="0" applyNumberFormat="1" applyFont="1" applyBorder="1" applyAlignment="1">
      <alignment horizontal="right" vertical="top" wrapText="1"/>
    </xf>
    <xf numFmtId="166" fontId="23" fillId="0" borderId="3" xfId="8" applyNumberFormat="1" applyFont="1" applyFill="1" applyBorder="1" applyAlignment="1">
      <alignment horizontal="right" vertical="top" wrapText="1"/>
    </xf>
    <xf numFmtId="166" fontId="23" fillId="0" borderId="10" xfId="10" applyNumberFormat="1" applyFont="1" applyFill="1" applyBorder="1" applyAlignment="1">
      <alignment horizontal="right" vertical="top"/>
    </xf>
    <xf numFmtId="0" fontId="30" fillId="0" borderId="10" xfId="0" applyFont="1" applyBorder="1" applyAlignment="1">
      <alignment horizontal="left" vertical="top" wrapText="1"/>
    </xf>
    <xf numFmtId="0" fontId="6" fillId="2" borderId="7" xfId="0" applyFont="1" applyFill="1" applyBorder="1" applyAlignment="1">
      <alignment vertical="top" wrapText="1"/>
    </xf>
    <xf numFmtId="0" fontId="6" fillId="2" borderId="9" xfId="0" applyFont="1" applyFill="1" applyBorder="1" applyAlignment="1">
      <alignment vertical="top" wrapText="1"/>
    </xf>
    <xf numFmtId="0" fontId="38" fillId="2" borderId="10" xfId="0" applyFont="1" applyFill="1" applyBorder="1" applyAlignment="1">
      <alignment horizontal="center" vertical="center"/>
    </xf>
    <xf numFmtId="0" fontId="1" fillId="0" borderId="10" xfId="3" applyFont="1" applyBorder="1" applyAlignment="1">
      <alignment horizontal="left" vertical="top" wrapText="1"/>
    </xf>
    <xf numFmtId="166" fontId="1" fillId="0" borderId="10" xfId="9" applyNumberFormat="1" applyFont="1" applyBorder="1" applyAlignment="1">
      <alignment horizontal="right" vertical="top"/>
    </xf>
    <xf numFmtId="0" fontId="1" fillId="0" borderId="0" xfId="0" applyFont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41" fillId="0" borderId="10" xfId="0" applyFont="1" applyBorder="1" applyAlignment="1">
      <alignment horizontal="left" vertical="top" wrapText="1"/>
    </xf>
    <xf numFmtId="0" fontId="1" fillId="0" borderId="0" xfId="0" applyFont="1"/>
    <xf numFmtId="0" fontId="23" fillId="0" borderId="19" xfId="0" applyFont="1" applyBorder="1" applyAlignment="1">
      <alignment horizontal="left" vertical="top" wrapText="1"/>
    </xf>
    <xf numFmtId="0" fontId="23" fillId="0" borderId="14" xfId="0" applyFont="1" applyBorder="1" applyAlignment="1">
      <alignment horizontal="left" vertical="top" wrapText="1"/>
    </xf>
    <xf numFmtId="0" fontId="23" fillId="0" borderId="13" xfId="0" applyFont="1" applyBorder="1" applyAlignment="1">
      <alignment horizontal="left" vertical="top" wrapText="1"/>
    </xf>
    <xf numFmtId="0" fontId="23" fillId="0" borderId="21" xfId="0" applyFont="1" applyBorder="1" applyAlignment="1">
      <alignment horizontal="left" vertical="top" wrapText="1"/>
    </xf>
    <xf numFmtId="0" fontId="23" fillId="0" borderId="15" xfId="0" applyFont="1" applyBorder="1" applyAlignment="1">
      <alignment horizontal="left" vertical="top" wrapText="1"/>
    </xf>
    <xf numFmtId="0" fontId="23" fillId="0" borderId="16" xfId="0" applyFont="1" applyBorder="1" applyAlignment="1">
      <alignment horizontal="left" vertical="top" wrapText="1"/>
    </xf>
    <xf numFmtId="0" fontId="23" fillId="0" borderId="17" xfId="0" applyFont="1" applyBorder="1" applyAlignment="1">
      <alignment horizontal="left" vertical="top" wrapText="1"/>
    </xf>
    <xf numFmtId="0" fontId="23" fillId="0" borderId="20" xfId="3" applyFont="1" applyBorder="1" applyAlignment="1">
      <alignment horizontal="left" vertical="top" wrapText="1"/>
    </xf>
    <xf numFmtId="0" fontId="23" fillId="0" borderId="16" xfId="3" applyFont="1" applyBorder="1" applyAlignment="1">
      <alignment horizontal="left" vertical="top" wrapText="1"/>
    </xf>
    <xf numFmtId="0" fontId="26" fillId="0" borderId="14" xfId="0" applyFont="1" applyBorder="1" applyAlignment="1">
      <alignment horizontal="left" vertical="top" wrapText="1"/>
    </xf>
    <xf numFmtId="0" fontId="30" fillId="0" borderId="13" xfId="0" applyFont="1" applyBorder="1" applyAlignment="1">
      <alignment horizontal="left" vertical="top" wrapText="1"/>
    </xf>
    <xf numFmtId="0" fontId="26" fillId="0" borderId="13" xfId="0" applyFont="1" applyBorder="1" applyAlignment="1">
      <alignment horizontal="left" vertical="top" wrapText="1"/>
    </xf>
    <xf numFmtId="0" fontId="26" fillId="0" borderId="16" xfId="0" applyFont="1" applyBorder="1" applyAlignment="1">
      <alignment horizontal="left" vertical="top" wrapText="1"/>
    </xf>
    <xf numFmtId="0" fontId="30" fillId="0" borderId="16" xfId="3" applyFont="1" applyBorder="1" applyAlignment="1">
      <alignment horizontal="left" vertical="top" wrapText="1"/>
    </xf>
    <xf numFmtId="0" fontId="30" fillId="0" borderId="16" xfId="0" applyFont="1" applyBorder="1" applyAlignment="1">
      <alignment horizontal="left" vertical="top" wrapText="1"/>
    </xf>
    <xf numFmtId="166" fontId="23" fillId="0" borderId="16" xfId="9" applyNumberFormat="1" applyFont="1" applyBorder="1" applyAlignment="1">
      <alignment horizontal="right" vertical="top"/>
    </xf>
    <xf numFmtId="166" fontId="23" fillId="0" borderId="16" xfId="10" applyNumberFormat="1" applyFont="1" applyBorder="1" applyAlignment="1">
      <alignment horizontal="right" vertical="top"/>
    </xf>
    <xf numFmtId="0" fontId="6" fillId="0" borderId="16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top" wrapText="1"/>
    </xf>
    <xf numFmtId="0" fontId="26" fillId="0" borderId="16" xfId="3" applyFont="1" applyBorder="1" applyAlignment="1">
      <alignment horizontal="left" vertical="top" wrapText="1"/>
    </xf>
    <xf numFmtId="0" fontId="23" fillId="0" borderId="16" xfId="0" applyFont="1" applyBorder="1" applyAlignment="1">
      <alignment horizontal="center" vertical="center" wrapText="1"/>
    </xf>
    <xf numFmtId="0" fontId="23" fillId="0" borderId="16" xfId="0" applyFont="1" applyBorder="1" applyAlignment="1">
      <alignment horizontal="center" vertical="top" wrapText="1"/>
    </xf>
    <xf numFmtId="166" fontId="23" fillId="2" borderId="24" xfId="9" applyNumberFormat="1" applyFont="1" applyFill="1" applyBorder="1" applyAlignment="1">
      <alignment horizontal="right" vertical="top"/>
    </xf>
    <xf numFmtId="0" fontId="23" fillId="0" borderId="0" xfId="0" applyFont="1" applyBorder="1" applyAlignment="1">
      <alignment horizontal="left" vertical="top" wrapText="1"/>
    </xf>
    <xf numFmtId="0" fontId="26" fillId="0" borderId="16" xfId="3" applyFont="1" applyBorder="1" applyAlignment="1">
      <alignment vertical="top" wrapText="1"/>
    </xf>
    <xf numFmtId="0" fontId="26" fillId="0" borderId="0" xfId="3" applyFont="1" applyBorder="1" applyAlignment="1">
      <alignment vertical="top" wrapText="1"/>
    </xf>
    <xf numFmtId="0" fontId="23" fillId="0" borderId="26" xfId="0" applyFont="1" applyBorder="1" applyAlignment="1">
      <alignment vertical="top" wrapText="1"/>
    </xf>
    <xf numFmtId="0" fontId="23" fillId="0" borderId="25" xfId="0" applyFont="1" applyBorder="1" applyAlignment="1">
      <alignment vertical="top" wrapText="1"/>
    </xf>
    <xf numFmtId="167" fontId="23" fillId="2" borderId="24" xfId="9" applyNumberFormat="1" applyFont="1" applyFill="1" applyBorder="1" applyAlignment="1">
      <alignment horizontal="right" vertical="top"/>
    </xf>
    <xf numFmtId="0" fontId="1" fillId="0" borderId="18" xfId="0" applyFont="1" applyBorder="1" applyAlignment="1">
      <alignment horizontal="left" vertical="top" wrapText="1"/>
    </xf>
    <xf numFmtId="166" fontId="41" fillId="2" borderId="0" xfId="9" applyNumberFormat="1" applyFont="1" applyFill="1" applyBorder="1" applyAlignment="1">
      <alignment horizontal="right" vertical="top"/>
    </xf>
    <xf numFmtId="0" fontId="26" fillId="2" borderId="0" xfId="0" applyFont="1" applyFill="1"/>
    <xf numFmtId="0" fontId="6" fillId="2" borderId="0" xfId="0" applyFont="1" applyFill="1"/>
    <xf numFmtId="0" fontId="26" fillId="0" borderId="0" xfId="0" applyFont="1"/>
    <xf numFmtId="0" fontId="32" fillId="0" borderId="16" xfId="0" applyFont="1" applyBorder="1" applyAlignment="1">
      <alignment vertical="center"/>
    </xf>
    <xf numFmtId="0" fontId="32" fillId="0" borderId="25" xfId="0" applyFont="1" applyBorder="1" applyAlignment="1">
      <alignment horizontal="center" vertical="center"/>
    </xf>
    <xf numFmtId="0" fontId="1" fillId="0" borderId="16" xfId="0" applyFont="1" applyBorder="1" applyAlignment="1">
      <alignment horizontal="left" vertical="top" wrapText="1"/>
    </xf>
    <xf numFmtId="168" fontId="20" fillId="0" borderId="16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vertical="top" wrapText="1"/>
    </xf>
    <xf numFmtId="168" fontId="6" fillId="0" borderId="11" xfId="0" applyNumberFormat="1" applyFont="1" applyBorder="1" applyAlignment="1">
      <alignment horizontal="right" vertical="center" wrapText="1"/>
    </xf>
    <xf numFmtId="168" fontId="23" fillId="0" borderId="16" xfId="9" applyNumberFormat="1" applyFont="1" applyBorder="1" applyAlignment="1">
      <alignment horizontal="right" vertical="top"/>
    </xf>
    <xf numFmtId="0" fontId="6" fillId="0" borderId="0" xfId="0" applyFont="1" applyBorder="1" applyAlignment="1">
      <alignment horizontal="center" vertical="top" wrapText="1"/>
    </xf>
    <xf numFmtId="0" fontId="7" fillId="2" borderId="0" xfId="0" applyFont="1" applyFill="1" applyAlignment="1">
      <alignment horizontal="center" wrapText="1"/>
    </xf>
    <xf numFmtId="0" fontId="6" fillId="0" borderId="10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right" vertical="top" wrapText="1"/>
    </xf>
    <xf numFmtId="0" fontId="26" fillId="0" borderId="22" xfId="0" applyFont="1" applyBorder="1" applyAlignment="1">
      <alignment horizontal="center" vertical="top" wrapText="1"/>
    </xf>
    <xf numFmtId="0" fontId="26" fillId="0" borderId="2" xfId="0" applyFont="1" applyBorder="1" applyAlignment="1">
      <alignment horizontal="center" vertical="top" wrapText="1"/>
    </xf>
    <xf numFmtId="0" fontId="26" fillId="0" borderId="3" xfId="0" applyFont="1" applyBorder="1" applyAlignment="1">
      <alignment horizontal="center" vertical="top" wrapText="1"/>
    </xf>
    <xf numFmtId="0" fontId="23" fillId="0" borderId="22" xfId="0" applyFont="1" applyBorder="1" applyAlignment="1">
      <alignment horizontal="center" vertical="top" wrapText="1"/>
    </xf>
    <xf numFmtId="0" fontId="23" fillId="0" borderId="2" xfId="0" applyFont="1" applyBorder="1" applyAlignment="1">
      <alignment horizontal="center" vertical="top" wrapText="1"/>
    </xf>
    <xf numFmtId="0" fontId="23" fillId="0" borderId="3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9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top" wrapText="1"/>
    </xf>
    <xf numFmtId="0" fontId="6" fillId="2" borderId="10" xfId="0" applyFont="1" applyFill="1" applyBorder="1" applyAlignment="1">
      <alignment horizontal="center" vertical="top" wrapText="1"/>
    </xf>
    <xf numFmtId="0" fontId="6" fillId="0" borderId="22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/>
    </xf>
    <xf numFmtId="0" fontId="7" fillId="0" borderId="0" xfId="0" applyFont="1" applyAlignment="1">
      <alignment horizontal="center" wrapText="1"/>
    </xf>
    <xf numFmtId="0" fontId="27" fillId="0" borderId="11" xfId="0" applyNumberFormat="1" applyFont="1" applyFill="1" applyBorder="1" applyAlignment="1">
      <alignment horizontal="center" vertical="center" wrapText="1"/>
    </xf>
    <xf numFmtId="0" fontId="27" fillId="0" borderId="3" xfId="0" applyNumberFormat="1" applyFont="1" applyFill="1" applyBorder="1" applyAlignment="1">
      <alignment horizontal="center" vertical="center" wrapText="1"/>
    </xf>
    <xf numFmtId="168" fontId="27" fillId="0" borderId="11" xfId="0" applyNumberFormat="1" applyFont="1" applyFill="1" applyBorder="1" applyAlignment="1">
      <alignment horizontal="center" vertical="center" wrapText="1"/>
    </xf>
    <xf numFmtId="168" fontId="27" fillId="0" borderId="3" xfId="0" applyNumberFormat="1" applyFont="1" applyFill="1" applyBorder="1" applyAlignment="1">
      <alignment horizontal="center" vertical="center" wrapText="1"/>
    </xf>
    <xf numFmtId="168" fontId="27" fillId="0" borderId="7" xfId="0" applyNumberFormat="1" applyFont="1" applyFill="1" applyBorder="1" applyAlignment="1">
      <alignment horizontal="center" vertical="center" wrapText="1"/>
    </xf>
    <xf numFmtId="168" fontId="27" fillId="0" borderId="8" xfId="0" applyNumberFormat="1" applyFont="1" applyFill="1" applyBorder="1" applyAlignment="1">
      <alignment horizontal="center" vertical="center" wrapText="1"/>
    </xf>
    <xf numFmtId="168" fontId="27" fillId="0" borderId="9" xfId="0" applyNumberFormat="1" applyFont="1" applyFill="1" applyBorder="1" applyAlignment="1">
      <alignment horizontal="center" vertical="center" wrapText="1"/>
    </xf>
    <xf numFmtId="49" fontId="27" fillId="0" borderId="7" xfId="0" applyNumberFormat="1" applyFont="1" applyFill="1" applyBorder="1" applyAlignment="1">
      <alignment horizontal="center" vertical="center" wrapText="1"/>
    </xf>
    <xf numFmtId="49" fontId="27" fillId="0" borderId="9" xfId="0" applyNumberFormat="1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center" vertical="center" wrapText="1"/>
    </xf>
    <xf numFmtId="0" fontId="29" fillId="0" borderId="10" xfId="0" applyNumberFormat="1" applyFont="1" applyFill="1" applyBorder="1" applyAlignment="1">
      <alignment horizontal="center" vertical="center" wrapText="1"/>
    </xf>
    <xf numFmtId="0" fontId="15" fillId="2" borderId="0" xfId="0" applyFont="1" applyFill="1" applyAlignment="1">
      <alignment horizontal="center" wrapText="1"/>
    </xf>
    <xf numFmtId="0" fontId="6" fillId="0" borderId="0" xfId="0" applyFont="1" applyAlignment="1">
      <alignment horizontal="right"/>
    </xf>
    <xf numFmtId="0" fontId="23" fillId="0" borderId="16" xfId="0" applyFont="1" applyBorder="1" applyAlignment="1">
      <alignment horizontal="center" vertical="top" wrapText="1"/>
    </xf>
    <xf numFmtId="0" fontId="23" fillId="0" borderId="16" xfId="0" applyFont="1" applyBorder="1" applyAlignment="1">
      <alignment horizontal="left" vertical="top" wrapText="1"/>
    </xf>
    <xf numFmtId="0" fontId="6" fillId="2" borderId="23" xfId="0" applyFont="1" applyFill="1" applyBorder="1" applyAlignment="1">
      <alignment horizontal="left" vertical="top" wrapText="1"/>
    </xf>
    <xf numFmtId="0" fontId="6" fillId="2" borderId="20" xfId="0" applyFont="1" applyFill="1" applyBorder="1" applyAlignment="1">
      <alignment horizontal="left" vertical="top" wrapText="1"/>
    </xf>
    <xf numFmtId="0" fontId="15" fillId="2" borderId="0" xfId="0" applyFont="1" applyFill="1" applyAlignment="1">
      <alignment horizontal="center"/>
    </xf>
    <xf numFmtId="0" fontId="22" fillId="0" borderId="0" xfId="0" applyFont="1" applyAlignment="1">
      <alignment horizontal="center" vertical="top"/>
    </xf>
    <xf numFmtId="0" fontId="26" fillId="0" borderId="0" xfId="0" applyFont="1" applyAlignment="1">
      <alignment horizontal="left" vertical="top" wrapText="1"/>
    </xf>
    <xf numFmtId="0" fontId="26" fillId="0" borderId="0" xfId="0" applyFont="1" applyBorder="1" applyAlignment="1">
      <alignment horizontal="left" vertical="top" wrapText="1"/>
    </xf>
    <xf numFmtId="0" fontId="7" fillId="0" borderId="0" xfId="0" applyFont="1" applyAlignment="1">
      <alignment horizontal="center"/>
    </xf>
    <xf numFmtId="0" fontId="33" fillId="0" borderId="7" xfId="0" applyFont="1" applyBorder="1" applyAlignment="1">
      <alignment horizontal="left" vertical="top" wrapText="1"/>
    </xf>
    <xf numFmtId="0" fontId="33" fillId="0" borderId="8" xfId="0" applyFont="1" applyBorder="1" applyAlignment="1">
      <alignment horizontal="left" vertical="top" wrapText="1"/>
    </xf>
    <xf numFmtId="0" fontId="33" fillId="0" borderId="9" xfId="0" applyFont="1" applyBorder="1" applyAlignment="1">
      <alignment horizontal="left" vertical="top" wrapText="1"/>
    </xf>
    <xf numFmtId="0" fontId="25" fillId="0" borderId="0" xfId="11" applyFont="1" applyAlignment="1" applyProtection="1">
      <alignment horizontal="right"/>
      <protection locked="0"/>
    </xf>
    <xf numFmtId="0" fontId="24" fillId="3" borderId="0" xfId="11" applyFont="1" applyFill="1" applyAlignment="1" applyProtection="1">
      <alignment horizontal="center" vertical="center" wrapText="1"/>
      <protection locked="0"/>
    </xf>
    <xf numFmtId="0" fontId="27" fillId="0" borderId="10" xfId="11" applyFont="1" applyBorder="1" applyAlignment="1">
      <alignment horizontal="center" vertical="center" wrapText="1"/>
    </xf>
    <xf numFmtId="0" fontId="27" fillId="0" borderId="10" xfId="11" applyFont="1" applyBorder="1" applyAlignment="1">
      <alignment horizontal="center" vertical="center"/>
    </xf>
    <xf numFmtId="0" fontId="26" fillId="0" borderId="10" xfId="11" applyFont="1" applyBorder="1" applyAlignment="1" applyProtection="1">
      <alignment horizontal="center" vertical="center" wrapText="1"/>
      <protection locked="0"/>
    </xf>
    <xf numFmtId="0" fontId="26" fillId="0" borderId="7" xfId="11" applyFont="1" applyBorder="1" applyAlignment="1" applyProtection="1">
      <alignment horizontal="center" vertical="center" wrapText="1"/>
      <protection locked="0"/>
    </xf>
    <xf numFmtId="0" fontId="26" fillId="0" borderId="8" xfId="11" applyFont="1" applyBorder="1" applyAlignment="1" applyProtection="1">
      <alignment horizontal="center" vertical="center" wrapText="1"/>
      <protection locked="0"/>
    </xf>
    <xf numFmtId="0" fontId="26" fillId="0" borderId="9" xfId="11" applyFont="1" applyBorder="1" applyAlignment="1" applyProtection="1">
      <alignment horizontal="center" vertical="center" wrapText="1"/>
      <protection locked="0"/>
    </xf>
    <xf numFmtId="0" fontId="26" fillId="0" borderId="7" xfId="11" applyFont="1" applyBorder="1" applyAlignment="1" applyProtection="1">
      <alignment horizontal="left" vertical="top" wrapText="1"/>
      <protection locked="0"/>
    </xf>
    <xf numFmtId="0" fontId="26" fillId="0" borderId="8" xfId="11" applyFont="1" applyBorder="1" applyAlignment="1" applyProtection="1">
      <alignment horizontal="left" vertical="top" wrapText="1"/>
      <protection locked="0"/>
    </xf>
    <xf numFmtId="0" fontId="26" fillId="0" borderId="9" xfId="11" applyFont="1" applyBorder="1" applyAlignment="1" applyProtection="1">
      <alignment horizontal="left" vertical="top" wrapText="1"/>
      <protection locked="0"/>
    </xf>
    <xf numFmtId="0" fontId="40" fillId="0" borderId="0" xfId="0" applyFont="1" applyBorder="1" applyAlignment="1">
      <alignment horizontal="center" vertical="top" wrapText="1"/>
    </xf>
    <xf numFmtId="0" fontId="26" fillId="0" borderId="22" xfId="11" applyFont="1" applyBorder="1" applyAlignment="1" applyProtection="1">
      <alignment horizontal="center" vertical="center" wrapText="1"/>
      <protection locked="0"/>
    </xf>
    <xf numFmtId="0" fontId="26" fillId="0" borderId="3" xfId="11" applyFont="1" applyBorder="1" applyAlignment="1" applyProtection="1">
      <alignment horizontal="center" vertical="center" wrapText="1"/>
      <protection locked="0"/>
    </xf>
  </cellXfs>
  <cellStyles count="12">
    <cellStyle name="Comma" xfId="8" builtinId="3"/>
    <cellStyle name="Normal" xfId="0" builtinId="0"/>
    <cellStyle name="Normal 10" xfId="4"/>
    <cellStyle name="Normal 2" xfId="1"/>
    <cellStyle name="Normal 3" xfId="3"/>
    <cellStyle name="Normal 4" xfId="5"/>
    <cellStyle name="Normal_MVD artabyug" xfId="11"/>
    <cellStyle name="Percent 2" xfId="2"/>
    <cellStyle name="SN_241" xfId="9"/>
    <cellStyle name="SN_it" xfId="10"/>
    <cellStyle name="Обычный 2" xfId="6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opLeftCell="A25" zoomScale="120" zoomScaleNormal="120" zoomScaleSheetLayoutView="80" workbookViewId="0">
      <selection activeCell="D9" sqref="D9"/>
    </sheetView>
  </sheetViews>
  <sheetFormatPr defaultRowHeight="17.25"/>
  <cols>
    <col min="1" max="1" width="7.42578125" style="15" customWidth="1"/>
    <col min="2" max="2" width="11" style="15" customWidth="1"/>
    <col min="3" max="3" width="74.28515625" style="11" customWidth="1"/>
    <col min="4" max="4" width="25" style="22" customWidth="1"/>
    <col min="5" max="5" width="9.5703125" style="11" customWidth="1"/>
    <col min="6" max="16384" width="9.140625" style="11"/>
  </cols>
  <sheetData>
    <row r="1" spans="1:6" ht="54.75" customHeight="1">
      <c r="A1" s="9"/>
      <c r="B1" s="9"/>
      <c r="C1" s="9"/>
      <c r="D1" s="205" t="s">
        <v>111</v>
      </c>
      <c r="E1" s="205"/>
    </row>
    <row r="2" spans="1:6" ht="96.75" customHeight="1">
      <c r="A2" s="206" t="s">
        <v>116</v>
      </c>
      <c r="B2" s="206"/>
      <c r="C2" s="206"/>
      <c r="D2" s="206"/>
      <c r="E2" s="18"/>
      <c r="F2" s="18"/>
    </row>
    <row r="3" spans="1:6" ht="17.25" customHeight="1">
      <c r="A3" s="44"/>
      <c r="B3" s="44"/>
      <c r="C3" s="45"/>
      <c r="D3" s="90"/>
    </row>
    <row r="4" spans="1:6" s="94" customFormat="1" ht="81">
      <c r="A4" s="207" t="s">
        <v>15</v>
      </c>
      <c r="B4" s="207"/>
      <c r="C4" s="207" t="s">
        <v>138</v>
      </c>
      <c r="D4" s="70" t="s">
        <v>32</v>
      </c>
    </row>
    <row r="5" spans="1:6" s="94" customFormat="1" ht="35.25" customHeight="1">
      <c r="A5" s="78" t="s">
        <v>17</v>
      </c>
      <c r="B5" s="95" t="s">
        <v>70</v>
      </c>
      <c r="C5" s="207"/>
      <c r="D5" s="78" t="s">
        <v>16</v>
      </c>
    </row>
    <row r="6" spans="1:6" s="15" customFormat="1">
      <c r="A6" s="14"/>
      <c r="B6" s="14"/>
      <c r="C6" s="47" t="s">
        <v>71</v>
      </c>
      <c r="D6" s="48">
        <f t="shared" ref="D6" si="0">D9</f>
        <v>0</v>
      </c>
    </row>
    <row r="7" spans="1:6" s="15" customFormat="1">
      <c r="A7" s="14"/>
      <c r="B7" s="14"/>
      <c r="C7" s="47" t="s">
        <v>136</v>
      </c>
      <c r="D7" s="48">
        <v>0</v>
      </c>
    </row>
    <row r="8" spans="1:6" s="15" customFormat="1">
      <c r="A8" s="49">
        <v>1120</v>
      </c>
      <c r="B8" s="46"/>
      <c r="C8" s="50" t="s">
        <v>91</v>
      </c>
      <c r="D8" s="51"/>
    </row>
    <row r="9" spans="1:6" s="15" customFormat="1">
      <c r="A9" s="49"/>
      <c r="B9" s="52"/>
      <c r="C9" s="53" t="s">
        <v>36</v>
      </c>
      <c r="D9" s="54">
        <f>D16+D22</f>
        <v>0</v>
      </c>
    </row>
    <row r="10" spans="1:6" s="15" customFormat="1">
      <c r="A10" s="49"/>
      <c r="B10" s="49"/>
      <c r="C10" s="50" t="s">
        <v>94</v>
      </c>
      <c r="D10" s="55"/>
    </row>
    <row r="11" spans="1:6" s="16" customFormat="1" ht="27">
      <c r="A11" s="49"/>
      <c r="B11" s="57"/>
      <c r="C11" s="58" t="s">
        <v>95</v>
      </c>
      <c r="D11" s="55"/>
    </row>
    <row r="12" spans="1:6" s="16" customFormat="1">
      <c r="A12" s="49"/>
      <c r="B12" s="49"/>
      <c r="C12" s="50" t="s">
        <v>96</v>
      </c>
      <c r="D12" s="55"/>
    </row>
    <row r="13" spans="1:6" s="17" customFormat="1">
      <c r="A13" s="59"/>
      <c r="B13" s="59"/>
      <c r="C13" s="53" t="s">
        <v>97</v>
      </c>
      <c r="D13" s="60"/>
    </row>
    <row r="14" spans="1:6" s="16" customFormat="1">
      <c r="A14" s="49"/>
      <c r="B14" s="49"/>
      <c r="C14" s="93" t="s">
        <v>92</v>
      </c>
      <c r="D14" s="55"/>
    </row>
    <row r="15" spans="1:6" s="16" customFormat="1">
      <c r="A15" s="49"/>
      <c r="B15" s="49">
        <v>11001</v>
      </c>
      <c r="C15" s="61" t="s">
        <v>98</v>
      </c>
      <c r="D15" s="55"/>
    </row>
    <row r="16" spans="1:6" s="17" customFormat="1">
      <c r="A16" s="59"/>
      <c r="B16" s="59"/>
      <c r="C16" s="53" t="s">
        <v>36</v>
      </c>
      <c r="D16" s="60">
        <v>-11704.8</v>
      </c>
    </row>
    <row r="17" spans="1:4">
      <c r="A17" s="49"/>
      <c r="B17" s="49"/>
      <c r="C17" s="50" t="s">
        <v>99</v>
      </c>
      <c r="D17" s="55"/>
    </row>
    <row r="18" spans="1:4" ht="40.5">
      <c r="A18" s="49"/>
      <c r="B18" s="49"/>
      <c r="C18" s="62" t="s">
        <v>100</v>
      </c>
      <c r="D18" s="55"/>
    </row>
    <row r="19" spans="1:4">
      <c r="A19" s="49"/>
      <c r="B19" s="49"/>
      <c r="C19" s="50" t="s">
        <v>101</v>
      </c>
      <c r="D19" s="55"/>
    </row>
    <row r="20" spans="1:4">
      <c r="A20" s="49"/>
      <c r="B20" s="49"/>
      <c r="C20" s="62" t="s">
        <v>102</v>
      </c>
      <c r="D20" s="55"/>
    </row>
    <row r="21" spans="1:4">
      <c r="A21" s="49"/>
      <c r="B21" s="64">
        <v>31005</v>
      </c>
      <c r="C21" s="61" t="s">
        <v>98</v>
      </c>
      <c r="D21" s="201"/>
    </row>
    <row r="22" spans="1:4" ht="27">
      <c r="A22" s="49"/>
      <c r="B22" s="49"/>
      <c r="C22" s="53" t="s">
        <v>88</v>
      </c>
      <c r="D22" s="55">
        <v>11704.8</v>
      </c>
    </row>
    <row r="23" spans="1:4">
      <c r="A23" s="49"/>
      <c r="B23" s="49"/>
      <c r="C23" s="50" t="s">
        <v>99</v>
      </c>
      <c r="D23" s="55"/>
    </row>
    <row r="24" spans="1:4" ht="54">
      <c r="A24" s="49"/>
      <c r="B24" s="49"/>
      <c r="C24" s="63" t="s">
        <v>119</v>
      </c>
      <c r="D24" s="55"/>
    </row>
    <row r="25" spans="1:4">
      <c r="A25" s="49"/>
      <c r="B25" s="49"/>
      <c r="C25" s="50" t="s">
        <v>101</v>
      </c>
      <c r="D25" s="55"/>
    </row>
    <row r="26" spans="1:4" ht="27">
      <c r="A26" s="59"/>
      <c r="B26" s="59"/>
      <c r="C26" s="50" t="s">
        <v>34</v>
      </c>
      <c r="D26" s="55"/>
    </row>
    <row r="27" spans="1:4" s="160" customFormat="1" ht="26.25" customHeight="1">
      <c r="A27" s="158"/>
      <c r="B27" s="158"/>
      <c r="C27" s="47" t="s">
        <v>145</v>
      </c>
      <c r="D27" s="54">
        <v>0</v>
      </c>
    </row>
    <row r="28" spans="1:4" s="160" customFormat="1" ht="18" customHeight="1">
      <c r="A28" s="49">
        <v>1139</v>
      </c>
      <c r="B28" s="161"/>
      <c r="C28" s="154" t="s">
        <v>146</v>
      </c>
      <c r="D28" s="159"/>
    </row>
    <row r="29" spans="1:4" s="160" customFormat="1" ht="18" customHeight="1">
      <c r="A29" s="161"/>
      <c r="B29" s="161"/>
      <c r="C29" s="53" t="s">
        <v>147</v>
      </c>
      <c r="D29" s="54">
        <f>D36+D42</f>
        <v>0</v>
      </c>
    </row>
    <row r="30" spans="1:4" s="160" customFormat="1" ht="15.75" customHeight="1">
      <c r="A30" s="161"/>
      <c r="B30" s="161"/>
      <c r="C30" s="154" t="s">
        <v>94</v>
      </c>
      <c r="D30" s="161"/>
    </row>
    <row r="31" spans="1:4" s="160" customFormat="1" ht="46.5" customHeight="1">
      <c r="A31" s="161"/>
      <c r="B31" s="161"/>
      <c r="C31" s="58" t="s">
        <v>148</v>
      </c>
      <c r="D31" s="161"/>
    </row>
    <row r="32" spans="1:4" s="160" customFormat="1" ht="17.25" customHeight="1">
      <c r="A32" s="161"/>
      <c r="B32" s="161"/>
      <c r="C32" s="154" t="s">
        <v>96</v>
      </c>
      <c r="D32" s="161"/>
    </row>
    <row r="33" spans="1:4" s="160" customFormat="1" ht="31.5" customHeight="1">
      <c r="A33" s="161"/>
      <c r="B33" s="161"/>
      <c r="C33" s="53" t="s">
        <v>149</v>
      </c>
      <c r="D33" s="161"/>
    </row>
    <row r="34" spans="1:4" s="160" customFormat="1" ht="12.75" customHeight="1">
      <c r="A34" s="198"/>
      <c r="B34" s="198"/>
      <c r="C34" s="199" t="s">
        <v>150</v>
      </c>
      <c r="D34" s="198"/>
    </row>
    <row r="35" spans="1:4" s="160" customFormat="1" ht="13.5">
      <c r="A35" s="161"/>
      <c r="B35" s="49" t="s">
        <v>151</v>
      </c>
      <c r="C35" s="154" t="s">
        <v>152</v>
      </c>
      <c r="D35" s="200"/>
    </row>
    <row r="36" spans="1:4" s="160" customFormat="1" ht="18.75" customHeight="1">
      <c r="A36" s="161"/>
      <c r="B36" s="161"/>
      <c r="C36" s="53" t="s">
        <v>153</v>
      </c>
      <c r="D36" s="55">
        <v>11704.8</v>
      </c>
    </row>
    <row r="37" spans="1:4" s="160" customFormat="1" ht="13.5" customHeight="1">
      <c r="A37" s="161"/>
      <c r="B37" s="161"/>
      <c r="C37" s="154" t="s">
        <v>99</v>
      </c>
      <c r="D37" s="162"/>
    </row>
    <row r="38" spans="1:4" s="160" customFormat="1" ht="54.75" customHeight="1">
      <c r="A38" s="161"/>
      <c r="B38" s="161"/>
      <c r="C38" s="58" t="s">
        <v>154</v>
      </c>
      <c r="D38" s="162"/>
    </row>
    <row r="39" spans="1:4" s="160" customFormat="1" ht="13.5">
      <c r="A39" s="161"/>
      <c r="B39" s="161"/>
      <c r="C39" s="154" t="s">
        <v>101</v>
      </c>
      <c r="D39" s="162"/>
    </row>
    <row r="40" spans="1:4" s="160" customFormat="1" ht="23.25" customHeight="1">
      <c r="A40" s="161"/>
      <c r="B40" s="161"/>
      <c r="C40" s="53" t="s">
        <v>155</v>
      </c>
      <c r="D40" s="162"/>
    </row>
    <row r="41" spans="1:4" s="160" customFormat="1" ht="13.5">
      <c r="A41" s="161"/>
      <c r="B41" s="49" t="s">
        <v>151</v>
      </c>
      <c r="C41" s="154" t="s">
        <v>152</v>
      </c>
      <c r="D41" s="60"/>
    </row>
    <row r="42" spans="1:4" s="160" customFormat="1" ht="18.75" customHeight="1">
      <c r="A42" s="161"/>
      <c r="B42" s="161"/>
      <c r="C42" s="53" t="s">
        <v>153</v>
      </c>
      <c r="D42" s="60">
        <v>-11704.8</v>
      </c>
    </row>
    <row r="43" spans="1:4" s="160" customFormat="1" ht="13.5" customHeight="1">
      <c r="A43" s="161"/>
      <c r="B43" s="161"/>
      <c r="C43" s="154" t="s">
        <v>99</v>
      </c>
      <c r="D43" s="161"/>
    </row>
    <row r="44" spans="1:4" s="160" customFormat="1" ht="54.75" customHeight="1">
      <c r="A44" s="161"/>
      <c r="B44" s="161"/>
      <c r="C44" s="58" t="s">
        <v>154</v>
      </c>
      <c r="D44" s="161"/>
    </row>
    <row r="45" spans="1:4" s="160" customFormat="1" ht="13.5">
      <c r="A45" s="161"/>
      <c r="B45" s="161"/>
      <c r="C45" s="154" t="s">
        <v>101</v>
      </c>
      <c r="D45" s="161"/>
    </row>
    <row r="46" spans="1:4" s="160" customFormat="1" ht="23.25" customHeight="1">
      <c r="A46" s="161"/>
      <c r="B46" s="161"/>
      <c r="C46" s="53" t="s">
        <v>155</v>
      </c>
      <c r="D46" s="161"/>
    </row>
    <row r="47" spans="1:4" ht="35.25" customHeight="1">
      <c r="A47" s="25"/>
      <c r="B47" s="25"/>
      <c r="C47" s="26"/>
      <c r="D47" s="27"/>
    </row>
    <row r="48" spans="1:4" ht="35.25" customHeight="1">
      <c r="A48" s="25"/>
      <c r="B48" s="25"/>
      <c r="C48" s="26"/>
      <c r="D48" s="27"/>
    </row>
  </sheetData>
  <mergeCells count="4">
    <mergeCell ref="D1:E1"/>
    <mergeCell ref="A2:D2"/>
    <mergeCell ref="A4:B4"/>
    <mergeCell ref="C4:C5"/>
  </mergeCells>
  <printOptions horizontalCentered="1"/>
  <pageMargins left="0" right="0" top="0" bottom="0" header="0" footer="0"/>
  <pageSetup paperSize="9" scale="7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3"/>
  <sheetViews>
    <sheetView tabSelected="1" topLeftCell="A52" zoomScale="120" zoomScaleNormal="120" zoomScaleSheetLayoutView="80" workbookViewId="0">
      <selection activeCell="G15" sqref="G15"/>
    </sheetView>
  </sheetViews>
  <sheetFormatPr defaultColWidth="9.140625" defaultRowHeight="17.25"/>
  <cols>
    <col min="1" max="1" width="6.140625" style="1" customWidth="1"/>
    <col min="2" max="2" width="6.42578125" style="1" customWidth="1"/>
    <col min="3" max="3" width="6.140625" style="1" customWidth="1"/>
    <col min="4" max="4" width="7" style="1" customWidth="1"/>
    <col min="5" max="5" width="9.140625" style="1" customWidth="1"/>
    <col min="6" max="6" width="68.28515625" style="1" customWidth="1"/>
    <col min="7" max="7" width="20" style="20" customWidth="1"/>
    <col min="8" max="8" width="9.140625" style="1"/>
    <col min="9" max="9" width="14.28515625" style="1" customWidth="1"/>
    <col min="10" max="16384" width="9.140625" style="1"/>
  </cols>
  <sheetData>
    <row r="1" spans="1:7" ht="52.5" customHeight="1">
      <c r="F1" s="208" t="s">
        <v>110</v>
      </c>
      <c r="G1" s="208"/>
    </row>
    <row r="3" spans="1:7" ht="45" customHeight="1">
      <c r="A3" s="215" t="s">
        <v>115</v>
      </c>
      <c r="B3" s="215"/>
      <c r="C3" s="215"/>
      <c r="D3" s="215"/>
      <c r="E3" s="215"/>
      <c r="F3" s="215"/>
      <c r="G3" s="215"/>
    </row>
    <row r="4" spans="1:7">
      <c r="G4" s="65" t="s">
        <v>19</v>
      </c>
    </row>
    <row r="5" spans="1:7" s="8" customFormat="1" ht="114" customHeight="1">
      <c r="A5" s="216" t="s">
        <v>26</v>
      </c>
      <c r="B5" s="217"/>
      <c r="C5" s="218"/>
      <c r="D5" s="219" t="s">
        <v>15</v>
      </c>
      <c r="E5" s="219"/>
      <c r="F5" s="219" t="s">
        <v>20</v>
      </c>
      <c r="G5" s="181" t="s">
        <v>32</v>
      </c>
    </row>
    <row r="6" spans="1:7" s="8" customFormat="1" ht="57.75" customHeight="1">
      <c r="A6" s="67" t="s">
        <v>27</v>
      </c>
      <c r="B6" s="67" t="s">
        <v>28</v>
      </c>
      <c r="C6" s="67" t="s">
        <v>29</v>
      </c>
      <c r="D6" s="68" t="s">
        <v>17</v>
      </c>
      <c r="E6" s="68" t="s">
        <v>18</v>
      </c>
      <c r="F6" s="219"/>
      <c r="G6" s="181" t="s">
        <v>16</v>
      </c>
    </row>
    <row r="7" spans="1:7" s="8" customFormat="1" ht="15.75">
      <c r="A7" s="67"/>
      <c r="B7" s="69"/>
      <c r="C7" s="67"/>
      <c r="D7" s="70"/>
      <c r="E7" s="70"/>
      <c r="F7" s="71" t="s">
        <v>87</v>
      </c>
      <c r="G7" s="203">
        <v>0</v>
      </c>
    </row>
    <row r="8" spans="1:7" s="8" customFormat="1" ht="28.5">
      <c r="A8" s="220" t="s">
        <v>38</v>
      </c>
      <c r="B8" s="53"/>
      <c r="C8" s="53"/>
      <c r="D8" s="53"/>
      <c r="E8" s="53"/>
      <c r="F8" s="72" t="s">
        <v>31</v>
      </c>
      <c r="G8" s="203">
        <v>0</v>
      </c>
    </row>
    <row r="9" spans="1:7" s="8" customFormat="1" ht="15.75">
      <c r="A9" s="220"/>
      <c r="B9" s="53"/>
      <c r="C9" s="53"/>
      <c r="D9" s="53"/>
      <c r="E9" s="53"/>
      <c r="F9" s="53" t="s">
        <v>21</v>
      </c>
      <c r="G9" s="151"/>
    </row>
    <row r="10" spans="1:7" s="8" customFormat="1" ht="15.75">
      <c r="A10" s="220"/>
      <c r="B10" s="220" t="s">
        <v>39</v>
      </c>
      <c r="C10" s="53"/>
      <c r="D10" s="53"/>
      <c r="E10" s="53"/>
      <c r="F10" s="72" t="s">
        <v>40</v>
      </c>
      <c r="G10" s="203">
        <v>0</v>
      </c>
    </row>
    <row r="11" spans="1:7" s="8" customFormat="1" ht="15.75">
      <c r="A11" s="220"/>
      <c r="B11" s="220"/>
      <c r="C11" s="53"/>
      <c r="D11" s="53"/>
      <c r="E11" s="53"/>
      <c r="F11" s="53" t="s">
        <v>21</v>
      </c>
      <c r="G11" s="151"/>
    </row>
    <row r="12" spans="1:7" s="8" customFormat="1" ht="15.75">
      <c r="A12" s="220"/>
      <c r="B12" s="220"/>
      <c r="C12" s="220" t="s">
        <v>30</v>
      </c>
      <c r="D12" s="53"/>
      <c r="E12" s="53"/>
      <c r="F12" s="72" t="s">
        <v>40</v>
      </c>
      <c r="G12" s="203">
        <v>0</v>
      </c>
    </row>
    <row r="13" spans="1:7" s="8" customFormat="1" ht="15.75">
      <c r="A13" s="220"/>
      <c r="B13" s="220"/>
      <c r="C13" s="220"/>
      <c r="D13" s="53"/>
      <c r="E13" s="53"/>
      <c r="F13" s="53" t="s">
        <v>21</v>
      </c>
      <c r="G13" s="151"/>
    </row>
    <row r="14" spans="1:7" s="8" customFormat="1" ht="24.75" customHeight="1">
      <c r="A14" s="220"/>
      <c r="B14" s="220"/>
      <c r="C14" s="220"/>
      <c r="D14" s="53"/>
      <c r="E14" s="53"/>
      <c r="F14" s="66" t="s">
        <v>136</v>
      </c>
      <c r="G14" s="203">
        <v>0</v>
      </c>
    </row>
    <row r="15" spans="1:7" ht="20.25" customHeight="1">
      <c r="A15" s="220"/>
      <c r="B15" s="220"/>
      <c r="C15" s="220"/>
      <c r="D15" s="207" t="s">
        <v>35</v>
      </c>
      <c r="F15" s="66" t="s">
        <v>36</v>
      </c>
      <c r="G15" s="203">
        <v>0</v>
      </c>
    </row>
    <row r="16" spans="1:7">
      <c r="A16" s="220"/>
      <c r="B16" s="220"/>
      <c r="C16" s="220"/>
      <c r="D16" s="207"/>
      <c r="E16" s="202"/>
      <c r="F16" s="53" t="s">
        <v>21</v>
      </c>
      <c r="G16" s="151"/>
    </row>
    <row r="17" spans="1:7">
      <c r="A17" s="220"/>
      <c r="B17" s="220"/>
      <c r="C17" s="220"/>
      <c r="D17" s="207"/>
      <c r="E17" s="222">
        <v>11001</v>
      </c>
      <c r="F17" s="66" t="s">
        <v>36</v>
      </c>
      <c r="G17" s="152">
        <f t="shared" ref="G17" si="0">+G19</f>
        <v>-11704.8</v>
      </c>
    </row>
    <row r="18" spans="1:7">
      <c r="A18" s="220"/>
      <c r="B18" s="220"/>
      <c r="C18" s="220"/>
      <c r="D18" s="207"/>
      <c r="E18" s="223"/>
      <c r="F18" s="53" t="s">
        <v>22</v>
      </c>
      <c r="G18" s="74"/>
    </row>
    <row r="19" spans="1:7" ht="27" customHeight="1">
      <c r="A19" s="220"/>
      <c r="B19" s="220"/>
      <c r="C19" s="220"/>
      <c r="D19" s="207"/>
      <c r="E19" s="223"/>
      <c r="F19" s="73" t="s">
        <v>37</v>
      </c>
      <c r="G19" s="153">
        <f>G21</f>
        <v>-11704.8</v>
      </c>
    </row>
    <row r="20" spans="1:7" ht="27" customHeight="1">
      <c r="A20" s="220"/>
      <c r="B20" s="220"/>
      <c r="C20" s="220"/>
      <c r="D20" s="207"/>
      <c r="E20" s="223"/>
      <c r="F20" s="53" t="s">
        <v>23</v>
      </c>
      <c r="G20" s="74"/>
    </row>
    <row r="21" spans="1:7">
      <c r="A21" s="220"/>
      <c r="B21" s="220"/>
      <c r="C21" s="220"/>
      <c r="D21" s="207"/>
      <c r="E21" s="223"/>
      <c r="F21" s="53" t="s">
        <v>24</v>
      </c>
      <c r="G21" s="74">
        <f>G22</f>
        <v>-11704.8</v>
      </c>
    </row>
    <row r="22" spans="1:7">
      <c r="A22" s="220"/>
      <c r="B22" s="220"/>
      <c r="C22" s="220"/>
      <c r="D22" s="207"/>
      <c r="E22" s="223"/>
      <c r="F22" s="53" t="s">
        <v>25</v>
      </c>
      <c r="G22" s="74">
        <f t="shared" ref="G22" si="1">G23</f>
        <v>-11704.8</v>
      </c>
    </row>
    <row r="23" spans="1:7">
      <c r="A23" s="220"/>
      <c r="B23" s="220"/>
      <c r="C23" s="220"/>
      <c r="D23" s="207"/>
      <c r="E23" s="223"/>
      <c r="F23" s="53" t="s">
        <v>43</v>
      </c>
      <c r="G23" s="74">
        <f t="shared" ref="G23" si="2">G25</f>
        <v>-11704.8</v>
      </c>
    </row>
    <row r="24" spans="1:7" ht="21" customHeight="1">
      <c r="A24" s="220"/>
      <c r="B24" s="220"/>
      <c r="C24" s="220"/>
      <c r="D24" s="207"/>
      <c r="E24" s="223"/>
      <c r="F24" s="53" t="s">
        <v>86</v>
      </c>
      <c r="G24" s="74">
        <f>G25</f>
        <v>-11704.8</v>
      </c>
    </row>
    <row r="25" spans="1:7">
      <c r="A25" s="220"/>
      <c r="B25" s="220"/>
      <c r="C25" s="220"/>
      <c r="D25" s="207"/>
      <c r="E25" s="224"/>
      <c r="F25" s="53" t="s">
        <v>44</v>
      </c>
      <c r="G25" s="74">
        <v>-11704.8</v>
      </c>
    </row>
    <row r="26" spans="1:7" ht="42.75">
      <c r="A26" s="220"/>
      <c r="B26" s="220"/>
      <c r="C26" s="220"/>
      <c r="D26" s="207"/>
      <c r="E26" s="221">
        <v>31005</v>
      </c>
      <c r="F26" s="66" t="s">
        <v>88</v>
      </c>
      <c r="G26" s="74">
        <f>G28</f>
        <v>11704.8</v>
      </c>
    </row>
    <row r="27" spans="1:7">
      <c r="A27" s="220"/>
      <c r="B27" s="220"/>
      <c r="C27" s="220"/>
      <c r="D27" s="207"/>
      <c r="E27" s="221"/>
      <c r="F27" s="53" t="s">
        <v>22</v>
      </c>
      <c r="G27" s="74"/>
    </row>
    <row r="28" spans="1:7" ht="28.5">
      <c r="A28" s="220"/>
      <c r="B28" s="220"/>
      <c r="C28" s="220"/>
      <c r="D28" s="207"/>
      <c r="E28" s="221"/>
      <c r="F28" s="73" t="s">
        <v>37</v>
      </c>
      <c r="G28" s="74">
        <f>G30</f>
        <v>11704.8</v>
      </c>
    </row>
    <row r="29" spans="1:7" ht="27">
      <c r="A29" s="220"/>
      <c r="B29" s="220"/>
      <c r="C29" s="220"/>
      <c r="D29" s="207"/>
      <c r="E29" s="221"/>
      <c r="F29" s="53" t="s">
        <v>23</v>
      </c>
      <c r="G29" s="74"/>
    </row>
    <row r="30" spans="1:7">
      <c r="A30" s="220"/>
      <c r="B30" s="220"/>
      <c r="C30" s="220"/>
      <c r="D30" s="207"/>
      <c r="E30" s="221"/>
      <c r="F30" s="53" t="s">
        <v>24</v>
      </c>
      <c r="G30" s="74">
        <f t="shared" ref="G30:G31" si="3">G31</f>
        <v>11704.8</v>
      </c>
    </row>
    <row r="31" spans="1:7">
      <c r="A31" s="220"/>
      <c r="B31" s="220"/>
      <c r="C31" s="220"/>
      <c r="D31" s="207"/>
      <c r="E31" s="221"/>
      <c r="F31" s="53" t="s">
        <v>41</v>
      </c>
      <c r="G31" s="74">
        <f t="shared" si="3"/>
        <v>11704.8</v>
      </c>
    </row>
    <row r="32" spans="1:7" ht="27">
      <c r="A32" s="220"/>
      <c r="B32" s="220"/>
      <c r="C32" s="220"/>
      <c r="D32" s="207"/>
      <c r="E32" s="221"/>
      <c r="F32" s="53" t="s">
        <v>103</v>
      </c>
      <c r="G32" s="74">
        <f>G33+G36</f>
        <v>11704.8</v>
      </c>
    </row>
    <row r="33" spans="1:7" ht="27">
      <c r="A33" s="220"/>
      <c r="B33" s="220"/>
      <c r="C33" s="220"/>
      <c r="D33" s="207"/>
      <c r="E33" s="221"/>
      <c r="F33" s="53" t="s">
        <v>105</v>
      </c>
      <c r="G33" s="76">
        <f>G34+G35</f>
        <v>10954.8</v>
      </c>
    </row>
    <row r="34" spans="1:7">
      <c r="A34" s="220"/>
      <c r="B34" s="220"/>
      <c r="C34" s="220"/>
      <c r="D34" s="207"/>
      <c r="E34" s="221"/>
      <c r="F34" s="53" t="s">
        <v>45</v>
      </c>
      <c r="G34" s="76">
        <v>9232.7999999999993</v>
      </c>
    </row>
    <row r="35" spans="1:7">
      <c r="A35" s="220"/>
      <c r="B35" s="220"/>
      <c r="C35" s="220"/>
      <c r="D35" s="207"/>
      <c r="E35" s="221"/>
      <c r="F35" s="77" t="s">
        <v>90</v>
      </c>
      <c r="G35" s="76">
        <v>1722</v>
      </c>
    </row>
    <row r="36" spans="1:7" ht="27">
      <c r="A36" s="220"/>
      <c r="B36" s="220"/>
      <c r="C36" s="220"/>
      <c r="D36" s="207"/>
      <c r="E36" s="221"/>
      <c r="F36" s="53" t="s">
        <v>104</v>
      </c>
      <c r="G36" s="76">
        <f>G37</f>
        <v>750</v>
      </c>
    </row>
    <row r="37" spans="1:7" ht="24.75" customHeight="1">
      <c r="A37" s="220"/>
      <c r="B37" s="220"/>
      <c r="C37" s="220"/>
      <c r="D37" s="207"/>
      <c r="E37" s="221"/>
      <c r="F37" s="53" t="s">
        <v>89</v>
      </c>
      <c r="G37" s="76">
        <v>750</v>
      </c>
    </row>
    <row r="38" spans="1:7" s="160" customFormat="1" ht="14.25">
      <c r="A38" s="209" t="s">
        <v>156</v>
      </c>
      <c r="B38" s="164"/>
      <c r="C38" s="165"/>
      <c r="D38" s="166"/>
      <c r="E38" s="166"/>
      <c r="F38" s="173" t="s">
        <v>157</v>
      </c>
      <c r="G38" s="204">
        <v>0</v>
      </c>
    </row>
    <row r="39" spans="1:7" s="160" customFormat="1" ht="13.5">
      <c r="A39" s="210"/>
      <c r="B39" s="167"/>
      <c r="C39" s="168"/>
      <c r="D39" s="166"/>
      <c r="E39" s="166"/>
      <c r="F39" s="166" t="s">
        <v>21</v>
      </c>
      <c r="G39" s="174"/>
    </row>
    <row r="40" spans="1:7" s="160" customFormat="1" ht="14.25">
      <c r="A40" s="210"/>
      <c r="B40" s="209" t="s">
        <v>30</v>
      </c>
      <c r="C40" s="169"/>
      <c r="D40" s="170"/>
      <c r="E40" s="166"/>
      <c r="F40" s="175" t="s">
        <v>158</v>
      </c>
      <c r="G40" s="204">
        <v>0</v>
      </c>
    </row>
    <row r="41" spans="1:7" s="160" customFormat="1" ht="13.5">
      <c r="A41" s="210"/>
      <c r="B41" s="210"/>
      <c r="C41" s="169"/>
      <c r="D41" s="170"/>
      <c r="E41" s="166"/>
      <c r="F41" s="166" t="s">
        <v>21</v>
      </c>
      <c r="G41" s="174"/>
    </row>
    <row r="42" spans="1:7" s="160" customFormat="1" ht="14.25">
      <c r="A42" s="210"/>
      <c r="B42" s="210"/>
      <c r="C42" s="209" t="s">
        <v>30</v>
      </c>
      <c r="D42" s="170"/>
      <c r="E42" s="166"/>
      <c r="F42" s="175" t="s">
        <v>147</v>
      </c>
      <c r="G42" s="204">
        <v>0</v>
      </c>
    </row>
    <row r="43" spans="1:7" s="160" customFormat="1" ht="13.5">
      <c r="A43" s="210"/>
      <c r="B43" s="210"/>
      <c r="C43" s="210"/>
      <c r="D43" s="170"/>
      <c r="E43" s="166"/>
      <c r="F43" s="166" t="s">
        <v>21</v>
      </c>
      <c r="G43" s="174"/>
    </row>
    <row r="44" spans="1:7" s="163" customFormat="1" ht="14.25">
      <c r="A44" s="210"/>
      <c r="B44" s="210"/>
      <c r="C44" s="210"/>
      <c r="D44" s="171"/>
      <c r="E44" s="172"/>
      <c r="F44" s="176" t="s">
        <v>145</v>
      </c>
      <c r="G44" s="204">
        <v>0</v>
      </c>
    </row>
    <row r="45" spans="1:7" s="163" customFormat="1" ht="12.75" customHeight="1">
      <c r="A45" s="210"/>
      <c r="B45" s="210"/>
      <c r="C45" s="210"/>
      <c r="D45" s="171"/>
      <c r="E45" s="172"/>
      <c r="F45" s="169" t="s">
        <v>21</v>
      </c>
      <c r="G45" s="177"/>
    </row>
    <row r="46" spans="1:7" s="160" customFormat="1" ht="12.75" customHeight="1">
      <c r="A46" s="210"/>
      <c r="B46" s="210"/>
      <c r="C46" s="210"/>
      <c r="D46" s="212" t="s">
        <v>159</v>
      </c>
      <c r="E46" s="169"/>
      <c r="F46" s="169" t="s">
        <v>147</v>
      </c>
      <c r="G46" s="204">
        <v>0</v>
      </c>
    </row>
    <row r="47" spans="1:7" s="160" customFormat="1" ht="12.75" customHeight="1">
      <c r="A47" s="210"/>
      <c r="B47" s="210"/>
      <c r="C47" s="210"/>
      <c r="D47" s="213"/>
      <c r="E47" s="169"/>
      <c r="F47" s="169" t="s">
        <v>21</v>
      </c>
      <c r="G47" s="178"/>
    </row>
    <row r="48" spans="1:7" s="160" customFormat="1" ht="12.75" customHeight="1">
      <c r="A48" s="210"/>
      <c r="B48" s="210"/>
      <c r="C48" s="210"/>
      <c r="D48" s="213"/>
      <c r="E48" s="212" t="s">
        <v>151</v>
      </c>
      <c r="F48" s="169" t="s">
        <v>147</v>
      </c>
      <c r="G48" s="179">
        <f>G50</f>
        <v>11704.8</v>
      </c>
    </row>
    <row r="49" spans="1:7" s="160" customFormat="1" ht="12.75" customHeight="1">
      <c r="A49" s="210"/>
      <c r="B49" s="210"/>
      <c r="C49" s="210"/>
      <c r="D49" s="213"/>
      <c r="E49" s="213"/>
      <c r="F49" s="169" t="s">
        <v>22</v>
      </c>
      <c r="G49" s="169"/>
    </row>
    <row r="50" spans="1:7" s="160" customFormat="1" ht="12.75" customHeight="1">
      <c r="A50" s="210"/>
      <c r="B50" s="210"/>
      <c r="C50" s="210"/>
      <c r="D50" s="213"/>
      <c r="E50" s="213"/>
      <c r="F50" s="178" t="s">
        <v>145</v>
      </c>
      <c r="G50" s="180">
        <f>G52</f>
        <v>11704.8</v>
      </c>
    </row>
    <row r="51" spans="1:7" s="160" customFormat="1" ht="16.5" customHeight="1">
      <c r="A51" s="210"/>
      <c r="B51" s="210"/>
      <c r="C51" s="210"/>
      <c r="D51" s="213"/>
      <c r="E51" s="213"/>
      <c r="F51" s="169" t="s">
        <v>23</v>
      </c>
      <c r="G51" s="169"/>
    </row>
    <row r="52" spans="1:7" s="160" customFormat="1" ht="12.75" customHeight="1">
      <c r="A52" s="210"/>
      <c r="B52" s="210"/>
      <c r="C52" s="210"/>
      <c r="D52" s="213"/>
      <c r="E52" s="213"/>
      <c r="F52" s="169" t="s">
        <v>24</v>
      </c>
      <c r="G52" s="179">
        <f>G53</f>
        <v>11704.8</v>
      </c>
    </row>
    <row r="53" spans="1:7" s="160" customFormat="1" ht="12.75" customHeight="1">
      <c r="A53" s="210"/>
      <c r="B53" s="210"/>
      <c r="C53" s="210"/>
      <c r="D53" s="213"/>
      <c r="E53" s="213"/>
      <c r="F53" s="169" t="s">
        <v>25</v>
      </c>
      <c r="G53" s="179">
        <f>G54</f>
        <v>11704.8</v>
      </c>
    </row>
    <row r="54" spans="1:7" s="160" customFormat="1" ht="12.75" customHeight="1">
      <c r="A54" s="210"/>
      <c r="B54" s="210"/>
      <c r="C54" s="210"/>
      <c r="D54" s="213"/>
      <c r="E54" s="213"/>
      <c r="F54" s="169" t="s">
        <v>160</v>
      </c>
      <c r="G54" s="179">
        <f>G55</f>
        <v>11704.8</v>
      </c>
    </row>
    <row r="55" spans="1:7" s="160" customFormat="1" ht="12.75" customHeight="1">
      <c r="A55" s="210"/>
      <c r="B55" s="210"/>
      <c r="C55" s="210"/>
      <c r="D55" s="213"/>
      <c r="E55" s="214"/>
      <c r="F55" s="169" t="s">
        <v>161</v>
      </c>
      <c r="G55" s="74">
        <v>11704.8</v>
      </c>
    </row>
    <row r="56" spans="1:7" s="160" customFormat="1" ht="12.75" customHeight="1">
      <c r="A56" s="210"/>
      <c r="B56" s="210"/>
      <c r="C56" s="210"/>
      <c r="D56" s="213"/>
      <c r="E56" s="212" t="s">
        <v>151</v>
      </c>
      <c r="F56" s="169" t="s">
        <v>147</v>
      </c>
      <c r="G56" s="179">
        <f>G58</f>
        <v>-11704.8</v>
      </c>
    </row>
    <row r="57" spans="1:7" s="160" customFormat="1" ht="12.75" customHeight="1">
      <c r="A57" s="210"/>
      <c r="B57" s="210"/>
      <c r="C57" s="210"/>
      <c r="D57" s="213"/>
      <c r="E57" s="213"/>
      <c r="F57" s="169" t="s">
        <v>22</v>
      </c>
      <c r="G57" s="169"/>
    </row>
    <row r="58" spans="1:7" s="160" customFormat="1" ht="12.75" customHeight="1">
      <c r="A58" s="210"/>
      <c r="B58" s="210"/>
      <c r="C58" s="210"/>
      <c r="D58" s="213"/>
      <c r="E58" s="213"/>
      <c r="F58" s="178" t="s">
        <v>145</v>
      </c>
      <c r="G58" s="180">
        <f>G60</f>
        <v>-11704.8</v>
      </c>
    </row>
    <row r="59" spans="1:7" s="160" customFormat="1" ht="16.5" customHeight="1">
      <c r="A59" s="210"/>
      <c r="B59" s="210"/>
      <c r="C59" s="210"/>
      <c r="D59" s="213"/>
      <c r="E59" s="213"/>
      <c r="F59" s="169" t="s">
        <v>23</v>
      </c>
      <c r="G59" s="169"/>
    </row>
    <row r="60" spans="1:7" s="160" customFormat="1" ht="12.75" customHeight="1">
      <c r="A60" s="210"/>
      <c r="B60" s="210"/>
      <c r="C60" s="210"/>
      <c r="D60" s="213"/>
      <c r="E60" s="213"/>
      <c r="F60" s="169" t="s">
        <v>24</v>
      </c>
      <c r="G60" s="179">
        <f>G61</f>
        <v>-11704.8</v>
      </c>
    </row>
    <row r="61" spans="1:7" s="160" customFormat="1" ht="12.75" customHeight="1">
      <c r="A61" s="210"/>
      <c r="B61" s="210"/>
      <c r="C61" s="210"/>
      <c r="D61" s="213"/>
      <c r="E61" s="213"/>
      <c r="F61" s="169" t="s">
        <v>25</v>
      </c>
      <c r="G61" s="179">
        <f>G62</f>
        <v>-11704.8</v>
      </c>
    </row>
    <row r="62" spans="1:7" s="160" customFormat="1" ht="12.75" customHeight="1">
      <c r="A62" s="210"/>
      <c r="B62" s="210"/>
      <c r="C62" s="210"/>
      <c r="D62" s="213"/>
      <c r="E62" s="213"/>
      <c r="F62" s="169" t="s">
        <v>160</v>
      </c>
      <c r="G62" s="179">
        <f>G63</f>
        <v>-11704.8</v>
      </c>
    </row>
    <row r="63" spans="1:7" s="160" customFormat="1" ht="12.75" customHeight="1">
      <c r="A63" s="211"/>
      <c r="B63" s="211"/>
      <c r="C63" s="211"/>
      <c r="D63" s="214"/>
      <c r="E63" s="214"/>
      <c r="F63" s="169" t="s">
        <v>161</v>
      </c>
      <c r="G63" s="74">
        <v>-11704.8</v>
      </c>
    </row>
  </sheetData>
  <mergeCells count="17">
    <mergeCell ref="E17:E25"/>
    <mergeCell ref="F1:G1"/>
    <mergeCell ref="A38:A63"/>
    <mergeCell ref="B40:B63"/>
    <mergeCell ref="C42:C63"/>
    <mergeCell ref="D46:D63"/>
    <mergeCell ref="E48:E55"/>
    <mergeCell ref="E56:E63"/>
    <mergeCell ref="A3:G3"/>
    <mergeCell ref="A5:C5"/>
    <mergeCell ref="D5:E5"/>
    <mergeCell ref="F5:F6"/>
    <mergeCell ref="A8:A37"/>
    <mergeCell ref="B10:B37"/>
    <mergeCell ref="C12:C37"/>
    <mergeCell ref="E26:E37"/>
    <mergeCell ref="D15:D37"/>
  </mergeCells>
  <printOptions horizontalCentered="1"/>
  <pageMargins left="0" right="0" top="0" bottom="0" header="0" footer="0"/>
  <pageSetup paperSize="9" scale="78" orientation="landscape" r:id="rId1"/>
  <rowBreaks count="1" manualBreakCount="1">
    <brk id="25" max="16383" man="1"/>
  </rowBreaks>
  <colBreaks count="1" manualBreakCount="1">
    <brk id="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zoomScaleNormal="100" zoomScaleSheetLayoutView="80" workbookViewId="0">
      <selection activeCell="G6" sqref="G6"/>
    </sheetView>
  </sheetViews>
  <sheetFormatPr defaultRowHeight="15"/>
  <cols>
    <col min="2" max="2" width="19.7109375" customWidth="1"/>
    <col min="3" max="3" width="44.85546875" customWidth="1"/>
    <col min="4" max="4" width="18.85546875" customWidth="1"/>
    <col min="5" max="5" width="17" customWidth="1"/>
    <col min="6" max="6" width="19.85546875" customWidth="1"/>
    <col min="7" max="7" width="15.85546875" customWidth="1"/>
    <col min="8" max="8" width="24.140625" customWidth="1"/>
  </cols>
  <sheetData>
    <row r="1" spans="1:9" s="39" customFormat="1" ht="58.5" customHeight="1">
      <c r="G1" s="205" t="s">
        <v>131</v>
      </c>
      <c r="H1" s="225"/>
    </row>
    <row r="2" spans="1:9" s="39" customFormat="1" ht="54.75" customHeight="1">
      <c r="A2" s="226" t="s">
        <v>188</v>
      </c>
      <c r="B2" s="226"/>
      <c r="C2" s="226"/>
      <c r="D2" s="226"/>
      <c r="E2" s="226"/>
      <c r="F2" s="226"/>
      <c r="G2" s="226"/>
      <c r="H2" s="226"/>
      <c r="I2" s="40"/>
    </row>
    <row r="4" spans="1:9">
      <c r="G4" s="39" t="s">
        <v>19</v>
      </c>
    </row>
    <row r="5" spans="1:9" s="13" customFormat="1" ht="31.5" customHeight="1">
      <c r="A5" s="234" t="s">
        <v>66</v>
      </c>
      <c r="B5" s="235"/>
      <c r="C5" s="227" t="s">
        <v>121</v>
      </c>
      <c r="D5" s="229" t="s">
        <v>123</v>
      </c>
      <c r="E5" s="231" t="s">
        <v>33</v>
      </c>
      <c r="F5" s="232"/>
      <c r="G5" s="232"/>
      <c r="H5" s="233"/>
    </row>
    <row r="6" spans="1:9" s="13" customFormat="1" ht="96" customHeight="1">
      <c r="A6" s="14" t="s">
        <v>69</v>
      </c>
      <c r="B6" s="14" t="s">
        <v>70</v>
      </c>
      <c r="C6" s="228"/>
      <c r="D6" s="230"/>
      <c r="E6" s="41" t="s">
        <v>124</v>
      </c>
      <c r="F6" s="41" t="s">
        <v>125</v>
      </c>
      <c r="G6" s="41" t="s">
        <v>126</v>
      </c>
      <c r="H6" s="41" t="s">
        <v>127</v>
      </c>
    </row>
    <row r="7" spans="1:9" s="15" customFormat="1" ht="17.25">
      <c r="A7" s="14"/>
      <c r="B7" s="14"/>
      <c r="C7" s="47" t="s">
        <v>71</v>
      </c>
      <c r="D7" s="42">
        <f>D9</f>
        <v>11704.8</v>
      </c>
      <c r="E7" s="42">
        <f t="shared" ref="E7:H7" si="0">E9</f>
        <v>0</v>
      </c>
      <c r="F7" s="42">
        <f t="shared" si="0"/>
        <v>0</v>
      </c>
      <c r="G7" s="42">
        <f t="shared" si="0"/>
        <v>0</v>
      </c>
      <c r="H7" s="42">
        <f t="shared" si="0"/>
        <v>11704.8</v>
      </c>
    </row>
    <row r="8" spans="1:9" s="11" customFormat="1" ht="17.25">
      <c r="A8" s="14"/>
      <c r="B8" s="14"/>
      <c r="C8" s="47" t="s">
        <v>128</v>
      </c>
      <c r="D8" s="42"/>
      <c r="E8" s="42"/>
      <c r="F8" s="42"/>
      <c r="G8" s="42"/>
      <c r="H8" s="42"/>
    </row>
    <row r="9" spans="1:9" s="15" customFormat="1" ht="28.5">
      <c r="A9" s="49"/>
      <c r="B9" s="79"/>
      <c r="C9" s="79" t="s">
        <v>93</v>
      </c>
      <c r="D9" s="80">
        <f>D11</f>
        <v>11704.8</v>
      </c>
      <c r="E9" s="80">
        <f t="shared" ref="E9:H9" si="1">E11</f>
        <v>0</v>
      </c>
      <c r="F9" s="80">
        <f t="shared" si="1"/>
        <v>0</v>
      </c>
      <c r="G9" s="80">
        <f t="shared" si="1"/>
        <v>0</v>
      </c>
      <c r="H9" s="80">
        <f t="shared" si="1"/>
        <v>11704.8</v>
      </c>
    </row>
    <row r="10" spans="1:9" s="15" customFormat="1" ht="17.25">
      <c r="A10" s="49"/>
      <c r="B10" s="49"/>
      <c r="C10" s="49" t="s">
        <v>72</v>
      </c>
      <c r="D10" s="80"/>
      <c r="E10" s="56"/>
      <c r="F10" s="56"/>
      <c r="G10" s="56"/>
      <c r="H10" s="56"/>
    </row>
    <row r="11" spans="1:9" s="16" customFormat="1" ht="54">
      <c r="A11" s="81">
        <v>1120</v>
      </c>
      <c r="B11" s="82">
        <v>31005</v>
      </c>
      <c r="C11" s="62" t="s">
        <v>132</v>
      </c>
      <c r="D11" s="80">
        <f>H11</f>
        <v>11704.8</v>
      </c>
      <c r="E11" s="83"/>
      <c r="F11" s="83"/>
      <c r="G11" s="83"/>
      <c r="H11" s="83">
        <v>11704.8</v>
      </c>
    </row>
  </sheetData>
  <mergeCells count="6">
    <mergeCell ref="G1:H1"/>
    <mergeCell ref="A2:H2"/>
    <mergeCell ref="C5:C6"/>
    <mergeCell ref="D5:D6"/>
    <mergeCell ref="E5:H5"/>
    <mergeCell ref="A5:B5"/>
  </mergeCells>
  <printOptions horizontalCentered="1"/>
  <pageMargins left="0" right="0" top="0" bottom="0" header="0" footer="0"/>
  <pageSetup paperSize="9" scale="5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zoomScaleNormal="100" zoomScaleSheetLayoutView="80" workbookViewId="0">
      <selection activeCell="D8" sqref="D8"/>
    </sheetView>
  </sheetViews>
  <sheetFormatPr defaultRowHeight="17.25"/>
  <cols>
    <col min="1" max="1" width="7.42578125" style="15" customWidth="1"/>
    <col min="2" max="2" width="8.7109375" style="15" customWidth="1"/>
    <col min="3" max="3" width="51.140625" style="11" customWidth="1"/>
    <col min="4" max="4" width="27.140625" style="22" customWidth="1"/>
    <col min="5" max="5" width="9.5703125" style="11" customWidth="1"/>
    <col min="6" max="16384" width="9.140625" style="11"/>
  </cols>
  <sheetData>
    <row r="1" spans="1:6" ht="17.25" customHeight="1">
      <c r="A1" s="9"/>
      <c r="B1" s="9"/>
      <c r="C1" s="9"/>
      <c r="D1" s="21"/>
      <c r="E1" s="12"/>
    </row>
    <row r="2" spans="1:6" ht="42" customHeight="1">
      <c r="A2" s="9"/>
      <c r="B2" s="9"/>
      <c r="C2" s="9"/>
      <c r="D2" s="205" t="s">
        <v>133</v>
      </c>
      <c r="E2" s="225"/>
    </row>
    <row r="3" spans="1:6" ht="17.25" customHeight="1">
      <c r="A3" s="9"/>
      <c r="B3" s="9"/>
      <c r="C3" s="9"/>
      <c r="D3" s="21"/>
      <c r="E3" s="12"/>
    </row>
    <row r="4" spans="1:6" ht="17.25" customHeight="1">
      <c r="A4" s="9"/>
      <c r="B4" s="9"/>
      <c r="C4" s="9"/>
      <c r="D4" s="21"/>
      <c r="E4" s="12"/>
    </row>
    <row r="5" spans="1:6" ht="89.25" customHeight="1">
      <c r="A5" s="236" t="s">
        <v>120</v>
      </c>
      <c r="B5" s="236"/>
      <c r="C5" s="236"/>
      <c r="D5" s="236"/>
      <c r="E5" s="19"/>
      <c r="F5" s="19"/>
    </row>
    <row r="6" spans="1:6" ht="17.25" customHeight="1">
      <c r="A6" s="84"/>
      <c r="B6" s="84"/>
      <c r="C6" s="85"/>
      <c r="D6" s="43" t="s">
        <v>19</v>
      </c>
    </row>
    <row r="7" spans="1:6" s="13" customFormat="1" ht="66.75" customHeight="1">
      <c r="A7" s="237" t="s">
        <v>66</v>
      </c>
      <c r="B7" s="237"/>
      <c r="C7" s="238" t="s">
        <v>67</v>
      </c>
      <c r="D7" s="91" t="s">
        <v>33</v>
      </c>
    </row>
    <row r="8" spans="1:6" s="13" customFormat="1" ht="75" customHeight="1">
      <c r="A8" s="46" t="s">
        <v>69</v>
      </c>
      <c r="B8" s="46" t="s">
        <v>70</v>
      </c>
      <c r="C8" s="238"/>
      <c r="D8" s="92" t="s">
        <v>68</v>
      </c>
    </row>
    <row r="9" spans="1:6" s="15" customFormat="1" ht="30.75" customHeight="1">
      <c r="A9" s="14"/>
      <c r="B9" s="14"/>
      <c r="C9" s="47" t="s">
        <v>71</v>
      </c>
      <c r="D9" s="41">
        <f>D11</f>
        <v>11704.8</v>
      </c>
    </row>
    <row r="10" spans="1:6" s="15" customFormat="1" ht="22.5" customHeight="1">
      <c r="A10" s="49"/>
      <c r="B10" s="79"/>
      <c r="C10" s="49" t="s">
        <v>72</v>
      </c>
      <c r="D10" s="80"/>
    </row>
    <row r="11" spans="1:6" s="15" customFormat="1">
      <c r="A11" s="49"/>
      <c r="B11" s="49"/>
      <c r="C11" s="81" t="s">
        <v>93</v>
      </c>
      <c r="D11" s="83">
        <f>D13</f>
        <v>11704.8</v>
      </c>
    </row>
    <row r="12" spans="1:6" s="16" customFormat="1" ht="24.75" customHeight="1">
      <c r="A12" s="81"/>
      <c r="B12" s="49"/>
      <c r="C12" s="49" t="s">
        <v>73</v>
      </c>
      <c r="D12" s="83"/>
    </row>
    <row r="13" spans="1:6" s="17" customFormat="1" ht="54">
      <c r="A13" s="82">
        <v>1120</v>
      </c>
      <c r="B13" s="82">
        <v>31005</v>
      </c>
      <c r="C13" s="62" t="s">
        <v>132</v>
      </c>
      <c r="D13" s="86">
        <v>11704.8</v>
      </c>
    </row>
    <row r="14" spans="1:6" s="13" customFormat="1" ht="13.5">
      <c r="A14" s="49"/>
      <c r="B14" s="49"/>
      <c r="C14" s="49" t="s">
        <v>137</v>
      </c>
      <c r="D14" s="89"/>
      <c r="E14" s="87"/>
      <c r="F14" s="87"/>
    </row>
    <row r="15" spans="1:6" s="39" customFormat="1" ht="28.5">
      <c r="A15" s="88"/>
      <c r="B15" s="88"/>
      <c r="C15" s="73" t="s">
        <v>37</v>
      </c>
      <c r="D15" s="86">
        <v>11704.8</v>
      </c>
    </row>
  </sheetData>
  <mergeCells count="4">
    <mergeCell ref="D2:E2"/>
    <mergeCell ref="A5:D5"/>
    <mergeCell ref="A7:B7"/>
    <mergeCell ref="C7:C8"/>
  </mergeCells>
  <printOptions horizontalCentered="1"/>
  <pageMargins left="0" right="0" top="0" bottom="0" header="0" footer="0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56"/>
  <sheetViews>
    <sheetView topLeftCell="A10" zoomScaleNormal="100" zoomScaleSheetLayoutView="80" workbookViewId="0">
      <selection activeCell="D22" sqref="D22"/>
    </sheetView>
  </sheetViews>
  <sheetFormatPr defaultColWidth="9.140625" defaultRowHeight="16.5"/>
  <cols>
    <col min="1" max="1" width="1.5703125" style="4" customWidth="1"/>
    <col min="2" max="2" width="29.28515625" style="4" customWidth="1"/>
    <col min="3" max="3" width="67.140625" style="4" customWidth="1"/>
    <col min="4" max="4" width="38.85546875" style="4" customWidth="1"/>
    <col min="5" max="5" width="9.140625" style="4"/>
    <col min="6" max="6" width="49.85546875" style="4" customWidth="1"/>
    <col min="7" max="16384" width="9.140625" style="4"/>
  </cols>
  <sheetData>
    <row r="1" spans="2:4" ht="59.25" customHeight="1">
      <c r="D1" s="37" t="s">
        <v>112</v>
      </c>
    </row>
    <row r="2" spans="2:4">
      <c r="C2" s="240"/>
      <c r="D2" s="240"/>
    </row>
    <row r="3" spans="2:4" ht="15" customHeight="1">
      <c r="B3" s="2"/>
      <c r="C3" s="2"/>
      <c r="D3" s="3"/>
    </row>
    <row r="4" spans="2:4" ht="45" customHeight="1">
      <c r="B4" s="239" t="s">
        <v>181</v>
      </c>
      <c r="C4" s="239"/>
      <c r="D4" s="239"/>
    </row>
    <row r="5" spans="2:4">
      <c r="B5" s="245" t="s">
        <v>5</v>
      </c>
      <c r="C5" s="245"/>
      <c r="D5" s="245"/>
    </row>
    <row r="6" spans="2:4">
      <c r="B6" s="5"/>
      <c r="C6" s="5"/>
      <c r="D6" s="5"/>
    </row>
    <row r="7" spans="2:4">
      <c r="B7" s="195" t="s">
        <v>11</v>
      </c>
      <c r="C7" s="196"/>
      <c r="D7" s="5"/>
    </row>
    <row r="8" spans="2:4" ht="15" customHeight="1">
      <c r="B8" s="2"/>
      <c r="C8" s="2"/>
      <c r="D8" s="3"/>
    </row>
    <row r="9" spans="2:4" ht="21" customHeight="1">
      <c r="B9" s="114" t="s">
        <v>1</v>
      </c>
      <c r="C9" s="114" t="s">
        <v>2</v>
      </c>
    </row>
    <row r="10" spans="2:4" ht="23.25" customHeight="1">
      <c r="B10" s="115">
        <v>1120</v>
      </c>
      <c r="C10" s="53" t="s">
        <v>36</v>
      </c>
    </row>
    <row r="11" spans="2:4">
      <c r="B11" s="6"/>
    </row>
    <row r="12" spans="2:4">
      <c r="B12" s="7" t="s">
        <v>3</v>
      </c>
    </row>
    <row r="13" spans="2:4">
      <c r="B13" s="6"/>
    </row>
    <row r="14" spans="2:4" s="39" customFormat="1" ht="69" customHeight="1">
      <c r="B14" s="96" t="s">
        <v>4</v>
      </c>
      <c r="C14" s="97">
        <v>1120</v>
      </c>
      <c r="D14" s="184" t="s">
        <v>180</v>
      </c>
    </row>
    <row r="15" spans="2:4" s="39" customFormat="1" ht="13.5">
      <c r="B15" s="102" t="s">
        <v>6</v>
      </c>
      <c r="C15" s="118" t="s">
        <v>106</v>
      </c>
      <c r="D15" s="98" t="s">
        <v>12</v>
      </c>
    </row>
    <row r="16" spans="2:4" s="39" customFormat="1" ht="33.75" customHeight="1">
      <c r="B16" s="99" t="s">
        <v>7</v>
      </c>
      <c r="C16" s="100" t="s">
        <v>107</v>
      </c>
      <c r="D16" s="101"/>
    </row>
    <row r="17" spans="2:4" s="39" customFormat="1" ht="55.5" customHeight="1">
      <c r="B17" s="102" t="s">
        <v>10</v>
      </c>
      <c r="C17" s="62" t="s">
        <v>100</v>
      </c>
      <c r="D17" s="101"/>
    </row>
    <row r="18" spans="2:4" s="39" customFormat="1" ht="13.5">
      <c r="B18" s="99" t="s">
        <v>8</v>
      </c>
      <c r="C18" s="50" t="s">
        <v>102</v>
      </c>
      <c r="D18" s="101"/>
    </row>
    <row r="19" spans="2:4" s="39" customFormat="1" ht="37.5" customHeight="1">
      <c r="B19" s="103" t="s">
        <v>13</v>
      </c>
      <c r="C19" s="53" t="s">
        <v>42</v>
      </c>
      <c r="D19" s="101"/>
    </row>
    <row r="20" spans="2:4" s="39" customFormat="1" ht="18" customHeight="1">
      <c r="B20" s="104"/>
      <c r="C20" s="105" t="s">
        <v>0</v>
      </c>
      <c r="D20" s="106"/>
    </row>
    <row r="21" spans="2:4" s="39" customFormat="1" ht="21.75" customHeight="1">
      <c r="B21" s="116" t="s">
        <v>9</v>
      </c>
      <c r="C21" s="117"/>
      <c r="D21" s="75">
        <v>-11704.8</v>
      </c>
    </row>
    <row r="22" spans="2:4" s="39" customFormat="1" ht="40.5">
      <c r="B22" s="119" t="s">
        <v>1</v>
      </c>
      <c r="C22" s="120" t="s">
        <v>108</v>
      </c>
      <c r="D22" s="91" t="s">
        <v>33</v>
      </c>
    </row>
    <row r="23" spans="2:4" s="39" customFormat="1" ht="13.5">
      <c r="B23" s="102" t="s">
        <v>6</v>
      </c>
      <c r="C23" s="120" t="s">
        <v>129</v>
      </c>
      <c r="D23" s="98" t="s">
        <v>12</v>
      </c>
    </row>
    <row r="24" spans="2:4" s="39" customFormat="1" ht="40.5">
      <c r="B24" s="102" t="s">
        <v>7</v>
      </c>
      <c r="C24" s="53" t="s">
        <v>88</v>
      </c>
      <c r="D24" s="110"/>
    </row>
    <row r="25" spans="2:4" s="39" customFormat="1" ht="87" customHeight="1">
      <c r="B25" s="102" t="s">
        <v>10</v>
      </c>
      <c r="C25" s="63" t="s">
        <v>119</v>
      </c>
      <c r="D25" s="110"/>
    </row>
    <row r="26" spans="2:4" s="39" customFormat="1" ht="27">
      <c r="B26" s="102" t="s">
        <v>8</v>
      </c>
      <c r="C26" s="50" t="s">
        <v>34</v>
      </c>
      <c r="D26" s="110"/>
    </row>
    <row r="27" spans="2:4" s="39" customFormat="1" ht="27">
      <c r="B27" s="103" t="s">
        <v>13</v>
      </c>
      <c r="C27" s="53" t="s">
        <v>42</v>
      </c>
      <c r="D27" s="110"/>
    </row>
    <row r="28" spans="2:4" s="39" customFormat="1" ht="18.75" customHeight="1">
      <c r="B28" s="104"/>
      <c r="C28" s="105" t="s">
        <v>0</v>
      </c>
      <c r="D28" s="110"/>
    </row>
    <row r="29" spans="2:4" s="39" customFormat="1" ht="13.5">
      <c r="B29" s="243" t="s">
        <v>184</v>
      </c>
      <c r="C29" s="244"/>
      <c r="D29" s="88">
        <v>10</v>
      </c>
    </row>
    <row r="30" spans="2:4" s="39" customFormat="1" ht="13.5">
      <c r="B30" s="243" t="s">
        <v>144</v>
      </c>
      <c r="C30" s="244"/>
      <c r="D30" s="88">
        <v>1</v>
      </c>
    </row>
    <row r="31" spans="2:4" s="39" customFormat="1" ht="21" customHeight="1">
      <c r="B31" s="107" t="s">
        <v>9</v>
      </c>
      <c r="C31" s="108"/>
      <c r="D31" s="111">
        <v>11704.8</v>
      </c>
    </row>
    <row r="34" spans="2:4">
      <c r="B34" s="246" t="s">
        <v>145</v>
      </c>
      <c r="C34" s="246"/>
      <c r="D34" s="246"/>
    </row>
    <row r="35" spans="2:4">
      <c r="B35" s="247" t="s">
        <v>162</v>
      </c>
      <c r="C35" s="247"/>
      <c r="D35" s="247"/>
    </row>
    <row r="36" spans="2:4">
      <c r="B36" s="163"/>
      <c r="C36" s="163"/>
      <c r="D36" s="182"/>
    </row>
    <row r="37" spans="2:4">
      <c r="B37" s="183" t="s">
        <v>163</v>
      </c>
      <c r="C37" s="188" t="s">
        <v>164</v>
      </c>
      <c r="D37" s="189"/>
    </row>
    <row r="38" spans="2:4">
      <c r="B38" s="169">
        <v>1139</v>
      </c>
      <c r="C38" s="191" t="s">
        <v>165</v>
      </c>
      <c r="D38" s="190"/>
    </row>
    <row r="39" spans="2:4">
      <c r="B39" s="187"/>
      <c r="C39" s="187"/>
      <c r="D39" s="187"/>
    </row>
    <row r="40" spans="2:4">
      <c r="B40" s="248" t="s">
        <v>166</v>
      </c>
      <c r="C40" s="248"/>
      <c r="D40" s="248"/>
    </row>
    <row r="41" spans="2:4" ht="40.5">
      <c r="B41" s="169" t="s">
        <v>168</v>
      </c>
      <c r="C41" s="169">
        <v>1139</v>
      </c>
      <c r="D41" s="184" t="s">
        <v>167</v>
      </c>
    </row>
    <row r="42" spans="2:4">
      <c r="B42" s="169" t="s">
        <v>169</v>
      </c>
      <c r="C42" s="169" t="s">
        <v>170</v>
      </c>
      <c r="D42" s="185" t="s">
        <v>12</v>
      </c>
    </row>
    <row r="43" spans="2:4">
      <c r="B43" s="169" t="s">
        <v>171</v>
      </c>
      <c r="C43" s="169" t="s">
        <v>165</v>
      </c>
      <c r="D43" s="169"/>
    </row>
    <row r="44" spans="2:4" ht="54">
      <c r="B44" s="169" t="s">
        <v>172</v>
      </c>
      <c r="C44" s="169" t="s">
        <v>173</v>
      </c>
      <c r="D44" s="169"/>
    </row>
    <row r="45" spans="2:4">
      <c r="B45" s="169" t="s">
        <v>174</v>
      </c>
      <c r="C45" s="169" t="s">
        <v>175</v>
      </c>
      <c r="D45" s="169"/>
    </row>
    <row r="46" spans="2:4" ht="27">
      <c r="B46" s="169" t="s">
        <v>176</v>
      </c>
      <c r="C46" s="169" t="s">
        <v>177</v>
      </c>
      <c r="D46" s="169"/>
    </row>
    <row r="47" spans="2:4">
      <c r="B47" s="241" t="s">
        <v>178</v>
      </c>
      <c r="C47" s="241"/>
      <c r="D47" s="169"/>
    </row>
    <row r="48" spans="2:4">
      <c r="B48" s="242" t="s">
        <v>179</v>
      </c>
      <c r="C48" s="242"/>
      <c r="D48" s="192">
        <v>11704.8</v>
      </c>
    </row>
    <row r="49" spans="2:4" ht="27">
      <c r="B49" s="169" t="s">
        <v>168</v>
      </c>
      <c r="C49" s="169">
        <v>1139</v>
      </c>
      <c r="D49" s="184" t="s">
        <v>180</v>
      </c>
    </row>
    <row r="50" spans="2:4">
      <c r="B50" s="169" t="s">
        <v>169</v>
      </c>
      <c r="C50" s="169" t="s">
        <v>170</v>
      </c>
      <c r="D50" s="185" t="s">
        <v>12</v>
      </c>
    </row>
    <row r="51" spans="2:4">
      <c r="B51" s="169" t="s">
        <v>171</v>
      </c>
      <c r="C51" s="169" t="s">
        <v>165</v>
      </c>
      <c r="D51" s="169"/>
    </row>
    <row r="52" spans="2:4" ht="54">
      <c r="B52" s="169" t="s">
        <v>172</v>
      </c>
      <c r="C52" s="169" t="s">
        <v>173</v>
      </c>
      <c r="D52" s="169"/>
    </row>
    <row r="53" spans="2:4">
      <c r="B53" s="169" t="s">
        <v>174</v>
      </c>
      <c r="C53" s="169" t="s">
        <v>175</v>
      </c>
      <c r="D53" s="169"/>
    </row>
    <row r="54" spans="2:4" ht="27">
      <c r="B54" s="169" t="s">
        <v>176</v>
      </c>
      <c r="C54" s="169" t="s">
        <v>177</v>
      </c>
      <c r="D54" s="169"/>
    </row>
    <row r="55" spans="2:4">
      <c r="B55" s="241" t="s">
        <v>178</v>
      </c>
      <c r="C55" s="241"/>
      <c r="D55" s="169"/>
    </row>
    <row r="56" spans="2:4">
      <c r="B56" s="242" t="s">
        <v>179</v>
      </c>
      <c r="C56" s="242"/>
      <c r="D56" s="186">
        <v>-11704.8</v>
      </c>
    </row>
  </sheetData>
  <mergeCells count="12">
    <mergeCell ref="B4:D4"/>
    <mergeCell ref="C2:D2"/>
    <mergeCell ref="B55:C55"/>
    <mergeCell ref="B56:C56"/>
    <mergeCell ref="B29:C29"/>
    <mergeCell ref="B30:C30"/>
    <mergeCell ref="B5:D5"/>
    <mergeCell ref="B34:D34"/>
    <mergeCell ref="B35:D35"/>
    <mergeCell ref="B40:D40"/>
    <mergeCell ref="B47:C47"/>
    <mergeCell ref="B48:C48"/>
  </mergeCells>
  <printOptions horizontalCentered="1"/>
  <pageMargins left="0" right="0" top="0" bottom="0" header="0.31496062992125984" footer="0.31496062992125984"/>
  <pageSetup paperSize="9" scale="5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7"/>
  <sheetViews>
    <sheetView zoomScaleNormal="100" zoomScaleSheetLayoutView="80" workbookViewId="0">
      <selection activeCell="C9" sqref="C9"/>
    </sheetView>
  </sheetViews>
  <sheetFormatPr defaultColWidth="9.140625" defaultRowHeight="17.25"/>
  <cols>
    <col min="1" max="1" width="4" style="1" customWidth="1"/>
    <col min="2" max="2" width="35.7109375" style="1" customWidth="1"/>
    <col min="3" max="3" width="59.28515625" style="1" customWidth="1"/>
    <col min="4" max="4" width="31" style="20" customWidth="1"/>
    <col min="5" max="5" width="9.140625" style="1"/>
    <col min="6" max="6" width="49.85546875" style="1" customWidth="1"/>
    <col min="7" max="16384" width="9.140625" style="1"/>
  </cols>
  <sheetData>
    <row r="1" spans="1:4" ht="15.75" customHeight="1">
      <c r="D1" s="37"/>
    </row>
    <row r="2" spans="1:4" ht="54" customHeight="1">
      <c r="C2" s="38"/>
      <c r="D2" s="37" t="s">
        <v>113</v>
      </c>
    </row>
    <row r="3" spans="1:4" ht="66" customHeight="1">
      <c r="A3" s="226" t="s">
        <v>183</v>
      </c>
      <c r="B3" s="226"/>
      <c r="C3" s="226"/>
      <c r="D3" s="226"/>
    </row>
    <row r="5" spans="1:4">
      <c r="B5" s="249" t="s">
        <v>114</v>
      </c>
      <c r="C5" s="249"/>
      <c r="D5" s="249"/>
    </row>
    <row r="7" spans="1:4">
      <c r="B7" s="197" t="s">
        <v>14</v>
      </c>
    </row>
    <row r="8" spans="1:4" ht="25.5" customHeight="1">
      <c r="B8" s="109" t="s">
        <v>1</v>
      </c>
      <c r="C8" s="109" t="s">
        <v>2</v>
      </c>
      <c r="D8" s="39"/>
    </row>
    <row r="9" spans="1:4" ht="27" customHeight="1">
      <c r="B9" s="112">
        <v>1120</v>
      </c>
      <c r="C9" s="113" t="s">
        <v>36</v>
      </c>
      <c r="D9" s="39"/>
    </row>
    <row r="10" spans="1:4">
      <c r="B10" s="121"/>
      <c r="C10" s="39"/>
      <c r="D10" s="39"/>
    </row>
    <row r="11" spans="1:4">
      <c r="B11" s="122" t="s">
        <v>3</v>
      </c>
      <c r="C11" s="39"/>
      <c r="D11" s="39"/>
    </row>
    <row r="12" spans="1:4">
      <c r="B12" s="121"/>
      <c r="C12" s="39"/>
      <c r="D12" s="39"/>
    </row>
    <row r="13" spans="1:4" ht="39" customHeight="1">
      <c r="B13" s="96" t="s">
        <v>4</v>
      </c>
      <c r="C13" s="97">
        <v>1120</v>
      </c>
      <c r="D13" s="184" t="s">
        <v>180</v>
      </c>
    </row>
    <row r="14" spans="1:4">
      <c r="B14" s="102" t="s">
        <v>6</v>
      </c>
      <c r="C14" s="118" t="s">
        <v>106</v>
      </c>
      <c r="D14" s="98" t="s">
        <v>12</v>
      </c>
    </row>
    <row r="15" spans="1:4">
      <c r="B15" s="99" t="s">
        <v>7</v>
      </c>
      <c r="C15" s="100" t="s">
        <v>107</v>
      </c>
      <c r="D15" s="101"/>
    </row>
    <row r="16" spans="1:4" ht="54">
      <c r="B16" s="102" t="s">
        <v>10</v>
      </c>
      <c r="C16" s="62" t="s">
        <v>100</v>
      </c>
      <c r="D16" s="101"/>
    </row>
    <row r="17" spans="2:4">
      <c r="B17" s="99" t="s">
        <v>8</v>
      </c>
      <c r="C17" s="50" t="s">
        <v>102</v>
      </c>
      <c r="D17" s="101"/>
    </row>
    <row r="18" spans="2:4" ht="39" customHeight="1">
      <c r="B18" s="103" t="s">
        <v>13</v>
      </c>
      <c r="C18" s="53" t="s">
        <v>42</v>
      </c>
      <c r="D18" s="101"/>
    </row>
    <row r="19" spans="2:4">
      <c r="B19" s="104"/>
      <c r="C19" s="105" t="s">
        <v>0</v>
      </c>
      <c r="D19" s="106"/>
    </row>
    <row r="20" spans="2:4">
      <c r="B20" s="107" t="s">
        <v>9</v>
      </c>
      <c r="C20" s="108"/>
      <c r="D20" s="75">
        <v>-11704.8</v>
      </c>
    </row>
    <row r="21" spans="2:4">
      <c r="B21" s="39"/>
      <c r="C21" s="39"/>
      <c r="D21" s="65"/>
    </row>
    <row r="22" spans="2:4" ht="24" customHeight="1">
      <c r="B22" s="123"/>
      <c r="C22" s="39"/>
      <c r="D22" s="65"/>
    </row>
    <row r="23" spans="2:4" ht="40.5">
      <c r="B23" s="119" t="s">
        <v>1</v>
      </c>
      <c r="C23" s="120" t="s">
        <v>108</v>
      </c>
      <c r="D23" s="91" t="s">
        <v>33</v>
      </c>
    </row>
    <row r="24" spans="2:4" ht="27" customHeight="1">
      <c r="B24" s="102" t="s">
        <v>6</v>
      </c>
      <c r="C24" s="120" t="s">
        <v>129</v>
      </c>
      <c r="D24" s="98" t="s">
        <v>12</v>
      </c>
    </row>
    <row r="25" spans="2:4" ht="40.5">
      <c r="B25" s="102" t="s">
        <v>7</v>
      </c>
      <c r="C25" s="53" t="s">
        <v>88</v>
      </c>
      <c r="D25" s="124"/>
    </row>
    <row r="26" spans="2:4" ht="81">
      <c r="B26" s="102" t="s">
        <v>10</v>
      </c>
      <c r="C26" s="63" t="s">
        <v>119</v>
      </c>
      <c r="D26" s="124"/>
    </row>
    <row r="27" spans="2:4" ht="39.75" customHeight="1">
      <c r="B27" s="102" t="s">
        <v>8</v>
      </c>
      <c r="C27" s="50" t="s">
        <v>34</v>
      </c>
      <c r="D27" s="124"/>
    </row>
    <row r="28" spans="2:4" ht="27.75" customHeight="1">
      <c r="B28" s="103" t="s">
        <v>13</v>
      </c>
      <c r="C28" s="53" t="s">
        <v>42</v>
      </c>
      <c r="D28" s="124"/>
    </row>
    <row r="29" spans="2:4">
      <c r="B29" s="104"/>
      <c r="C29" s="105" t="s">
        <v>0</v>
      </c>
      <c r="D29" s="125"/>
    </row>
    <row r="30" spans="2:4">
      <c r="B30" s="155" t="s">
        <v>185</v>
      </c>
      <c r="C30" s="156"/>
      <c r="D30" s="88">
        <v>10</v>
      </c>
    </row>
    <row r="31" spans="2:4">
      <c r="B31" s="155" t="s">
        <v>144</v>
      </c>
      <c r="C31" s="156"/>
      <c r="D31" s="88">
        <v>1</v>
      </c>
    </row>
    <row r="32" spans="2:4">
      <c r="B32" s="107" t="s">
        <v>9</v>
      </c>
      <c r="C32" s="108"/>
      <c r="D32" s="111">
        <v>11704.8</v>
      </c>
    </row>
    <row r="35" spans="2:4">
      <c r="B35" s="246" t="s">
        <v>145</v>
      </c>
      <c r="C35" s="246"/>
      <c r="D35" s="246"/>
    </row>
    <row r="36" spans="2:4">
      <c r="B36" s="247" t="s">
        <v>182</v>
      </c>
      <c r="C36" s="247"/>
      <c r="D36" s="247"/>
    </row>
    <row r="37" spans="2:4">
      <c r="B37" s="193"/>
      <c r="C37" s="193"/>
      <c r="D37" s="194"/>
    </row>
    <row r="38" spans="2:4">
      <c r="B38" s="183" t="s">
        <v>163</v>
      </c>
      <c r="C38" s="188" t="s">
        <v>164</v>
      </c>
      <c r="D38" s="189"/>
    </row>
    <row r="39" spans="2:4">
      <c r="B39" s="169">
        <v>1139</v>
      </c>
      <c r="C39" s="191" t="s">
        <v>165</v>
      </c>
      <c r="D39" s="190"/>
    </row>
    <row r="40" spans="2:4">
      <c r="B40" s="187"/>
      <c r="C40" s="187"/>
      <c r="D40" s="187"/>
    </row>
    <row r="41" spans="2:4">
      <c r="B41" s="248" t="s">
        <v>166</v>
      </c>
      <c r="C41" s="248"/>
      <c r="D41" s="248"/>
    </row>
    <row r="42" spans="2:4" ht="40.5">
      <c r="B42" s="169" t="s">
        <v>168</v>
      </c>
      <c r="C42" s="169">
        <v>1139</v>
      </c>
      <c r="D42" s="184" t="s">
        <v>167</v>
      </c>
    </row>
    <row r="43" spans="2:4">
      <c r="B43" s="169" t="s">
        <v>169</v>
      </c>
      <c r="C43" s="169" t="s">
        <v>170</v>
      </c>
      <c r="D43" s="185" t="s">
        <v>12</v>
      </c>
    </row>
    <row r="44" spans="2:4">
      <c r="B44" s="169" t="s">
        <v>171</v>
      </c>
      <c r="C44" s="169" t="s">
        <v>165</v>
      </c>
      <c r="D44" s="169"/>
    </row>
    <row r="45" spans="2:4" ht="54">
      <c r="B45" s="169" t="s">
        <v>172</v>
      </c>
      <c r="C45" s="169" t="s">
        <v>173</v>
      </c>
      <c r="D45" s="169"/>
    </row>
    <row r="46" spans="2:4">
      <c r="B46" s="169" t="s">
        <v>174</v>
      </c>
      <c r="C46" s="169" t="s">
        <v>175</v>
      </c>
      <c r="D46" s="169"/>
    </row>
    <row r="47" spans="2:4" ht="27">
      <c r="B47" s="169" t="s">
        <v>176</v>
      </c>
      <c r="C47" s="169" t="s">
        <v>177</v>
      </c>
      <c r="D47" s="169"/>
    </row>
    <row r="48" spans="2:4">
      <c r="B48" s="241" t="s">
        <v>178</v>
      </c>
      <c r="C48" s="241"/>
      <c r="D48" s="169"/>
    </row>
    <row r="49" spans="2:4">
      <c r="B49" s="242" t="s">
        <v>179</v>
      </c>
      <c r="C49" s="242"/>
      <c r="D49" s="192">
        <v>11704.8</v>
      </c>
    </row>
    <row r="50" spans="2:4" ht="39" customHeight="1">
      <c r="B50" s="169" t="s">
        <v>168</v>
      </c>
      <c r="C50" s="169">
        <v>1139</v>
      </c>
      <c r="D50" s="184" t="s">
        <v>180</v>
      </c>
    </row>
    <row r="51" spans="2:4" ht="34.5" customHeight="1">
      <c r="B51" s="169" t="s">
        <v>169</v>
      </c>
      <c r="C51" s="169" t="s">
        <v>170</v>
      </c>
      <c r="D51" s="185" t="s">
        <v>12</v>
      </c>
    </row>
    <row r="52" spans="2:4">
      <c r="B52" s="169" t="s">
        <v>171</v>
      </c>
      <c r="C52" s="169" t="s">
        <v>165</v>
      </c>
      <c r="D52" s="169"/>
    </row>
    <row r="53" spans="2:4" ht="54">
      <c r="B53" s="169" t="s">
        <v>172</v>
      </c>
      <c r="C53" s="169" t="s">
        <v>173</v>
      </c>
      <c r="D53" s="169"/>
    </row>
    <row r="54" spans="2:4">
      <c r="B54" s="169" t="s">
        <v>174</v>
      </c>
      <c r="C54" s="169" t="s">
        <v>175</v>
      </c>
      <c r="D54" s="169"/>
    </row>
    <row r="55" spans="2:4" ht="27">
      <c r="B55" s="169" t="s">
        <v>176</v>
      </c>
      <c r="C55" s="169" t="s">
        <v>177</v>
      </c>
      <c r="D55" s="169"/>
    </row>
    <row r="56" spans="2:4">
      <c r="B56" s="241" t="s">
        <v>178</v>
      </c>
      <c r="C56" s="241"/>
      <c r="D56" s="169"/>
    </row>
    <row r="57" spans="2:4">
      <c r="B57" s="242" t="s">
        <v>179</v>
      </c>
      <c r="C57" s="242"/>
      <c r="D57" s="186">
        <v>-11704.8</v>
      </c>
    </row>
  </sheetData>
  <mergeCells count="9">
    <mergeCell ref="A3:D3"/>
    <mergeCell ref="B49:C49"/>
    <mergeCell ref="B48:C48"/>
    <mergeCell ref="B56:C56"/>
    <mergeCell ref="B57:C57"/>
    <mergeCell ref="B35:D35"/>
    <mergeCell ref="B36:D36"/>
    <mergeCell ref="B41:D41"/>
    <mergeCell ref="B5:D5"/>
  </mergeCells>
  <printOptions horizontalCentered="1"/>
  <pageMargins left="0" right="0" top="0" bottom="0" header="0" footer="0"/>
  <pageSetup paperSize="9" scale="4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opLeftCell="A7" zoomScaleNormal="100" workbookViewId="0">
      <selection activeCell="J6" sqref="J6"/>
    </sheetView>
  </sheetViews>
  <sheetFormatPr defaultRowHeight="18"/>
  <cols>
    <col min="1" max="1" width="16" style="30" customWidth="1"/>
    <col min="2" max="2" width="50.85546875" style="33" customWidth="1"/>
    <col min="3" max="3" width="11" style="34" customWidth="1"/>
    <col min="4" max="4" width="10.85546875" style="35" customWidth="1"/>
    <col min="5" max="5" width="11.42578125" style="35" customWidth="1"/>
    <col min="6" max="6" width="10.28515625" style="34" customWidth="1"/>
    <col min="7" max="7" width="14" style="35" customWidth="1"/>
    <col min="8" max="16384" width="9.140625" style="30"/>
  </cols>
  <sheetData>
    <row r="1" spans="1:7">
      <c r="A1" s="23"/>
      <c r="B1" s="28"/>
      <c r="C1" s="29"/>
      <c r="D1" s="29"/>
      <c r="E1" s="253"/>
      <c r="F1" s="253"/>
      <c r="G1" s="253"/>
    </row>
    <row r="2" spans="1:7" ht="57" customHeight="1">
      <c r="A2" s="23"/>
      <c r="B2" s="31"/>
      <c r="C2" s="31"/>
      <c r="D2" s="31"/>
      <c r="E2" s="10"/>
      <c r="F2" s="264" t="s">
        <v>122</v>
      </c>
      <c r="G2" s="264"/>
    </row>
    <row r="3" spans="1:7">
      <c r="A3" s="23"/>
      <c r="B3" s="28"/>
      <c r="C3" s="32"/>
      <c r="D3" s="24"/>
      <c r="E3" s="10"/>
      <c r="F3" s="10"/>
      <c r="G3" s="21"/>
    </row>
    <row r="4" spans="1:7" ht="57" customHeight="1">
      <c r="A4" s="254" t="s">
        <v>109</v>
      </c>
      <c r="B4" s="254"/>
      <c r="C4" s="254"/>
      <c r="D4" s="254"/>
      <c r="E4" s="254"/>
      <c r="F4" s="254"/>
      <c r="G4" s="254"/>
    </row>
    <row r="5" spans="1:7" ht="63" customHeight="1">
      <c r="A5" s="255" t="s">
        <v>46</v>
      </c>
      <c r="B5" s="257" t="s">
        <v>47</v>
      </c>
      <c r="C5" s="257" t="s">
        <v>48</v>
      </c>
      <c r="D5" s="257" t="s">
        <v>49</v>
      </c>
      <c r="E5" s="257" t="s">
        <v>50</v>
      </c>
      <c r="F5" s="265" t="s">
        <v>51</v>
      </c>
      <c r="G5" s="265" t="s">
        <v>52</v>
      </c>
    </row>
    <row r="6" spans="1:7" ht="53.25" customHeight="1">
      <c r="A6" s="256"/>
      <c r="B6" s="257"/>
      <c r="C6" s="257"/>
      <c r="D6" s="257"/>
      <c r="E6" s="257"/>
      <c r="F6" s="266"/>
      <c r="G6" s="266"/>
    </row>
    <row r="7" spans="1:7">
      <c r="A7" s="127">
        <v>1</v>
      </c>
      <c r="B7" s="126">
        <v>2</v>
      </c>
      <c r="C7" s="126">
        <v>3</v>
      </c>
      <c r="D7" s="126">
        <v>4</v>
      </c>
      <c r="E7" s="126">
        <v>5</v>
      </c>
      <c r="F7" s="126">
        <v>6</v>
      </c>
      <c r="G7" s="126">
        <v>7</v>
      </c>
    </row>
    <row r="8" spans="1:7" ht="26.25" customHeight="1">
      <c r="A8" s="258" t="s">
        <v>139</v>
      </c>
      <c r="B8" s="259"/>
      <c r="C8" s="259"/>
      <c r="D8" s="259"/>
      <c r="E8" s="259"/>
      <c r="F8" s="260"/>
      <c r="G8" s="148">
        <f>G10+G13</f>
        <v>0</v>
      </c>
    </row>
    <row r="9" spans="1:7" s="143" customFormat="1" ht="17.25" customHeight="1">
      <c r="A9" s="141" t="s">
        <v>140</v>
      </c>
      <c r="B9" s="142" t="s">
        <v>141</v>
      </c>
      <c r="C9" s="142" t="s">
        <v>142</v>
      </c>
      <c r="D9" s="261" t="s">
        <v>143</v>
      </c>
      <c r="E9" s="262"/>
      <c r="F9" s="262"/>
      <c r="G9" s="263"/>
    </row>
    <row r="10" spans="1:7" ht="27.75" customHeight="1">
      <c r="A10" s="150" t="s">
        <v>118</v>
      </c>
      <c r="B10" s="250" t="s">
        <v>36</v>
      </c>
      <c r="C10" s="251"/>
      <c r="D10" s="251"/>
      <c r="E10" s="251"/>
      <c r="F10" s="252"/>
      <c r="G10" s="144">
        <f>SUM(G11)</f>
        <v>-11704.8</v>
      </c>
    </row>
    <row r="11" spans="1:7">
      <c r="A11" s="128"/>
      <c r="B11" s="129" t="s">
        <v>53</v>
      </c>
      <c r="C11" s="130"/>
      <c r="D11" s="131"/>
      <c r="E11" s="130"/>
      <c r="F11" s="130"/>
      <c r="G11" s="144">
        <f>SUM(G12)</f>
        <v>-11704.8</v>
      </c>
    </row>
    <row r="12" spans="1:7">
      <c r="A12" s="132" t="s">
        <v>54</v>
      </c>
      <c r="B12" s="133" t="s">
        <v>55</v>
      </c>
      <c r="C12" s="134" t="s">
        <v>56</v>
      </c>
      <c r="D12" s="134" t="s">
        <v>57</v>
      </c>
      <c r="E12" s="135">
        <v>1200</v>
      </c>
      <c r="F12" s="149">
        <v>-9754</v>
      </c>
      <c r="G12" s="144">
        <f t="shared" ref="G12:G23" si="0">F12*E12/1000</f>
        <v>-11704.8</v>
      </c>
    </row>
    <row r="13" spans="1:7" ht="32.25" customHeight="1">
      <c r="A13" s="157" t="s">
        <v>130</v>
      </c>
      <c r="B13" s="250" t="s">
        <v>88</v>
      </c>
      <c r="C13" s="251"/>
      <c r="D13" s="251"/>
      <c r="E13" s="251"/>
      <c r="F13" s="252"/>
      <c r="G13" s="145">
        <f>G14</f>
        <v>11704.8</v>
      </c>
    </row>
    <row r="14" spans="1:7">
      <c r="A14" s="138"/>
      <c r="B14" s="139" t="s">
        <v>53</v>
      </c>
      <c r="C14" s="130"/>
      <c r="D14" s="130"/>
      <c r="E14" s="136"/>
      <c r="F14" s="137"/>
      <c r="G14" s="146">
        <f>SUM(G15:G28)</f>
        <v>11704.8</v>
      </c>
    </row>
    <row r="15" spans="1:7">
      <c r="A15" s="132" t="s">
        <v>74</v>
      </c>
      <c r="B15" s="133" t="s">
        <v>75</v>
      </c>
      <c r="C15" s="134" t="s">
        <v>58</v>
      </c>
      <c r="D15" s="134" t="s">
        <v>59</v>
      </c>
      <c r="E15" s="135">
        <v>320000</v>
      </c>
      <c r="F15" s="134">
        <v>8</v>
      </c>
      <c r="G15" s="147">
        <f t="shared" si="0"/>
        <v>2560</v>
      </c>
    </row>
    <row r="16" spans="1:7">
      <c r="A16" s="132" t="s">
        <v>76</v>
      </c>
      <c r="B16" s="133" t="s">
        <v>77</v>
      </c>
      <c r="C16" s="134" t="s">
        <v>58</v>
      </c>
      <c r="D16" s="134" t="s">
        <v>59</v>
      </c>
      <c r="E16" s="135">
        <v>260000</v>
      </c>
      <c r="F16" s="134">
        <v>8</v>
      </c>
      <c r="G16" s="147">
        <f t="shared" si="0"/>
        <v>2080</v>
      </c>
    </row>
    <row r="17" spans="1:7">
      <c r="A17" s="132" t="s">
        <v>60</v>
      </c>
      <c r="B17" s="133" t="s">
        <v>61</v>
      </c>
      <c r="C17" s="134" t="s">
        <v>58</v>
      </c>
      <c r="D17" s="134" t="s">
        <v>59</v>
      </c>
      <c r="E17" s="135">
        <v>13600</v>
      </c>
      <c r="F17" s="134">
        <v>48</v>
      </c>
      <c r="G17" s="147">
        <f t="shared" si="0"/>
        <v>652.79999999999995</v>
      </c>
    </row>
    <row r="18" spans="1:7">
      <c r="A18" s="132" t="s">
        <v>78</v>
      </c>
      <c r="B18" s="133" t="s">
        <v>79</v>
      </c>
      <c r="C18" s="134" t="s">
        <v>58</v>
      </c>
      <c r="D18" s="134" t="s">
        <v>59</v>
      </c>
      <c r="E18" s="135">
        <v>45000</v>
      </c>
      <c r="F18" s="134">
        <v>8</v>
      </c>
      <c r="G18" s="147">
        <f t="shared" si="0"/>
        <v>360</v>
      </c>
    </row>
    <row r="19" spans="1:7">
      <c r="A19" s="132" t="s">
        <v>80</v>
      </c>
      <c r="B19" s="133" t="s">
        <v>81</v>
      </c>
      <c r="C19" s="134" t="s">
        <v>58</v>
      </c>
      <c r="D19" s="134" t="s">
        <v>59</v>
      </c>
      <c r="E19" s="135">
        <v>110000</v>
      </c>
      <c r="F19" s="134">
        <v>8</v>
      </c>
      <c r="G19" s="147">
        <f t="shared" si="0"/>
        <v>880</v>
      </c>
    </row>
    <row r="20" spans="1:7">
      <c r="A20" s="132" t="s">
        <v>82</v>
      </c>
      <c r="B20" s="140" t="s">
        <v>134</v>
      </c>
      <c r="C20" s="134" t="s">
        <v>58</v>
      </c>
      <c r="D20" s="134" t="s">
        <v>59</v>
      </c>
      <c r="E20" s="135">
        <v>300000</v>
      </c>
      <c r="F20" s="134">
        <v>1</v>
      </c>
      <c r="G20" s="147">
        <f t="shared" si="0"/>
        <v>300</v>
      </c>
    </row>
    <row r="21" spans="1:7">
      <c r="A21" s="132" t="s">
        <v>62</v>
      </c>
      <c r="B21" s="133" t="s">
        <v>117</v>
      </c>
      <c r="C21" s="134" t="s">
        <v>58</v>
      </c>
      <c r="D21" s="134" t="s">
        <v>59</v>
      </c>
      <c r="E21" s="135">
        <v>150000</v>
      </c>
      <c r="F21" s="134">
        <v>8</v>
      </c>
      <c r="G21" s="147">
        <f t="shared" si="0"/>
        <v>1200</v>
      </c>
    </row>
    <row r="22" spans="1:7">
      <c r="A22" s="132" t="s">
        <v>63</v>
      </c>
      <c r="B22" s="133" t="s">
        <v>64</v>
      </c>
      <c r="C22" s="134" t="s">
        <v>58</v>
      </c>
      <c r="D22" s="134" t="s">
        <v>59</v>
      </c>
      <c r="E22" s="135">
        <v>150000</v>
      </c>
      <c r="F22" s="134">
        <v>8</v>
      </c>
      <c r="G22" s="147">
        <f t="shared" si="0"/>
        <v>1200</v>
      </c>
    </row>
    <row r="23" spans="1:7">
      <c r="A23" s="132" t="s">
        <v>65</v>
      </c>
      <c r="B23" s="140" t="s">
        <v>135</v>
      </c>
      <c r="C23" s="134" t="s">
        <v>83</v>
      </c>
      <c r="D23" s="134" t="s">
        <v>59</v>
      </c>
      <c r="E23" s="135">
        <v>772000</v>
      </c>
      <c r="F23" s="134">
        <v>1</v>
      </c>
      <c r="G23" s="147">
        <f t="shared" si="0"/>
        <v>772</v>
      </c>
    </row>
    <row r="24" spans="1:7" ht="27">
      <c r="A24" s="132" t="s">
        <v>186</v>
      </c>
      <c r="B24" s="140" t="s">
        <v>187</v>
      </c>
      <c r="C24" s="134" t="s">
        <v>83</v>
      </c>
      <c r="D24" s="134" t="s">
        <v>59</v>
      </c>
      <c r="E24" s="135">
        <v>950000</v>
      </c>
      <c r="F24" s="134">
        <v>1</v>
      </c>
      <c r="G24" s="147">
        <f>F24*E24/1000</f>
        <v>950</v>
      </c>
    </row>
    <row r="25" spans="1:7" ht="27">
      <c r="A25" s="132" t="s">
        <v>84</v>
      </c>
      <c r="B25" s="133" t="s">
        <v>85</v>
      </c>
      <c r="C25" s="134" t="s">
        <v>83</v>
      </c>
      <c r="D25" s="134" t="s">
        <v>59</v>
      </c>
      <c r="E25" s="135">
        <v>750000</v>
      </c>
      <c r="F25" s="134">
        <v>1</v>
      </c>
      <c r="G25" s="147">
        <f>F25*E25/1000</f>
        <v>750</v>
      </c>
    </row>
    <row r="26" spans="1:7">
      <c r="G26" s="36"/>
    </row>
  </sheetData>
  <mergeCells count="14">
    <mergeCell ref="B13:F13"/>
    <mergeCell ref="B10:F10"/>
    <mergeCell ref="E1:G1"/>
    <mergeCell ref="A4:G4"/>
    <mergeCell ref="A5:A6"/>
    <mergeCell ref="B5:B6"/>
    <mergeCell ref="C5:C6"/>
    <mergeCell ref="D5:D6"/>
    <mergeCell ref="E5:E6"/>
    <mergeCell ref="A8:F8"/>
    <mergeCell ref="D9:G9"/>
    <mergeCell ref="F2:G2"/>
    <mergeCell ref="G5:G6"/>
    <mergeCell ref="F5:F6"/>
  </mergeCells>
  <printOptions horizontalCentered="1"/>
  <pageMargins left="0" right="0" top="0" bottom="0" header="0" footer="0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Հավելված 1</vt:lpstr>
      <vt:lpstr>Հավելված 2 </vt:lpstr>
      <vt:lpstr>Հավելված 3</vt:lpstr>
      <vt:lpstr>Հավելված 4</vt:lpstr>
      <vt:lpstr>Հավելված 5</vt:lpstr>
      <vt:lpstr>Հավելված 6</vt:lpstr>
      <vt:lpstr>Հավելված 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Vahan</dc:creator>
  <cp:keywords>https://mul2.gov.am/tasks/164020/oneclick/havelvacner 1.xlsx?token=87dc6bf3ed714549f85fb2a5696148b6</cp:keywords>
  <cp:lastModifiedBy>Arpine Martirosyan</cp:lastModifiedBy>
  <cp:lastPrinted>2019-11-01T06:44:08Z</cp:lastPrinted>
  <dcterms:created xsi:type="dcterms:W3CDTF">2017-12-06T07:28:20Z</dcterms:created>
  <dcterms:modified xsi:type="dcterms:W3CDTF">2019-12-10T07:06:02Z</dcterms:modified>
</cp:coreProperties>
</file>