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80" activeTab="6"/>
  </bookViews>
  <sheets>
    <sheet name="N  1" sheetId="19" r:id="rId1"/>
    <sheet name="N  2" sheetId="17" r:id="rId2"/>
    <sheet name="N 3" sheetId="12" r:id="rId3"/>
    <sheet name="N 4" sheetId="13" r:id="rId4"/>
    <sheet name="N 5 POAK" sheetId="16" r:id="rId5"/>
    <sheet name="N6 Doc1" sheetId="14" r:id="rId6"/>
    <sheet name="N7 Doc3" sheetId="15" r:id="rId7"/>
  </sheets>
  <externalReferences>
    <externalReference r:id="rId8"/>
    <externalReference r:id="rId9"/>
    <externalReference r:id="rId10"/>
  </externalReferences>
  <definedNames>
    <definedName name="\A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Titles">[3]BP!$C:$C,[3]BP!$1:$3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56" i="13" l="1"/>
  <c r="D30" i="12" l="1"/>
  <c r="D43" i="12"/>
  <c r="D7" i="12" l="1"/>
  <c r="B10" i="17" s="1"/>
  <c r="B8" i="19" s="1"/>
  <c r="B7" i="19" s="1"/>
  <c r="B9" i="19" s="1"/>
  <c r="D28" i="12"/>
  <c r="D16" i="12" s="1"/>
  <c r="D22" i="12" s="1"/>
  <c r="G83" i="13"/>
  <c r="B8" i="17" l="1"/>
  <c r="G43" i="13"/>
  <c r="G42" i="13" s="1"/>
  <c r="G41" i="13" s="1"/>
  <c r="G40" i="13" s="1"/>
  <c r="G39" i="13" s="1"/>
  <c r="G37" i="13" s="1"/>
  <c r="G35" i="13" s="1"/>
  <c r="G34" i="13" s="1"/>
  <c r="G55" i="13"/>
  <c r="G54" i="13" s="1"/>
  <c r="G53" i="13" s="1"/>
  <c r="G52" i="13" s="1"/>
  <c r="G50" i="13" s="1"/>
  <c r="G48" i="13" s="1"/>
  <c r="G65" i="13"/>
  <c r="G64" i="13" s="1"/>
  <c r="G63" i="13" s="1"/>
  <c r="G62" i="13" s="1"/>
  <c r="G61" i="13" s="1"/>
  <c r="G59" i="13" s="1"/>
  <c r="G57" i="13" s="1"/>
  <c r="G74" i="13"/>
  <c r="G73" i="13" s="1"/>
  <c r="G72" i="13" s="1"/>
  <c r="G71" i="13" s="1"/>
  <c r="G70" i="13" s="1"/>
  <c r="G68" i="13" s="1"/>
  <c r="G66" i="13" s="1"/>
  <c r="G82" i="13"/>
  <c r="G81" i="13" s="1"/>
  <c r="G80" i="13" s="1"/>
  <c r="G79" i="13" s="1"/>
  <c r="G77" i="13" s="1"/>
  <c r="G75" i="13" s="1"/>
  <c r="G92" i="13"/>
  <c r="G91" i="13" s="1"/>
  <c r="G90" i="13" s="1"/>
  <c r="G89" i="13" s="1"/>
  <c r="G88" i="13" s="1"/>
  <c r="G86" i="13" s="1"/>
  <c r="G84" i="13" s="1"/>
  <c r="G101" i="13"/>
  <c r="G100" i="13" s="1"/>
  <c r="G99" i="13" s="1"/>
  <c r="G98" i="13" s="1"/>
  <c r="G97" i="13" s="1"/>
  <c r="G95" i="13" s="1"/>
  <c r="G93" i="13" s="1"/>
  <c r="G47" i="13" l="1"/>
  <c r="G46" i="13" s="1"/>
  <c r="G45" i="13" s="1"/>
  <c r="G44" i="13" s="1"/>
  <c r="C97" i="14"/>
  <c r="C98" i="15" s="1"/>
  <c r="H27" i="16"/>
  <c r="H26" i="16" s="1"/>
  <c r="C88" i="14"/>
  <c r="C89" i="15" s="1"/>
  <c r="H25" i="16"/>
  <c r="H24" i="16" s="1"/>
  <c r="C79" i="14"/>
  <c r="C80" i="15" s="1"/>
  <c r="H23" i="16"/>
  <c r="H22" i="16" s="1"/>
  <c r="C70" i="14"/>
  <c r="C71" i="15" s="1"/>
  <c r="H21" i="16"/>
  <c r="H20" i="16" s="1"/>
  <c r="H19" i="16"/>
  <c r="H18" i="16" s="1"/>
  <c r="C61" i="14"/>
  <c r="C62" i="15" s="1"/>
  <c r="C52" i="14"/>
  <c r="C53" i="15" s="1"/>
  <c r="H17" i="16"/>
  <c r="H16" i="16" s="1"/>
  <c r="C38" i="14"/>
  <c r="H14" i="16"/>
  <c r="H13" i="16" s="1"/>
  <c r="H12" i="16" s="1"/>
  <c r="G33" i="13"/>
  <c r="G32" i="13" s="1"/>
  <c r="G31" i="13" s="1"/>
  <c r="G30" i="13" l="1"/>
  <c r="G21" i="13" s="1"/>
  <c r="G29" i="13" s="1"/>
  <c r="G28" i="13" s="1"/>
  <c r="G27" i="13" s="1"/>
  <c r="G26" i="13" s="1"/>
  <c r="G24" i="13" s="1"/>
  <c r="G22" i="13" s="1"/>
  <c r="C20" i="14"/>
  <c r="H15" i="16"/>
  <c r="H11" i="16" s="1"/>
  <c r="C38" i="15"/>
  <c r="C19" i="15" l="1"/>
  <c r="G11" i="13"/>
  <c r="G10" i="13" s="1"/>
  <c r="G9" i="13" s="1"/>
  <c r="G20" i="13"/>
  <c r="G19" i="13" s="1"/>
  <c r="G18" i="13" s="1"/>
  <c r="G16" i="13" s="1"/>
  <c r="G14" i="13" s="1"/>
  <c r="G8" i="13" s="1"/>
</calcChain>
</file>

<file path=xl/sharedStrings.xml><?xml version="1.0" encoding="utf-8"?>
<sst xmlns="http://schemas.openxmlformats.org/spreadsheetml/2006/main" count="570" uniqueCount="167">
  <si>
    <t>Ծրագրային դասիչ</t>
  </si>
  <si>
    <t>Տարի</t>
  </si>
  <si>
    <t>Ծրագիր</t>
  </si>
  <si>
    <t>Միջոցառում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</si>
  <si>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</si>
  <si>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</si>
  <si>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</si>
  <si>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</si>
  <si>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</si>
  <si>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</si>
  <si>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</si>
  <si>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</si>
  <si>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</si>
  <si>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</si>
  <si>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11005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</si>
  <si>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</si>
  <si>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</si>
  <si>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</si>
  <si>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</si>
  <si>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 xml:space="preserve">Հավելված 2
ՀՀ կառավարության
2019 թվականի____________ի  N _____-Ն որոշման </t>
  </si>
  <si>
    <t xml:space="preserve">Հավելված 3
ՀՀ կառավարության
2019 թվականի____________ի  N _____-Ն որոշման </t>
  </si>
  <si>
    <t xml:space="preserve"> ՀՀ կառավարություն</t>
  </si>
  <si>
    <t>ԸՆԴԱՄԵՆԸ
այդ թվում`</t>
  </si>
  <si>
    <t>ՀԱՅԱՍՏԱՆԻ ՀԱՆՐԱՊԵՏՈՒԹՅԱՆ ԿԱՌԱՎԱՐՈՒԹՅԱՆ 2018 ԹՎԱԿԱՆԻ ԴԵԿՏԵՄԲԵՐԻ 27-Ի ԹԻՎ 1515-Ն ՈՐՈՇՄԱՆ N5 ՀԱՎԵԼՎԱԾԻ N8 ԱՂՅՈՒՍԱԿՈՒՄ ԿԱՏԱՐՎՈՂ ՓՈՓՈԽՈՒԹՅՈՒՆՆԵՐԸ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</si>
  <si>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</si>
  <si>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</si>
  <si>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</si>
  <si>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</si>
  <si>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</si>
  <si>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</si>
  <si>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</si>
  <si>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</si>
  <si>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</si>
  <si>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</si>
  <si>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</si>
  <si>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</si>
  <si>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</si>
  <si>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անվանումը՛ </t>
  </si>
  <si>
    <t xml:space="preserve"> Միջոցառումն իրականացնողի անվանումը </t>
  </si>
  <si>
    <t xml:space="preserve"> 11005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</si>
  <si>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</si>
  <si>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</si>
  <si>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</si>
  <si>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</si>
  <si>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</si>
  <si>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 xml:space="preserve">Հավելված 4
ՀՀ կառավարության
2019 թվականի____________ի  N _____-Ն որոշման </t>
  </si>
  <si>
    <t>Ցուցանիշների փոփոխությունը
(ավելացումները նշված են դրական նշանով, նվազեցումները՝ փակագծերում)</t>
  </si>
  <si>
    <t xml:space="preserve">Հավելված 1
ՀՀ կառավարության
2019 թվականի____________ի  N _____-Ն որոշման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</si>
  <si>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</si>
  <si>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</si>
  <si>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</si>
  <si>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</si>
  <si>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</si>
  <si>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</si>
  <si>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</si>
  <si>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</si>
  <si>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</si>
  <si>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</si>
  <si>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11002</t>
  </si>
  <si>
    <t xml:space="preserve"> 11004</t>
  </si>
  <si>
    <t xml:space="preserve"> 11006</t>
  </si>
  <si>
    <t xml:space="preserve"> 11007</t>
  </si>
  <si>
    <t xml:space="preserve"> 11008</t>
  </si>
  <si>
    <t xml:space="preserve"> 11010</t>
  </si>
  <si>
    <t xml:space="preserve"> 1016</t>
  </si>
  <si>
    <t xml:space="preserve"> 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</si>
  <si>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</si>
  <si>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</si>
  <si>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Շրջակա միջավայրի մոնիթորինգ և տեղեկատվության ապահովում</t>
  </si>
  <si>
    <t xml:space="preserve"> Շրջակա միջավայրի մոնիթորինգի և տեղեկատվության տրամադրման աշխատանքներ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</si>
  <si>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</si>
  <si>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</si>
  <si>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</si>
  <si>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</si>
  <si>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«Սևան» ազգային պարկի պահպանության՝ պարկում գիտական ուսումնասիրությունների՝ անտառատնտեսական աշխատանքների կատարում</t>
  </si>
  <si>
    <t xml:space="preserve"> «Սևան» ազգային պարկի տարածքում պահպանության՝ գիտական ուսումնասիրությունների՝ անտառատնտեսական աշխատանքների իրականացում</t>
  </si>
  <si>
    <t xml:space="preserve"> «Դիլիջան» ազգային պարկի պահպանության՝ պարկում գիտական ուսումնասիրությունների՝ անտառատնտեսական աշխատանքների կատարում</t>
  </si>
  <si>
    <t xml:space="preserve"> «Դիլիջան» ազգային պարկի տարածքում պահպանության՝ գիտական ուսումնասիրությունների՝ անտառատնտեսական աշխատանքների իրականացում</t>
  </si>
  <si>
    <t xml:space="preserve"> Արգելոցապարկային համալիր ԲՀՊ տարածքների պահպանության՝ գիտական ուսումնասիրությունների՝ անտառատնտեսական աշխատանքների կատարում</t>
  </si>
  <si>
    <t xml:space="preserve"> ԲՀՊ տարածքներում պահպանության՝ գիտական ուսումնասիրությունների՝ անտառատնտեսական աշխատանքների իրականացում_x000D_
</t>
  </si>
  <si>
    <t xml:space="preserve"> «Խոսրովի անտառ» պետական արգելոցի պահպանության՝ գիտական ուսումնասիրությունների կատարում</t>
  </si>
  <si>
    <t xml:space="preserve"> «Խոսրովի անտառ» պետական արգելոցի տարածքում պահպանության՝ գիտական ուսումնասիրությունների՝ անտառատնտեսական աշխատանքների իրականացում</t>
  </si>
  <si>
    <t xml:space="preserve"> «Արփի լիճ» ազգային պարկի պահպանության՝ պարկում գիտական ուսումնասիրությունների կատարում</t>
  </si>
  <si>
    <t xml:space="preserve"> «Արփի լիճ» ազգային պարկի պահպանության՝ գիտական ուսումնասիրությունների իրականացում</t>
  </si>
  <si>
    <t xml:space="preserve"> Զանգեզուր կենսոլորտային համալիր  ԲՀՊ տարածքների պահպանության՝ գիտական ուսումնասիրությունների՝ անտառատնտեսական աշխատանքների կատարում</t>
  </si>
  <si>
    <t xml:space="preserve"> ԲՀՊ տարածքներում պահպանության՝ գիտական ուսումնասիրությունների՝ անտառատնտեսական աշխատանքների կատարում
_x000D_
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</si>
  <si>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</si>
  <si>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</si>
  <si>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</si>
  <si>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</si>
  <si>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</si>
  <si>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</si>
  <si>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</si>
  <si>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ԱՅԼ  ԾԱԽՍԵՐ</t>
  </si>
  <si>
    <t xml:space="preserve"> Պահուստային միջոցներ</t>
  </si>
  <si>
    <t>01</t>
  </si>
  <si>
    <t>11</t>
  </si>
  <si>
    <t>05</t>
  </si>
  <si>
    <t>04</t>
  </si>
  <si>
    <t xml:space="preserve"> ՀՀ կառավարության պահուստային ֆոնդ  
այդ թվում`</t>
  </si>
  <si>
    <t>06</t>
  </si>
  <si>
    <t xml:space="preserve"> Շրջակա միջավայրի վրա ազդեցության գնահատում և մոնիթորինգ  
այդ թվում`</t>
  </si>
  <si>
    <t xml:space="preserve"> Բաժին</t>
  </si>
  <si>
    <t xml:space="preserve"> Խումբ</t>
  </si>
  <si>
    <t xml:space="preserve"> Դաս</t>
  </si>
  <si>
    <t xml:space="preserve"> ՄԱՍ 2. ՊԵՏԱԿԱՆ ՄԱՐՄՆԻ ԳԾՈՎ ԱՐԴՅՈՒՆՔԱՅԻՆ (ԿԱՏԱՐՈՂԱԿԱՆ) ՑՈՒՑԱՆԻՇՆԵՐԸ </t>
  </si>
  <si>
    <t xml:space="preserve"> 1016 </t>
  </si>
  <si>
    <t xml:space="preserve"> Շրջակա միջավայրի վրա ազդեցության գնահատում և մոնիթորինգ </t>
  </si>
  <si>
    <t xml:space="preserve"> 11002 </t>
  </si>
  <si>
    <t xml:space="preserve"> 1155 </t>
  </si>
  <si>
    <t xml:space="preserve"> 11004 </t>
  </si>
  <si>
    <t xml:space="preserve"> 11006 </t>
  </si>
  <si>
    <t xml:space="preserve"> 11007 </t>
  </si>
  <si>
    <t xml:space="preserve"> 11008 </t>
  </si>
  <si>
    <t xml:space="preserve"> 11010 </t>
  </si>
  <si>
    <t xml:space="preserve"> Բնական պաշարների և բնության հատուկ պահպանվող տարածքների կառավարում և պահպանում </t>
  </si>
  <si>
    <t>ՀԱՅԱՍՏԱՆԻ ՀԱՆՐԱՊԵՏՈՒԹՅԱՆ ԿԱՌԱՎԱՐՈՒԹՅԱՆ 2018 ԹՎԱԿԱՆԻ ԴԵԿՏԵՄԲԵՐԻ 27-Ի N 1515-Ն ՈՐՈՇՄԱՆ N11.1 ՀԱՎԵԼՎԱԾԻ N 11.1.13 ԱՂՅՈՒՍԱԿՈՒՄ ԿԱՏԱՐՎՈՂ ՓՈՓՈԽՈՒԹՅՈՒՆՆԵՐԸ</t>
  </si>
  <si>
    <t>ՀԱՅԱՍՏԱՆԻ ՀԱՆՐԱՊԵՏՈՒԹՅԱՆ ԿԱՌԱՎԱՐՈՒԹՅԱՆ 2018 ԹՎԱԿԱՆԻ ԴԵԿՏԵՄԲԵՐԻ 27-Ի N 1515-Ն ՈՐՈՇՄԱՆ N11.1 ՀԱՎԵԼՎԱԾԻ N 11.1.66 ԱՂՅՈՒՍԱԿՈՒՄ ԿԱՏԱՐՎՈՂ ՓՈՓՈԽՈՒԹՅՈՒՆՆԵՐԸ</t>
  </si>
  <si>
    <t>ՀԱՅԱՍՏԱՆԻ ՀԱՆՐԱՊԵՏՈՒԹՅԱՆ ԿԱՌԱՎԱՐՈՒԹՅԱՆ 2018 ԹՎԱԿԱՆԻ ԴԵԿՏԵՄԲԵՐԻ 27-Ի N 1515-Ն ՈՐՈՇՄԱՆ N11 ՀԱՎԵԼՎԱԾԻ N 1.66 ԱՂՅՈՒՍԱԿՈՒՄ ԿԱՏԱՐՎՈՂ ՓՈՓՈԽՈՒԹՅՈՒՆՆԵՐԸ</t>
  </si>
  <si>
    <t>«Շրջակա միջավայրի մոնիթորինգի և տեղեկատվության կենտրոն» ՊՈԱԿ</t>
  </si>
  <si>
    <t>«Սևան» ազգային պարկ»ՊՈԱԿ</t>
  </si>
  <si>
    <t>«Դիլիջան» ազգային պարկ» ՊՈԱԿ</t>
  </si>
  <si>
    <t>«Արգելոցապարկային համալիր» ՊՈԱԿ</t>
  </si>
  <si>
    <t>«Խոսրովի անտառ» պետական արգելոց» ՊՈԱԿ</t>
  </si>
  <si>
    <t xml:space="preserve"> «Արփի լիճ» ազգային պարկ» ՊՈԱԿ</t>
  </si>
  <si>
    <t xml:space="preserve">  «Զանգեզուր» կենսոլորտային համալիր» ՊՈԱԿ</t>
  </si>
  <si>
    <t>ՀԱՅԱՍՏԱՆԻ ՀԱՆՐԱՊԵՏՈՒԹՅԱՆ ԿԱՌԱՎԱՐՈՒԹՅԱՆ 2018 ԹՎԱԿԱՆԻ ԴԵԿՏԵՄԲԵՐԻ 27-Ի ԹԻՎ 1515-Ն ՈՐՈՇՄԱՆ N3 ԵՎ N4 ՀԱՎԵԼՎԱԾՆԵՐՈՒՄ ԿԱՏԱՐՎՈՂ ՓՈՓՈԽՈՒԹՅՈՒՆՆԵՐԸ</t>
  </si>
  <si>
    <t>Շրջակա միջավայրի վրա ազդեցության գնահատում և մոնիթորինգ</t>
  </si>
  <si>
    <t>Շրջակա միջավայրի մոնիթորինգի և տեղեկատվության ապահովում</t>
  </si>
  <si>
    <t>Բնական պաշարների և բնության հատուկ պահպանվող տարածքների կառավարում և պահպանում</t>
  </si>
  <si>
    <t>«Սևան» ազգային պարկի պահպանության, պարկում գիտական ուսումնասիրությունների, անտառտնտեսական աշխատանքների կատարում</t>
  </si>
  <si>
    <t>«Սևան» ազգային պարկ» ՊՈԱԿ</t>
  </si>
  <si>
    <t>«Դիլիջան» ազգային պարկի պահպանության, պարկում գիտական ուսումնասիրությունների, անտառտնտեսական աշխատանքների կատարում</t>
  </si>
  <si>
    <t>Արգելոցապարկային համալիր ԲՀՊ տարածքների պահպանության, գիտական ուսումնասիրությունների, անտառտնտեսական աշխատանքների  կատարում</t>
  </si>
  <si>
    <t>«Խոսրովի անտառ» պետական արգելոցի պահպանության, արգելոցում գիտական ուսումնասիրությունների կատարում</t>
  </si>
  <si>
    <t>«Արփի լիճ» ազգային պարկի պահպանության, պարկում գիտական ուսումնասիրությունների կատարում</t>
  </si>
  <si>
    <t>Զանգեզուր կենսոլորտային համալիր ԲՀՊ տարածքների  պահպանության, գիտական ուսումնասիրությունների, անտառտնտեսական աշխատանքների կատարում</t>
  </si>
  <si>
    <t xml:space="preserve"> «Զանգեզուր» կենսոլորտային համալիր» ՊՈԱԿ</t>
  </si>
  <si>
    <t xml:space="preserve">Հավելված 5
ՀՀ կառավարության
2019 թվականի____________ի  N _____-Ն որոշման </t>
  </si>
  <si>
    <t xml:space="preserve"> Կենսաբազմազանության և բնության պաշտպանություն 
այդ թվում`</t>
  </si>
  <si>
    <t xml:space="preserve"> Կենսաբազմազանության և բնության պաշտպանություն  
այդ թվում`</t>
  </si>
  <si>
    <t xml:space="preserve"> ՇՐՋԱԿԱ  ՄԻՋԱՎԱՅՐԻ ՊԱՇՏՊԱՆՈՒԹՅՈՒՆ  
այդ թվում`</t>
  </si>
  <si>
    <t xml:space="preserve"> Շրջակա միջավայրի պաշտպանություն  (այլ դասերին չպատկանող) 
այդ թվում`</t>
  </si>
  <si>
    <t xml:space="preserve"> Բնական պաշարների և բնության հատուկ պահպանվող տարածքների կառավարում և պահպանում
այդ թվում`</t>
  </si>
  <si>
    <t xml:space="preserve"> Զանգեզուր կենսոլորտային համալիր  ԲՀՊ տարածքների պահպանության՝ գիտական ուսումնասիրությունների՝ անտառատնտեսական աշխատանքների կատարում </t>
  </si>
  <si>
    <t xml:space="preserve"> ԲՀՊ տարածքներում պահպանության՝ գիտական ուսումնասիրությունների՝ անտառատնտեսական աշխատանքների կատարում
_x000D_
 </t>
  </si>
  <si>
    <t>Հարկային եկամուտներ և պետական տուրքեր</t>
  </si>
  <si>
    <t>Ցուցանիշների փոփոխությունը
(ավելացումները նշված են դրական նշանով)</t>
  </si>
  <si>
    <t>«ՀԱՅԱՍՏԱՆԻ  ՀԱՆՐԱՊԵՏՈՒԹՅԱՆ  2019  ԹՎԱԿԱՆԻ  ՊԵՏԱԿԱՆ  ԲՅՈՒՋԵԻ  ՄԱՍԻՆ»  ՀԱՅԱՍՏԱՆԻ ՀԱՆՐԱՊԵՏՈՒԹՅԱՆ ՕՐԵՆՔԻ 2-ՐԴ ՀՈԴՎԱԾԻ ԱՂՅՈՒՍԱԿՈՒՄ ԿԱՏԱՐՎՈՂ ՓՈՓՈԽՈՒԹՅՈՒՆՆԵՐԸ</t>
  </si>
  <si>
    <t>Եկամուտների գծով</t>
  </si>
  <si>
    <t>Ծախսերի գծով</t>
  </si>
  <si>
    <t>Դեֆիցիտը (պակասուրդը)</t>
  </si>
  <si>
    <t>ԸՆԴԱՄԵՆԸ</t>
  </si>
  <si>
    <t>այդ թվում`</t>
  </si>
  <si>
    <t>Պետական բյուջեի եկամուտները</t>
  </si>
  <si>
    <t>«ՀԱՅԱՍՏԱՆԻ  ՀԱՆՐԱՊԵՏՈՒԹՅԱՆ  2019  ԹՎԱԿԱՆԻ  ՊԵՏԱԿԱՆ  ԲՅՈՒՋԵԻ  ՄԱՍԻՆ»  ՀԱՅԱՍՏԱՆԻ ՀԱՆՐԱՊԵՏՈՒԹՅԱՆ ՕՐԵՆՔԻ  6-ՐԴ ՀՈԴՎԱԾԻ ԱՂՅՈՒՍԱԿՈՒՄ ԵՎ ՀԱՅԱՍՏԱՆԻ ՀԱՆՐԱՊԵՏՈՒԹՅԱՆ ԿԱՌԱՎԱՐՈՒԹՅԱՆ 2018 ԹՎԱԿԱՆԻ ԴԵԿՏԵՄԲԵՐԻ 27-Ի N 1515-Ն ՈՐՈՇՄԱՆ 2-ՐԴ ՀԱՎԵԼՎԱԾՈՒՄ ԿԱՏԱՐՎՈՂ ՓՈՓՈԽՈՒԹՅՈՒՆՆԵՐԸ</t>
  </si>
  <si>
    <t xml:space="preserve">Հավելված 6
ՀՀ կառավարության
2019 թվականի____________ի  N _____-Ն որոշման </t>
  </si>
  <si>
    <t xml:space="preserve">Հավելված 7
ՀՀ կառավարության
2019 թվականի____________ի  N _____-Ն որոշման </t>
  </si>
  <si>
    <r>
      <t xml:space="preserve"> ՀԻՄՆԱԿԱՆ ԲԱԺԻՆՆԵՐԻՆ ՉԴԱՍՎՈՂ ՊԱՀՈՒՍՏԱՅԻՆ ՖՈՆԴԵՐ
</t>
    </r>
    <r>
      <rPr>
        <sz val="11"/>
        <rFont val="GHEA Grapalat"/>
        <family val="3"/>
      </rPr>
      <t xml:space="preserve"> այդ թվում`</t>
    </r>
  </si>
  <si>
    <r>
      <t xml:space="preserve"> ՀՀ կառավարության և համայնքների պահուստային ֆոնդ 
</t>
    </r>
    <r>
      <rPr>
        <sz val="11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</si>
  <si>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1"/>
        <rFont val="GHEA Grapalat"/>
        <family val="3"/>
      </rPr>
      <t>այդ թվում`</t>
    </r>
  </si>
  <si>
    <t xml:space="preserve"> ՀՀ  Շրջակա միջավայրի նախարարություն</t>
  </si>
  <si>
    <t>ՀՀ  շրջակա միջավայրի նախարարություն  
այդ թվում`</t>
  </si>
  <si>
    <t xml:space="preserve">ՀՀ  շրջակա միջավայրի նախարարություն  
</t>
  </si>
  <si>
    <t xml:space="preserve">ՀՀ շրջակա միջավայրի նախարարություն  
</t>
  </si>
  <si>
    <t>ՀԱՅԱՍՏԱՆԻ ՀԱՆՐԱՊԵՏՈՒԹՅԱՆ ԿԱՌԱՎԱՐՈՒԹՅԱՆ 2018 ԹՎԱԿԱՆԻ ԴԵԿՏԵՄԲԵՐԻ 27-Ի N 1515-Ն ՈՐՈՇՄԱՆ N 11 ՀԱՎԵԼՎԱԾԻ N 11.13 ԱՂՅՈՒՍԱԿՈՒՄ ԿԱՏԱՐՎՈՂ ՓՈՓՈԽՈՒԹՅՈՒՆՆԵՐԸ</t>
  </si>
  <si>
    <t>«ՀԱՅԱՍՏԱՆԻ  ՀԱՆՐԱՊԵՏՈՒԹՅԱՆ  2019  ԹՎԱԿԱՆԻ  ՊԵՏԱԿԱՆ  ԲՅՈՒՋԵԻ  ՄԱՍԻՆ»  ՀԱՅԱՍՏԱՆԻ ՀԱՆՐԱՊԵՏՈՒԹՅԱՆ ՕՐԵՆՔԻ N 1 ՀԱՎԵԼՎԱԾԻ N 2 ԱՂՅՈՒՍԱԿՈՒՄ ԵՎ ՀԱՅԱՍՏԱՆԻ ՀԱՆՐԱՊԵՏՈՒԹՅԱՆ ԿԱՌԱՎԱՐՈՒԹՅԱՆ 2018 ԹՎԱԿԱՆԻ ԴԵԿՏԵՄԲԵՐԻ 27-Ի N 1515-Ն ՈՐՈՇՄԱՆ N 5 ՀԱՎԵԼՎԱԾԻ  N 1 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</si>
</sst>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_);\(#,##0.0\)"/>
    <numFmt numFmtId="165" formatCode="#,##0.0"/>
    <numFmt numFmtId="166" formatCode="##,##0.0;\(##,##0.0\);\-"/>
    <numFmt numFmtId="167" formatCode="0.0_);\(0.0\)"/>
    <numFmt numFmtId="168" formatCode="0.0"/>
    <numFmt numFmtId="169" formatCode="_-* #,##0.00_-;\-* #,##0.00_-;_-* &quot;-&quot;??_-;_-@_-"/>
    <numFmt numFmtId="170" formatCode="_-* #,##0.00\ _դ_ր_._-;\-* #,##0.00\ _դ_ր_._-;_-* &quot;-&quot;??\ _դ_ր_._-;_-@_-"/>
    <numFmt numFmtId="171" formatCode="_-* #,##0.00_р_._-;\-* #,##0.00_р_._-;_-* &quot;-&quot;??_р_._-;_-@_-"/>
    <numFmt numFmtId="172" formatCode="General_)"/>
    <numFmt numFmtId="173" formatCode="_([$€-2]* #,##0.00_);_([$€-2]* \(#,##0.00\);_([$€-2]* &quot;-&quot;??_)"/>
    <numFmt numFmtId="174" formatCode="_(* #,##0.0_);_(* \(#,##0.0\);_(* &quot;-&quot;??_);_(@_)"/>
    <numFmt numFmtId="175" formatCode="#,##0.000_);\(#,##0.000\)"/>
  </numFmts>
  <fonts count="1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b/>
      <sz val="10"/>
      <name val="GHEA Grapalat"/>
      <family val="3"/>
    </font>
    <font>
      <b/>
      <sz val="8"/>
      <name val="GHEA Grapalat"/>
      <family val="3"/>
    </font>
    <font>
      <sz val="10"/>
      <color theme="1"/>
      <name val="GHEA Grapalat"/>
      <family val="3"/>
    </font>
    <font>
      <b/>
      <sz val="9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i/>
      <sz val="8"/>
      <name val="GHEA Grapalat"/>
      <family val="3"/>
    </font>
    <font>
      <i/>
      <sz val="10"/>
      <color theme="1"/>
      <name val="GHEA Grapalat"/>
      <family val="3"/>
    </font>
    <font>
      <b/>
      <sz val="8"/>
      <name val="GHEA Grapalat"/>
      <family val="2"/>
    </font>
    <font>
      <sz val="8"/>
      <color theme="1"/>
      <name val="GHEA Grapalat"/>
      <family val="3"/>
    </font>
    <font>
      <b/>
      <sz val="8"/>
      <color theme="1"/>
      <name val="GHEA Grapalat"/>
      <family val="3"/>
    </font>
    <font>
      <b/>
      <sz val="9"/>
      <color theme="1"/>
      <name val="GHEA Grapalat"/>
      <family val="3"/>
    </font>
    <font>
      <b/>
      <i/>
      <sz val="8"/>
      <name val="GHEA Grapalat"/>
      <family val="3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theme="1"/>
      <name val="GHEA Grapalat"/>
      <family val="3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9"/>
      <name val="GHEA Grapalat"/>
      <family val="3"/>
    </font>
    <font>
      <i/>
      <sz val="9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name val="Star"/>
      <family val="1"/>
    </font>
    <font>
      <sz val="12"/>
      <name val="GHEA Grapalat"/>
      <family val="3"/>
    </font>
    <font>
      <i/>
      <sz val="11"/>
      <name val="GHEA Grapalat"/>
      <family val="3"/>
    </font>
    <font>
      <b/>
      <i/>
      <sz val="11"/>
      <name val="GHEA Grapalat"/>
      <family val="3"/>
    </font>
    <font>
      <b/>
      <sz val="11"/>
      <color rgb="FFFF0000"/>
      <name val="GHEA Grapalat"/>
      <family val="3"/>
    </font>
  </fonts>
  <fills count="6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8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2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5" applyNumberFormat="0" applyAlignment="0" applyProtection="0"/>
    <xf numFmtId="0" fontId="12" fillId="22" borderId="6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5" applyNumberFormat="0" applyAlignment="0" applyProtection="0"/>
    <xf numFmtId="0" fontId="19" fillId="0" borderId="10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1" fillId="0" borderId="0"/>
    <xf numFmtId="0" fontId="6" fillId="0" borderId="0"/>
    <xf numFmtId="0" fontId="6" fillId="0" borderId="0"/>
    <xf numFmtId="0" fontId="2" fillId="24" borderId="11" applyNumberFormat="0" applyFont="0" applyAlignment="0" applyProtection="0"/>
    <xf numFmtId="0" fontId="21" fillId="21" borderId="12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6" fontId="30" fillId="0" borderId="0" applyFill="0" applyBorder="0" applyProtection="0">
      <alignment horizontal="right" vertical="top"/>
    </xf>
    <xf numFmtId="166" fontId="29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2" fillId="0" borderId="0"/>
    <xf numFmtId="0" fontId="6" fillId="0" borderId="0"/>
    <xf numFmtId="0" fontId="11" fillId="21" borderId="24" applyNumberFormat="0" applyAlignment="0" applyProtection="0"/>
    <xf numFmtId="0" fontId="18" fillId="11" borderId="24" applyNumberFormat="0" applyAlignment="0" applyProtection="0"/>
    <xf numFmtId="0" fontId="2" fillId="24" borderId="25" applyNumberFormat="0" applyFont="0" applyAlignment="0" applyProtection="0"/>
    <xf numFmtId="0" fontId="21" fillId="21" borderId="26" applyNumberFormat="0" applyAlignment="0" applyProtection="0"/>
    <xf numFmtId="0" fontId="23" fillId="0" borderId="27" applyNumberFormat="0" applyFill="0" applyAlignment="0" applyProtection="0"/>
    <xf numFmtId="0" fontId="7" fillId="0" borderId="0"/>
    <xf numFmtId="166" fontId="40" fillId="0" borderId="0" applyFill="0" applyBorder="0" applyProtection="0">
      <alignment horizontal="right" vertical="top"/>
    </xf>
    <xf numFmtId="6" fontId="60" fillId="0" borderId="0" applyFont="0" applyFill="0" applyBorder="0" applyAlignment="0" applyProtection="0"/>
    <xf numFmtId="6" fontId="6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1" fillId="3" borderId="0" applyNumberFormat="0" applyBorder="0" applyAlignment="0" applyProtection="0"/>
    <xf numFmtId="0" fontId="61" fillId="12" borderId="0" applyNumberFormat="0" applyBorder="0" applyAlignment="0" applyProtection="0"/>
    <xf numFmtId="0" fontId="1" fillId="4" borderId="0" applyNumberFormat="0" applyBorder="0" applyAlignment="0" applyProtection="0"/>
    <xf numFmtId="0" fontId="61" fillId="13" borderId="0" applyNumberFormat="0" applyBorder="0" applyAlignment="0" applyProtection="0"/>
    <xf numFmtId="0" fontId="1" fillId="5" borderId="0" applyNumberFormat="0" applyBorder="0" applyAlignment="0" applyProtection="0"/>
    <xf numFmtId="0" fontId="61" fillId="24" borderId="0" applyNumberFormat="0" applyBorder="0" applyAlignment="0" applyProtection="0"/>
    <xf numFmtId="0" fontId="1" fillId="6" borderId="0" applyNumberFormat="0" applyBorder="0" applyAlignment="0" applyProtection="0"/>
    <xf numFmtId="0" fontId="61" fillId="11" borderId="0" applyNumberFormat="0" applyBorder="0" applyAlignment="0" applyProtection="0"/>
    <xf numFmtId="0" fontId="1" fillId="39" borderId="0" applyNumberFormat="0" applyBorder="0" applyAlignment="0" applyProtection="0"/>
    <xf numFmtId="0" fontId="61" fillId="10" borderId="0" applyNumberFormat="0" applyBorder="0" applyAlignment="0" applyProtection="0"/>
    <xf numFmtId="0" fontId="1" fillId="43" borderId="0" applyNumberFormat="0" applyBorder="0" applyAlignment="0" applyProtection="0"/>
    <xf numFmtId="0" fontId="61" fillId="24" borderId="0" applyNumberFormat="0" applyBorder="0" applyAlignment="0" applyProtection="0"/>
    <xf numFmtId="0" fontId="1" fillId="30" borderId="0" applyNumberFormat="0" applyBorder="0" applyAlignment="0" applyProtection="0"/>
    <xf numFmtId="0" fontId="61" fillId="10" borderId="0" applyNumberFormat="0" applyBorder="0" applyAlignment="0" applyProtection="0"/>
    <xf numFmtId="0" fontId="1" fillId="33" borderId="0" applyNumberFormat="0" applyBorder="0" applyAlignment="0" applyProtection="0"/>
    <xf numFmtId="0" fontId="61" fillId="13" borderId="0" applyNumberFormat="0" applyBorder="0" applyAlignment="0" applyProtection="0"/>
    <xf numFmtId="0" fontId="1" fillId="7" borderId="0" applyNumberFormat="0" applyBorder="0" applyAlignment="0" applyProtection="0"/>
    <xf numFmtId="0" fontId="61" fillId="23" borderId="0" applyNumberFormat="0" applyBorder="0" applyAlignment="0" applyProtection="0"/>
    <xf numFmtId="0" fontId="1" fillId="37" borderId="0" applyNumberFormat="0" applyBorder="0" applyAlignment="0" applyProtection="0"/>
    <xf numFmtId="0" fontId="61" fillId="4" borderId="0" applyNumberFormat="0" applyBorder="0" applyAlignment="0" applyProtection="0"/>
    <xf numFmtId="0" fontId="1" fillId="40" borderId="0" applyNumberFormat="0" applyBorder="0" applyAlignment="0" applyProtection="0"/>
    <xf numFmtId="0" fontId="61" fillId="10" borderId="0" applyNumberFormat="0" applyBorder="0" applyAlignment="0" applyProtection="0"/>
    <xf numFmtId="0" fontId="1" fillId="44" borderId="0" applyNumberFormat="0" applyBorder="0" applyAlignment="0" applyProtection="0"/>
    <xf numFmtId="0" fontId="61" fillId="24" borderId="0" applyNumberFormat="0" applyBorder="0" applyAlignment="0" applyProtection="0"/>
    <xf numFmtId="0" fontId="56" fillId="31" borderId="0" applyNumberFormat="0" applyBorder="0" applyAlignment="0" applyProtection="0"/>
    <xf numFmtId="0" fontId="62" fillId="10" borderId="0" applyNumberFormat="0" applyBorder="0" applyAlignment="0" applyProtection="0"/>
    <xf numFmtId="0" fontId="56" fillId="34" borderId="0" applyNumberFormat="0" applyBorder="0" applyAlignment="0" applyProtection="0"/>
    <xf numFmtId="0" fontId="62" fillId="20" borderId="0" applyNumberFormat="0" applyBorder="0" applyAlignment="0" applyProtection="0"/>
    <xf numFmtId="0" fontId="56" fillId="7" borderId="0" applyNumberFormat="0" applyBorder="0" applyAlignment="0" applyProtection="0"/>
    <xf numFmtId="0" fontId="62" fillId="14" borderId="0" applyNumberFormat="0" applyBorder="0" applyAlignment="0" applyProtection="0"/>
    <xf numFmtId="0" fontId="56" fillId="8" borderId="0" applyNumberFormat="0" applyBorder="0" applyAlignment="0" applyProtection="0"/>
    <xf numFmtId="0" fontId="62" fillId="4" borderId="0" applyNumberFormat="0" applyBorder="0" applyAlignment="0" applyProtection="0"/>
    <xf numFmtId="0" fontId="56" fillId="41" borderId="0" applyNumberFormat="0" applyBorder="0" applyAlignment="0" applyProtection="0"/>
    <xf numFmtId="0" fontId="62" fillId="10" borderId="0" applyNumberFormat="0" applyBorder="0" applyAlignment="0" applyProtection="0"/>
    <xf numFmtId="0" fontId="56" fillId="9" borderId="0" applyNumberFormat="0" applyBorder="0" applyAlignment="0" applyProtection="0"/>
    <xf numFmtId="0" fontId="62" fillId="13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64" fillId="47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56" fillId="29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4" fillId="48" borderId="0" applyNumberFormat="0" applyBorder="0" applyAlignment="0" applyProtection="0"/>
    <xf numFmtId="0" fontId="63" fillId="45" borderId="0" applyNumberFormat="0" applyBorder="0" applyAlignment="0" applyProtection="0"/>
    <xf numFmtId="0" fontId="63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56" fillId="32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3" fillId="45" borderId="0" applyNumberFormat="0" applyBorder="0" applyAlignment="0" applyProtection="0"/>
    <xf numFmtId="0" fontId="63" fillId="45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56" fillId="35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4" fillId="52" borderId="0" applyNumberFormat="0" applyBorder="0" applyAlignment="0" applyProtection="0"/>
    <xf numFmtId="0" fontId="63" fillId="45" borderId="0" applyNumberFormat="0" applyBorder="0" applyAlignment="0" applyProtection="0"/>
    <xf numFmtId="0" fontId="63" fillId="49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56" fillId="36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3" fillId="45" borderId="0" applyNumberFormat="0" applyBorder="0" applyAlignment="0" applyProtection="0"/>
    <xf numFmtId="0" fontId="63" fillId="47" borderId="0" applyNumberFormat="0" applyBorder="0" applyAlignment="0" applyProtection="0"/>
    <xf numFmtId="0" fontId="64" fillId="47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56" fillId="38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4" fillId="55" borderId="0" applyNumberFormat="0" applyBorder="0" applyAlignment="0" applyProtection="0"/>
    <xf numFmtId="0" fontId="63" fillId="45" borderId="0" applyNumberFormat="0" applyBorder="0" applyAlignment="0" applyProtection="0"/>
    <xf numFmtId="0" fontId="63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56" fillId="42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6" fontId="60" fillId="0" borderId="0" applyFont="0" applyFill="0" applyBorder="0" applyAlignment="0" applyProtection="0"/>
    <xf numFmtId="0" fontId="50" fillId="26" borderId="0" applyNumberFormat="0" applyBorder="0" applyAlignment="0" applyProtection="0"/>
    <xf numFmtId="0" fontId="65" fillId="56" borderId="0" applyNumberFormat="0" applyBorder="0" applyAlignment="0" applyProtection="0"/>
    <xf numFmtId="0" fontId="66" fillId="0" borderId="0" applyNumberFormat="0" applyFill="0" applyBorder="0" applyAlignment="0" applyProtection="0"/>
    <xf numFmtId="0" fontId="67" fillId="59" borderId="24" applyNumberFormat="0" applyAlignment="0" applyProtection="0"/>
    <xf numFmtId="0" fontId="53" fillId="27" borderId="39" applyNumberFormat="0" applyAlignment="0" applyProtection="0"/>
    <xf numFmtId="0" fontId="68" fillId="50" borderId="6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71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8" fontId="6" fillId="0" borderId="0" applyFont="0" applyFill="0" applyProtection="0"/>
    <xf numFmtId="43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60" borderId="0" applyNumberFormat="0" applyBorder="0" applyAlignment="0" applyProtection="0"/>
    <xf numFmtId="0" fontId="73" fillId="61" borderId="0" applyNumberFormat="0" applyBorder="0" applyAlignment="0" applyProtection="0"/>
    <xf numFmtId="0" fontId="73" fillId="62" borderId="0" applyNumberFormat="0" applyBorder="0" applyAlignment="0" applyProtection="0"/>
    <xf numFmtId="173" fontId="2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49" fillId="25" borderId="0" applyNumberFormat="0" applyBorder="0" applyAlignment="0" applyProtection="0"/>
    <xf numFmtId="0" fontId="75" fillId="63" borderId="0" applyNumberFormat="0" applyBorder="0" applyAlignment="0" applyProtection="0"/>
    <xf numFmtId="0" fontId="46" fillId="0" borderId="35" applyNumberFormat="0" applyFill="0" applyAlignment="0" applyProtection="0"/>
    <xf numFmtId="0" fontId="76" fillId="0" borderId="45" applyNumberFormat="0" applyFill="0" applyAlignment="0" applyProtection="0"/>
    <xf numFmtId="0" fontId="47" fillId="0" borderId="36" applyNumberFormat="0" applyFill="0" applyAlignment="0" applyProtection="0"/>
    <xf numFmtId="0" fontId="77" fillId="0" borderId="46" applyNumberFormat="0" applyFill="0" applyAlignment="0" applyProtection="0"/>
    <xf numFmtId="0" fontId="48" fillId="0" borderId="37" applyNumberFormat="0" applyFill="0" applyAlignment="0" applyProtection="0"/>
    <xf numFmtId="0" fontId="78" fillId="0" borderId="47" applyNumberFormat="0" applyFill="0" applyAlignment="0" applyProtection="0"/>
    <xf numFmtId="0" fontId="4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80" fillId="57" borderId="24" applyNumberFormat="0" applyAlignment="0" applyProtection="0"/>
    <xf numFmtId="38" fontId="81" fillId="0" borderId="0"/>
    <xf numFmtId="38" fontId="82" fillId="0" borderId="0"/>
    <xf numFmtId="38" fontId="83" fillId="0" borderId="0"/>
    <xf numFmtId="38" fontId="84" fillId="0" borderId="0"/>
    <xf numFmtId="0" fontId="85" fillId="0" borderId="0"/>
    <xf numFmtId="0" fontId="85" fillId="0" borderId="0"/>
    <xf numFmtId="0" fontId="86" fillId="0" borderId="0"/>
    <xf numFmtId="0" fontId="52" fillId="0" borderId="38" applyNumberFormat="0" applyFill="0" applyAlignment="0" applyProtection="0"/>
    <xf numFmtId="0" fontId="87" fillId="0" borderId="48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1" fillId="2" borderId="0" applyNumberFormat="0" applyBorder="0" applyAlignment="0" applyProtection="0"/>
    <xf numFmtId="0" fontId="87" fillId="57" borderId="0" applyNumberFormat="0" applyBorder="0" applyAlignment="0" applyProtection="0"/>
    <xf numFmtId="37" fontId="88" fillId="0" borderId="0"/>
    <xf numFmtId="0" fontId="72" fillId="0" borderId="0"/>
    <xf numFmtId="0" fontId="89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9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9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9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69" fillId="0" borderId="0"/>
    <xf numFmtId="0" fontId="69" fillId="0" borderId="0"/>
    <xf numFmtId="0" fontId="70" fillId="0" borderId="0"/>
    <xf numFmtId="0" fontId="92" fillId="0" borderId="0"/>
    <xf numFmtId="0" fontId="6" fillId="0" borderId="0"/>
    <xf numFmtId="0" fontId="2" fillId="0" borderId="0"/>
    <xf numFmtId="0" fontId="6" fillId="0" borderId="0"/>
    <xf numFmtId="0" fontId="93" fillId="0" borderId="0"/>
    <xf numFmtId="0" fontId="6" fillId="0" borderId="0"/>
    <xf numFmtId="0" fontId="5" fillId="0" borderId="0"/>
    <xf numFmtId="0" fontId="70" fillId="0" borderId="0"/>
    <xf numFmtId="0" fontId="69" fillId="0" borderId="0"/>
    <xf numFmtId="0" fontId="6" fillId="0" borderId="0"/>
    <xf numFmtId="0" fontId="69" fillId="0" borderId="0"/>
    <xf numFmtId="0" fontId="6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91" fillId="0" borderId="0"/>
    <xf numFmtId="0" fontId="9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1" fillId="0" borderId="0"/>
    <xf numFmtId="0" fontId="69" fillId="0" borderId="0"/>
    <xf numFmtId="0" fontId="70" fillId="0" borderId="0"/>
    <xf numFmtId="0" fontId="92" fillId="0" borderId="0"/>
    <xf numFmtId="0" fontId="70" fillId="0" borderId="0"/>
    <xf numFmtId="0" fontId="2" fillId="0" borderId="0"/>
    <xf numFmtId="0" fontId="7" fillId="0" borderId="0"/>
    <xf numFmtId="0" fontId="2" fillId="0" borderId="0"/>
    <xf numFmtId="0" fontId="61" fillId="0" borderId="0"/>
    <xf numFmtId="0" fontId="7" fillId="0" borderId="0"/>
    <xf numFmtId="0" fontId="6" fillId="0" borderId="0"/>
    <xf numFmtId="0" fontId="61" fillId="0" borderId="0"/>
    <xf numFmtId="0" fontId="91" fillId="0" borderId="0"/>
    <xf numFmtId="0" fontId="1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25" applyNumberFormat="0" applyFont="0" applyAlignment="0" applyProtection="0"/>
    <xf numFmtId="0" fontId="2" fillId="56" borderId="25" applyNumberFormat="0" applyFont="0" applyAlignment="0" applyProtection="0"/>
    <xf numFmtId="0" fontId="4" fillId="28" borderId="40" applyNumberFormat="0" applyFont="0" applyAlignment="0" applyProtection="0"/>
    <xf numFmtId="0" fontId="2" fillId="56" borderId="25" applyNumberFormat="0" applyFont="0" applyAlignment="0" applyProtection="0"/>
    <xf numFmtId="0" fontId="94" fillId="59" borderId="26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6" fillId="0" borderId="0"/>
    <xf numFmtId="0" fontId="97" fillId="0" borderId="0" applyNumberFormat="0" applyFill="0" applyBorder="0" applyAlignment="0" applyProtection="0"/>
    <xf numFmtId="0" fontId="6" fillId="0" borderId="0"/>
    <xf numFmtId="0" fontId="25" fillId="0" borderId="0"/>
    <xf numFmtId="0" fontId="98" fillId="0" borderId="0"/>
    <xf numFmtId="6" fontId="60" fillId="0" borderId="0" applyFont="0" applyFill="0" applyBorder="0" applyAlignment="0" applyProtection="0"/>
    <xf numFmtId="0" fontId="73" fillId="0" borderId="49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72" fontId="100" fillId="0" borderId="50">
      <protection locked="0"/>
    </xf>
    <xf numFmtId="172" fontId="101" fillId="64" borderId="50"/>
    <xf numFmtId="0" fontId="1" fillId="0" borderId="0"/>
    <xf numFmtId="0" fontId="6" fillId="0" borderId="0"/>
    <xf numFmtId="0" fontId="25" fillId="0" borderId="0"/>
    <xf numFmtId="0" fontId="98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171" fontId="2" fillId="0" borderId="0" applyFont="0" applyFill="0" applyBorder="0" applyAlignment="0" applyProtection="0"/>
    <xf numFmtId="0" fontId="107" fillId="0" borderId="0"/>
  </cellStyleXfs>
  <cellXfs count="279">
    <xf numFmtId="0" fontId="0" fillId="0" borderId="0" xfId="0"/>
    <xf numFmtId="0" fontId="38" fillId="0" borderId="2" xfId="0" applyFont="1" applyBorder="1" applyAlignment="1">
      <alignment vertical="top" wrapText="1"/>
    </xf>
    <xf numFmtId="0" fontId="33" fillId="0" borderId="2" xfId="0" applyFont="1" applyBorder="1"/>
    <xf numFmtId="0" fontId="37" fillId="0" borderId="2" xfId="0" applyFont="1" applyFill="1" applyBorder="1" applyAlignment="1">
      <alignment horizontal="center" vertical="center"/>
    </xf>
    <xf numFmtId="165" fontId="37" fillId="0" borderId="2" xfId="0" applyNumberFormat="1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vertical="center" wrapText="1"/>
    </xf>
    <xf numFmtId="0" fontId="35" fillId="0" borderId="2" xfId="0" applyFont="1" applyFill="1" applyBorder="1" applyAlignment="1">
      <alignment horizontal="left" vertical="center" wrapText="1"/>
    </xf>
    <xf numFmtId="0" fontId="36" fillId="0" borderId="2" xfId="0" applyFont="1" applyFill="1" applyBorder="1" applyAlignment="1">
      <alignment horizontal="left" vertical="center" wrapText="1"/>
    </xf>
    <xf numFmtId="165" fontId="31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/>
    <xf numFmtId="165" fontId="35" fillId="0" borderId="0" xfId="1" applyNumberFormat="1" applyFont="1" applyFill="1" applyAlignment="1">
      <alignment horizontal="center" vertical="center"/>
    </xf>
    <xf numFmtId="0" fontId="41" fillId="0" borderId="0" xfId="0" applyFont="1" applyAlignment="1">
      <alignment horizontal="left" vertical="top" wrapText="1"/>
    </xf>
    <xf numFmtId="0" fontId="41" fillId="0" borderId="0" xfId="0" applyFont="1" applyBorder="1" applyAlignment="1">
      <alignment horizontal="left" vertical="top" wrapText="1"/>
    </xf>
    <xf numFmtId="0" fontId="32" fillId="0" borderId="0" xfId="0" applyFont="1" applyBorder="1" applyAlignment="1">
      <alignment vertical="top" wrapText="1"/>
    </xf>
    <xf numFmtId="0" fontId="38" fillId="0" borderId="0" xfId="0" applyFont="1" applyBorder="1" applyAlignment="1">
      <alignment vertical="top" wrapText="1"/>
    </xf>
    <xf numFmtId="0" fontId="41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0" fontId="41" fillId="0" borderId="2" xfId="0" applyFont="1" applyBorder="1" applyAlignment="1">
      <alignment horizontal="center" vertical="top" wrapText="1"/>
    </xf>
    <xf numFmtId="0" fontId="37" fillId="0" borderId="2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 wrapText="1"/>
    </xf>
    <xf numFmtId="165" fontId="33" fillId="0" borderId="2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right" vertical="top" wrapText="1"/>
    </xf>
    <xf numFmtId="0" fontId="42" fillId="0" borderId="0" xfId="0" applyFont="1" applyAlignment="1">
      <alignment vertical="center" wrapText="1"/>
    </xf>
    <xf numFmtId="0" fontId="44" fillId="0" borderId="2" xfId="0" applyFont="1" applyBorder="1" applyAlignment="1">
      <alignment horizontal="left" vertical="top" wrapText="1"/>
    </xf>
    <xf numFmtId="0" fontId="45" fillId="0" borderId="2" xfId="0" applyFont="1" applyFill="1" applyBorder="1" applyAlignment="1">
      <alignment horizontal="left" vertical="center" wrapText="1"/>
    </xf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33" fillId="0" borderId="0" xfId="0" applyFont="1" applyFill="1"/>
    <xf numFmtId="0" fontId="33" fillId="0" borderId="4" xfId="0" applyFont="1" applyFill="1" applyBorder="1" applyAlignment="1">
      <alignment horizontal="center" vertical="center"/>
    </xf>
    <xf numFmtId="0" fontId="37" fillId="0" borderId="14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 wrapText="1"/>
    </xf>
    <xf numFmtId="0" fontId="33" fillId="0" borderId="44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left" vertical="center" wrapText="1"/>
    </xf>
    <xf numFmtId="0" fontId="33" fillId="0" borderId="43" xfId="0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vertical="center" wrapText="1"/>
    </xf>
    <xf numFmtId="165" fontId="33" fillId="0" borderId="0" xfId="0" applyNumberFormat="1" applyFont="1" applyFill="1" applyAlignment="1">
      <alignment horizontal="center" vertical="center"/>
    </xf>
    <xf numFmtId="1" fontId="57" fillId="0" borderId="2" xfId="0" applyNumberFormat="1" applyFont="1" applyFill="1" applyBorder="1" applyAlignment="1">
      <alignment horizontal="center" vertical="center"/>
    </xf>
    <xf numFmtId="165" fontId="37" fillId="0" borderId="2" xfId="0" applyNumberFormat="1" applyFont="1" applyBorder="1" applyAlignment="1">
      <alignment horizontal="center"/>
    </xf>
    <xf numFmtId="167" fontId="41" fillId="0" borderId="2" xfId="0" applyNumberFormat="1" applyFont="1" applyBorder="1" applyAlignment="1">
      <alignment horizontal="center" vertical="top" wrapText="1"/>
    </xf>
    <xf numFmtId="0" fontId="37" fillId="0" borderId="0" xfId="0" applyFont="1" applyAlignment="1">
      <alignment vertical="center" wrapText="1"/>
    </xf>
    <xf numFmtId="0" fontId="38" fillId="0" borderId="2" xfId="0" applyFont="1" applyBorder="1" applyAlignment="1">
      <alignment horizontal="left" vertical="top" wrapText="1"/>
    </xf>
    <xf numFmtId="0" fontId="38" fillId="0" borderId="51" xfId="0" applyFont="1" applyBorder="1" applyAlignment="1">
      <alignment horizontal="left" vertical="top" wrapText="1"/>
    </xf>
    <xf numFmtId="0" fontId="102" fillId="0" borderId="0" xfId="0" applyFont="1"/>
    <xf numFmtId="0" fontId="34" fillId="0" borderId="0" xfId="0" applyFont="1" applyAlignment="1">
      <alignment horizontal="center" vertical="center" wrapText="1"/>
    </xf>
    <xf numFmtId="0" fontId="102" fillId="0" borderId="0" xfId="0" applyFont="1" applyAlignment="1">
      <alignment horizontal="left" vertical="top" wrapText="1"/>
    </xf>
    <xf numFmtId="0" fontId="102" fillId="0" borderId="0" xfId="0" applyFont="1" applyBorder="1" applyAlignment="1">
      <alignment horizontal="left" vertical="top" wrapText="1"/>
    </xf>
    <xf numFmtId="0" fontId="34" fillId="0" borderId="2" xfId="0" applyFont="1" applyBorder="1" applyAlignment="1">
      <alignment horizontal="left" vertical="top" wrapText="1"/>
    </xf>
    <xf numFmtId="0" fontId="34" fillId="0" borderId="2" xfId="0" applyFont="1" applyBorder="1" applyAlignment="1">
      <alignment vertical="top" wrapText="1"/>
    </xf>
    <xf numFmtId="0" fontId="34" fillId="0" borderId="0" xfId="0" applyFont="1" applyBorder="1" applyAlignment="1">
      <alignment vertical="top" wrapText="1"/>
    </xf>
    <xf numFmtId="0" fontId="104" fillId="0" borderId="2" xfId="0" applyFont="1" applyBorder="1" applyAlignment="1">
      <alignment horizontal="left" vertical="top" wrapText="1"/>
    </xf>
    <xf numFmtId="0" fontId="104" fillId="0" borderId="2" xfId="0" applyFont="1" applyBorder="1" applyAlignment="1">
      <alignment vertical="top" wrapText="1"/>
    </xf>
    <xf numFmtId="0" fontId="104" fillId="0" borderId="0" xfId="0" applyFont="1" applyBorder="1" applyAlignment="1">
      <alignment vertical="top" wrapText="1"/>
    </xf>
    <xf numFmtId="0" fontId="102" fillId="0" borderId="2" xfId="0" applyFont="1" applyBorder="1" applyAlignment="1">
      <alignment horizontal="left" vertical="top" wrapText="1"/>
    </xf>
    <xf numFmtId="0" fontId="102" fillId="0" borderId="2" xfId="0" applyFont="1" applyBorder="1" applyAlignment="1">
      <alignment horizontal="center" vertical="top" wrapText="1"/>
    </xf>
    <xf numFmtId="0" fontId="104" fillId="0" borderId="0" xfId="0" applyFont="1" applyBorder="1" applyAlignment="1">
      <alignment horizontal="right" vertical="top" wrapText="1"/>
    </xf>
    <xf numFmtId="0" fontId="103" fillId="0" borderId="2" xfId="0" applyFont="1" applyBorder="1" applyAlignment="1">
      <alignment horizontal="left" vertical="top" wrapText="1"/>
    </xf>
    <xf numFmtId="0" fontId="102" fillId="0" borderId="2" xfId="0" applyFont="1" applyBorder="1"/>
    <xf numFmtId="0" fontId="103" fillId="0" borderId="2" xfId="0" applyFont="1" applyFill="1" applyBorder="1" applyAlignment="1">
      <alignment horizontal="left" vertical="center" wrapText="1"/>
    </xf>
    <xf numFmtId="0" fontId="104" fillId="0" borderId="51" xfId="0" applyFont="1" applyBorder="1" applyAlignment="1">
      <alignment horizontal="left" vertical="top" wrapText="1"/>
    </xf>
    <xf numFmtId="0" fontId="103" fillId="0" borderId="2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top" wrapText="1"/>
    </xf>
    <xf numFmtId="0" fontId="44" fillId="0" borderId="2" xfId="0" applyFont="1" applyBorder="1" applyAlignment="1">
      <alignment vertical="top" wrapText="1"/>
    </xf>
    <xf numFmtId="0" fontId="44" fillId="0" borderId="0" xfId="0" applyFont="1" applyAlignment="1">
      <alignment vertical="center" wrapText="1"/>
    </xf>
    <xf numFmtId="0" fontId="38" fillId="0" borderId="0" xfId="0" applyFont="1" applyAlignment="1">
      <alignment horizontal="left" vertical="top" wrapText="1"/>
    </xf>
    <xf numFmtId="167" fontId="103" fillId="0" borderId="2" xfId="0" applyNumberFormat="1" applyFont="1" applyBorder="1" applyAlignment="1">
      <alignment horizontal="right" vertical="top" wrapText="1"/>
    </xf>
    <xf numFmtId="168" fontId="105" fillId="0" borderId="0" xfId="480" applyNumberFormat="1" applyFont="1" applyFill="1" applyBorder="1" applyAlignment="1">
      <alignment horizontal="left" vertical="center" wrapText="1"/>
    </xf>
    <xf numFmtId="174" fontId="105" fillId="0" borderId="0" xfId="482" applyNumberFormat="1" applyFont="1" applyFill="1" applyBorder="1" applyAlignment="1">
      <alignment horizontal="right" vertical="center"/>
    </xf>
    <xf numFmtId="174" fontId="3" fillId="0" borderId="0" xfId="482" applyNumberFormat="1" applyFont="1" applyFill="1" applyBorder="1" applyAlignment="1">
      <alignment horizontal="right" vertical="center"/>
    </xf>
    <xf numFmtId="0" fontId="106" fillId="0" borderId="0" xfId="0" applyFont="1" applyFill="1"/>
    <xf numFmtId="49" fontId="105" fillId="0" borderId="52" xfId="480" applyNumberFormat="1" applyFont="1" applyFill="1" applyBorder="1" applyAlignment="1">
      <alignment horizontal="left" vertical="center" wrapText="1"/>
    </xf>
    <xf numFmtId="165" fontId="105" fillId="0" borderId="52" xfId="483" applyNumberFormat="1" applyFont="1" applyFill="1" applyBorder="1" applyAlignment="1">
      <alignment horizontal="center" vertical="center" wrapText="1"/>
    </xf>
    <xf numFmtId="4" fontId="106" fillId="0" borderId="0" xfId="0" applyNumberFormat="1" applyFont="1" applyFill="1"/>
    <xf numFmtId="43" fontId="106" fillId="0" borderId="0" xfId="1" applyFont="1" applyFill="1"/>
    <xf numFmtId="165" fontId="106" fillId="0" borderId="0" xfId="0" applyNumberFormat="1" applyFont="1" applyFill="1"/>
    <xf numFmtId="0" fontId="3" fillId="0" borderId="0" xfId="481" applyFont="1" applyFill="1" applyBorder="1" applyAlignment="1">
      <alignment horizontal="center" vertical="center" wrapText="1"/>
    </xf>
    <xf numFmtId="0" fontId="105" fillId="0" borderId="0" xfId="481" applyFont="1" applyFill="1" applyBorder="1" applyAlignment="1">
      <alignment horizontal="center" wrapText="1"/>
    </xf>
    <xf numFmtId="174" fontId="3" fillId="0" borderId="0" xfId="482" applyNumberFormat="1" applyFont="1" applyFill="1" applyBorder="1" applyAlignment="1">
      <alignment vertical="center" wrapText="1"/>
    </xf>
    <xf numFmtId="0" fontId="3" fillId="0" borderId="0" xfId="481" applyFont="1" applyFill="1" applyBorder="1" applyAlignment="1">
      <alignment vertical="center" wrapText="1"/>
    </xf>
    <xf numFmtId="0" fontId="37" fillId="0" borderId="52" xfId="0" applyFont="1" applyBorder="1" applyAlignment="1">
      <alignment horizontal="center" vertical="center" wrapText="1"/>
    </xf>
    <xf numFmtId="0" fontId="108" fillId="0" borderId="52" xfId="2" applyFont="1" applyBorder="1"/>
    <xf numFmtId="49" fontId="105" fillId="0" borderId="52" xfId="480" applyNumberFormat="1" applyFont="1" applyFill="1" applyBorder="1" applyAlignment="1">
      <alignment vertical="center" wrapText="1"/>
    </xf>
    <xf numFmtId="0" fontId="106" fillId="0" borderId="52" xfId="0" applyFont="1" applyFill="1" applyBorder="1"/>
    <xf numFmtId="168" fontId="105" fillId="0" borderId="52" xfId="480" applyNumberFormat="1" applyFont="1" applyFill="1" applyBorder="1" applyAlignment="1">
      <alignment horizontal="center" vertical="center" wrapText="1"/>
    </xf>
    <xf numFmtId="0" fontId="35" fillId="0" borderId="0" xfId="481" applyFont="1" applyFill="1" applyBorder="1" applyAlignment="1">
      <alignment horizontal="right" wrapText="1"/>
    </xf>
    <xf numFmtId="0" fontId="42" fillId="0" borderId="0" xfId="0" applyFont="1" applyAlignment="1">
      <alignment horizontal="left" vertical="top" wrapText="1"/>
    </xf>
    <xf numFmtId="0" fontId="3" fillId="0" borderId="0" xfId="481" applyFont="1" applyFill="1" applyBorder="1" applyAlignment="1">
      <alignment horizontal="center" vertical="center" wrapText="1"/>
    </xf>
    <xf numFmtId="0" fontId="10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06" fillId="0" borderId="30" xfId="0" applyFont="1" applyBorder="1" applyAlignment="1">
      <alignment horizontal="left" vertical="top" wrapText="1"/>
    </xf>
    <xf numFmtId="0" fontId="106" fillId="0" borderId="52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left" vertical="top" wrapText="1"/>
    </xf>
    <xf numFmtId="166" fontId="105" fillId="0" borderId="20" xfId="72" applyNumberFormat="1" applyFont="1" applyBorder="1" applyAlignment="1">
      <alignment horizontal="right" vertical="top"/>
    </xf>
    <xf numFmtId="0" fontId="109" fillId="0" borderId="52" xfId="0" applyFont="1" applyBorder="1" applyAlignment="1">
      <alignment horizontal="left" vertical="top" wrapText="1"/>
    </xf>
    <xf numFmtId="0" fontId="106" fillId="0" borderId="20" xfId="0" applyFont="1" applyBorder="1" applyAlignment="1">
      <alignment horizontal="left" vertical="top" wrapText="1"/>
    </xf>
    <xf numFmtId="0" fontId="106" fillId="0" borderId="0" xfId="0" applyFont="1" applyAlignment="1">
      <alignment horizontal="left" vertical="center" wrapText="1"/>
    </xf>
    <xf numFmtId="166" fontId="105" fillId="0" borderId="20" xfId="72" applyNumberFormat="1" applyFont="1" applyBorder="1" applyAlignment="1">
      <alignment horizontal="center" vertical="top"/>
    </xf>
    <xf numFmtId="166" fontId="106" fillId="0" borderId="20" xfId="0" applyNumberFormat="1" applyFont="1" applyBorder="1" applyAlignment="1">
      <alignment horizontal="center" vertical="top" wrapText="1"/>
    </xf>
    <xf numFmtId="0" fontId="106" fillId="0" borderId="22" xfId="0" applyFont="1" applyBorder="1" applyAlignment="1">
      <alignment horizontal="left" vertical="top" wrapText="1"/>
    </xf>
    <xf numFmtId="0" fontId="106" fillId="0" borderId="23" xfId="0" applyFont="1" applyBorder="1" applyAlignment="1">
      <alignment horizontal="left" vertical="top" wrapText="1"/>
    </xf>
    <xf numFmtId="0" fontId="106" fillId="0" borderId="15" xfId="0" applyFont="1" applyBorder="1" applyAlignment="1">
      <alignment vertical="top" wrapText="1"/>
    </xf>
    <xf numFmtId="0" fontId="106" fillId="0" borderId="32" xfId="0" applyFont="1" applyBorder="1" applyAlignment="1">
      <alignment vertical="top" wrapText="1"/>
    </xf>
    <xf numFmtId="168" fontId="106" fillId="0" borderId="0" xfId="0" applyNumberFormat="1" applyFont="1" applyAlignment="1">
      <alignment horizontal="left" vertical="top" wrapText="1"/>
    </xf>
    <xf numFmtId="39" fontId="106" fillId="0" borderId="0" xfId="0" applyNumberFormat="1" applyFont="1" applyAlignment="1">
      <alignment horizontal="left" vertical="top" wrapText="1"/>
    </xf>
    <xf numFmtId="164" fontId="106" fillId="0" borderId="0" xfId="0" applyNumberFormat="1" applyFont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168" fontId="28" fillId="0" borderId="0" xfId="0" applyNumberFormat="1" applyFont="1" applyAlignment="1">
      <alignment horizontal="left" vertical="top" wrapText="1"/>
    </xf>
    <xf numFmtId="0" fontId="105" fillId="0" borderId="52" xfId="387" applyFont="1" applyBorder="1" applyAlignment="1">
      <alignment horizontal="left" vertical="center" wrapText="1"/>
    </xf>
    <xf numFmtId="0" fontId="105" fillId="0" borderId="52" xfId="387" applyFont="1" applyBorder="1" applyAlignment="1">
      <alignment horizontal="left"/>
    </xf>
    <xf numFmtId="0" fontId="105" fillId="0" borderId="52" xfId="387" applyFont="1" applyBorder="1" applyAlignment="1">
      <alignment vertical="center" wrapText="1"/>
    </xf>
    <xf numFmtId="0" fontId="106" fillId="0" borderId="0" xfId="0" applyFont="1"/>
    <xf numFmtId="0" fontId="3" fillId="0" borderId="23" xfId="0" applyFont="1" applyBorder="1" applyAlignment="1">
      <alignment horizontal="center" vertical="center" wrapText="1"/>
    </xf>
    <xf numFmtId="0" fontId="111" fillId="0" borderId="29" xfId="0" applyFont="1" applyBorder="1" applyAlignment="1">
      <alignment horizontal="center" vertical="center" textRotation="90" wrapText="1"/>
    </xf>
    <xf numFmtId="0" fontId="111" fillId="0" borderId="17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top" wrapText="1"/>
    </xf>
    <xf numFmtId="164" fontId="3" fillId="0" borderId="18" xfId="0" applyNumberFormat="1" applyFont="1" applyBorder="1" applyAlignment="1">
      <alignment horizontal="center" vertical="center" wrapText="1"/>
    </xf>
    <xf numFmtId="49" fontId="28" fillId="0" borderId="52" xfId="0" applyNumberFormat="1" applyFont="1" applyBorder="1" applyAlignment="1"/>
    <xf numFmtId="166" fontId="28" fillId="0" borderId="20" xfId="0" applyNumberFormat="1" applyFont="1" applyBorder="1"/>
    <xf numFmtId="0" fontId="28" fillId="0" borderId="52" xfId="0" applyFont="1" applyBorder="1" applyAlignment="1"/>
    <xf numFmtId="0" fontId="28" fillId="0" borderId="52" xfId="0" applyFont="1" applyBorder="1" applyAlignment="1">
      <alignment vertical="top" wrapText="1"/>
    </xf>
    <xf numFmtId="0" fontId="106" fillId="0" borderId="20" xfId="0" applyFont="1" applyBorder="1"/>
    <xf numFmtId="0" fontId="28" fillId="0" borderId="52" xfId="0" applyFont="1" applyBorder="1" applyAlignment="1">
      <alignment horizontal="center" vertical="top" wrapText="1"/>
    </xf>
    <xf numFmtId="0" fontId="105" fillId="0" borderId="52" xfId="0" applyFont="1" applyBorder="1" applyAlignment="1">
      <alignment horizontal="left" vertical="top" wrapText="1"/>
    </xf>
    <xf numFmtId="166" fontId="109" fillId="0" borderId="20" xfId="73" applyNumberFormat="1" applyFont="1" applyBorder="1" applyAlignment="1">
      <alignment horizontal="right" vertical="top"/>
    </xf>
    <xf numFmtId="166" fontId="105" fillId="0" borderId="23" xfId="72" applyNumberFormat="1" applyFont="1" applyBorder="1" applyAlignment="1">
      <alignment horizontal="right" vertical="top"/>
    </xf>
    <xf numFmtId="49" fontId="28" fillId="0" borderId="17" xfId="0" applyNumberFormat="1" applyFont="1" applyBorder="1"/>
    <xf numFmtId="49" fontId="106" fillId="0" borderId="17" xfId="0" applyNumberFormat="1" applyFont="1" applyBorder="1"/>
    <xf numFmtId="166" fontId="28" fillId="0" borderId="18" xfId="0" applyNumberFormat="1" applyFont="1" applyBorder="1"/>
    <xf numFmtId="49" fontId="28" fillId="0" borderId="52" xfId="0" applyNumberFormat="1" applyFont="1" applyBorder="1"/>
    <xf numFmtId="49" fontId="106" fillId="0" borderId="52" xfId="0" applyNumberFormat="1" applyFont="1" applyBorder="1"/>
    <xf numFmtId="49" fontId="106" fillId="0" borderId="52" xfId="0" applyNumberFormat="1" applyFont="1" applyBorder="1" applyAlignment="1">
      <alignment horizontal="left" vertical="top" wrapText="1"/>
    </xf>
    <xf numFmtId="166" fontId="105" fillId="0" borderId="20" xfId="87" applyNumberFormat="1" applyFont="1" applyBorder="1" applyAlignment="1">
      <alignment horizontal="right" vertical="top"/>
    </xf>
    <xf numFmtId="166" fontId="105" fillId="0" borderId="23" xfId="72" applyNumberFormat="1" applyFont="1" applyBorder="1" applyAlignment="1">
      <alignment vertical="top"/>
    </xf>
    <xf numFmtId="49" fontId="28" fillId="0" borderId="32" xfId="0" applyNumberFormat="1" applyFont="1" applyBorder="1"/>
    <xf numFmtId="0" fontId="3" fillId="0" borderId="32" xfId="0" applyFont="1" applyBorder="1" applyAlignment="1">
      <alignment horizontal="left" vertical="top" wrapText="1"/>
    </xf>
    <xf numFmtId="166" fontId="3" fillId="0" borderId="28" xfId="72" applyNumberFormat="1" applyFont="1" applyBorder="1" applyAlignment="1">
      <alignment vertical="top"/>
    </xf>
    <xf numFmtId="0" fontId="28" fillId="0" borderId="0" xfId="0" applyFont="1"/>
    <xf numFmtId="166" fontId="3" fillId="0" borderId="20" xfId="72" applyNumberFormat="1" applyFont="1" applyBorder="1" applyAlignment="1">
      <alignment vertical="top"/>
    </xf>
    <xf numFmtId="164" fontId="28" fillId="0" borderId="20" xfId="0" applyNumberFormat="1" applyFont="1" applyBorder="1" applyAlignment="1">
      <alignment vertical="top" wrapText="1"/>
    </xf>
    <xf numFmtId="0" fontId="28" fillId="0" borderId="52" xfId="0" applyFont="1" applyBorder="1" applyAlignment="1">
      <alignment horizontal="left" vertical="top" wrapText="1"/>
    </xf>
    <xf numFmtId="0" fontId="3" fillId="0" borderId="52" xfId="481" applyFont="1" applyFill="1" applyBorder="1" applyAlignment="1">
      <alignment horizontal="center" vertical="center" wrapText="1"/>
    </xf>
    <xf numFmtId="0" fontId="31" fillId="0" borderId="52" xfId="0" applyFont="1" applyBorder="1" applyAlignment="1">
      <alignment horizontal="left" vertical="top" wrapText="1"/>
    </xf>
    <xf numFmtId="0" fontId="31" fillId="0" borderId="52" xfId="0" applyFont="1" applyBorder="1" applyAlignment="1">
      <alignment horizontal="left" vertical="center" wrapText="1"/>
    </xf>
    <xf numFmtId="0" fontId="110" fillId="0" borderId="17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center" vertical="top" wrapText="1"/>
    </xf>
    <xf numFmtId="0" fontId="28" fillId="0" borderId="33" xfId="0" applyFont="1" applyBorder="1" applyAlignment="1">
      <alignment horizontal="center" vertical="top" wrapText="1"/>
    </xf>
    <xf numFmtId="168" fontId="41" fillId="0" borderId="0" xfId="0" applyNumberFormat="1" applyFont="1" applyAlignment="1">
      <alignment horizontal="left" vertical="top" wrapText="1"/>
    </xf>
    <xf numFmtId="168" fontId="102" fillId="0" borderId="0" xfId="0" applyNumberFormat="1" applyFont="1"/>
    <xf numFmtId="0" fontId="106" fillId="0" borderId="42" xfId="0" applyFont="1" applyBorder="1" applyAlignment="1">
      <alignment horizontal="left" vertical="top" wrapText="1"/>
    </xf>
    <xf numFmtId="0" fontId="106" fillId="0" borderId="32" xfId="0" applyFont="1" applyBorder="1" applyAlignment="1">
      <alignment horizontal="left" vertical="top" wrapText="1"/>
    </xf>
    <xf numFmtId="0" fontId="106" fillId="0" borderId="28" xfId="0" applyFont="1" applyBorder="1" applyAlignment="1">
      <alignment horizontal="left" vertical="top" wrapText="1"/>
    </xf>
    <xf numFmtId="0" fontId="28" fillId="0" borderId="30" xfId="0" applyFont="1" applyBorder="1" applyAlignment="1">
      <alignment vertical="center" wrapText="1"/>
    </xf>
    <xf numFmtId="0" fontId="28" fillId="0" borderId="20" xfId="0" applyFont="1" applyBorder="1" applyAlignment="1">
      <alignment horizontal="center" vertical="center" wrapText="1"/>
    </xf>
    <xf numFmtId="166" fontId="3" fillId="0" borderId="20" xfId="87" applyNumberFormat="1" applyFont="1" applyBorder="1" applyAlignment="1">
      <alignment horizontal="right" vertical="center"/>
    </xf>
    <xf numFmtId="0" fontId="106" fillId="0" borderId="19" xfId="0" applyFont="1" applyBorder="1" applyAlignment="1">
      <alignment vertical="top" wrapText="1"/>
    </xf>
    <xf numFmtId="0" fontId="106" fillId="0" borderId="21" xfId="0" applyFont="1" applyBorder="1" applyAlignment="1">
      <alignment vertical="top" wrapText="1"/>
    </xf>
    <xf numFmtId="0" fontId="109" fillId="0" borderId="32" xfId="0" applyFont="1" applyBorder="1" applyAlignment="1">
      <alignment horizontal="left" vertical="top" wrapText="1"/>
    </xf>
    <xf numFmtId="166" fontId="105" fillId="0" borderId="28" xfId="72" applyNumberFormat="1" applyFont="1" applyBorder="1" applyAlignment="1">
      <alignment horizontal="right" vertical="top"/>
    </xf>
    <xf numFmtId="0" fontId="106" fillId="0" borderId="33" xfId="0" applyFont="1" applyBorder="1" applyAlignment="1">
      <alignment vertical="top" wrapText="1"/>
    </xf>
    <xf numFmtId="49" fontId="28" fillId="0" borderId="55" xfId="0" applyNumberFormat="1" applyFont="1" applyBorder="1" applyAlignment="1">
      <alignment vertical="top"/>
    </xf>
    <xf numFmtId="49" fontId="28" fillId="0" borderId="19" xfId="0" applyNumberFormat="1" applyFont="1" applyBorder="1" applyAlignment="1">
      <alignment vertical="top"/>
    </xf>
    <xf numFmtId="49" fontId="28" fillId="0" borderId="21" xfId="0" applyNumberFormat="1" applyFont="1" applyBorder="1" applyAlignment="1">
      <alignment vertical="top"/>
    </xf>
    <xf numFmtId="49" fontId="28" fillId="0" borderId="54" xfId="0" applyNumberFormat="1" applyFont="1" applyBorder="1" applyAlignment="1">
      <alignment vertical="top"/>
    </xf>
    <xf numFmtId="49" fontId="28" fillId="0" borderId="15" xfId="0" applyNumberFormat="1" applyFont="1" applyBorder="1" applyAlignment="1">
      <alignment vertical="top"/>
    </xf>
    <xf numFmtId="49" fontId="28" fillId="0" borderId="34" xfId="0" applyNumberFormat="1" applyFont="1" applyBorder="1" applyAlignment="1">
      <alignment vertical="top"/>
    </xf>
    <xf numFmtId="0" fontId="28" fillId="0" borderId="54" xfId="0" applyFont="1" applyBorder="1" applyAlignment="1">
      <alignment vertical="top" wrapText="1"/>
    </xf>
    <xf numFmtId="0" fontId="28" fillId="0" borderId="15" xfId="0" applyFont="1" applyBorder="1" applyAlignment="1">
      <alignment vertical="top" wrapText="1"/>
    </xf>
    <xf numFmtId="0" fontId="28" fillId="0" borderId="34" xfId="0" applyFont="1" applyBorder="1" applyAlignment="1">
      <alignment vertical="top" wrapText="1"/>
    </xf>
    <xf numFmtId="0" fontId="106" fillId="0" borderId="54" xfId="0" applyFont="1" applyBorder="1" applyAlignment="1">
      <alignment vertical="top" wrapText="1"/>
    </xf>
    <xf numFmtId="0" fontId="106" fillId="0" borderId="34" xfId="0" applyFont="1" applyBorder="1" applyAlignment="1">
      <alignment vertical="top" wrapText="1"/>
    </xf>
    <xf numFmtId="49" fontId="28" fillId="0" borderId="33" xfId="0" applyNumberFormat="1" applyFont="1" applyBorder="1" applyAlignment="1">
      <alignment vertical="top"/>
    </xf>
    <xf numFmtId="49" fontId="28" fillId="0" borderId="32" xfId="0" applyNumberFormat="1" applyFont="1" applyBorder="1" applyAlignment="1">
      <alignment vertical="top"/>
    </xf>
    <xf numFmtId="0" fontId="28" fillId="0" borderId="32" xfId="0" applyFont="1" applyBorder="1" applyAlignment="1">
      <alignment vertical="top" wrapText="1"/>
    </xf>
    <xf numFmtId="49" fontId="28" fillId="0" borderId="56" xfId="0" applyNumberFormat="1" applyFont="1" applyBorder="1" applyAlignment="1">
      <alignment vertical="top"/>
    </xf>
    <xf numFmtId="0" fontId="106" fillId="0" borderId="0" xfId="0" applyFont="1" applyBorder="1" applyAlignment="1">
      <alignment horizontal="center" wrapText="1"/>
    </xf>
    <xf numFmtId="0" fontId="28" fillId="0" borderId="18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102" fillId="0" borderId="3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top" wrapText="1"/>
    </xf>
    <xf numFmtId="175" fontId="106" fillId="0" borderId="0" xfId="0" applyNumberFormat="1" applyFont="1" applyAlignment="1">
      <alignment horizontal="left" vertical="top" wrapText="1"/>
    </xf>
    <xf numFmtId="0" fontId="28" fillId="0" borderId="52" xfId="0" applyFont="1" applyBorder="1" applyAlignment="1">
      <alignment horizontal="center" vertical="center" wrapText="1"/>
    </xf>
    <xf numFmtId="166" fontId="3" fillId="0" borderId="20" xfId="72" applyNumberFormat="1" applyFont="1" applyBorder="1" applyAlignment="1">
      <alignment horizontal="center" vertical="top"/>
    </xf>
    <xf numFmtId="0" fontId="3" fillId="0" borderId="18" xfId="0" applyFont="1" applyBorder="1" applyAlignment="1">
      <alignment horizontal="center" vertical="center" wrapText="1"/>
    </xf>
    <xf numFmtId="0" fontId="42" fillId="0" borderId="52" xfId="0" applyFont="1" applyBorder="1" applyAlignment="1">
      <alignment horizontal="center" vertical="top" wrapText="1"/>
    </xf>
    <xf numFmtId="0" fontId="41" fillId="0" borderId="52" xfId="0" applyFont="1" applyBorder="1" applyAlignment="1">
      <alignment horizontal="center" vertical="top" wrapText="1"/>
    </xf>
    <xf numFmtId="0" fontId="28" fillId="0" borderId="52" xfId="0" applyFont="1" applyBorder="1" applyAlignment="1">
      <alignment vertical="center" wrapText="1"/>
    </xf>
    <xf numFmtId="0" fontId="106" fillId="0" borderId="52" xfId="0" applyFont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106" fillId="0" borderId="52" xfId="0" applyFont="1" applyBorder="1" applyAlignment="1">
      <alignment vertical="top" wrapText="1"/>
    </xf>
    <xf numFmtId="0" fontId="109" fillId="0" borderId="53" xfId="0" applyFont="1" applyBorder="1" applyAlignment="1">
      <alignment horizontal="left" vertical="top" wrapText="1"/>
    </xf>
    <xf numFmtId="0" fontId="106" fillId="0" borderId="53" xfId="0" applyFont="1" applyBorder="1" applyAlignment="1">
      <alignment horizontal="left" vertical="top" wrapText="1"/>
    </xf>
    <xf numFmtId="0" fontId="28" fillId="0" borderId="30" xfId="0" applyFont="1" applyBorder="1" applyAlignment="1">
      <alignment horizontal="center" vertical="top" wrapText="1"/>
    </xf>
    <xf numFmtId="0" fontId="106" fillId="0" borderId="30" xfId="0" applyFont="1" applyBorder="1" applyAlignment="1">
      <alignment horizontal="center" vertical="center" wrapText="1"/>
    </xf>
    <xf numFmtId="0" fontId="106" fillId="0" borderId="20" xfId="0" applyFont="1" applyBorder="1" applyAlignment="1">
      <alignment horizontal="center" vertical="top" wrapText="1"/>
    </xf>
    <xf numFmtId="2" fontId="106" fillId="0" borderId="0" xfId="0" applyNumberFormat="1" applyFont="1" applyAlignment="1">
      <alignment horizontal="left" vertical="top" wrapText="1"/>
    </xf>
    <xf numFmtId="0" fontId="3" fillId="0" borderId="0" xfId="481" applyFont="1" applyFill="1" applyBorder="1" applyAlignment="1">
      <alignment horizontal="center" vertical="center" wrapText="1"/>
    </xf>
    <xf numFmtId="174" fontId="3" fillId="0" borderId="0" xfId="482" applyNumberFormat="1" applyFont="1" applyFill="1" applyBorder="1" applyAlignment="1">
      <alignment horizontal="right" vertical="center" wrapText="1"/>
    </xf>
    <xf numFmtId="0" fontId="3" fillId="0" borderId="54" xfId="387" applyFont="1" applyBorder="1" applyAlignment="1">
      <alignment horizontal="center" vertical="center" wrapText="1"/>
    </xf>
    <xf numFmtId="0" fontId="3" fillId="0" borderId="32" xfId="387" applyFont="1" applyBorder="1" applyAlignment="1">
      <alignment horizontal="center" vertical="center" wrapText="1"/>
    </xf>
    <xf numFmtId="0" fontId="106" fillId="0" borderId="54" xfId="0" applyFont="1" applyBorder="1" applyAlignment="1">
      <alignment horizontal="center" vertical="top" wrapText="1"/>
    </xf>
    <xf numFmtId="0" fontId="106" fillId="0" borderId="15" xfId="0" applyFont="1" applyBorder="1" applyAlignment="1">
      <alignment horizontal="center" vertical="top" wrapText="1"/>
    </xf>
    <xf numFmtId="0" fontId="106" fillId="0" borderId="32" xfId="0" applyFont="1" applyBorder="1" applyAlignment="1">
      <alignment horizontal="center" vertical="top" wrapText="1"/>
    </xf>
    <xf numFmtId="0" fontId="106" fillId="0" borderId="34" xfId="0" applyFont="1" applyBorder="1" applyAlignment="1">
      <alignment horizontal="center" vertical="top" wrapText="1"/>
    </xf>
    <xf numFmtId="0" fontId="106" fillId="0" borderId="33" xfId="0" applyFont="1" applyBorder="1" applyAlignment="1">
      <alignment horizontal="center" vertical="top" wrapText="1"/>
    </xf>
    <xf numFmtId="0" fontId="106" fillId="0" borderId="52" xfId="0" applyFont="1" applyBorder="1" applyAlignment="1">
      <alignment horizontal="center" vertical="top" wrapText="1"/>
    </xf>
    <xf numFmtId="0" fontId="106" fillId="0" borderId="20" xfId="0" applyFont="1" applyBorder="1" applyAlignment="1">
      <alignment horizontal="center" vertical="top" wrapText="1"/>
    </xf>
    <xf numFmtId="0" fontId="106" fillId="0" borderId="30" xfId="0" applyFont="1" applyBorder="1" applyAlignment="1">
      <alignment horizontal="center" vertical="top" wrapText="1"/>
    </xf>
    <xf numFmtId="0" fontId="28" fillId="0" borderId="29" xfId="0" applyFont="1" applyBorder="1" applyAlignment="1">
      <alignment horizontal="center" vertical="top" wrapText="1"/>
    </xf>
    <xf numFmtId="0" fontId="28" fillId="0" borderId="30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center" wrapText="1"/>
    </xf>
    <xf numFmtId="0" fontId="106" fillId="0" borderId="1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8" fillId="0" borderId="17" xfId="0" applyFont="1" applyBorder="1" applyAlignment="1">
      <alignment horizontal="center" vertical="top" wrapText="1"/>
    </xf>
    <xf numFmtId="0" fontId="28" fillId="0" borderId="52" xfId="0" applyFont="1" applyBorder="1" applyAlignment="1">
      <alignment horizontal="center" vertical="top" wrapText="1"/>
    </xf>
    <xf numFmtId="0" fontId="106" fillId="0" borderId="19" xfId="0" applyFont="1" applyBorder="1" applyAlignment="1">
      <alignment horizontal="center" vertical="top" wrapText="1"/>
    </xf>
    <xf numFmtId="0" fontId="106" fillId="0" borderId="21" xfId="0" applyFont="1" applyBorder="1" applyAlignment="1">
      <alignment horizontal="center" vertical="top" wrapText="1"/>
    </xf>
    <xf numFmtId="0" fontId="106" fillId="0" borderId="30" xfId="0" applyFont="1" applyBorder="1" applyAlignment="1">
      <alignment horizontal="center" vertical="center" wrapText="1"/>
    </xf>
    <xf numFmtId="0" fontId="106" fillId="0" borderId="52" xfId="0" applyFont="1" applyBorder="1" applyAlignment="1">
      <alignment horizontal="center" vertical="center" wrapText="1"/>
    </xf>
    <xf numFmtId="0" fontId="106" fillId="0" borderId="20" xfId="0" applyFont="1" applyBorder="1" applyAlignment="1">
      <alignment horizontal="center" vertical="center" wrapText="1"/>
    </xf>
    <xf numFmtId="0" fontId="106" fillId="0" borderId="22" xfId="0" applyFont="1" applyBorder="1" applyAlignment="1">
      <alignment horizontal="center" vertical="top" wrapText="1"/>
    </xf>
    <xf numFmtId="49" fontId="28" fillId="0" borderId="30" xfId="0" applyNumberFormat="1" applyFont="1" applyBorder="1" applyAlignment="1">
      <alignment horizontal="center" vertical="top"/>
    </xf>
    <xf numFmtId="49" fontId="28" fillId="0" borderId="31" xfId="0" applyNumberFormat="1" applyFont="1" applyBorder="1" applyAlignment="1">
      <alignment horizontal="center" vertical="top"/>
    </xf>
    <xf numFmtId="49" fontId="28" fillId="0" borderId="52" xfId="0" applyNumberFormat="1" applyFont="1" applyBorder="1" applyAlignment="1">
      <alignment horizontal="center" vertical="top"/>
    </xf>
    <xf numFmtId="49" fontId="28" fillId="0" borderId="22" xfId="0" applyNumberFormat="1" applyFont="1" applyBorder="1" applyAlignment="1">
      <alignment horizontal="center" vertical="top"/>
    </xf>
    <xf numFmtId="0" fontId="28" fillId="0" borderId="22" xfId="0" applyFont="1" applyBorder="1" applyAlignment="1">
      <alignment horizontal="center" vertical="top" wrapText="1"/>
    </xf>
    <xf numFmtId="0" fontId="28" fillId="0" borderId="0" xfId="0" applyFont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" fillId="0" borderId="29" xfId="0" applyFont="1" applyBorder="1" applyAlignment="1">
      <alignment horizontal="center" vertical="center" textRotation="90" wrapText="1"/>
    </xf>
    <xf numFmtId="0" fontId="3" fillId="0" borderId="31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center" textRotation="90" wrapText="1"/>
    </xf>
    <xf numFmtId="0" fontId="37" fillId="0" borderId="2" xfId="0" applyFont="1" applyFill="1" applyBorder="1" applyAlignment="1">
      <alignment horizontal="left" vertical="center" wrapText="1"/>
    </xf>
    <xf numFmtId="0" fontId="37" fillId="0" borderId="4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left" vertical="center" wrapText="1"/>
    </xf>
    <xf numFmtId="0" fontId="37" fillId="0" borderId="16" xfId="0" applyFont="1" applyFill="1" applyBorder="1" applyAlignment="1">
      <alignment horizontal="left" vertical="center" wrapText="1"/>
    </xf>
    <xf numFmtId="0" fontId="37" fillId="0" borderId="3" xfId="0" applyFont="1" applyFill="1" applyBorder="1" applyAlignment="1">
      <alignment horizontal="left" vertical="center" wrapText="1"/>
    </xf>
    <xf numFmtId="0" fontId="37" fillId="0" borderId="2" xfId="0" applyFont="1" applyFill="1" applyBorder="1" applyAlignment="1">
      <alignment horizontal="center" vertical="center" wrapText="1"/>
    </xf>
    <xf numFmtId="1" fontId="57" fillId="0" borderId="2" xfId="0" applyNumberFormat="1" applyFont="1" applyFill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164" fontId="3" fillId="0" borderId="0" xfId="0" applyNumberFormat="1" applyFont="1" applyFill="1" applyAlignment="1">
      <alignment horizontal="right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 wrapText="1"/>
    </xf>
    <xf numFmtId="165" fontId="37" fillId="0" borderId="2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right" vertical="center" wrapText="1"/>
    </xf>
    <xf numFmtId="0" fontId="34" fillId="0" borderId="2" xfId="0" applyFont="1" applyBorder="1" applyAlignment="1">
      <alignment horizontal="left" vertical="top" wrapText="1"/>
    </xf>
    <xf numFmtId="0" fontId="104" fillId="0" borderId="2" xfId="0" applyFont="1" applyBorder="1" applyAlignment="1">
      <alignment horizontal="left" vertical="top" wrapText="1"/>
    </xf>
    <xf numFmtId="0" fontId="34" fillId="0" borderId="0" xfId="0" applyFont="1" applyAlignment="1">
      <alignment horizontal="center" vertical="top"/>
    </xf>
    <xf numFmtId="0" fontId="34" fillId="0" borderId="0" xfId="0" applyFont="1" applyBorder="1" applyAlignment="1">
      <alignment horizontal="left" vertical="top" wrapText="1"/>
    </xf>
    <xf numFmtId="0" fontId="102" fillId="0" borderId="2" xfId="0" applyFont="1" applyBorder="1" applyAlignment="1">
      <alignment horizontal="center" vertical="top" wrapText="1"/>
    </xf>
    <xf numFmtId="0" fontId="34" fillId="0" borderId="0" xfId="0" applyFont="1" applyAlignment="1">
      <alignment horizontal="center" vertical="top" wrapText="1"/>
    </xf>
    <xf numFmtId="0" fontId="102" fillId="0" borderId="2" xfId="0" applyFont="1" applyBorder="1" applyAlignment="1">
      <alignment horizontal="left" vertical="top" wrapText="1"/>
    </xf>
    <xf numFmtId="0" fontId="42" fillId="0" borderId="2" xfId="0" applyFont="1" applyBorder="1" applyAlignment="1">
      <alignment horizontal="left" vertical="top" wrapText="1"/>
    </xf>
    <xf numFmtId="0" fontId="41" fillId="0" borderId="2" xfId="0" applyFont="1" applyBorder="1" applyAlignment="1">
      <alignment horizontal="center" vertical="top" wrapText="1"/>
    </xf>
    <xf numFmtId="0" fontId="32" fillId="0" borderId="2" xfId="0" applyFont="1" applyBorder="1" applyAlignment="1">
      <alignment horizontal="left" vertical="top" wrapText="1"/>
    </xf>
    <xf numFmtId="0" fontId="38" fillId="0" borderId="4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left" vertical="top" wrapText="1"/>
    </xf>
    <xf numFmtId="0" fontId="32" fillId="0" borderId="0" xfId="0" applyFont="1" applyBorder="1" applyAlignment="1">
      <alignment horizontal="left" vertical="top" wrapText="1"/>
    </xf>
    <xf numFmtId="0" fontId="37" fillId="0" borderId="0" xfId="0" applyFont="1" applyAlignment="1">
      <alignment horizontal="right" vertical="center" wrapText="1"/>
    </xf>
    <xf numFmtId="0" fontId="43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top"/>
    </xf>
    <xf numFmtId="0" fontId="37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top" wrapText="1"/>
    </xf>
    <xf numFmtId="0" fontId="106" fillId="0" borderId="57" xfId="0" applyFont="1" applyBorder="1" applyAlignment="1">
      <alignment vertical="top" wrapText="1"/>
    </xf>
    <xf numFmtId="0" fontId="106" fillId="0" borderId="58" xfId="0" applyFont="1" applyBorder="1" applyAlignment="1">
      <alignment horizontal="left" vertical="top" wrapText="1"/>
    </xf>
    <xf numFmtId="0" fontId="106" fillId="0" borderId="18" xfId="0" applyFont="1" applyBorder="1" applyAlignment="1">
      <alignment horizontal="left" vertical="top" wrapText="1"/>
    </xf>
    <xf numFmtId="165" fontId="104" fillId="0" borderId="2" xfId="0" applyNumberFormat="1" applyFont="1" applyBorder="1" applyAlignment="1">
      <alignment horizontal="right" vertical="top" wrapText="1"/>
    </xf>
    <xf numFmtId="165" fontId="44" fillId="0" borderId="2" xfId="0" applyNumberFormat="1" applyFont="1" applyBorder="1" applyAlignment="1">
      <alignment horizontal="right" vertical="top" wrapText="1"/>
    </xf>
  </cellXfs>
  <cellStyles count="484">
    <cellStyle name=" Verticals" xfId="88"/>
    <cellStyle name="_1_²ÜºÈÆø" xfId="89"/>
    <cellStyle name="_artabyuje" xfId="90"/>
    <cellStyle name="_Sheet2" xfId="91"/>
    <cellStyle name="_Sheet2_2016_Q2" xfId="92"/>
    <cellStyle name="_stamp14-16..." xfId="93"/>
    <cellStyle name="20% - Accent1 2" xfId="16"/>
    <cellStyle name="20% - Accent1 2 2" xfId="94"/>
    <cellStyle name="20% - Accent1 2 3" xfId="95"/>
    <cellStyle name="20% - Accent2 2" xfId="17"/>
    <cellStyle name="20% - Accent2 2 2" xfId="96"/>
    <cellStyle name="20% - Accent2 2 3" xfId="97"/>
    <cellStyle name="20% - Accent3 2" xfId="18"/>
    <cellStyle name="20% - Accent3 2 2" xfId="98"/>
    <cellStyle name="20% - Accent3 2 3" xfId="99"/>
    <cellStyle name="20% - Accent4 2" xfId="19"/>
    <cellStyle name="20% - Accent4 2 2" xfId="100"/>
    <cellStyle name="20% - Accent4 2 3" xfId="101"/>
    <cellStyle name="20% - Accent5 2" xfId="20"/>
    <cellStyle name="20% - Accent5 2 2" xfId="102"/>
    <cellStyle name="20% - Accent5 2 3" xfId="103"/>
    <cellStyle name="20% - Accent6 2" xfId="21"/>
    <cellStyle name="20% - Accent6 2 2" xfId="104"/>
    <cellStyle name="20% - Accent6 2 3" xfId="105"/>
    <cellStyle name="40% - Accent1 2" xfId="22"/>
    <cellStyle name="40% - Accent1 2 2" xfId="106"/>
    <cellStyle name="40% - Accent1 2 3" xfId="107"/>
    <cellStyle name="40% - Accent2 2" xfId="23"/>
    <cellStyle name="40% - Accent2 2 2" xfId="108"/>
    <cellStyle name="40% - Accent2 2 3" xfId="109"/>
    <cellStyle name="40% - Accent3 2" xfId="24"/>
    <cellStyle name="40% - Accent3 2 2" xfId="110"/>
    <cellStyle name="40% - Accent3 2 3" xfId="111"/>
    <cellStyle name="40% - Accent4 2" xfId="25"/>
    <cellStyle name="40% - Accent4 2 2" xfId="112"/>
    <cellStyle name="40% - Accent4 2 3" xfId="113"/>
    <cellStyle name="40% - Accent5 2" xfId="26"/>
    <cellStyle name="40% - Accent5 2 2" xfId="114"/>
    <cellStyle name="40% - Accent5 2 3" xfId="115"/>
    <cellStyle name="40% - Accent6 2" xfId="27"/>
    <cellStyle name="40% - Accent6 2 2" xfId="116"/>
    <cellStyle name="40% - Accent6 2 3" xfId="117"/>
    <cellStyle name="60% - Accent1 2" xfId="28"/>
    <cellStyle name="60% - Accent1 2 2" xfId="118"/>
    <cellStyle name="60% - Accent1 2 3" xfId="119"/>
    <cellStyle name="60% - Accent2 2" xfId="29"/>
    <cellStyle name="60% - Accent2 2 2" xfId="120"/>
    <cellStyle name="60% - Accent2 2 3" xfId="121"/>
    <cellStyle name="60% - Accent3 2" xfId="30"/>
    <cellStyle name="60% - Accent3 2 2" xfId="122"/>
    <cellStyle name="60% - Accent3 2 3" xfId="123"/>
    <cellStyle name="60% - Accent4 2" xfId="31"/>
    <cellStyle name="60% - Accent4 2 2" xfId="124"/>
    <cellStyle name="60% - Accent4 2 3" xfId="125"/>
    <cellStyle name="60% - Accent5 2" xfId="32"/>
    <cellStyle name="60% - Accent5 2 2" xfId="126"/>
    <cellStyle name="60% - Accent5 2 3" xfId="127"/>
    <cellStyle name="60% - Accent6 2" xfId="33"/>
    <cellStyle name="60% - Accent6 2 2" xfId="128"/>
    <cellStyle name="60% - Accent6 2 3" xfId="129"/>
    <cellStyle name="Accent1 - 20%" xfId="130"/>
    <cellStyle name="Accent1 - 40%" xfId="131"/>
    <cellStyle name="Accent1 - 60%" xfId="132"/>
    <cellStyle name="Accent1 10" xfId="133"/>
    <cellStyle name="Accent1 11" xfId="134"/>
    <cellStyle name="Accent1 12" xfId="135"/>
    <cellStyle name="Accent1 13" xfId="136"/>
    <cellStyle name="Accent1 14" xfId="137"/>
    <cellStyle name="Accent1 2" xfId="34"/>
    <cellStyle name="Accent1 2 2" xfId="138"/>
    <cellStyle name="Accent1 2 3" xfId="139"/>
    <cellStyle name="Accent1 3" xfId="140"/>
    <cellStyle name="Accent1 4" xfId="141"/>
    <cellStyle name="Accent1 5" xfId="142"/>
    <cellStyle name="Accent1 6" xfId="143"/>
    <cellStyle name="Accent1 7" xfId="144"/>
    <cellStyle name="Accent1 8" xfId="145"/>
    <cellStyle name="Accent1 9" xfId="146"/>
    <cellStyle name="Accent2 - 20%" xfId="147"/>
    <cellStyle name="Accent2 - 40%" xfId="148"/>
    <cellStyle name="Accent2 - 60%" xfId="149"/>
    <cellStyle name="Accent2 10" xfId="150"/>
    <cellStyle name="Accent2 11" xfId="151"/>
    <cellStyle name="Accent2 12" xfId="152"/>
    <cellStyle name="Accent2 13" xfId="153"/>
    <cellStyle name="Accent2 14" xfId="154"/>
    <cellStyle name="Accent2 2" xfId="35"/>
    <cellStyle name="Accent2 2 2" xfId="155"/>
    <cellStyle name="Accent2 2 3" xfId="156"/>
    <cellStyle name="Accent2 3" xfId="157"/>
    <cellStyle name="Accent2 4" xfId="158"/>
    <cellStyle name="Accent2 5" xfId="159"/>
    <cellStyle name="Accent2 6" xfId="160"/>
    <cellStyle name="Accent2 7" xfId="161"/>
    <cellStyle name="Accent2 8" xfId="162"/>
    <cellStyle name="Accent2 9" xfId="163"/>
    <cellStyle name="Accent3 - 20%" xfId="164"/>
    <cellStyle name="Accent3 - 40%" xfId="165"/>
    <cellStyle name="Accent3 - 60%" xfId="166"/>
    <cellStyle name="Accent3 10" xfId="167"/>
    <cellStyle name="Accent3 11" xfId="168"/>
    <cellStyle name="Accent3 12" xfId="169"/>
    <cellStyle name="Accent3 13" xfId="170"/>
    <cellStyle name="Accent3 14" xfId="171"/>
    <cellStyle name="Accent3 2" xfId="36"/>
    <cellStyle name="Accent3 2 2" xfId="172"/>
    <cellStyle name="Accent3 2 3" xfId="173"/>
    <cellStyle name="Accent3 3" xfId="174"/>
    <cellStyle name="Accent3 4" xfId="175"/>
    <cellStyle name="Accent3 5" xfId="176"/>
    <cellStyle name="Accent3 6" xfId="177"/>
    <cellStyle name="Accent3 7" xfId="178"/>
    <cellStyle name="Accent3 8" xfId="179"/>
    <cellStyle name="Accent3 9" xfId="180"/>
    <cellStyle name="Accent4 - 20%" xfId="181"/>
    <cellStyle name="Accent4 - 40%" xfId="182"/>
    <cellStyle name="Accent4 - 60%" xfId="183"/>
    <cellStyle name="Accent4 10" xfId="184"/>
    <cellStyle name="Accent4 11" xfId="185"/>
    <cellStyle name="Accent4 12" xfId="186"/>
    <cellStyle name="Accent4 13" xfId="187"/>
    <cellStyle name="Accent4 14" xfId="188"/>
    <cellStyle name="Accent4 2" xfId="37"/>
    <cellStyle name="Accent4 2 2" xfId="189"/>
    <cellStyle name="Accent4 2 3" xfId="190"/>
    <cellStyle name="Accent4 3" xfId="191"/>
    <cellStyle name="Accent4 4" xfId="192"/>
    <cellStyle name="Accent4 5" xfId="193"/>
    <cellStyle name="Accent4 6" xfId="194"/>
    <cellStyle name="Accent4 7" xfId="195"/>
    <cellStyle name="Accent4 8" xfId="196"/>
    <cellStyle name="Accent4 9" xfId="197"/>
    <cellStyle name="Accent5 - 20%" xfId="198"/>
    <cellStyle name="Accent5 - 40%" xfId="199"/>
    <cellStyle name="Accent5 - 60%" xfId="200"/>
    <cellStyle name="Accent5 10" xfId="201"/>
    <cellStyle name="Accent5 11" xfId="202"/>
    <cellStyle name="Accent5 12" xfId="203"/>
    <cellStyle name="Accent5 13" xfId="204"/>
    <cellStyle name="Accent5 14" xfId="205"/>
    <cellStyle name="Accent5 2" xfId="38"/>
    <cellStyle name="Accent5 2 2" xfId="206"/>
    <cellStyle name="Accent5 2 3" xfId="207"/>
    <cellStyle name="Accent5 3" xfId="208"/>
    <cellStyle name="Accent5 4" xfId="209"/>
    <cellStyle name="Accent5 5" xfId="210"/>
    <cellStyle name="Accent5 6" xfId="211"/>
    <cellStyle name="Accent5 7" xfId="212"/>
    <cellStyle name="Accent5 8" xfId="213"/>
    <cellStyle name="Accent5 9" xfId="214"/>
    <cellStyle name="Accent6 - 20%" xfId="215"/>
    <cellStyle name="Accent6 - 40%" xfId="216"/>
    <cellStyle name="Accent6 - 60%" xfId="217"/>
    <cellStyle name="Accent6 10" xfId="218"/>
    <cellStyle name="Accent6 11" xfId="219"/>
    <cellStyle name="Accent6 12" xfId="220"/>
    <cellStyle name="Accent6 13" xfId="221"/>
    <cellStyle name="Accent6 14" xfId="222"/>
    <cellStyle name="Accent6 2" xfId="39"/>
    <cellStyle name="Accent6 2 2" xfId="223"/>
    <cellStyle name="Accent6 2 3" xfId="224"/>
    <cellStyle name="Accent6 3" xfId="225"/>
    <cellStyle name="Accent6 4" xfId="226"/>
    <cellStyle name="Accent6 5" xfId="227"/>
    <cellStyle name="Accent6 6" xfId="228"/>
    <cellStyle name="Accent6 7" xfId="229"/>
    <cellStyle name="Accent6 8" xfId="230"/>
    <cellStyle name="Accent6 9" xfId="231"/>
    <cellStyle name="al_laroux_7_laroux_1_²ðò²Ê´²ÜÎ" xfId="232"/>
    <cellStyle name="Bad 2" xfId="40"/>
    <cellStyle name="Bad 2 2" xfId="233"/>
    <cellStyle name="Bad 2 3" xfId="234"/>
    <cellStyle name="Body" xfId="235"/>
    <cellStyle name="Calculation 2" xfId="41"/>
    <cellStyle name="Calculation 2 2" xfId="81"/>
    <cellStyle name="Calculation 2 3" xfId="236"/>
    <cellStyle name="Check Cell 2" xfId="42"/>
    <cellStyle name="Check Cell 2 2" xfId="237"/>
    <cellStyle name="Check Cell 2 3" xfId="238"/>
    <cellStyle name="Comma" xfId="1" builtinId="3"/>
    <cellStyle name="Comma [0] 2" xfId="239"/>
    <cellStyle name="Comma [0] 3" xfId="240"/>
    <cellStyle name="Comma 10" xfId="241"/>
    <cellStyle name="Comma 11" xfId="242"/>
    <cellStyle name="Comma 12" xfId="243"/>
    <cellStyle name="Comma 13" xfId="244"/>
    <cellStyle name="Comma 14" xfId="245"/>
    <cellStyle name="Comma 15" xfId="246"/>
    <cellStyle name="Comma 16" xfId="247"/>
    <cellStyle name="Comma 17" xfId="248"/>
    <cellStyle name="Comma 18" xfId="249"/>
    <cellStyle name="Comma 19" xfId="250"/>
    <cellStyle name="Comma 2" xfId="3"/>
    <cellStyle name="Comma 2 2" xfId="7"/>
    <cellStyle name="Comma 2 2 2" xfId="43"/>
    <cellStyle name="Comma 2 2 3" xfId="251"/>
    <cellStyle name="Comma 2 2 4" xfId="252"/>
    <cellStyle name="Comma 2 2 5" xfId="253"/>
    <cellStyle name="Comma 2 2 6" xfId="254"/>
    <cellStyle name="Comma 2 3" xfId="10"/>
    <cellStyle name="Comma 2 3 2" xfId="255"/>
    <cellStyle name="Comma 2 3 3" xfId="256"/>
    <cellStyle name="Comma 2 4" xfId="257"/>
    <cellStyle name="Comma 2 4 2" xfId="258"/>
    <cellStyle name="Comma 2 5" xfId="259"/>
    <cellStyle name="Comma 2 6" xfId="260"/>
    <cellStyle name="Comma 20" xfId="261"/>
    <cellStyle name="Comma 21" xfId="262"/>
    <cellStyle name="Comma 22" xfId="263"/>
    <cellStyle name="Comma 23" xfId="264"/>
    <cellStyle name="Comma 24" xfId="265"/>
    <cellStyle name="Comma 25" xfId="266"/>
    <cellStyle name="Comma 26" xfId="267"/>
    <cellStyle name="Comma 27" xfId="268"/>
    <cellStyle name="Comma 28" xfId="269"/>
    <cellStyle name="Comma 29" xfId="270"/>
    <cellStyle name="Comma 3" xfId="6"/>
    <cellStyle name="Comma 3 2" xfId="44"/>
    <cellStyle name="Comma 3 3" xfId="271"/>
    <cellStyle name="Comma 3 3 2" xfId="272"/>
    <cellStyle name="Comma 3 3 3" xfId="273"/>
    <cellStyle name="Comma 3 4" xfId="274"/>
    <cellStyle name="Comma 3 5" xfId="275"/>
    <cellStyle name="Comma 30" xfId="276"/>
    <cellStyle name="Comma 31" xfId="277"/>
    <cellStyle name="Comma 4" xfId="9"/>
    <cellStyle name="Comma 4 2" xfId="278"/>
    <cellStyle name="Comma 4 3" xfId="279"/>
    <cellStyle name="Comma 4 4" xfId="280"/>
    <cellStyle name="Comma 5" xfId="281"/>
    <cellStyle name="Comma 5 2" xfId="282"/>
    <cellStyle name="Comma 5 3" xfId="283"/>
    <cellStyle name="Comma 5 4" xfId="284"/>
    <cellStyle name="Comma 6" xfId="75"/>
    <cellStyle name="Comma 6 2" xfId="285"/>
    <cellStyle name="Comma 7" xfId="286"/>
    <cellStyle name="Comma 7 2" xfId="287"/>
    <cellStyle name="Comma 7 3" xfId="288"/>
    <cellStyle name="Comma 7 4" xfId="289"/>
    <cellStyle name="Comma 8" xfId="290"/>
    <cellStyle name="Comma 9" xfId="76"/>
    <cellStyle name="Comma_General 17.02.04" xfId="482"/>
    <cellStyle name="Currency 2" xfId="291"/>
    <cellStyle name="Dezimal [0]_laroux" xfId="292"/>
    <cellStyle name="Dezimal_laroux" xfId="293"/>
    <cellStyle name="Emphasis 1" xfId="294"/>
    <cellStyle name="Emphasis 2" xfId="295"/>
    <cellStyle name="Emphasis 3" xfId="296"/>
    <cellStyle name="Euro" xfId="297"/>
    <cellStyle name="Explanatory Text 2" xfId="45"/>
    <cellStyle name="Explanatory Text 2 2" xfId="298"/>
    <cellStyle name="Explanatory Text 2 3" xfId="299"/>
    <cellStyle name="Good 2" xfId="46"/>
    <cellStyle name="Good 2 2" xfId="300"/>
    <cellStyle name="Good 2 3" xfId="301"/>
    <cellStyle name="Heading 1 2" xfId="47"/>
    <cellStyle name="Heading 1 2 2" xfId="302"/>
    <cellStyle name="Heading 1 2 3" xfId="303"/>
    <cellStyle name="Heading 2 2" xfId="48"/>
    <cellStyle name="Heading 2 2 2" xfId="304"/>
    <cellStyle name="Heading 2 2 3" xfId="305"/>
    <cellStyle name="Heading 3 2" xfId="49"/>
    <cellStyle name="Heading 3 2 2" xfId="306"/>
    <cellStyle name="Heading 3 2 3" xfId="307"/>
    <cellStyle name="Heading 4 2" xfId="50"/>
    <cellStyle name="Heading 4 2 2" xfId="308"/>
    <cellStyle name="Heading 4 2 3" xfId="309"/>
    <cellStyle name="Hyperlink 2" xfId="310"/>
    <cellStyle name="Hyperlink 3" xfId="311"/>
    <cellStyle name="Îáû÷íûé_AMD" xfId="312"/>
    <cellStyle name="Input 2" xfId="51"/>
    <cellStyle name="Input 2 2" xfId="82"/>
    <cellStyle name="Input 2 3" xfId="313"/>
    <cellStyle name="KPMG Heading 1" xfId="314"/>
    <cellStyle name="KPMG Heading 2" xfId="315"/>
    <cellStyle name="KPMG Heading 3" xfId="316"/>
    <cellStyle name="KPMG Heading 4" xfId="317"/>
    <cellStyle name="KPMG Normal" xfId="318"/>
    <cellStyle name="KPMG Normal Text" xfId="319"/>
    <cellStyle name="KPMG Normal_123" xfId="320"/>
    <cellStyle name="Linked Cell 2" xfId="52"/>
    <cellStyle name="Linked Cell 2 2" xfId="321"/>
    <cellStyle name="Linked Cell 2 3" xfId="322"/>
    <cellStyle name="Milliers [0]_laroux" xfId="323"/>
    <cellStyle name="Milliers_laroux" xfId="324"/>
    <cellStyle name="Neutral 2" xfId="13"/>
    <cellStyle name="Neutral 2 2" xfId="325"/>
    <cellStyle name="Neutral 2 3" xfId="326"/>
    <cellStyle name="Neutral 3" xfId="53"/>
    <cellStyle name="no dec" xfId="327"/>
    <cellStyle name="Normal" xfId="0" builtinId="0"/>
    <cellStyle name="Normal - Style1" xfId="328"/>
    <cellStyle name="Normal 10" xfId="77"/>
    <cellStyle name="Normal 10 2" xfId="329"/>
    <cellStyle name="Normal 10 3" xfId="330"/>
    <cellStyle name="Normal 11" xfId="331"/>
    <cellStyle name="Normal 11 2" xfId="332"/>
    <cellStyle name="Normal 11 3" xfId="333"/>
    <cellStyle name="Normal 12" xfId="78"/>
    <cellStyle name="Normal 12 2" xfId="334"/>
    <cellStyle name="Normal 12 3" xfId="335"/>
    <cellStyle name="Normal 13" xfId="336"/>
    <cellStyle name="Normal 13 2" xfId="337"/>
    <cellStyle name="Normal 14" xfId="338"/>
    <cellStyle name="Normal 14 2" xfId="339"/>
    <cellStyle name="Normal 14 3" xfId="340"/>
    <cellStyle name="Normal 15" xfId="341"/>
    <cellStyle name="Normal 15 2" xfId="342"/>
    <cellStyle name="Normal 15 3" xfId="343"/>
    <cellStyle name="Normal 16" xfId="344"/>
    <cellStyle name="Normal 16 2" xfId="345"/>
    <cellStyle name="Normal 16 3" xfId="346"/>
    <cellStyle name="Normal 17" xfId="347"/>
    <cellStyle name="Normal 17 2" xfId="348"/>
    <cellStyle name="Normal 17 3" xfId="349"/>
    <cellStyle name="Normal 18" xfId="350"/>
    <cellStyle name="Normal 18 2" xfId="351"/>
    <cellStyle name="Normal 19" xfId="352"/>
    <cellStyle name="Normal 2" xfId="2"/>
    <cellStyle name="Normal 2 10" xfId="353"/>
    <cellStyle name="Normal 2 11" xfId="354"/>
    <cellStyle name="Normal 2 12" xfId="355"/>
    <cellStyle name="Normal 2 2" xfId="54"/>
    <cellStyle name="Normal 2 2 2" xfId="71"/>
    <cellStyle name="Normal 2 2 3" xfId="356"/>
    <cellStyle name="Normal 2 2 4" xfId="357"/>
    <cellStyle name="Normal 2 3" xfId="55"/>
    <cellStyle name="Normal 2 3 2" xfId="358"/>
    <cellStyle name="Normal 2 3 2 2" xfId="359"/>
    <cellStyle name="Normal 2 3 3" xfId="360"/>
    <cellStyle name="Normal 2 3 4" xfId="361"/>
    <cellStyle name="Normal 2 4" xfId="79"/>
    <cellStyle name="Normal 2 4 2" xfId="362"/>
    <cellStyle name="Normal 2 4 3" xfId="363"/>
    <cellStyle name="Normal 2 5" xfId="364"/>
    <cellStyle name="Normal 2 5 2" xfId="365"/>
    <cellStyle name="Normal 2 5 3" xfId="366"/>
    <cellStyle name="Normal 2 6" xfId="367"/>
    <cellStyle name="Normal 2 6 2" xfId="368"/>
    <cellStyle name="Normal 2 6 3" xfId="369"/>
    <cellStyle name="Normal 2 7" xfId="370"/>
    <cellStyle name="Normal 2 8" xfId="371"/>
    <cellStyle name="Normal 2 9" xfId="372"/>
    <cellStyle name="Normal 2_MOLSI 2009-2011 MTEF Axjusak 3_new_Final" xfId="373"/>
    <cellStyle name="Normal 20" xfId="374"/>
    <cellStyle name="Normal 21" xfId="375"/>
    <cellStyle name="Normal 22" xfId="376"/>
    <cellStyle name="Normal 23" xfId="377"/>
    <cellStyle name="Normal 24" xfId="378"/>
    <cellStyle name="Normal 25" xfId="379"/>
    <cellStyle name="Normal 26" xfId="380"/>
    <cellStyle name="Normal 27" xfId="381"/>
    <cellStyle name="Normal 28" xfId="382"/>
    <cellStyle name="Normal 29" xfId="383"/>
    <cellStyle name="Normal 3" xfId="5"/>
    <cellStyle name="Normal 3 2" xfId="11"/>
    <cellStyle name="Normal 3 2 2" xfId="56"/>
    <cellStyle name="Normal 3 2 3" xfId="384"/>
    <cellStyle name="Normal 3 2 4" xfId="385"/>
    <cellStyle name="Normal 3 2 5" xfId="386"/>
    <cellStyle name="Normal 3 2 6" xfId="387"/>
    <cellStyle name="Normal 3 3" xfId="388"/>
    <cellStyle name="Normal 3 3 2" xfId="389"/>
    <cellStyle name="Normal 3 3 3" xfId="390"/>
    <cellStyle name="Normal 3 4" xfId="391"/>
    <cellStyle name="Normal 3 5" xfId="392"/>
    <cellStyle name="Normal 3_HavelvacN2axjusakN3" xfId="14"/>
    <cellStyle name="Normal 30" xfId="393"/>
    <cellStyle name="Normal 31" xfId="394"/>
    <cellStyle name="Normal 32" xfId="395"/>
    <cellStyle name="Normal 33" xfId="396"/>
    <cellStyle name="Normal 34" xfId="397"/>
    <cellStyle name="Normal 35" xfId="398"/>
    <cellStyle name="Normal 36" xfId="399"/>
    <cellStyle name="Normal 37" xfId="400"/>
    <cellStyle name="Normal 374" xfId="401"/>
    <cellStyle name="Normal 374 2" xfId="402"/>
    <cellStyle name="Normal 38" xfId="403"/>
    <cellStyle name="Normal 39" xfId="404"/>
    <cellStyle name="Normal 4" xfId="8"/>
    <cellStyle name="Normal 4 2" xfId="12"/>
    <cellStyle name="Normal 4 2 2" xfId="405"/>
    <cellStyle name="Normal 4 3" xfId="406"/>
    <cellStyle name="Normal 4 4" xfId="407"/>
    <cellStyle name="Normal 4 5" xfId="408"/>
    <cellStyle name="Normal 40" xfId="409"/>
    <cellStyle name="Normal 41" xfId="410"/>
    <cellStyle name="Normal 42" xfId="411"/>
    <cellStyle name="Normal 43" xfId="412"/>
    <cellStyle name="Normal 5" xfId="15"/>
    <cellStyle name="Normal 5 2" xfId="57"/>
    <cellStyle name="Normal 5 2 2" xfId="413"/>
    <cellStyle name="Normal 5 3" xfId="80"/>
    <cellStyle name="Normal 5 4" xfId="414"/>
    <cellStyle name="Normal 5 5" xfId="415"/>
    <cellStyle name="Normal 54" xfId="416"/>
    <cellStyle name="Normal 54 2" xfId="417"/>
    <cellStyle name="Normal 54 3" xfId="418"/>
    <cellStyle name="Normal 6" xfId="58"/>
    <cellStyle name="Normal 6 2" xfId="419"/>
    <cellStyle name="Normal 6 2 2" xfId="420"/>
    <cellStyle name="Normal 6 2 3" xfId="421"/>
    <cellStyle name="Normal 6 3" xfId="422"/>
    <cellStyle name="Normal 6 4" xfId="423"/>
    <cellStyle name="Normal 6 5" xfId="424"/>
    <cellStyle name="Normal 7" xfId="59"/>
    <cellStyle name="Normal 7 2" xfId="425"/>
    <cellStyle name="Normal 7 3" xfId="426"/>
    <cellStyle name="Normal 7 4" xfId="427"/>
    <cellStyle name="Normal 78" xfId="428"/>
    <cellStyle name="Normal 78 2" xfId="429"/>
    <cellStyle name="Normal 8" xfId="70"/>
    <cellStyle name="Normal 8 2" xfId="430"/>
    <cellStyle name="Normal 8 3" xfId="431"/>
    <cellStyle name="Normal 9" xfId="74"/>
    <cellStyle name="Normal 9 2" xfId="432"/>
    <cellStyle name="Normal 9 3" xfId="433"/>
    <cellStyle name="Normal_General 17.02.04" xfId="481"/>
    <cellStyle name="Normal_tax" xfId="480"/>
    <cellStyle name="Normal_turq" xfId="483"/>
    <cellStyle name="Note 2" xfId="60"/>
    <cellStyle name="Note 2 2" xfId="83"/>
    <cellStyle name="Note 2 3" xfId="434"/>
    <cellStyle name="Note 3" xfId="435"/>
    <cellStyle name="Note 3 2" xfId="436"/>
    <cellStyle name="Note 3 3" xfId="437"/>
    <cellStyle name="Output 2" xfId="61"/>
    <cellStyle name="Output 2 2" xfId="84"/>
    <cellStyle name="Output 2 3" xfId="438"/>
    <cellStyle name="Percent 2" xfId="4"/>
    <cellStyle name="Percent 2 2" xfId="439"/>
    <cellStyle name="Percent 2 2 2" xfId="440"/>
    <cellStyle name="Percent 2 2 3" xfId="441"/>
    <cellStyle name="Percent 2 3" xfId="442"/>
    <cellStyle name="Percent 2 4" xfId="443"/>
    <cellStyle name="Percent 2 5" xfId="444"/>
    <cellStyle name="Percent 3" xfId="445"/>
    <cellStyle name="Percent 3 2" xfId="446"/>
    <cellStyle name="Percent 3 3" xfId="447"/>
    <cellStyle name="Percent 3 4" xfId="448"/>
    <cellStyle name="Percent 3 5" xfId="449"/>
    <cellStyle name="Percent 4" xfId="450"/>
    <cellStyle name="Percent 4 2" xfId="451"/>
    <cellStyle name="Percent 4 2 2" xfId="452"/>
    <cellStyle name="Percent 4 2 3" xfId="453"/>
    <cellStyle name="Percent 5" xfId="454"/>
    <cellStyle name="Percent 5 2" xfId="455"/>
    <cellStyle name="Percent 6" xfId="456"/>
    <cellStyle name="Publication" xfId="457"/>
    <cellStyle name="Sheet Title" xfId="458"/>
    <cellStyle name="SN_241" xfId="72"/>
    <cellStyle name="SN_b" xfId="87"/>
    <cellStyle name="SN_it" xfId="73"/>
    <cellStyle name="Standard_laroux" xfId="459"/>
    <cellStyle name="Style 1" xfId="62"/>
    <cellStyle name="Style 1 2" xfId="63"/>
    <cellStyle name="Style 1 2 2" xfId="460"/>
    <cellStyle name="Style 1 3 2" xfId="461"/>
    <cellStyle name="Style 1_verchnakan_ax21-25_2018" xfId="64"/>
    <cellStyle name="Style 2" xfId="462"/>
    <cellStyle name="Title 2" xfId="65"/>
    <cellStyle name="Total 2" xfId="66"/>
    <cellStyle name="Total 2 2" xfId="85"/>
    <cellStyle name="Total 2 3" xfId="463"/>
    <cellStyle name="ux" xfId="464"/>
    <cellStyle name="Währung [0]_laroux" xfId="465"/>
    <cellStyle name="Währung_laroux" xfId="466"/>
    <cellStyle name="Warning Text 2" xfId="67"/>
    <cellStyle name="Warning Text 2 2" xfId="467"/>
    <cellStyle name="Warning Text 2 3" xfId="468"/>
    <cellStyle name="Беззащитный" xfId="469"/>
    <cellStyle name="Защитный" xfId="470"/>
    <cellStyle name="Обычный 2" xfId="68"/>
    <cellStyle name="Обычный 2 2" xfId="69"/>
    <cellStyle name="Обычный 2 3" xfId="471"/>
    <cellStyle name="Обычный 3" xfId="86"/>
    <cellStyle name="Стиль 1" xfId="472"/>
    <cellStyle name="Стиль 1 2 2" xfId="473"/>
    <cellStyle name="Стиль 1 2 3" xfId="474"/>
    <cellStyle name="Финансовый 2" xfId="475"/>
    <cellStyle name="Финансовый 2 2" xfId="476"/>
    <cellStyle name="Финансовый 2 3" xfId="477"/>
    <cellStyle name="Финансовый 3" xfId="478"/>
    <cellStyle name="Финансовый 4" xfId="47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F20"/>
  <sheetViews>
    <sheetView zoomScaleNormal="100" workbookViewId="0">
      <selection activeCell="A4" sqref="A4:B4"/>
    </sheetView>
  </sheetViews>
  <sheetFormatPr defaultRowHeight="16.5"/>
  <cols>
    <col min="1" max="1" width="59.28515625" style="70" customWidth="1"/>
    <col min="2" max="2" width="36" style="70" customWidth="1"/>
    <col min="3" max="4" width="25.42578125" style="70" customWidth="1"/>
    <col min="5" max="5" width="9.140625" style="70"/>
    <col min="6" max="6" width="17.5703125" style="70" bestFit="1" customWidth="1"/>
    <col min="7" max="16384" width="9.140625" style="70"/>
  </cols>
  <sheetData>
    <row r="1" spans="1:6" ht="16.5" customHeight="1">
      <c r="A1" s="199" t="s">
        <v>47</v>
      </c>
      <c r="B1" s="199"/>
      <c r="C1" s="78"/>
      <c r="D1" s="78"/>
    </row>
    <row r="2" spans="1:6" ht="51" customHeight="1">
      <c r="A2" s="199"/>
      <c r="B2" s="199"/>
      <c r="C2" s="78"/>
      <c r="D2" s="78"/>
    </row>
    <row r="3" spans="1:6" ht="14.25" customHeight="1">
      <c r="A3" s="67"/>
      <c r="B3" s="67"/>
      <c r="C3" s="68"/>
      <c r="D3" s="69"/>
    </row>
    <row r="4" spans="1:6" ht="66.75" customHeight="1">
      <c r="A4" s="198" t="s">
        <v>148</v>
      </c>
      <c r="B4" s="198"/>
      <c r="C4" s="79"/>
      <c r="D4" s="79"/>
    </row>
    <row r="5" spans="1:6" ht="17.25" customHeight="1">
      <c r="A5" s="76"/>
      <c r="B5" s="85" t="s">
        <v>4</v>
      </c>
    </row>
    <row r="6" spans="1:6" ht="57" customHeight="1">
      <c r="A6" s="80"/>
      <c r="B6" s="80" t="s">
        <v>147</v>
      </c>
    </row>
    <row r="7" spans="1:6" ht="22.5" customHeight="1">
      <c r="A7" s="71" t="s">
        <v>149</v>
      </c>
      <c r="B7" s="84">
        <f>B8</f>
        <v>39599.1</v>
      </c>
    </row>
    <row r="8" spans="1:6" ht="22.5" customHeight="1">
      <c r="A8" s="82" t="s">
        <v>150</v>
      </c>
      <c r="B8" s="84">
        <f>'N  2'!B10</f>
        <v>39599.1</v>
      </c>
    </row>
    <row r="9" spans="1:6" ht="17.25">
      <c r="A9" s="81" t="s">
        <v>151</v>
      </c>
      <c r="B9" s="84">
        <f>B7-B8</f>
        <v>0</v>
      </c>
    </row>
    <row r="10" spans="1:6">
      <c r="C10" s="73"/>
      <c r="D10" s="73"/>
      <c r="E10" s="74"/>
      <c r="F10" s="74"/>
    </row>
    <row r="11" spans="1:6">
      <c r="C11" s="73"/>
      <c r="D11" s="73"/>
      <c r="E11" s="74"/>
      <c r="F11" s="74"/>
    </row>
    <row r="12" spans="1:6">
      <c r="C12" s="73"/>
      <c r="D12" s="73"/>
      <c r="E12" s="74"/>
    </row>
    <row r="13" spans="1:6">
      <c r="C13" s="73"/>
      <c r="D13" s="73"/>
      <c r="E13" s="74"/>
    </row>
    <row r="14" spans="1:6">
      <c r="E14" s="74"/>
    </row>
    <row r="15" spans="1:6">
      <c r="C15" s="75"/>
      <c r="D15" s="75"/>
      <c r="E15" s="74"/>
    </row>
    <row r="16" spans="1:6">
      <c r="C16" s="75"/>
      <c r="D16" s="75"/>
      <c r="E16" s="74"/>
    </row>
    <row r="17" spans="3:5">
      <c r="C17" s="75"/>
      <c r="D17" s="75"/>
      <c r="E17" s="74"/>
    </row>
    <row r="18" spans="3:5">
      <c r="C18" s="75"/>
      <c r="D18" s="75"/>
      <c r="E18" s="74"/>
    </row>
    <row r="19" spans="3:5">
      <c r="E19" s="74"/>
    </row>
    <row r="20" spans="3:5">
      <c r="E20" s="74"/>
    </row>
  </sheetData>
  <mergeCells count="2">
    <mergeCell ref="A4:B4"/>
    <mergeCell ref="A1:B2"/>
  </mergeCells>
  <pageMargins left="0.34" right="0.41" top="0.64" bottom="0.75" header="0.19" footer="0.2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D21"/>
  <sheetViews>
    <sheetView workbookViewId="0">
      <selection activeCell="B10" sqref="B10"/>
    </sheetView>
  </sheetViews>
  <sheetFormatPr defaultRowHeight="16.5"/>
  <cols>
    <col min="1" max="1" width="58.7109375" style="70" customWidth="1"/>
    <col min="2" max="2" width="39.85546875" style="70" customWidth="1"/>
    <col min="3" max="3" width="9.140625" style="70"/>
    <col min="4" max="4" width="17.5703125" style="70" bestFit="1" customWidth="1"/>
    <col min="5" max="16384" width="9.140625" style="70"/>
  </cols>
  <sheetData>
    <row r="1" spans="1:4" ht="16.5" customHeight="1">
      <c r="A1" s="199" t="s">
        <v>19</v>
      </c>
      <c r="B1" s="199"/>
    </row>
    <row r="2" spans="1:4" ht="46.5" customHeight="1">
      <c r="A2" s="199"/>
      <c r="B2" s="199"/>
    </row>
    <row r="3" spans="1:4" ht="11.25" customHeight="1">
      <c r="A3" s="67"/>
      <c r="B3" s="69"/>
    </row>
    <row r="4" spans="1:4" ht="86.25" customHeight="1">
      <c r="A4" s="198" t="s">
        <v>155</v>
      </c>
      <c r="B4" s="198"/>
    </row>
    <row r="5" spans="1:4" ht="19.5" customHeight="1">
      <c r="A5" s="87"/>
      <c r="B5" s="77" t="s">
        <v>4</v>
      </c>
    </row>
    <row r="6" spans="1:4" ht="55.5" customHeight="1">
      <c r="A6" s="200" t="s">
        <v>154</v>
      </c>
      <c r="B6" s="183" t="s">
        <v>147</v>
      </c>
    </row>
    <row r="7" spans="1:4" ht="22.5" customHeight="1">
      <c r="A7" s="201"/>
      <c r="B7" s="142" t="s">
        <v>1</v>
      </c>
    </row>
    <row r="8" spans="1:4" ht="22.5" customHeight="1">
      <c r="A8" s="108" t="s">
        <v>152</v>
      </c>
      <c r="B8" s="72">
        <f>B10</f>
        <v>39599.1</v>
      </c>
    </row>
    <row r="9" spans="1:4" ht="16.5" customHeight="1">
      <c r="A9" s="109" t="s">
        <v>153</v>
      </c>
      <c r="B9" s="83"/>
    </row>
    <row r="10" spans="1:4" ht="28.5" customHeight="1">
      <c r="A10" s="110" t="s">
        <v>146</v>
      </c>
      <c r="B10" s="72">
        <f>'N 3'!D7</f>
        <v>39599.1</v>
      </c>
    </row>
    <row r="11" spans="1:4">
      <c r="B11" s="73"/>
      <c r="C11" s="74"/>
      <c r="D11" s="74"/>
    </row>
    <row r="12" spans="1:4">
      <c r="B12" s="73"/>
      <c r="C12" s="74"/>
      <c r="D12" s="74"/>
    </row>
    <row r="13" spans="1:4">
      <c r="B13" s="73"/>
      <c r="C13" s="74"/>
    </row>
    <row r="14" spans="1:4">
      <c r="B14" s="73"/>
      <c r="C14" s="74"/>
    </row>
    <row r="15" spans="1:4">
      <c r="C15" s="74"/>
    </row>
    <row r="16" spans="1:4">
      <c r="B16" s="75"/>
      <c r="C16" s="74"/>
    </row>
    <row r="17" spans="2:3">
      <c r="B17" s="75"/>
      <c r="C17" s="74"/>
    </row>
    <row r="18" spans="2:3">
      <c r="B18" s="75"/>
      <c r="C18" s="74"/>
    </row>
    <row r="19" spans="2:3">
      <c r="B19" s="75"/>
      <c r="C19" s="74"/>
    </row>
    <row r="20" spans="2:3">
      <c r="C20" s="74"/>
    </row>
    <row r="21" spans="2:3">
      <c r="C21" s="74"/>
    </row>
  </sheetData>
  <mergeCells count="3">
    <mergeCell ref="A4:B4"/>
    <mergeCell ref="A1:B2"/>
    <mergeCell ref="A6:A7"/>
  </mergeCells>
  <pageMargins left="0.2" right="0.21" top="0.57999999999999996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85"/>
  <sheetViews>
    <sheetView topLeftCell="A7" workbookViewId="0">
      <selection activeCell="H56" sqref="H56"/>
    </sheetView>
  </sheetViews>
  <sheetFormatPr defaultRowHeight="16.5"/>
  <cols>
    <col min="1" max="1" width="12.5703125" style="88" customWidth="1"/>
    <col min="2" max="2" width="15.28515625" style="88" customWidth="1"/>
    <col min="3" max="3" width="70" style="88" customWidth="1"/>
    <col min="4" max="4" width="33.140625" style="88" customWidth="1"/>
    <col min="5" max="5" width="16.42578125" style="88" customWidth="1"/>
    <col min="6" max="6" width="18.42578125" style="88" customWidth="1"/>
    <col min="7" max="7" width="21.85546875" style="88" bestFit="1" customWidth="1"/>
    <col min="8" max="16384" width="9.140625" style="88"/>
  </cols>
  <sheetData>
    <row r="1" spans="1:5" ht="30.75" customHeight="1">
      <c r="C1" s="212" t="s">
        <v>20</v>
      </c>
      <c r="D1" s="212"/>
      <c r="E1" s="89"/>
    </row>
    <row r="2" spans="1:5" ht="30.75" customHeight="1">
      <c r="C2" s="212"/>
      <c r="D2" s="212"/>
      <c r="E2" s="89"/>
    </row>
    <row r="3" spans="1:5" ht="87" customHeight="1">
      <c r="A3" s="214" t="s">
        <v>166</v>
      </c>
      <c r="B3" s="214"/>
      <c r="C3" s="214"/>
      <c r="D3" s="214"/>
    </row>
    <row r="4" spans="1:5" ht="18.75" customHeight="1" thickBot="1">
      <c r="D4" s="176"/>
    </row>
    <row r="5" spans="1:5" ht="69.75" customHeight="1">
      <c r="A5" s="210" t="s">
        <v>15</v>
      </c>
      <c r="B5" s="215"/>
      <c r="C5" s="215" t="s">
        <v>91</v>
      </c>
      <c r="D5" s="177" t="s">
        <v>147</v>
      </c>
    </row>
    <row r="6" spans="1:5" ht="30" customHeight="1">
      <c r="A6" s="153" t="s">
        <v>18</v>
      </c>
      <c r="B6" s="188" t="s">
        <v>92</v>
      </c>
      <c r="C6" s="216"/>
      <c r="D6" s="154" t="s">
        <v>17</v>
      </c>
    </row>
    <row r="7" spans="1:5" ht="17.25" customHeight="1">
      <c r="A7" s="90"/>
      <c r="B7" s="91"/>
      <c r="C7" s="141" t="s">
        <v>48</v>
      </c>
      <c r="D7" s="184">
        <f>D9+D30+D43</f>
        <v>39599.1</v>
      </c>
    </row>
    <row r="8" spans="1:5" ht="16.5" hidden="1" customHeight="1">
      <c r="A8" s="90"/>
      <c r="B8" s="91"/>
      <c r="C8" s="92" t="s">
        <v>21</v>
      </c>
      <c r="D8" s="93"/>
    </row>
    <row r="9" spans="1:5" hidden="1">
      <c r="A9" s="211" t="s">
        <v>86</v>
      </c>
      <c r="B9" s="207"/>
      <c r="C9" s="94" t="s">
        <v>49</v>
      </c>
      <c r="D9" s="93"/>
    </row>
    <row r="10" spans="1:5" hidden="1">
      <c r="A10" s="211"/>
      <c r="B10" s="207"/>
      <c r="C10" s="91" t="s">
        <v>87</v>
      </c>
      <c r="D10" s="95"/>
    </row>
    <row r="11" spans="1:5" hidden="1">
      <c r="A11" s="211"/>
      <c r="B11" s="207"/>
      <c r="C11" s="94" t="s">
        <v>50</v>
      </c>
      <c r="D11" s="95"/>
    </row>
    <row r="12" spans="1:5" ht="35.25" hidden="1" customHeight="1">
      <c r="A12" s="211"/>
      <c r="B12" s="207"/>
      <c r="C12" s="91" t="s">
        <v>88</v>
      </c>
      <c r="D12" s="95"/>
    </row>
    <row r="13" spans="1:5" hidden="1">
      <c r="A13" s="211"/>
      <c r="B13" s="207"/>
      <c r="C13" s="94" t="s">
        <v>51</v>
      </c>
      <c r="D13" s="95"/>
    </row>
    <row r="14" spans="1:5" ht="33" hidden="1">
      <c r="A14" s="211"/>
      <c r="B14" s="207"/>
      <c r="C14" s="91" t="s">
        <v>89</v>
      </c>
      <c r="D14" s="95"/>
    </row>
    <row r="15" spans="1:5" s="96" customFormat="1" ht="18" hidden="1" customHeight="1">
      <c r="A15" s="219" t="s">
        <v>52</v>
      </c>
      <c r="B15" s="220"/>
      <c r="C15" s="220"/>
      <c r="D15" s="221"/>
    </row>
    <row r="16" spans="1:5" hidden="1">
      <c r="A16" s="209"/>
      <c r="B16" s="207" t="s">
        <v>53</v>
      </c>
      <c r="C16" s="94" t="s">
        <v>54</v>
      </c>
      <c r="D16" s="97">
        <f>D28</f>
        <v>39599.1</v>
      </c>
    </row>
    <row r="17" spans="1:4" ht="15" hidden="1" customHeight="1">
      <c r="A17" s="209"/>
      <c r="B17" s="207"/>
      <c r="C17" s="91" t="s">
        <v>87</v>
      </c>
      <c r="D17" s="196"/>
    </row>
    <row r="18" spans="1:4" ht="15" hidden="1" customHeight="1">
      <c r="A18" s="209"/>
      <c r="B18" s="207"/>
      <c r="C18" s="94" t="s">
        <v>55</v>
      </c>
      <c r="D18" s="196"/>
    </row>
    <row r="19" spans="1:4" ht="51" hidden="1" customHeight="1">
      <c r="A19" s="209"/>
      <c r="B19" s="207"/>
      <c r="C19" s="91" t="s">
        <v>90</v>
      </c>
      <c r="D19" s="196"/>
    </row>
    <row r="20" spans="1:4" ht="15" hidden="1" customHeight="1">
      <c r="A20" s="209"/>
      <c r="B20" s="207"/>
      <c r="C20" s="94" t="s">
        <v>56</v>
      </c>
      <c r="D20" s="196"/>
    </row>
    <row r="21" spans="1:4" ht="15.75" hidden="1" customHeight="1">
      <c r="A21" s="209"/>
      <c r="B21" s="207"/>
      <c r="C21" s="91" t="s">
        <v>57</v>
      </c>
      <c r="D21" s="196"/>
    </row>
    <row r="22" spans="1:4" hidden="1">
      <c r="A22" s="209"/>
      <c r="B22" s="207" t="s">
        <v>53</v>
      </c>
      <c r="C22" s="94" t="s">
        <v>54</v>
      </c>
      <c r="D22" s="98">
        <f>-D16</f>
        <v>-39599.1</v>
      </c>
    </row>
    <row r="23" spans="1:4" ht="15" hidden="1" customHeight="1">
      <c r="A23" s="209"/>
      <c r="B23" s="207"/>
      <c r="C23" s="91" t="s">
        <v>87</v>
      </c>
      <c r="D23" s="95"/>
    </row>
    <row r="24" spans="1:4" ht="15" hidden="1" customHeight="1">
      <c r="A24" s="209"/>
      <c r="B24" s="207"/>
      <c r="C24" s="94" t="s">
        <v>55</v>
      </c>
      <c r="D24" s="95"/>
    </row>
    <row r="25" spans="1:4" ht="51" hidden="1" customHeight="1">
      <c r="A25" s="209"/>
      <c r="B25" s="207"/>
      <c r="C25" s="91" t="s">
        <v>90</v>
      </c>
      <c r="D25" s="95"/>
    </row>
    <row r="26" spans="1:4" ht="15" hidden="1" customHeight="1">
      <c r="A26" s="209"/>
      <c r="B26" s="207"/>
      <c r="C26" s="94" t="s">
        <v>56</v>
      </c>
      <c r="D26" s="95"/>
    </row>
    <row r="27" spans="1:4" ht="15.75" hidden="1" customHeight="1" thickBot="1">
      <c r="A27" s="209"/>
      <c r="B27" s="207"/>
      <c r="C27" s="91" t="s">
        <v>57</v>
      </c>
      <c r="D27" s="95"/>
    </row>
    <row r="28" spans="1:4" s="96" customFormat="1" ht="21.75" customHeight="1">
      <c r="A28" s="195"/>
      <c r="B28" s="189"/>
      <c r="C28" s="190" t="s">
        <v>161</v>
      </c>
      <c r="D28" s="155">
        <f>D30+D43</f>
        <v>39599.1</v>
      </c>
    </row>
    <row r="29" spans="1:4" ht="18.75" customHeight="1">
      <c r="A29" s="194" t="s">
        <v>64</v>
      </c>
      <c r="B29" s="191"/>
      <c r="C29" s="94" t="s">
        <v>49</v>
      </c>
      <c r="D29" s="275"/>
    </row>
    <row r="30" spans="1:4" ht="21" customHeight="1">
      <c r="A30" s="146"/>
      <c r="B30" s="101"/>
      <c r="C30" s="150" t="s">
        <v>65</v>
      </c>
      <c r="D30" s="93">
        <f>D37</f>
        <v>3569.7</v>
      </c>
    </row>
    <row r="31" spans="1:4" ht="18.75" customHeight="1">
      <c r="A31" s="146"/>
      <c r="B31" s="101"/>
      <c r="C31" s="192" t="s">
        <v>50</v>
      </c>
      <c r="D31" s="95"/>
    </row>
    <row r="32" spans="1:4" ht="36" customHeight="1">
      <c r="A32" s="146"/>
      <c r="B32" s="101"/>
      <c r="C32" s="193" t="s">
        <v>66</v>
      </c>
      <c r="D32" s="95"/>
    </row>
    <row r="33" spans="1:7" ht="18" customHeight="1">
      <c r="A33" s="146"/>
      <c r="B33" s="101"/>
      <c r="C33" s="192" t="s">
        <v>51</v>
      </c>
      <c r="D33" s="95"/>
    </row>
    <row r="34" spans="1:7" ht="35.25" customHeight="1">
      <c r="A34" s="147"/>
      <c r="B34" s="102"/>
      <c r="C34" s="193" t="s">
        <v>67</v>
      </c>
      <c r="D34" s="95"/>
    </row>
    <row r="35" spans="1:7" ht="18" customHeight="1">
      <c r="A35" s="206" t="s">
        <v>52</v>
      </c>
      <c r="B35" s="204"/>
      <c r="C35" s="207"/>
      <c r="D35" s="208"/>
    </row>
    <row r="36" spans="1:7">
      <c r="A36" s="217"/>
      <c r="B36" s="202" t="s">
        <v>58</v>
      </c>
      <c r="C36" s="94" t="s">
        <v>54</v>
      </c>
      <c r="D36" s="275"/>
      <c r="E36" s="103"/>
      <c r="F36" s="104"/>
      <c r="G36" s="105"/>
    </row>
    <row r="37" spans="1:7">
      <c r="A37" s="217"/>
      <c r="B37" s="203"/>
      <c r="C37" s="91" t="s">
        <v>68</v>
      </c>
      <c r="D37" s="93">
        <v>3569.7</v>
      </c>
      <c r="G37" s="105"/>
    </row>
    <row r="38" spans="1:7">
      <c r="A38" s="217"/>
      <c r="B38" s="203"/>
      <c r="C38" s="94" t="s">
        <v>55</v>
      </c>
      <c r="D38" s="95"/>
      <c r="G38" s="105"/>
    </row>
    <row r="39" spans="1:7" ht="33">
      <c r="A39" s="217"/>
      <c r="B39" s="203"/>
      <c r="C39" s="91" t="s">
        <v>69</v>
      </c>
      <c r="D39" s="95"/>
      <c r="G39" s="105"/>
    </row>
    <row r="40" spans="1:7">
      <c r="A40" s="217"/>
      <c r="B40" s="203"/>
      <c r="C40" s="94" t="s">
        <v>56</v>
      </c>
      <c r="D40" s="95"/>
      <c r="G40" s="105"/>
    </row>
    <row r="41" spans="1:7" ht="17.25" thickBot="1">
      <c r="A41" s="218"/>
      <c r="B41" s="205"/>
      <c r="C41" s="99" t="s">
        <v>57</v>
      </c>
      <c r="D41" s="100"/>
      <c r="G41" s="105"/>
    </row>
    <row r="42" spans="1:7" s="106" customFormat="1" ht="16.5" customHeight="1">
      <c r="A42" s="210" t="s">
        <v>70</v>
      </c>
      <c r="B42" s="213"/>
      <c r="C42" s="145" t="s">
        <v>49</v>
      </c>
      <c r="D42" s="276"/>
      <c r="G42" s="105"/>
    </row>
    <row r="43" spans="1:7" ht="33">
      <c r="A43" s="211"/>
      <c r="B43" s="207"/>
      <c r="C43" s="91" t="s">
        <v>71</v>
      </c>
      <c r="D43" s="93">
        <f>D50+D56+D62+D68+D74+D80</f>
        <v>36029.4</v>
      </c>
      <c r="G43" s="105"/>
    </row>
    <row r="44" spans="1:7">
      <c r="A44" s="211"/>
      <c r="B44" s="207"/>
      <c r="C44" s="94" t="s">
        <v>50</v>
      </c>
      <c r="D44" s="95"/>
      <c r="G44" s="105"/>
    </row>
    <row r="45" spans="1:7" ht="33">
      <c r="A45" s="211"/>
      <c r="B45" s="207"/>
      <c r="C45" s="91" t="s">
        <v>72</v>
      </c>
      <c r="D45" s="95"/>
      <c r="G45" s="105"/>
    </row>
    <row r="46" spans="1:7">
      <c r="A46" s="211"/>
      <c r="B46" s="207"/>
      <c r="C46" s="94" t="s">
        <v>51</v>
      </c>
      <c r="D46" s="95"/>
      <c r="G46" s="105"/>
    </row>
    <row r="47" spans="1:7" ht="37.5" customHeight="1">
      <c r="A47" s="211"/>
      <c r="B47" s="207"/>
      <c r="C47" s="91" t="s">
        <v>73</v>
      </c>
      <c r="D47" s="95"/>
      <c r="G47" s="105"/>
    </row>
    <row r="48" spans="1:7">
      <c r="A48" s="209" t="s">
        <v>52</v>
      </c>
      <c r="B48" s="207"/>
      <c r="C48" s="207"/>
      <c r="D48" s="208"/>
      <c r="G48" s="105"/>
    </row>
    <row r="49" spans="1:7">
      <c r="A49" s="274"/>
      <c r="B49" s="202" t="s">
        <v>59</v>
      </c>
      <c r="C49" s="94" t="s">
        <v>54</v>
      </c>
      <c r="D49" s="275"/>
      <c r="E49" s="107"/>
      <c r="F49" s="197"/>
      <c r="G49" s="105"/>
    </row>
    <row r="50" spans="1:7" ht="57.75" customHeight="1">
      <c r="A50" s="156"/>
      <c r="B50" s="203"/>
      <c r="C50" s="91" t="s">
        <v>74</v>
      </c>
      <c r="D50" s="93">
        <v>6027.7</v>
      </c>
      <c r="F50" s="197"/>
      <c r="G50" s="105"/>
    </row>
    <row r="51" spans="1:7" ht="15" customHeight="1">
      <c r="A51" s="156"/>
      <c r="B51" s="203"/>
      <c r="C51" s="94" t="s">
        <v>55</v>
      </c>
      <c r="D51" s="95"/>
      <c r="F51" s="197"/>
      <c r="G51" s="105"/>
    </row>
    <row r="52" spans="1:7" ht="56.25" customHeight="1">
      <c r="A52" s="156"/>
      <c r="B52" s="203"/>
      <c r="C52" s="91" t="s">
        <v>75</v>
      </c>
      <c r="D52" s="95"/>
      <c r="F52" s="197"/>
      <c r="G52" s="105"/>
    </row>
    <row r="53" spans="1:7" ht="15" customHeight="1">
      <c r="A53" s="156"/>
      <c r="B53" s="203"/>
      <c r="C53" s="94" t="s">
        <v>56</v>
      </c>
      <c r="D53" s="95"/>
      <c r="F53" s="197"/>
      <c r="G53" s="105"/>
    </row>
    <row r="54" spans="1:7" ht="15" customHeight="1">
      <c r="A54" s="156"/>
      <c r="B54" s="204"/>
      <c r="C54" s="91" t="s">
        <v>57</v>
      </c>
      <c r="D54" s="95"/>
      <c r="F54" s="197"/>
      <c r="G54" s="105"/>
    </row>
    <row r="55" spans="1:7" ht="15" customHeight="1">
      <c r="A55" s="156"/>
      <c r="B55" s="202" t="s">
        <v>14</v>
      </c>
      <c r="C55" s="94" t="s">
        <v>54</v>
      </c>
      <c r="D55" s="275"/>
      <c r="E55" s="107"/>
      <c r="G55" s="105"/>
    </row>
    <row r="56" spans="1:7" ht="51" customHeight="1">
      <c r="A56" s="156"/>
      <c r="B56" s="203"/>
      <c r="C56" s="91" t="s">
        <v>76</v>
      </c>
      <c r="D56" s="93">
        <v>3926.1</v>
      </c>
      <c r="G56" s="105"/>
    </row>
    <row r="57" spans="1:7" ht="15" customHeight="1">
      <c r="A57" s="156"/>
      <c r="B57" s="203"/>
      <c r="C57" s="94" t="s">
        <v>55</v>
      </c>
      <c r="D57" s="95"/>
      <c r="E57" s="107"/>
      <c r="G57" s="105"/>
    </row>
    <row r="58" spans="1:7" ht="52.5" customHeight="1">
      <c r="A58" s="156"/>
      <c r="B58" s="203"/>
      <c r="C58" s="91" t="s">
        <v>77</v>
      </c>
      <c r="D58" s="95"/>
      <c r="E58" s="107"/>
      <c r="G58" s="105"/>
    </row>
    <row r="59" spans="1:7" ht="15" customHeight="1">
      <c r="A59" s="156"/>
      <c r="B59" s="203"/>
      <c r="C59" s="94" t="s">
        <v>56</v>
      </c>
      <c r="D59" s="95"/>
      <c r="E59" s="107"/>
      <c r="G59" s="105"/>
    </row>
    <row r="60" spans="1:7" ht="15" customHeight="1">
      <c r="A60" s="156"/>
      <c r="B60" s="204"/>
      <c r="C60" s="91" t="s">
        <v>57</v>
      </c>
      <c r="D60" s="95"/>
      <c r="E60" s="107"/>
      <c r="G60" s="105"/>
    </row>
    <row r="61" spans="1:7" ht="20.25" customHeight="1">
      <c r="A61" s="156"/>
      <c r="B61" s="202" t="s">
        <v>60</v>
      </c>
      <c r="C61" s="94" t="s">
        <v>54</v>
      </c>
      <c r="D61" s="275"/>
      <c r="E61" s="107"/>
      <c r="F61" s="107"/>
      <c r="G61" s="105"/>
    </row>
    <row r="62" spans="1:7" ht="53.25" customHeight="1">
      <c r="A62" s="156"/>
      <c r="B62" s="203"/>
      <c r="C62" s="91" t="s">
        <v>78</v>
      </c>
      <c r="D62" s="93">
        <v>9329.2999999999993</v>
      </c>
      <c r="G62" s="105"/>
    </row>
    <row r="63" spans="1:7" ht="15" customHeight="1">
      <c r="A63" s="156"/>
      <c r="B63" s="203"/>
      <c r="C63" s="94" t="s">
        <v>55</v>
      </c>
      <c r="D63" s="95"/>
      <c r="G63" s="105"/>
    </row>
    <row r="64" spans="1:7" ht="50.25" customHeight="1">
      <c r="A64" s="156"/>
      <c r="B64" s="203"/>
      <c r="C64" s="91" t="s">
        <v>79</v>
      </c>
      <c r="D64" s="95"/>
      <c r="G64" s="105"/>
    </row>
    <row r="65" spans="1:7" ht="15" customHeight="1">
      <c r="A65" s="156"/>
      <c r="B65" s="203"/>
      <c r="C65" s="94" t="s">
        <v>56</v>
      </c>
      <c r="D65" s="95"/>
      <c r="G65" s="105"/>
    </row>
    <row r="66" spans="1:7" ht="15" customHeight="1">
      <c r="A66" s="160"/>
      <c r="B66" s="204"/>
      <c r="C66" s="91" t="s">
        <v>57</v>
      </c>
      <c r="D66" s="95"/>
      <c r="G66" s="105"/>
    </row>
    <row r="67" spans="1:7" ht="15" customHeight="1">
      <c r="A67" s="156"/>
      <c r="B67" s="203" t="s">
        <v>61</v>
      </c>
      <c r="C67" s="158" t="s">
        <v>54</v>
      </c>
      <c r="D67" s="275"/>
      <c r="E67" s="107"/>
      <c r="F67" s="107"/>
      <c r="G67" s="105"/>
    </row>
    <row r="68" spans="1:7" ht="33.75" customHeight="1">
      <c r="A68" s="156"/>
      <c r="B68" s="203"/>
      <c r="C68" s="91" t="s">
        <v>80</v>
      </c>
      <c r="D68" s="159">
        <v>5636.5</v>
      </c>
      <c r="G68" s="105"/>
    </row>
    <row r="69" spans="1:7" ht="15" customHeight="1">
      <c r="A69" s="156"/>
      <c r="B69" s="203"/>
      <c r="C69" s="94" t="s">
        <v>55</v>
      </c>
      <c r="D69" s="95"/>
      <c r="G69" s="105"/>
    </row>
    <row r="70" spans="1:7" ht="50.25" customHeight="1">
      <c r="A70" s="156"/>
      <c r="B70" s="203"/>
      <c r="C70" s="91" t="s">
        <v>81</v>
      </c>
      <c r="D70" s="95"/>
      <c r="G70" s="182"/>
    </row>
    <row r="71" spans="1:7" ht="15" customHeight="1">
      <c r="A71" s="156"/>
      <c r="B71" s="203"/>
      <c r="C71" s="94" t="s">
        <v>56</v>
      </c>
      <c r="D71" s="95"/>
      <c r="G71" s="105"/>
    </row>
    <row r="72" spans="1:7" ht="15" customHeight="1">
      <c r="A72" s="156"/>
      <c r="B72" s="204"/>
      <c r="C72" s="91" t="s">
        <v>57</v>
      </c>
      <c r="D72" s="95"/>
      <c r="G72" s="105"/>
    </row>
    <row r="73" spans="1:7" ht="15" customHeight="1">
      <c r="A73" s="156"/>
      <c r="B73" s="202" t="s">
        <v>62</v>
      </c>
      <c r="C73" s="94" t="s">
        <v>54</v>
      </c>
      <c r="D73" s="275"/>
      <c r="E73" s="107"/>
      <c r="F73" s="107"/>
      <c r="G73" s="105"/>
    </row>
    <row r="74" spans="1:7" ht="35.25" customHeight="1">
      <c r="A74" s="156"/>
      <c r="B74" s="203"/>
      <c r="C74" s="91" t="s">
        <v>82</v>
      </c>
      <c r="D74" s="93">
        <v>2817.2</v>
      </c>
      <c r="G74" s="105"/>
    </row>
    <row r="75" spans="1:7" ht="15" customHeight="1">
      <c r="A75" s="156"/>
      <c r="B75" s="203"/>
      <c r="C75" s="94" t="s">
        <v>55</v>
      </c>
      <c r="D75" s="95"/>
      <c r="G75" s="105"/>
    </row>
    <row r="76" spans="1:7" ht="33">
      <c r="A76" s="156"/>
      <c r="B76" s="203"/>
      <c r="C76" s="91" t="s">
        <v>83</v>
      </c>
      <c r="D76" s="95"/>
      <c r="G76" s="105"/>
    </row>
    <row r="77" spans="1:7" ht="15" customHeight="1">
      <c r="A77" s="156"/>
      <c r="B77" s="203"/>
      <c r="C77" s="94" t="s">
        <v>56</v>
      </c>
      <c r="D77" s="95"/>
      <c r="G77" s="105"/>
    </row>
    <row r="78" spans="1:7" ht="15" customHeight="1">
      <c r="A78" s="156"/>
      <c r="B78" s="204"/>
      <c r="C78" s="91" t="s">
        <v>57</v>
      </c>
      <c r="D78" s="95"/>
      <c r="G78" s="105"/>
    </row>
    <row r="79" spans="1:7" ht="15" customHeight="1">
      <c r="A79" s="156"/>
      <c r="B79" s="202" t="s">
        <v>63</v>
      </c>
      <c r="C79" s="94" t="s">
        <v>54</v>
      </c>
      <c r="D79" s="275"/>
      <c r="E79" s="107"/>
      <c r="F79" s="107"/>
      <c r="G79" s="105"/>
    </row>
    <row r="80" spans="1:7" ht="53.25" customHeight="1">
      <c r="A80" s="156"/>
      <c r="B80" s="203"/>
      <c r="C80" s="91" t="s">
        <v>84</v>
      </c>
      <c r="D80" s="93">
        <v>8292.6</v>
      </c>
      <c r="G80" s="105"/>
    </row>
    <row r="81" spans="1:7" ht="15" customHeight="1">
      <c r="A81" s="156"/>
      <c r="B81" s="203"/>
      <c r="C81" s="94" t="s">
        <v>55</v>
      </c>
      <c r="D81" s="95"/>
      <c r="G81" s="105"/>
    </row>
    <row r="82" spans="1:7" ht="51.75" customHeight="1">
      <c r="A82" s="156"/>
      <c r="B82" s="203"/>
      <c r="C82" s="91" t="s">
        <v>85</v>
      </c>
      <c r="D82" s="95"/>
      <c r="G82" s="105"/>
    </row>
    <row r="83" spans="1:7" ht="18.75" customHeight="1">
      <c r="A83" s="156"/>
      <c r="B83" s="203"/>
      <c r="C83" s="94" t="s">
        <v>56</v>
      </c>
      <c r="D83" s="95"/>
      <c r="G83" s="105"/>
    </row>
    <row r="84" spans="1:7" ht="15.75" customHeight="1" thickBot="1">
      <c r="A84" s="157"/>
      <c r="B84" s="205"/>
      <c r="C84" s="99" t="s">
        <v>57</v>
      </c>
      <c r="D84" s="100"/>
      <c r="G84" s="105"/>
    </row>
    <row r="85" spans="1:7">
      <c r="G85" s="105"/>
    </row>
  </sheetData>
  <mergeCells count="23">
    <mergeCell ref="A22:A27"/>
    <mergeCell ref="B22:B27"/>
    <mergeCell ref="A42:A47"/>
    <mergeCell ref="C1:D2"/>
    <mergeCell ref="B42:B47"/>
    <mergeCell ref="A3:D3"/>
    <mergeCell ref="A5:B5"/>
    <mergeCell ref="C5:C6"/>
    <mergeCell ref="A9:A14"/>
    <mergeCell ref="A16:A21"/>
    <mergeCell ref="B9:B14"/>
    <mergeCell ref="B16:B21"/>
    <mergeCell ref="A36:A41"/>
    <mergeCell ref="A15:D15"/>
    <mergeCell ref="B61:B66"/>
    <mergeCell ref="B67:B72"/>
    <mergeCell ref="B73:B78"/>
    <mergeCell ref="B79:B84"/>
    <mergeCell ref="A35:D35"/>
    <mergeCell ref="B36:B41"/>
    <mergeCell ref="A48:D48"/>
    <mergeCell ref="B49:B54"/>
    <mergeCell ref="B55:B60"/>
  </mergeCells>
  <pageMargins left="0.24" right="0.16" top="0.22" bottom="0.31" header="0.2" footer="0.23"/>
  <pageSetup paperSize="9" orientation="landscape" verticalDpi="0" r:id="rId1"/>
  <ignoredErrors>
    <ignoredError sqref="A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101"/>
  <sheetViews>
    <sheetView topLeftCell="A93" zoomScaleNormal="100" workbookViewId="0">
      <selection activeCell="G109" sqref="G109"/>
    </sheetView>
  </sheetViews>
  <sheetFormatPr defaultRowHeight="16.5"/>
  <cols>
    <col min="1" max="3" width="5.140625" style="111" customWidth="1"/>
    <col min="4" max="4" width="10.42578125" style="111" customWidth="1"/>
    <col min="5" max="5" width="8.42578125" style="111" customWidth="1"/>
    <col min="6" max="6" width="58.42578125" style="111" customWidth="1"/>
    <col min="7" max="7" width="29.7109375" style="111" customWidth="1"/>
    <col min="8" max="16384" width="9.140625" style="111"/>
  </cols>
  <sheetData>
    <row r="1" spans="1:7" ht="21.75" customHeight="1">
      <c r="F1" s="228" t="s">
        <v>45</v>
      </c>
      <c r="G1" s="228"/>
    </row>
    <row r="2" spans="1:7" ht="44.25" customHeight="1">
      <c r="F2" s="228"/>
      <c r="G2" s="228"/>
    </row>
    <row r="3" spans="1:7" ht="12" customHeight="1"/>
    <row r="4" spans="1:7" ht="49.5" customHeight="1">
      <c r="A4" s="231" t="s">
        <v>126</v>
      </c>
      <c r="B4" s="231"/>
      <c r="C4" s="231"/>
      <c r="D4" s="231"/>
      <c r="E4" s="231"/>
      <c r="F4" s="231"/>
      <c r="G4" s="231"/>
    </row>
    <row r="5" spans="1:7" ht="18" customHeight="1" thickBot="1">
      <c r="G5" s="178" t="s">
        <v>4</v>
      </c>
    </row>
    <row r="6" spans="1:7" ht="106.5" customHeight="1">
      <c r="A6" s="232" t="s">
        <v>102</v>
      </c>
      <c r="B6" s="234" t="s">
        <v>103</v>
      </c>
      <c r="C6" s="234" t="s">
        <v>104</v>
      </c>
      <c r="D6" s="229" t="s">
        <v>15</v>
      </c>
      <c r="E6" s="229"/>
      <c r="F6" s="229" t="s">
        <v>16</v>
      </c>
      <c r="G6" s="185" t="s">
        <v>46</v>
      </c>
    </row>
    <row r="7" spans="1:7" ht="34.5" customHeight="1" thickBot="1">
      <c r="A7" s="233"/>
      <c r="B7" s="235"/>
      <c r="C7" s="235"/>
      <c r="D7" s="179" t="s">
        <v>18</v>
      </c>
      <c r="E7" s="179" t="s">
        <v>3</v>
      </c>
      <c r="F7" s="230"/>
      <c r="G7" s="112" t="s">
        <v>17</v>
      </c>
    </row>
    <row r="8" spans="1:7" ht="36" customHeight="1" thickBot="1">
      <c r="A8" s="113"/>
      <c r="B8" s="114"/>
      <c r="C8" s="114"/>
      <c r="D8" s="115"/>
      <c r="E8" s="115"/>
      <c r="F8" s="116" t="s">
        <v>22</v>
      </c>
      <c r="G8" s="117">
        <f>G14+G22+G30</f>
        <v>39599.1</v>
      </c>
    </row>
    <row r="9" spans="1:7" ht="54.75" hidden="1" customHeight="1">
      <c r="A9" s="223" t="s">
        <v>96</v>
      </c>
      <c r="B9" s="118"/>
      <c r="C9" s="118"/>
      <c r="D9" s="118"/>
      <c r="E9" s="118"/>
      <c r="F9" s="92" t="s">
        <v>158</v>
      </c>
      <c r="G9" s="119">
        <f t="shared" ref="G9" si="0">G10</f>
        <v>0</v>
      </c>
    </row>
    <row r="10" spans="1:7" ht="45" hidden="1" customHeight="1">
      <c r="A10" s="223"/>
      <c r="B10" s="225" t="s">
        <v>95</v>
      </c>
      <c r="C10" s="118"/>
      <c r="D10" s="118"/>
      <c r="E10" s="118"/>
      <c r="F10" s="92" t="s">
        <v>159</v>
      </c>
      <c r="G10" s="119">
        <f t="shared" ref="G10" si="1">G11</f>
        <v>0</v>
      </c>
    </row>
    <row r="11" spans="1:7" s="88" customFormat="1" ht="30.75" hidden="1" customHeight="1">
      <c r="A11" s="223"/>
      <c r="B11" s="225"/>
      <c r="C11" s="225" t="s">
        <v>95</v>
      </c>
      <c r="D11" s="120"/>
      <c r="E11" s="120"/>
      <c r="F11" s="92" t="s">
        <v>160</v>
      </c>
      <c r="G11" s="119">
        <f>H13</f>
        <v>0</v>
      </c>
    </row>
    <row r="12" spans="1:7" s="88" customFormat="1" ht="21" hidden="1" customHeight="1">
      <c r="A12" s="223"/>
      <c r="B12" s="225"/>
      <c r="C12" s="225"/>
      <c r="D12" s="121"/>
      <c r="E12" s="121"/>
      <c r="F12" s="92" t="s">
        <v>21</v>
      </c>
      <c r="G12" s="122"/>
    </row>
    <row r="13" spans="1:7" s="88" customFormat="1" ht="33" hidden="1" customHeight="1">
      <c r="A13" s="223"/>
      <c r="B13" s="225"/>
      <c r="C13" s="225"/>
      <c r="D13" s="216" t="s">
        <v>86</v>
      </c>
      <c r="E13" s="123"/>
      <c r="F13" s="124" t="s">
        <v>99</v>
      </c>
      <c r="G13" s="93"/>
    </row>
    <row r="14" spans="1:7" s="88" customFormat="1" ht="20.25" hidden="1" customHeight="1">
      <c r="A14" s="223"/>
      <c r="B14" s="225"/>
      <c r="C14" s="225"/>
      <c r="D14" s="216"/>
      <c r="E14" s="207" t="s">
        <v>53</v>
      </c>
      <c r="F14" s="91" t="s">
        <v>87</v>
      </c>
      <c r="G14" s="93">
        <f t="shared" ref="G14" si="2">G16</f>
        <v>39599.1</v>
      </c>
    </row>
    <row r="15" spans="1:7" s="88" customFormat="1" ht="21.75" hidden="1" customHeight="1">
      <c r="A15" s="223"/>
      <c r="B15" s="225"/>
      <c r="C15" s="225"/>
      <c r="D15" s="216"/>
      <c r="E15" s="207"/>
      <c r="F15" s="91" t="s">
        <v>7</v>
      </c>
      <c r="G15" s="95"/>
    </row>
    <row r="16" spans="1:7" s="88" customFormat="1" ht="18.75" hidden="1" customHeight="1">
      <c r="A16" s="223"/>
      <c r="B16" s="225"/>
      <c r="C16" s="225"/>
      <c r="D16" s="216"/>
      <c r="E16" s="207"/>
      <c r="F16" s="94" t="s">
        <v>21</v>
      </c>
      <c r="G16" s="125">
        <f t="shared" ref="G16" si="3">G18</f>
        <v>39599.1</v>
      </c>
    </row>
    <row r="17" spans="1:7" s="88" customFormat="1" ht="17.25" hidden="1" customHeight="1">
      <c r="A17" s="223"/>
      <c r="B17" s="225"/>
      <c r="C17" s="225"/>
      <c r="D17" s="216"/>
      <c r="E17" s="207"/>
      <c r="F17" s="91" t="s">
        <v>8</v>
      </c>
      <c r="G17" s="95"/>
    </row>
    <row r="18" spans="1:7" s="88" customFormat="1" ht="17.25" hidden="1" customHeight="1">
      <c r="A18" s="223"/>
      <c r="B18" s="225"/>
      <c r="C18" s="225"/>
      <c r="D18" s="216"/>
      <c r="E18" s="207"/>
      <c r="F18" s="91" t="s">
        <v>9</v>
      </c>
      <c r="G18" s="93">
        <f t="shared" ref="G18:G20" si="4">G19</f>
        <v>39599.1</v>
      </c>
    </row>
    <row r="19" spans="1:7" s="88" customFormat="1" ht="17.25" hidden="1" customHeight="1">
      <c r="A19" s="223"/>
      <c r="B19" s="225"/>
      <c r="C19" s="225"/>
      <c r="D19" s="216"/>
      <c r="E19" s="207"/>
      <c r="F19" s="91" t="s">
        <v>10</v>
      </c>
      <c r="G19" s="93">
        <f t="shared" si="4"/>
        <v>39599.1</v>
      </c>
    </row>
    <row r="20" spans="1:7" ht="17.25" hidden="1" thickBot="1">
      <c r="A20" s="223"/>
      <c r="B20" s="225"/>
      <c r="C20" s="225"/>
      <c r="D20" s="216"/>
      <c r="E20" s="207"/>
      <c r="F20" s="91" t="s">
        <v>93</v>
      </c>
      <c r="G20" s="93">
        <f t="shared" si="4"/>
        <v>39599.1</v>
      </c>
    </row>
    <row r="21" spans="1:7" ht="17.25" hidden="1" thickBot="1">
      <c r="A21" s="223"/>
      <c r="B21" s="225"/>
      <c r="C21" s="225"/>
      <c r="D21" s="216"/>
      <c r="E21" s="222"/>
      <c r="F21" s="99" t="s">
        <v>94</v>
      </c>
      <c r="G21" s="126">
        <f>G30</f>
        <v>39599.1</v>
      </c>
    </row>
    <row r="22" spans="1:7" s="88" customFormat="1" ht="20.25" hidden="1" customHeight="1">
      <c r="A22" s="223"/>
      <c r="B22" s="225"/>
      <c r="C22" s="225"/>
      <c r="D22" s="216"/>
      <c r="E22" s="207" t="s">
        <v>53</v>
      </c>
      <c r="F22" s="91" t="s">
        <v>87</v>
      </c>
      <c r="G22" s="93">
        <f t="shared" ref="G22" si="5">G24</f>
        <v>-39599.1</v>
      </c>
    </row>
    <row r="23" spans="1:7" s="88" customFormat="1" ht="21.75" hidden="1" customHeight="1">
      <c r="A23" s="223"/>
      <c r="B23" s="225"/>
      <c r="C23" s="225"/>
      <c r="D23" s="216"/>
      <c r="E23" s="207"/>
      <c r="F23" s="91" t="s">
        <v>7</v>
      </c>
      <c r="G23" s="95"/>
    </row>
    <row r="24" spans="1:7" s="88" customFormat="1" ht="18.75" hidden="1" customHeight="1">
      <c r="A24" s="223"/>
      <c r="B24" s="225"/>
      <c r="C24" s="225"/>
      <c r="D24" s="216"/>
      <c r="E24" s="207"/>
      <c r="F24" s="94" t="s">
        <v>21</v>
      </c>
      <c r="G24" s="125">
        <f t="shared" ref="G24" si="6">G26</f>
        <v>-39599.1</v>
      </c>
    </row>
    <row r="25" spans="1:7" s="88" customFormat="1" ht="17.25" hidden="1" customHeight="1">
      <c r="A25" s="223"/>
      <c r="B25" s="225"/>
      <c r="C25" s="225"/>
      <c r="D25" s="216"/>
      <c r="E25" s="207"/>
      <c r="F25" s="91" t="s">
        <v>8</v>
      </c>
      <c r="G25" s="95"/>
    </row>
    <row r="26" spans="1:7" s="88" customFormat="1" ht="17.25" hidden="1" customHeight="1">
      <c r="A26" s="223"/>
      <c r="B26" s="225"/>
      <c r="C26" s="225"/>
      <c r="D26" s="216"/>
      <c r="E26" s="207"/>
      <c r="F26" s="91" t="s">
        <v>9</v>
      </c>
      <c r="G26" s="93">
        <f t="shared" ref="G26:G28" si="7">G27</f>
        <v>-39599.1</v>
      </c>
    </row>
    <row r="27" spans="1:7" s="88" customFormat="1" ht="17.25" hidden="1" customHeight="1">
      <c r="A27" s="223"/>
      <c r="B27" s="225"/>
      <c r="C27" s="225"/>
      <c r="D27" s="216"/>
      <c r="E27" s="207"/>
      <c r="F27" s="91" t="s">
        <v>10</v>
      </c>
      <c r="G27" s="93">
        <f t="shared" si="7"/>
        <v>-39599.1</v>
      </c>
    </row>
    <row r="28" spans="1:7" ht="17.25" hidden="1" thickBot="1">
      <c r="A28" s="223"/>
      <c r="B28" s="225"/>
      <c r="C28" s="225"/>
      <c r="D28" s="216"/>
      <c r="E28" s="207"/>
      <c r="F28" s="91" t="s">
        <v>93</v>
      </c>
      <c r="G28" s="93">
        <f t="shared" si="7"/>
        <v>-39599.1</v>
      </c>
    </row>
    <row r="29" spans="1:7" ht="17.25" hidden="1" thickBot="1">
      <c r="A29" s="224"/>
      <c r="B29" s="226"/>
      <c r="C29" s="226"/>
      <c r="D29" s="227"/>
      <c r="E29" s="222"/>
      <c r="F29" s="99" t="s">
        <v>94</v>
      </c>
      <c r="G29" s="126">
        <f>-G21</f>
        <v>-39599.1</v>
      </c>
    </row>
    <row r="30" spans="1:7" ht="33.75" customHeight="1">
      <c r="A30" s="161" t="s">
        <v>97</v>
      </c>
      <c r="B30" s="127"/>
      <c r="C30" s="127"/>
      <c r="D30" s="128"/>
      <c r="E30" s="128"/>
      <c r="F30" s="116" t="s">
        <v>141</v>
      </c>
      <c r="G30" s="129">
        <f>G31+G44</f>
        <v>39599.1</v>
      </c>
    </row>
    <row r="31" spans="1:7" ht="51" customHeight="1">
      <c r="A31" s="162"/>
      <c r="B31" s="164" t="s">
        <v>100</v>
      </c>
      <c r="C31" s="130"/>
      <c r="D31" s="131"/>
      <c r="E31" s="131"/>
      <c r="F31" s="92" t="s">
        <v>142</v>
      </c>
      <c r="G31" s="119">
        <f t="shared" ref="G31" si="8">G32</f>
        <v>3569.7</v>
      </c>
    </row>
    <row r="32" spans="1:7" ht="54.75" customHeight="1">
      <c r="A32" s="162"/>
      <c r="B32" s="165"/>
      <c r="C32" s="164" t="s">
        <v>95</v>
      </c>
      <c r="D32" s="131"/>
      <c r="E32" s="131"/>
      <c r="F32" s="92" t="s">
        <v>142</v>
      </c>
      <c r="G32" s="119">
        <f t="shared" ref="G32" si="9">G33</f>
        <v>3569.7</v>
      </c>
    </row>
    <row r="33" spans="1:7" s="88" customFormat="1" ht="31.5" customHeight="1">
      <c r="A33" s="162"/>
      <c r="B33" s="165"/>
      <c r="C33" s="165"/>
      <c r="D33" s="132"/>
      <c r="E33" s="132"/>
      <c r="F33" s="124" t="s">
        <v>162</v>
      </c>
      <c r="G33" s="133">
        <f t="shared" ref="G33:G34" si="10">G34</f>
        <v>3569.7</v>
      </c>
    </row>
    <row r="34" spans="1:7" s="88" customFormat="1" ht="33.75" customHeight="1">
      <c r="A34" s="162"/>
      <c r="B34" s="165"/>
      <c r="C34" s="165"/>
      <c r="D34" s="167" t="s">
        <v>64</v>
      </c>
      <c r="E34" s="91"/>
      <c r="F34" s="91" t="s">
        <v>101</v>
      </c>
      <c r="G34" s="93">
        <f t="shared" si="10"/>
        <v>3569.7</v>
      </c>
    </row>
    <row r="35" spans="1:7" s="88" customFormat="1" ht="38.25" customHeight="1">
      <c r="A35" s="162"/>
      <c r="B35" s="165"/>
      <c r="C35" s="165"/>
      <c r="D35" s="168"/>
      <c r="E35" s="170" t="s">
        <v>58</v>
      </c>
      <c r="F35" s="91" t="s">
        <v>68</v>
      </c>
      <c r="G35" s="93">
        <f t="shared" ref="G35" si="11">G37</f>
        <v>3569.7</v>
      </c>
    </row>
    <row r="36" spans="1:7" s="88" customFormat="1">
      <c r="A36" s="162"/>
      <c r="B36" s="165"/>
      <c r="C36" s="165"/>
      <c r="D36" s="168"/>
      <c r="E36" s="101"/>
      <c r="F36" s="91" t="s">
        <v>7</v>
      </c>
      <c r="G36" s="95"/>
    </row>
    <row r="37" spans="1:7" s="88" customFormat="1" ht="24" customHeight="1">
      <c r="A37" s="172"/>
      <c r="B37" s="173"/>
      <c r="C37" s="173"/>
      <c r="D37" s="174"/>
      <c r="E37" s="102"/>
      <c r="F37" s="94" t="s">
        <v>163</v>
      </c>
      <c r="G37" s="125">
        <f t="shared" ref="G37" si="12">G39</f>
        <v>3569.7</v>
      </c>
    </row>
    <row r="38" spans="1:7" s="88" customFormat="1" ht="37.5" customHeight="1">
      <c r="A38" s="162"/>
      <c r="B38" s="165"/>
      <c r="C38" s="165"/>
      <c r="D38" s="168"/>
      <c r="E38" s="101"/>
      <c r="F38" s="151" t="s">
        <v>8</v>
      </c>
      <c r="G38" s="152"/>
    </row>
    <row r="39" spans="1:7" s="88" customFormat="1" ht="15" customHeight="1">
      <c r="A39" s="162"/>
      <c r="B39" s="165"/>
      <c r="C39" s="165"/>
      <c r="D39" s="168"/>
      <c r="E39" s="101"/>
      <c r="F39" s="91" t="s">
        <v>9</v>
      </c>
      <c r="G39" s="93">
        <f t="shared" ref="G39:G42" si="13">G40</f>
        <v>3569.7</v>
      </c>
    </row>
    <row r="40" spans="1:7" s="88" customFormat="1" ht="15" customHeight="1">
      <c r="A40" s="162"/>
      <c r="B40" s="165"/>
      <c r="C40" s="165"/>
      <c r="D40" s="168"/>
      <c r="E40" s="101"/>
      <c r="F40" s="91" t="s">
        <v>10</v>
      </c>
      <c r="G40" s="93">
        <f t="shared" si="13"/>
        <v>3569.7</v>
      </c>
    </row>
    <row r="41" spans="1:7" s="88" customFormat="1" ht="15" customHeight="1">
      <c r="A41" s="162"/>
      <c r="B41" s="165"/>
      <c r="C41" s="165"/>
      <c r="D41" s="168"/>
      <c r="E41" s="101"/>
      <c r="F41" s="91" t="s">
        <v>11</v>
      </c>
      <c r="G41" s="93">
        <f t="shared" si="13"/>
        <v>3569.7</v>
      </c>
    </row>
    <row r="42" spans="1:7" ht="37.5" customHeight="1">
      <c r="A42" s="162"/>
      <c r="B42" s="165"/>
      <c r="C42" s="165"/>
      <c r="D42" s="168"/>
      <c r="E42" s="101"/>
      <c r="F42" s="91" t="s">
        <v>12</v>
      </c>
      <c r="G42" s="93">
        <f t="shared" si="13"/>
        <v>3569.7</v>
      </c>
    </row>
    <row r="43" spans="1:7" ht="39.75" customHeight="1" thickBot="1">
      <c r="A43" s="162"/>
      <c r="B43" s="166"/>
      <c r="C43" s="166"/>
      <c r="D43" s="169"/>
      <c r="E43" s="171"/>
      <c r="F43" s="99" t="s">
        <v>13</v>
      </c>
      <c r="G43" s="134">
        <f>'N 3'!D37</f>
        <v>3569.7</v>
      </c>
    </row>
    <row r="44" spans="1:7" s="138" customFormat="1" ht="35.25" customHeight="1">
      <c r="A44" s="162"/>
      <c r="B44" s="175" t="s">
        <v>98</v>
      </c>
      <c r="C44" s="135"/>
      <c r="D44" s="135"/>
      <c r="E44" s="135"/>
      <c r="F44" s="136" t="s">
        <v>139</v>
      </c>
      <c r="G44" s="137">
        <f>G45</f>
        <v>36029.4</v>
      </c>
    </row>
    <row r="45" spans="1:7" s="106" customFormat="1" ht="35.25" customHeight="1">
      <c r="A45" s="162"/>
      <c r="B45" s="165"/>
      <c r="C45" s="164" t="s">
        <v>95</v>
      </c>
      <c r="D45" s="130"/>
      <c r="E45" s="130"/>
      <c r="F45" s="92" t="s">
        <v>140</v>
      </c>
      <c r="G45" s="139">
        <f t="shared" ref="G45" si="14">G46</f>
        <v>36029.4</v>
      </c>
    </row>
    <row r="46" spans="1:7" s="88" customFormat="1" ht="35.25" customHeight="1">
      <c r="A46" s="162"/>
      <c r="B46" s="165"/>
      <c r="C46" s="165"/>
      <c r="D46" s="132"/>
      <c r="E46" s="132"/>
      <c r="F46" s="92" t="s">
        <v>162</v>
      </c>
      <c r="G46" s="140">
        <f t="shared" ref="G46" si="15">G47</f>
        <v>36029.4</v>
      </c>
    </row>
    <row r="47" spans="1:7" s="88" customFormat="1" ht="52.5" customHeight="1">
      <c r="A47" s="162"/>
      <c r="B47" s="165"/>
      <c r="C47" s="165"/>
      <c r="D47" s="167" t="s">
        <v>70</v>
      </c>
      <c r="E47" s="91"/>
      <c r="F47" s="141" t="s">
        <v>143</v>
      </c>
      <c r="G47" s="140">
        <f>G48+G57+G66+G75+G84+G93</f>
        <v>36029.4</v>
      </c>
    </row>
    <row r="48" spans="1:7" s="88" customFormat="1" ht="53.25" customHeight="1">
      <c r="A48" s="162"/>
      <c r="B48" s="165"/>
      <c r="C48" s="165"/>
      <c r="D48" s="168"/>
      <c r="E48" s="170" t="s">
        <v>59</v>
      </c>
      <c r="F48" s="91" t="s">
        <v>74</v>
      </c>
      <c r="G48" s="93">
        <f t="shared" ref="G48" si="16">G50</f>
        <v>6027.7</v>
      </c>
    </row>
    <row r="49" spans="1:7" s="88" customFormat="1" ht="18.75" customHeight="1">
      <c r="A49" s="162"/>
      <c r="B49" s="165"/>
      <c r="C49" s="165"/>
      <c r="D49" s="168"/>
      <c r="E49" s="101"/>
      <c r="F49" s="91" t="s">
        <v>7</v>
      </c>
      <c r="G49" s="95"/>
    </row>
    <row r="50" spans="1:7" s="88" customFormat="1" ht="18" customHeight="1">
      <c r="A50" s="162"/>
      <c r="B50" s="165"/>
      <c r="C50" s="165"/>
      <c r="D50" s="168"/>
      <c r="E50" s="101"/>
      <c r="F50" s="94" t="s">
        <v>163</v>
      </c>
      <c r="G50" s="125">
        <f t="shared" ref="G50" si="17">G52</f>
        <v>6027.7</v>
      </c>
    </row>
    <row r="51" spans="1:7" s="88" customFormat="1" ht="33.75" customHeight="1">
      <c r="A51" s="162"/>
      <c r="B51" s="165"/>
      <c r="C51" s="165"/>
      <c r="D51" s="168"/>
      <c r="E51" s="101"/>
      <c r="F51" s="91" t="s">
        <v>8</v>
      </c>
      <c r="G51" s="95"/>
    </row>
    <row r="52" spans="1:7" s="88" customFormat="1" ht="15" customHeight="1">
      <c r="A52" s="162"/>
      <c r="B52" s="165"/>
      <c r="C52" s="165"/>
      <c r="D52" s="168"/>
      <c r="E52" s="101"/>
      <c r="F52" s="91" t="s">
        <v>9</v>
      </c>
      <c r="G52" s="93">
        <f t="shared" ref="G52:G54" si="18">G53</f>
        <v>6027.7</v>
      </c>
    </row>
    <row r="53" spans="1:7" s="88" customFormat="1">
      <c r="A53" s="162"/>
      <c r="B53" s="165"/>
      <c r="C53" s="165"/>
      <c r="D53" s="168"/>
      <c r="E53" s="101"/>
      <c r="F53" s="91" t="s">
        <v>10</v>
      </c>
      <c r="G53" s="93">
        <f t="shared" si="18"/>
        <v>6027.7</v>
      </c>
    </row>
    <row r="54" spans="1:7" s="88" customFormat="1">
      <c r="A54" s="162"/>
      <c r="B54" s="165"/>
      <c r="C54" s="165"/>
      <c r="D54" s="168"/>
      <c r="E54" s="101"/>
      <c r="F54" s="91" t="s">
        <v>11</v>
      </c>
      <c r="G54" s="93">
        <f t="shared" si="18"/>
        <v>6027.7</v>
      </c>
    </row>
    <row r="55" spans="1:7" s="88" customFormat="1" ht="33">
      <c r="A55" s="162"/>
      <c r="B55" s="165"/>
      <c r="C55" s="165"/>
      <c r="D55" s="168"/>
      <c r="E55" s="101"/>
      <c r="F55" s="91" t="s">
        <v>12</v>
      </c>
      <c r="G55" s="93">
        <f>G56</f>
        <v>6027.7</v>
      </c>
    </row>
    <row r="56" spans="1:7" s="88" customFormat="1" ht="36.75" customHeight="1">
      <c r="A56" s="162"/>
      <c r="B56" s="165"/>
      <c r="C56" s="165"/>
      <c r="D56" s="168"/>
      <c r="E56" s="101"/>
      <c r="F56" s="151" t="s">
        <v>13</v>
      </c>
      <c r="G56" s="159">
        <f>'N 3'!D50</f>
        <v>6027.7</v>
      </c>
    </row>
    <row r="57" spans="1:7" s="88" customFormat="1" ht="51.75" customHeight="1">
      <c r="A57" s="162"/>
      <c r="B57" s="165"/>
      <c r="C57" s="165"/>
      <c r="D57" s="168"/>
      <c r="E57" s="170" t="s">
        <v>14</v>
      </c>
      <c r="F57" s="91" t="s">
        <v>76</v>
      </c>
      <c r="G57" s="93">
        <f t="shared" ref="G57" si="19">G59</f>
        <v>3926.1</v>
      </c>
    </row>
    <row r="58" spans="1:7" s="88" customFormat="1">
      <c r="A58" s="162"/>
      <c r="B58" s="165"/>
      <c r="C58" s="165"/>
      <c r="D58" s="168"/>
      <c r="E58" s="101"/>
      <c r="F58" s="91" t="s">
        <v>7</v>
      </c>
      <c r="G58" s="95"/>
    </row>
    <row r="59" spans="1:7" s="88" customFormat="1" ht="18" customHeight="1">
      <c r="A59" s="162"/>
      <c r="B59" s="165"/>
      <c r="C59" s="165"/>
      <c r="D59" s="168"/>
      <c r="E59" s="101"/>
      <c r="F59" s="94" t="s">
        <v>163</v>
      </c>
      <c r="G59" s="125">
        <f t="shared" ref="G59" si="20">G61</f>
        <v>3926.1</v>
      </c>
    </row>
    <row r="60" spans="1:7" s="88" customFormat="1" ht="34.5" customHeight="1">
      <c r="A60" s="162"/>
      <c r="B60" s="165"/>
      <c r="C60" s="165"/>
      <c r="D60" s="168"/>
      <c r="E60" s="101"/>
      <c r="F60" s="91" t="s">
        <v>8</v>
      </c>
      <c r="G60" s="95"/>
    </row>
    <row r="61" spans="1:7" s="88" customFormat="1" ht="15" customHeight="1">
      <c r="A61" s="162"/>
      <c r="B61" s="165"/>
      <c r="C61" s="165"/>
      <c r="D61" s="168"/>
      <c r="E61" s="101"/>
      <c r="F61" s="91" t="s">
        <v>9</v>
      </c>
      <c r="G61" s="93">
        <f t="shared" ref="G61:G64" si="21">G62</f>
        <v>3926.1</v>
      </c>
    </row>
    <row r="62" spans="1:7" s="88" customFormat="1">
      <c r="A62" s="162"/>
      <c r="B62" s="165"/>
      <c r="C62" s="165"/>
      <c r="D62" s="168"/>
      <c r="E62" s="101"/>
      <c r="F62" s="91" t="s">
        <v>10</v>
      </c>
      <c r="G62" s="93">
        <f t="shared" si="21"/>
        <v>3926.1</v>
      </c>
    </row>
    <row r="63" spans="1:7" s="88" customFormat="1">
      <c r="A63" s="162"/>
      <c r="B63" s="165"/>
      <c r="C63" s="165"/>
      <c r="D63" s="168"/>
      <c r="E63" s="101"/>
      <c r="F63" s="91" t="s">
        <v>11</v>
      </c>
      <c r="G63" s="93">
        <f t="shared" si="21"/>
        <v>3926.1</v>
      </c>
    </row>
    <row r="64" spans="1:7" s="88" customFormat="1" ht="33">
      <c r="A64" s="162"/>
      <c r="B64" s="165"/>
      <c r="C64" s="165"/>
      <c r="D64" s="168"/>
      <c r="E64" s="101"/>
      <c r="F64" s="91" t="s">
        <v>12</v>
      </c>
      <c r="G64" s="93">
        <f t="shared" si="21"/>
        <v>3926.1</v>
      </c>
    </row>
    <row r="65" spans="1:7" s="88" customFormat="1" ht="33.75" customHeight="1">
      <c r="A65" s="162"/>
      <c r="B65" s="165"/>
      <c r="C65" s="165"/>
      <c r="D65" s="168"/>
      <c r="E65" s="102"/>
      <c r="F65" s="91" t="s">
        <v>13</v>
      </c>
      <c r="G65" s="93">
        <f>'N 3'!D56</f>
        <v>3926.1</v>
      </c>
    </row>
    <row r="66" spans="1:7" s="88" customFormat="1" ht="49.5" customHeight="1">
      <c r="A66" s="162"/>
      <c r="B66" s="165"/>
      <c r="C66" s="165"/>
      <c r="D66" s="168"/>
      <c r="E66" s="170" t="s">
        <v>60</v>
      </c>
      <c r="F66" s="91" t="s">
        <v>78</v>
      </c>
      <c r="G66" s="93">
        <f t="shared" ref="G66" si="22">G68</f>
        <v>9329.2999999999993</v>
      </c>
    </row>
    <row r="67" spans="1:7" s="88" customFormat="1">
      <c r="A67" s="162"/>
      <c r="B67" s="165"/>
      <c r="C67" s="165"/>
      <c r="D67" s="168"/>
      <c r="E67" s="101"/>
      <c r="F67" s="91" t="s">
        <v>7</v>
      </c>
      <c r="G67" s="95"/>
    </row>
    <row r="68" spans="1:7" s="88" customFormat="1" ht="16.5" customHeight="1">
      <c r="A68" s="162"/>
      <c r="B68" s="165"/>
      <c r="C68" s="165"/>
      <c r="D68" s="168"/>
      <c r="E68" s="101"/>
      <c r="F68" s="94" t="s">
        <v>163</v>
      </c>
      <c r="G68" s="125">
        <f t="shared" ref="G68" si="23">G70</f>
        <v>9329.2999999999993</v>
      </c>
    </row>
    <row r="69" spans="1:7" s="88" customFormat="1" ht="32.25" customHeight="1">
      <c r="A69" s="162"/>
      <c r="B69" s="165"/>
      <c r="C69" s="165"/>
      <c r="D69" s="168"/>
      <c r="E69" s="101"/>
      <c r="F69" s="91" t="s">
        <v>8</v>
      </c>
      <c r="G69" s="95"/>
    </row>
    <row r="70" spans="1:7" s="88" customFormat="1" ht="15" customHeight="1">
      <c r="A70" s="162"/>
      <c r="B70" s="165"/>
      <c r="C70" s="165"/>
      <c r="D70" s="168"/>
      <c r="E70" s="101"/>
      <c r="F70" s="91" t="s">
        <v>9</v>
      </c>
      <c r="G70" s="93">
        <f t="shared" ref="G70:G73" si="24">G71</f>
        <v>9329.2999999999993</v>
      </c>
    </row>
    <row r="71" spans="1:7" s="88" customFormat="1">
      <c r="A71" s="162"/>
      <c r="B71" s="165"/>
      <c r="C71" s="165"/>
      <c r="D71" s="168"/>
      <c r="E71" s="101"/>
      <c r="F71" s="91" t="s">
        <v>10</v>
      </c>
      <c r="G71" s="93">
        <f t="shared" si="24"/>
        <v>9329.2999999999993</v>
      </c>
    </row>
    <row r="72" spans="1:7" s="88" customFormat="1">
      <c r="A72" s="162"/>
      <c r="B72" s="165"/>
      <c r="C72" s="165"/>
      <c r="D72" s="168"/>
      <c r="E72" s="101"/>
      <c r="F72" s="91" t="s">
        <v>11</v>
      </c>
      <c r="G72" s="93">
        <f t="shared" si="24"/>
        <v>9329.2999999999993</v>
      </c>
    </row>
    <row r="73" spans="1:7" s="88" customFormat="1" ht="33.75" customHeight="1">
      <c r="A73" s="162"/>
      <c r="B73" s="165"/>
      <c r="C73" s="165"/>
      <c r="D73" s="168"/>
      <c r="E73" s="101"/>
      <c r="F73" s="91" t="s">
        <v>12</v>
      </c>
      <c r="G73" s="93">
        <f t="shared" si="24"/>
        <v>9329.2999999999993</v>
      </c>
    </row>
    <row r="74" spans="1:7" s="88" customFormat="1" ht="30.75" customHeight="1">
      <c r="A74" s="162"/>
      <c r="B74" s="165"/>
      <c r="C74" s="165"/>
      <c r="D74" s="168"/>
      <c r="E74" s="102"/>
      <c r="F74" s="91" t="s">
        <v>13</v>
      </c>
      <c r="G74" s="93">
        <f>'N 3'!D62</f>
        <v>9329.2999999999993</v>
      </c>
    </row>
    <row r="75" spans="1:7" s="88" customFormat="1" ht="15" customHeight="1">
      <c r="A75" s="162"/>
      <c r="B75" s="165"/>
      <c r="C75" s="165"/>
      <c r="D75" s="168"/>
      <c r="E75" s="170" t="s">
        <v>61</v>
      </c>
      <c r="F75" s="91" t="s">
        <v>80</v>
      </c>
      <c r="G75" s="93">
        <f t="shared" ref="G75" si="25">G77</f>
        <v>5636.5</v>
      </c>
    </row>
    <row r="76" spans="1:7" s="88" customFormat="1">
      <c r="A76" s="162"/>
      <c r="B76" s="165"/>
      <c r="C76" s="165"/>
      <c r="D76" s="168"/>
      <c r="E76" s="101"/>
      <c r="F76" s="91" t="s">
        <v>7</v>
      </c>
      <c r="G76" s="95"/>
    </row>
    <row r="77" spans="1:7" s="88" customFormat="1" ht="15" customHeight="1">
      <c r="A77" s="162"/>
      <c r="B77" s="165"/>
      <c r="C77" s="165"/>
      <c r="D77" s="168"/>
      <c r="E77" s="101"/>
      <c r="F77" s="94" t="s">
        <v>163</v>
      </c>
      <c r="G77" s="125">
        <f t="shared" ref="G77" si="26">G79</f>
        <v>5636.5</v>
      </c>
    </row>
    <row r="78" spans="1:7" s="88" customFormat="1" ht="31.5" customHeight="1">
      <c r="A78" s="162"/>
      <c r="B78" s="165"/>
      <c r="C78" s="165"/>
      <c r="D78" s="168"/>
      <c r="E78" s="101"/>
      <c r="F78" s="91" t="s">
        <v>8</v>
      </c>
      <c r="G78" s="95"/>
    </row>
    <row r="79" spans="1:7" s="88" customFormat="1" ht="15" customHeight="1">
      <c r="A79" s="162"/>
      <c r="B79" s="165"/>
      <c r="C79" s="165"/>
      <c r="D79" s="168"/>
      <c r="E79" s="101"/>
      <c r="F79" s="91" t="s">
        <v>9</v>
      </c>
      <c r="G79" s="93">
        <f t="shared" ref="G79:G82" si="27">G80</f>
        <v>5636.5</v>
      </c>
    </row>
    <row r="80" spans="1:7" s="88" customFormat="1">
      <c r="A80" s="162"/>
      <c r="B80" s="165"/>
      <c r="C80" s="165"/>
      <c r="D80" s="168"/>
      <c r="E80" s="101"/>
      <c r="F80" s="151" t="s">
        <v>10</v>
      </c>
      <c r="G80" s="159">
        <f t="shared" si="27"/>
        <v>5636.5</v>
      </c>
    </row>
    <row r="81" spans="1:7" s="88" customFormat="1">
      <c r="A81" s="162"/>
      <c r="B81" s="165"/>
      <c r="C81" s="165"/>
      <c r="D81" s="168"/>
      <c r="E81" s="101"/>
      <c r="F81" s="91" t="s">
        <v>11</v>
      </c>
      <c r="G81" s="93">
        <f t="shared" si="27"/>
        <v>5636.5</v>
      </c>
    </row>
    <row r="82" spans="1:7" s="88" customFormat="1" ht="33">
      <c r="A82" s="162"/>
      <c r="B82" s="165"/>
      <c r="C82" s="165"/>
      <c r="D82" s="168"/>
      <c r="E82" s="101"/>
      <c r="F82" s="91" t="s">
        <v>12</v>
      </c>
      <c r="G82" s="93">
        <f t="shared" si="27"/>
        <v>5636.5</v>
      </c>
    </row>
    <row r="83" spans="1:7" s="88" customFormat="1" ht="36" customHeight="1">
      <c r="A83" s="162"/>
      <c r="B83" s="165"/>
      <c r="C83" s="165"/>
      <c r="D83" s="168"/>
      <c r="E83" s="102"/>
      <c r="F83" s="91" t="s">
        <v>13</v>
      </c>
      <c r="G83" s="93">
        <f>'N 3'!D68</f>
        <v>5636.5</v>
      </c>
    </row>
    <row r="84" spans="1:7" s="88" customFormat="1" ht="30" customHeight="1">
      <c r="A84" s="162"/>
      <c r="B84" s="165"/>
      <c r="C84" s="165"/>
      <c r="D84" s="168"/>
      <c r="E84" s="170" t="s">
        <v>62</v>
      </c>
      <c r="F84" s="91" t="s">
        <v>82</v>
      </c>
      <c r="G84" s="93">
        <f t="shared" ref="G84" si="28">G86</f>
        <v>2817.2</v>
      </c>
    </row>
    <row r="85" spans="1:7" s="88" customFormat="1">
      <c r="A85" s="162"/>
      <c r="B85" s="165"/>
      <c r="C85" s="165"/>
      <c r="D85" s="168"/>
      <c r="E85" s="101"/>
      <c r="F85" s="91" t="s">
        <v>7</v>
      </c>
      <c r="G85" s="95"/>
    </row>
    <row r="86" spans="1:7" s="88" customFormat="1" ht="23.25" customHeight="1">
      <c r="A86" s="162"/>
      <c r="B86" s="165"/>
      <c r="C86" s="165"/>
      <c r="D86" s="168"/>
      <c r="E86" s="101"/>
      <c r="F86" s="94" t="s">
        <v>163</v>
      </c>
      <c r="G86" s="125">
        <f t="shared" ref="G86" si="29">G88</f>
        <v>2817.2</v>
      </c>
    </row>
    <row r="87" spans="1:7" s="88" customFormat="1" ht="33">
      <c r="A87" s="162"/>
      <c r="B87" s="165"/>
      <c r="C87" s="165"/>
      <c r="D87" s="168"/>
      <c r="E87" s="101"/>
      <c r="F87" s="91" t="s">
        <v>8</v>
      </c>
      <c r="G87" s="95"/>
    </row>
    <row r="88" spans="1:7" s="88" customFormat="1">
      <c r="A88" s="162"/>
      <c r="B88" s="165"/>
      <c r="C88" s="165"/>
      <c r="D88" s="168"/>
      <c r="E88" s="101"/>
      <c r="F88" s="91" t="s">
        <v>9</v>
      </c>
      <c r="G88" s="93">
        <f t="shared" ref="G88:G91" si="30">G89</f>
        <v>2817.2</v>
      </c>
    </row>
    <row r="89" spans="1:7" s="88" customFormat="1">
      <c r="A89" s="162"/>
      <c r="B89" s="165"/>
      <c r="C89" s="165"/>
      <c r="D89" s="168"/>
      <c r="E89" s="101"/>
      <c r="F89" s="91" t="s">
        <v>10</v>
      </c>
      <c r="G89" s="93">
        <f t="shared" si="30"/>
        <v>2817.2</v>
      </c>
    </row>
    <row r="90" spans="1:7" s="88" customFormat="1">
      <c r="A90" s="162"/>
      <c r="B90" s="165"/>
      <c r="C90" s="165"/>
      <c r="D90" s="168"/>
      <c r="E90" s="101"/>
      <c r="F90" s="91" t="s">
        <v>11</v>
      </c>
      <c r="G90" s="93">
        <f t="shared" si="30"/>
        <v>2817.2</v>
      </c>
    </row>
    <row r="91" spans="1:7" s="88" customFormat="1" ht="33">
      <c r="A91" s="162"/>
      <c r="B91" s="165"/>
      <c r="C91" s="165"/>
      <c r="D91" s="168"/>
      <c r="E91" s="101"/>
      <c r="F91" s="91" t="s">
        <v>12</v>
      </c>
      <c r="G91" s="93">
        <f t="shared" si="30"/>
        <v>2817.2</v>
      </c>
    </row>
    <row r="92" spans="1:7" s="88" customFormat="1" ht="36.75" customHeight="1">
      <c r="A92" s="162"/>
      <c r="B92" s="165"/>
      <c r="C92" s="165"/>
      <c r="D92" s="168"/>
      <c r="E92" s="102"/>
      <c r="F92" s="91" t="s">
        <v>13</v>
      </c>
      <c r="G92" s="93">
        <f>'N 3'!D74</f>
        <v>2817.2</v>
      </c>
    </row>
    <row r="93" spans="1:7" s="88" customFormat="1" ht="54" customHeight="1">
      <c r="A93" s="162"/>
      <c r="B93" s="165"/>
      <c r="C93" s="165"/>
      <c r="D93" s="168"/>
      <c r="E93" s="170" t="s">
        <v>63</v>
      </c>
      <c r="F93" s="91" t="s">
        <v>84</v>
      </c>
      <c r="G93" s="93">
        <f t="shared" ref="G93" si="31">G95</f>
        <v>8292.6</v>
      </c>
    </row>
    <row r="94" spans="1:7" s="88" customFormat="1">
      <c r="A94" s="162"/>
      <c r="B94" s="165"/>
      <c r="C94" s="165"/>
      <c r="D94" s="168"/>
      <c r="E94" s="101"/>
      <c r="F94" s="91" t="s">
        <v>7</v>
      </c>
      <c r="G94" s="95"/>
    </row>
    <row r="95" spans="1:7" s="88" customFormat="1" ht="24" customHeight="1">
      <c r="A95" s="162"/>
      <c r="B95" s="165"/>
      <c r="C95" s="165"/>
      <c r="D95" s="168"/>
      <c r="E95" s="101"/>
      <c r="F95" s="94" t="s">
        <v>163</v>
      </c>
      <c r="G95" s="125">
        <f t="shared" ref="G95" si="32">G97</f>
        <v>8292.6</v>
      </c>
    </row>
    <row r="96" spans="1:7" s="88" customFormat="1" ht="33">
      <c r="A96" s="162"/>
      <c r="B96" s="165"/>
      <c r="C96" s="165"/>
      <c r="D96" s="168"/>
      <c r="E96" s="101"/>
      <c r="F96" s="91" t="s">
        <v>8</v>
      </c>
      <c r="G96" s="95"/>
    </row>
    <row r="97" spans="1:7" s="88" customFormat="1">
      <c r="A97" s="162"/>
      <c r="B97" s="165"/>
      <c r="C97" s="165"/>
      <c r="D97" s="168"/>
      <c r="E97" s="101"/>
      <c r="F97" s="91" t="s">
        <v>9</v>
      </c>
      <c r="G97" s="93">
        <f t="shared" ref="G97:G100" si="33">G98</f>
        <v>8292.6</v>
      </c>
    </row>
    <row r="98" spans="1:7" s="88" customFormat="1">
      <c r="A98" s="162"/>
      <c r="B98" s="165"/>
      <c r="C98" s="165"/>
      <c r="D98" s="168"/>
      <c r="E98" s="101"/>
      <c r="F98" s="91" t="s">
        <v>10</v>
      </c>
      <c r="G98" s="93">
        <f t="shared" si="33"/>
        <v>8292.6</v>
      </c>
    </row>
    <row r="99" spans="1:7" s="88" customFormat="1">
      <c r="A99" s="162"/>
      <c r="B99" s="165"/>
      <c r="C99" s="165"/>
      <c r="D99" s="168"/>
      <c r="E99" s="101"/>
      <c r="F99" s="91" t="s">
        <v>11</v>
      </c>
      <c r="G99" s="93">
        <f t="shared" si="33"/>
        <v>8292.6</v>
      </c>
    </row>
    <row r="100" spans="1:7" s="88" customFormat="1" ht="33">
      <c r="A100" s="162"/>
      <c r="B100" s="165"/>
      <c r="C100" s="165"/>
      <c r="D100" s="168"/>
      <c r="E100" s="101"/>
      <c r="F100" s="91" t="s">
        <v>12</v>
      </c>
      <c r="G100" s="93">
        <f t="shared" si="33"/>
        <v>8292.6</v>
      </c>
    </row>
    <row r="101" spans="1:7" s="88" customFormat="1" ht="32.25" customHeight="1" thickBot="1">
      <c r="A101" s="163"/>
      <c r="B101" s="166"/>
      <c r="C101" s="166"/>
      <c r="D101" s="169"/>
      <c r="E101" s="171"/>
      <c r="F101" s="99" t="s">
        <v>13</v>
      </c>
      <c r="G101" s="126">
        <f>'N 3'!D80</f>
        <v>8292.6</v>
      </c>
    </row>
  </sheetData>
  <mergeCells count="13">
    <mergeCell ref="F1:G2"/>
    <mergeCell ref="D6:E6"/>
    <mergeCell ref="F6:F7"/>
    <mergeCell ref="A4:G4"/>
    <mergeCell ref="A6:A7"/>
    <mergeCell ref="B6:B7"/>
    <mergeCell ref="C6:C7"/>
    <mergeCell ref="E14:E21"/>
    <mergeCell ref="A9:A29"/>
    <mergeCell ref="B10:B29"/>
    <mergeCell ref="C11:C29"/>
    <mergeCell ref="D13:D29"/>
    <mergeCell ref="E22:E29"/>
  </mergeCells>
  <pageMargins left="0.24" right="0.16" top="0.28999999999999998" bottom="0.27" header="0.2" footer="0.2"/>
  <pageSetup paperSize="9" scale="95" orientation="landscape" verticalDpi="0" r:id="rId1"/>
  <ignoredErrors>
    <ignoredError sqref="E35 D34 A30:C54 A9 D47:F54 A57:C78 B56 A81:C101 E84 E9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27"/>
  <sheetViews>
    <sheetView topLeftCell="B1" workbookViewId="0">
      <selection activeCell="D16" sqref="D16:F16"/>
    </sheetView>
  </sheetViews>
  <sheetFormatPr defaultRowHeight="13.5"/>
  <cols>
    <col min="1" max="1" width="6.28515625" style="29" hidden="1" customWidth="1"/>
    <col min="2" max="2" width="10" style="27" customWidth="1"/>
    <col min="3" max="3" width="12.5703125" style="27" customWidth="1"/>
    <col min="4" max="4" width="7.140625" style="28" customWidth="1"/>
    <col min="5" max="5" width="6.7109375" style="28" customWidth="1"/>
    <col min="6" max="6" width="44.5703125" style="28" customWidth="1"/>
    <col min="7" max="7" width="40.85546875" style="27" customWidth="1"/>
    <col min="8" max="8" width="19.5703125" style="37" customWidth="1"/>
    <col min="9" max="9" width="9.140625" style="29"/>
    <col min="10" max="10" width="9.5703125" style="29" bestFit="1" customWidth="1"/>
    <col min="11" max="20" width="9.140625" style="29"/>
    <col min="21" max="21" width="7.28515625" style="29" customWidth="1"/>
    <col min="22" max="16384" width="9.140625" style="29"/>
  </cols>
  <sheetData>
    <row r="1" spans="2:8" ht="64.5" customHeight="1">
      <c r="B1" s="248" t="s">
        <v>138</v>
      </c>
      <c r="C1" s="248"/>
      <c r="D1" s="248"/>
      <c r="E1" s="248"/>
      <c r="F1" s="248"/>
      <c r="G1" s="248"/>
      <c r="H1" s="248"/>
    </row>
    <row r="2" spans="2:8" ht="16.5">
      <c r="B2" s="249"/>
      <c r="C2" s="249"/>
      <c r="D2" s="249"/>
      <c r="E2" s="249"/>
      <c r="F2" s="249"/>
      <c r="G2" s="249"/>
      <c r="H2" s="249"/>
    </row>
    <row r="3" spans="2:8" ht="16.5" customHeight="1">
      <c r="B3" s="250" t="s">
        <v>23</v>
      </c>
      <c r="C3" s="250"/>
      <c r="D3" s="250"/>
      <c r="E3" s="250"/>
      <c r="F3" s="250"/>
      <c r="G3" s="250"/>
      <c r="H3" s="250"/>
    </row>
    <row r="4" spans="2:8" ht="25.5" customHeight="1">
      <c r="B4" s="250"/>
      <c r="C4" s="250"/>
      <c r="D4" s="250"/>
      <c r="E4" s="250"/>
      <c r="F4" s="250"/>
      <c r="G4" s="250"/>
      <c r="H4" s="250"/>
    </row>
    <row r="6" spans="2:8">
      <c r="B6" s="10"/>
      <c r="C6" s="10"/>
      <c r="D6" s="10"/>
      <c r="E6" s="10"/>
      <c r="F6" s="10"/>
      <c r="G6" s="10"/>
      <c r="H6" s="11" t="s">
        <v>4</v>
      </c>
    </row>
    <row r="7" spans="2:8" ht="16.5" customHeight="1">
      <c r="B7" s="251" t="s">
        <v>0</v>
      </c>
      <c r="C7" s="252"/>
      <c r="D7" s="243" t="s">
        <v>5</v>
      </c>
      <c r="E7" s="243"/>
      <c r="F7" s="243"/>
      <c r="G7" s="243" t="s">
        <v>6</v>
      </c>
      <c r="H7" s="253" t="s">
        <v>1</v>
      </c>
    </row>
    <row r="8" spans="2:8" ht="60" customHeight="1">
      <c r="B8" s="20" t="s">
        <v>2</v>
      </c>
      <c r="C8" s="20" t="s">
        <v>3</v>
      </c>
      <c r="D8" s="243"/>
      <c r="E8" s="243"/>
      <c r="F8" s="243"/>
      <c r="G8" s="243"/>
      <c r="H8" s="253"/>
    </row>
    <row r="9" spans="2:8" ht="16.5" customHeight="1">
      <c r="B9" s="38">
        <v>1</v>
      </c>
      <c r="C9" s="38">
        <v>2</v>
      </c>
      <c r="D9" s="244">
        <v>3</v>
      </c>
      <c r="E9" s="244"/>
      <c r="F9" s="244"/>
      <c r="G9" s="38">
        <v>4</v>
      </c>
      <c r="H9" s="38">
        <v>5</v>
      </c>
    </row>
    <row r="10" spans="2:8" ht="14.25">
      <c r="B10" s="38"/>
      <c r="C10" s="38"/>
      <c r="D10" s="38"/>
      <c r="E10" s="38"/>
      <c r="F10" s="38"/>
      <c r="G10" s="38"/>
      <c r="H10" s="38"/>
    </row>
    <row r="11" spans="2:8" ht="16.5" customHeight="1">
      <c r="B11" s="2"/>
      <c r="C11" s="245" t="s">
        <v>164</v>
      </c>
      <c r="D11" s="246"/>
      <c r="E11" s="246"/>
      <c r="F11" s="246"/>
      <c r="G11" s="247"/>
      <c r="H11" s="39">
        <f>H12+H15</f>
        <v>39599.1</v>
      </c>
    </row>
    <row r="12" spans="2:8" ht="22.5" customHeight="1">
      <c r="B12" s="31">
        <v>1016</v>
      </c>
      <c r="C12" s="237" t="s">
        <v>127</v>
      </c>
      <c r="D12" s="238"/>
      <c r="E12" s="238"/>
      <c r="F12" s="239"/>
      <c r="G12" s="32"/>
      <c r="H12" s="4">
        <f>+H13</f>
        <v>3569.7</v>
      </c>
    </row>
    <row r="13" spans="2:8" ht="28.5">
      <c r="B13" s="5"/>
      <c r="C13" s="20">
        <v>11002</v>
      </c>
      <c r="D13" s="240" t="s">
        <v>128</v>
      </c>
      <c r="E13" s="241"/>
      <c r="F13" s="242"/>
      <c r="G13" s="144" t="s">
        <v>164</v>
      </c>
      <c r="H13" s="9">
        <f t="shared" ref="H13" si="0">H14</f>
        <v>3569.7</v>
      </c>
    </row>
    <row r="14" spans="2:8" ht="27">
      <c r="B14" s="5"/>
      <c r="C14" s="20"/>
      <c r="D14" s="6"/>
      <c r="E14" s="7"/>
      <c r="F14" s="7"/>
      <c r="G14" s="34" t="s">
        <v>119</v>
      </c>
      <c r="H14" s="22">
        <f>'N 4'!G35</f>
        <v>3569.7</v>
      </c>
    </row>
    <row r="15" spans="2:8" ht="30.75" customHeight="1">
      <c r="B15" s="3">
        <v>1155</v>
      </c>
      <c r="C15" s="243" t="s">
        <v>129</v>
      </c>
      <c r="D15" s="243"/>
      <c r="E15" s="243"/>
      <c r="F15" s="243"/>
      <c r="G15" s="21"/>
      <c r="H15" s="4">
        <f>H16+H18+H20+H22+H24+H26</f>
        <v>36029.4</v>
      </c>
    </row>
    <row r="16" spans="2:8" ht="41.25" customHeight="1">
      <c r="B16" s="5"/>
      <c r="C16" s="20">
        <v>11004</v>
      </c>
      <c r="D16" s="236" t="s">
        <v>130</v>
      </c>
      <c r="E16" s="236"/>
      <c r="F16" s="236"/>
      <c r="G16" s="143" t="s">
        <v>164</v>
      </c>
      <c r="H16" s="9">
        <f t="shared" ref="H16" si="1">H17</f>
        <v>6027.7</v>
      </c>
    </row>
    <row r="17" spans="2:8" ht="14.25">
      <c r="B17" s="33"/>
      <c r="C17" s="20"/>
      <c r="D17" s="6"/>
      <c r="E17" s="7"/>
      <c r="F17" s="7"/>
      <c r="G17" s="8" t="s">
        <v>131</v>
      </c>
      <c r="H17" s="22">
        <f>'N 4'!G48</f>
        <v>6027.7</v>
      </c>
    </row>
    <row r="18" spans="2:8" ht="28.5">
      <c r="B18" s="30"/>
      <c r="C18" s="20">
        <v>11005</v>
      </c>
      <c r="D18" s="236" t="s">
        <v>132</v>
      </c>
      <c r="E18" s="236"/>
      <c r="F18" s="236"/>
      <c r="G18" s="144" t="s">
        <v>164</v>
      </c>
      <c r="H18" s="9">
        <f t="shared" ref="H18:H24" si="2">H19</f>
        <v>3926.1</v>
      </c>
    </row>
    <row r="19" spans="2:8" ht="14.25">
      <c r="B19" s="35"/>
      <c r="C19" s="20"/>
      <c r="D19" s="6"/>
      <c r="E19" s="7"/>
      <c r="F19" s="7"/>
      <c r="G19" s="8" t="s">
        <v>121</v>
      </c>
      <c r="H19" s="22">
        <f>'N 4'!G57</f>
        <v>3926.1</v>
      </c>
    </row>
    <row r="20" spans="2:8" ht="57" customHeight="1">
      <c r="B20" s="30"/>
      <c r="C20" s="20">
        <v>11006</v>
      </c>
      <c r="D20" s="236" t="s">
        <v>133</v>
      </c>
      <c r="E20" s="236"/>
      <c r="F20" s="236"/>
      <c r="G20" s="144" t="s">
        <v>164</v>
      </c>
      <c r="H20" s="9">
        <f t="shared" si="2"/>
        <v>9329.2999999999993</v>
      </c>
    </row>
    <row r="21" spans="2:8" ht="14.25">
      <c r="B21" s="35"/>
      <c r="C21" s="20"/>
      <c r="D21" s="6"/>
      <c r="E21" s="7"/>
      <c r="F21" s="7"/>
      <c r="G21" s="8" t="s">
        <v>122</v>
      </c>
      <c r="H21" s="22">
        <f>'N 4'!G66</f>
        <v>9329.2999999999993</v>
      </c>
    </row>
    <row r="22" spans="2:8" ht="41.25" customHeight="1">
      <c r="B22" s="5"/>
      <c r="C22" s="20">
        <v>11007</v>
      </c>
      <c r="D22" s="236" t="s">
        <v>134</v>
      </c>
      <c r="E22" s="236"/>
      <c r="F22" s="236"/>
      <c r="G22" s="144" t="s">
        <v>164</v>
      </c>
      <c r="H22" s="9">
        <f t="shared" si="2"/>
        <v>5636.5</v>
      </c>
    </row>
    <row r="23" spans="2:8" ht="27">
      <c r="B23" s="35"/>
      <c r="C23" s="20"/>
      <c r="D23" s="6"/>
      <c r="E23" s="7"/>
      <c r="F23" s="7"/>
      <c r="G23" s="8" t="s">
        <v>123</v>
      </c>
      <c r="H23" s="22">
        <f>'N 4'!G75</f>
        <v>5636.5</v>
      </c>
    </row>
    <row r="24" spans="2:8" ht="42" customHeight="1">
      <c r="B24" s="5"/>
      <c r="C24" s="20">
        <v>11008</v>
      </c>
      <c r="D24" s="236" t="s">
        <v>135</v>
      </c>
      <c r="E24" s="236"/>
      <c r="F24" s="236"/>
      <c r="G24" s="144" t="s">
        <v>164</v>
      </c>
      <c r="H24" s="9">
        <f t="shared" si="2"/>
        <v>2817.2</v>
      </c>
    </row>
    <row r="25" spans="2:8" ht="14.25">
      <c r="B25" s="5"/>
      <c r="C25" s="20"/>
      <c r="D25" s="6"/>
      <c r="E25" s="7"/>
      <c r="F25" s="7"/>
      <c r="G25" s="8" t="s">
        <v>124</v>
      </c>
      <c r="H25" s="22">
        <f>'N 4'!G84</f>
        <v>2817.2</v>
      </c>
    </row>
    <row r="26" spans="2:8" ht="50.25" customHeight="1">
      <c r="B26" s="5"/>
      <c r="C26" s="20">
        <v>11010</v>
      </c>
      <c r="D26" s="236" t="s">
        <v>136</v>
      </c>
      <c r="E26" s="236"/>
      <c r="F26" s="236"/>
      <c r="G26" s="144" t="s">
        <v>164</v>
      </c>
      <c r="H26" s="9">
        <f t="shared" ref="H26" si="3">H27</f>
        <v>8292.6</v>
      </c>
    </row>
    <row r="27" spans="2:8" ht="27">
      <c r="B27" s="5"/>
      <c r="C27" s="20"/>
      <c r="D27" s="6"/>
      <c r="E27" s="7"/>
      <c r="F27" s="7"/>
      <c r="G27" s="36" t="s">
        <v>137</v>
      </c>
      <c r="H27" s="22">
        <f>'N 4'!G93</f>
        <v>8292.6</v>
      </c>
    </row>
  </sheetData>
  <mergeCells count="18">
    <mergeCell ref="B1:H1"/>
    <mergeCell ref="B2:H2"/>
    <mergeCell ref="B3:H4"/>
    <mergeCell ref="B7:C7"/>
    <mergeCell ref="D7:F8"/>
    <mergeCell ref="G7:G8"/>
    <mergeCell ref="H7:H8"/>
    <mergeCell ref="D26:F26"/>
    <mergeCell ref="C12:F12"/>
    <mergeCell ref="D13:F13"/>
    <mergeCell ref="C15:F15"/>
    <mergeCell ref="D9:F9"/>
    <mergeCell ref="D16:F16"/>
    <mergeCell ref="D18:F18"/>
    <mergeCell ref="D20:F20"/>
    <mergeCell ref="D22:F22"/>
    <mergeCell ref="D24:F24"/>
    <mergeCell ref="C11:G11"/>
  </mergeCells>
  <pageMargins left="0.24" right="0.18" top="0.36" bottom="0.26" header="0.2" footer="0.2"/>
  <pageSetup paperSize="9" orientation="landscape" verticalDpi="0" r:id="rId1"/>
  <ignoredErrors>
    <ignoredError sqref="H17:H2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C100"/>
  <sheetViews>
    <sheetView zoomScaleNormal="100" workbookViewId="0">
      <selection activeCell="C31" sqref="C31"/>
    </sheetView>
  </sheetViews>
  <sheetFormatPr defaultRowHeight="13.5"/>
  <cols>
    <col min="1" max="1" width="25.140625" style="44" customWidth="1"/>
    <col min="2" max="2" width="66.42578125" style="44" customWidth="1"/>
    <col min="3" max="3" width="23.140625" style="44" customWidth="1"/>
    <col min="4" max="16384" width="9.140625" style="44"/>
  </cols>
  <sheetData>
    <row r="1" spans="1:3" ht="61.5" customHeight="1">
      <c r="B1" s="255" t="s">
        <v>156</v>
      </c>
      <c r="C1" s="255"/>
    </row>
    <row r="3" spans="1:3" ht="36" hidden="1" customHeight="1">
      <c r="A3" s="254" t="s">
        <v>118</v>
      </c>
      <c r="B3" s="254"/>
      <c r="C3" s="254"/>
    </row>
    <row r="4" spans="1:3">
      <c r="A4" s="45"/>
      <c r="B4" s="45"/>
      <c r="C4" s="45"/>
    </row>
    <row r="5" spans="1:3" s="46" customFormat="1" ht="21" hidden="1" customHeight="1">
      <c r="A5" s="258" t="s">
        <v>40</v>
      </c>
      <c r="B5" s="258"/>
      <c r="C5" s="258"/>
    </row>
    <row r="6" spans="1:3" s="47" customFormat="1" hidden="1">
      <c r="A6" s="259" t="s">
        <v>105</v>
      </c>
      <c r="B6" s="259"/>
      <c r="C6" s="259"/>
    </row>
    <row r="7" spans="1:3" s="47" customFormat="1" hidden="1"/>
    <row r="8" spans="1:3" s="47" customFormat="1" hidden="1">
      <c r="A8" s="48" t="s">
        <v>24</v>
      </c>
      <c r="B8" s="49" t="s">
        <v>25</v>
      </c>
      <c r="C8" s="50"/>
    </row>
    <row r="9" spans="1:3" s="47" customFormat="1" hidden="1">
      <c r="A9" s="51" t="s">
        <v>41</v>
      </c>
      <c r="B9" s="52" t="s">
        <v>42</v>
      </c>
      <c r="C9" s="53"/>
    </row>
    <row r="10" spans="1:3" s="47" customFormat="1" hidden="1"/>
    <row r="11" spans="1:3" s="47" customFormat="1" hidden="1">
      <c r="A11" s="259" t="s">
        <v>26</v>
      </c>
      <c r="B11" s="259"/>
      <c r="C11" s="259"/>
    </row>
    <row r="12" spans="1:3" s="47" customFormat="1" hidden="1"/>
    <row r="13" spans="1:3" s="46" customFormat="1" ht="38.25" hidden="1" customHeight="1">
      <c r="A13" s="54" t="s">
        <v>27</v>
      </c>
      <c r="B13" s="51" t="s">
        <v>41</v>
      </c>
      <c r="C13" s="180"/>
    </row>
    <row r="14" spans="1:3" s="46" customFormat="1" ht="32.25" hidden="1" customHeight="1">
      <c r="A14" s="54" t="s">
        <v>28</v>
      </c>
      <c r="B14" s="51" t="s">
        <v>29</v>
      </c>
      <c r="C14" s="55" t="s">
        <v>30</v>
      </c>
    </row>
    <row r="15" spans="1:3" s="46" customFormat="1" hidden="1">
      <c r="A15" s="54" t="s">
        <v>31</v>
      </c>
      <c r="B15" s="51" t="s">
        <v>42</v>
      </c>
      <c r="C15" s="54"/>
    </row>
    <row r="16" spans="1:3" s="46" customFormat="1" ht="52.5" hidden="1" customHeight="1">
      <c r="A16" s="54" t="s">
        <v>32</v>
      </c>
      <c r="B16" s="51" t="s">
        <v>43</v>
      </c>
      <c r="C16" s="54"/>
    </row>
    <row r="17" spans="1:3" s="46" customFormat="1" hidden="1">
      <c r="A17" s="54" t="s">
        <v>33</v>
      </c>
      <c r="B17" s="51" t="s">
        <v>34</v>
      </c>
      <c r="C17" s="54"/>
    </row>
    <row r="18" spans="1:3" s="46" customFormat="1" ht="31.5" hidden="1" customHeight="1">
      <c r="A18" s="54" t="s">
        <v>38</v>
      </c>
      <c r="B18" s="51" t="s">
        <v>40</v>
      </c>
      <c r="C18" s="54"/>
    </row>
    <row r="19" spans="1:3" s="46" customFormat="1" hidden="1">
      <c r="A19" s="260" t="s">
        <v>35</v>
      </c>
      <c r="B19" s="260"/>
      <c r="C19" s="54"/>
    </row>
    <row r="20" spans="1:3" s="46" customFormat="1" hidden="1">
      <c r="A20" s="256" t="s">
        <v>36</v>
      </c>
      <c r="B20" s="256"/>
      <c r="C20" s="66">
        <f t="shared" ref="C20" si="0">-C38+-C52+-C61+-C70+-C79+-C88+-C97</f>
        <v>-39599.1</v>
      </c>
    </row>
    <row r="21" spans="1:3" s="46" customFormat="1" hidden="1">
      <c r="A21" s="47"/>
      <c r="B21" s="47"/>
      <c r="C21" s="56"/>
    </row>
    <row r="22" spans="1:3" s="46" customFormat="1" ht="50.25" customHeight="1">
      <c r="A22" s="254" t="s">
        <v>165</v>
      </c>
      <c r="B22" s="254"/>
      <c r="C22" s="254"/>
    </row>
    <row r="23" spans="1:3" s="46" customFormat="1" ht="21.75" customHeight="1">
      <c r="A23" s="261" t="s">
        <v>164</v>
      </c>
      <c r="B23" s="258"/>
      <c r="C23" s="258"/>
    </row>
    <row r="24" spans="1:3" s="46" customFormat="1" ht="18" customHeight="1">
      <c r="A24" s="259" t="s">
        <v>105</v>
      </c>
      <c r="B24" s="259"/>
      <c r="C24" s="259"/>
    </row>
    <row r="25" spans="1:3" s="46" customFormat="1">
      <c r="A25" s="47"/>
      <c r="B25" s="47"/>
      <c r="C25" s="47"/>
    </row>
    <row r="26" spans="1:3" s="46" customFormat="1" ht="21.75" customHeight="1">
      <c r="A26" s="48" t="s">
        <v>24</v>
      </c>
      <c r="B26" s="49" t="s">
        <v>25</v>
      </c>
      <c r="C26" s="50"/>
    </row>
    <row r="27" spans="1:3" s="46" customFormat="1" ht="27" customHeight="1">
      <c r="A27" s="51" t="s">
        <v>106</v>
      </c>
      <c r="B27" s="52" t="s">
        <v>107</v>
      </c>
      <c r="C27" s="53"/>
    </row>
    <row r="28" spans="1:3" s="46" customFormat="1">
      <c r="A28" s="47"/>
      <c r="B28" s="47"/>
      <c r="C28" s="47"/>
    </row>
    <row r="29" spans="1:3" s="46" customFormat="1">
      <c r="A29" s="259" t="s">
        <v>26</v>
      </c>
      <c r="B29" s="259"/>
      <c r="C29" s="259"/>
    </row>
    <row r="30" spans="1:3" s="46" customFormat="1">
      <c r="A30" s="47"/>
      <c r="B30" s="47"/>
      <c r="C30" s="47"/>
    </row>
    <row r="31" spans="1:3" s="46" customFormat="1" ht="51">
      <c r="A31" s="54" t="s">
        <v>27</v>
      </c>
      <c r="B31" s="51" t="s">
        <v>106</v>
      </c>
      <c r="C31" s="187" t="s">
        <v>147</v>
      </c>
    </row>
    <row r="32" spans="1:3" s="46" customFormat="1">
      <c r="A32" s="54" t="s">
        <v>28</v>
      </c>
      <c r="B32" s="51" t="s">
        <v>108</v>
      </c>
      <c r="C32" s="55" t="s">
        <v>30</v>
      </c>
    </row>
    <row r="33" spans="1:3" s="46" customFormat="1" ht="21.75" customHeight="1">
      <c r="A33" s="54" t="s">
        <v>31</v>
      </c>
      <c r="B33" s="51" t="s">
        <v>68</v>
      </c>
      <c r="C33" s="54"/>
    </row>
    <row r="34" spans="1:3" s="46" customFormat="1" ht="30" customHeight="1">
      <c r="A34" s="54" t="s">
        <v>32</v>
      </c>
      <c r="B34" s="51" t="s">
        <v>69</v>
      </c>
      <c r="C34" s="54"/>
    </row>
    <row r="35" spans="1:3" s="46" customFormat="1" ht="16.5" customHeight="1">
      <c r="A35" s="54" t="s">
        <v>33</v>
      </c>
      <c r="B35" s="51" t="s">
        <v>34</v>
      </c>
      <c r="C35" s="54"/>
    </row>
    <row r="36" spans="1:3" s="46" customFormat="1" ht="27.75" customHeight="1">
      <c r="A36" s="54" t="s">
        <v>37</v>
      </c>
      <c r="B36" s="57" t="s">
        <v>119</v>
      </c>
      <c r="C36" s="54"/>
    </row>
    <row r="37" spans="1:3" s="46" customFormat="1">
      <c r="A37" s="260" t="s">
        <v>35</v>
      </c>
      <c r="B37" s="260"/>
      <c r="C37" s="54"/>
    </row>
    <row r="38" spans="1:3" s="46" customFormat="1" ht="15" customHeight="1">
      <c r="A38" s="262" t="s">
        <v>36</v>
      </c>
      <c r="B38" s="262"/>
      <c r="C38" s="277">
        <f>'N 4'!G35</f>
        <v>3569.7</v>
      </c>
    </row>
    <row r="39" spans="1:3">
      <c r="A39" s="58"/>
      <c r="B39" s="58"/>
      <c r="C39" s="58"/>
    </row>
    <row r="40" spans="1:3">
      <c r="A40" s="48" t="s">
        <v>24</v>
      </c>
      <c r="B40" s="256" t="s">
        <v>25</v>
      </c>
      <c r="C40" s="256"/>
    </row>
    <row r="41" spans="1:3">
      <c r="A41" s="51" t="s">
        <v>109</v>
      </c>
      <c r="B41" s="257" t="s">
        <v>115</v>
      </c>
      <c r="C41" s="257"/>
    </row>
    <row r="42" spans="1:3" s="46" customFormat="1">
      <c r="A42" s="54"/>
      <c r="B42" s="54"/>
      <c r="C42" s="54"/>
    </row>
    <row r="43" spans="1:3" s="46" customFormat="1">
      <c r="A43" s="256" t="s">
        <v>26</v>
      </c>
      <c r="B43" s="256"/>
      <c r="C43" s="256"/>
    </row>
    <row r="44" spans="1:3" s="46" customFormat="1" ht="12.75" customHeight="1">
      <c r="A44" s="58"/>
      <c r="B44" s="58"/>
      <c r="C44" s="58"/>
    </row>
    <row r="45" spans="1:3" s="46" customFormat="1" ht="42" customHeight="1">
      <c r="A45" s="54" t="s">
        <v>27</v>
      </c>
      <c r="B45" s="51" t="s">
        <v>109</v>
      </c>
      <c r="C45" s="187" t="s">
        <v>147</v>
      </c>
    </row>
    <row r="46" spans="1:3" s="46" customFormat="1">
      <c r="A46" s="54" t="s">
        <v>28</v>
      </c>
      <c r="B46" s="51" t="s">
        <v>110</v>
      </c>
      <c r="C46" s="55" t="s">
        <v>30</v>
      </c>
    </row>
    <row r="47" spans="1:3" s="46" customFormat="1" ht="31.5" customHeight="1">
      <c r="A47" s="54" t="s">
        <v>31</v>
      </c>
      <c r="B47" s="60" t="s">
        <v>74</v>
      </c>
      <c r="C47" s="54"/>
    </row>
    <row r="48" spans="1:3" s="46" customFormat="1" ht="45.75" customHeight="1">
      <c r="A48" s="54" t="s">
        <v>32</v>
      </c>
      <c r="B48" s="60" t="s">
        <v>75</v>
      </c>
      <c r="C48" s="54"/>
    </row>
    <row r="49" spans="1:3" s="46" customFormat="1" ht="18" customHeight="1">
      <c r="A49" s="54" t="s">
        <v>33</v>
      </c>
      <c r="B49" s="51" t="s">
        <v>34</v>
      </c>
      <c r="C49" s="54"/>
    </row>
    <row r="50" spans="1:3" s="46" customFormat="1" ht="27">
      <c r="A50" s="54" t="s">
        <v>37</v>
      </c>
      <c r="B50" s="57" t="s">
        <v>120</v>
      </c>
      <c r="C50" s="54"/>
    </row>
    <row r="51" spans="1:3" s="46" customFormat="1">
      <c r="A51" s="260" t="s">
        <v>35</v>
      </c>
      <c r="B51" s="260"/>
      <c r="C51" s="54"/>
    </row>
    <row r="52" spans="1:3" s="46" customFormat="1">
      <c r="A52" s="262" t="s">
        <v>36</v>
      </c>
      <c r="B52" s="262"/>
      <c r="C52" s="277">
        <f>'N 4'!G48</f>
        <v>6027.7</v>
      </c>
    </row>
    <row r="53" spans="1:3" s="46" customFormat="1">
      <c r="A53" s="54"/>
      <c r="B53" s="54"/>
      <c r="C53" s="54"/>
    </row>
    <row r="54" spans="1:3" s="46" customFormat="1" ht="46.5" customHeight="1">
      <c r="A54" s="54" t="s">
        <v>27</v>
      </c>
      <c r="B54" s="51" t="s">
        <v>109</v>
      </c>
      <c r="C54" s="187" t="s">
        <v>147</v>
      </c>
    </row>
    <row r="55" spans="1:3" s="46" customFormat="1" ht="17.25" customHeight="1">
      <c r="A55" s="54" t="s">
        <v>28</v>
      </c>
      <c r="B55" s="51" t="s">
        <v>39</v>
      </c>
      <c r="C55" s="55" t="s">
        <v>30</v>
      </c>
    </row>
    <row r="56" spans="1:3" s="46" customFormat="1" ht="33" customHeight="1">
      <c r="A56" s="54" t="s">
        <v>31</v>
      </c>
      <c r="B56" s="60" t="s">
        <v>76</v>
      </c>
      <c r="C56" s="54"/>
    </row>
    <row r="57" spans="1:3" s="46" customFormat="1" ht="30.75" customHeight="1">
      <c r="A57" s="54" t="s">
        <v>32</v>
      </c>
      <c r="B57" s="60" t="s">
        <v>77</v>
      </c>
      <c r="C57" s="54"/>
    </row>
    <row r="58" spans="1:3" s="46" customFormat="1">
      <c r="A58" s="54" t="s">
        <v>33</v>
      </c>
      <c r="B58" s="51" t="s">
        <v>34</v>
      </c>
      <c r="C58" s="54"/>
    </row>
    <row r="59" spans="1:3" s="46" customFormat="1" ht="27">
      <c r="A59" s="54" t="s">
        <v>37</v>
      </c>
      <c r="B59" s="57" t="s">
        <v>121</v>
      </c>
      <c r="C59" s="54"/>
    </row>
    <row r="60" spans="1:3" s="46" customFormat="1">
      <c r="A60" s="260" t="s">
        <v>35</v>
      </c>
      <c r="B60" s="260"/>
      <c r="C60" s="54"/>
    </row>
    <row r="61" spans="1:3" s="46" customFormat="1">
      <c r="A61" s="262" t="s">
        <v>36</v>
      </c>
      <c r="B61" s="262"/>
      <c r="C61" s="277">
        <f>'N 4'!G57</f>
        <v>3926.1</v>
      </c>
    </row>
    <row r="62" spans="1:3" s="46" customFormat="1">
      <c r="A62" s="54"/>
      <c r="B62" s="54"/>
      <c r="C62" s="54"/>
    </row>
    <row r="63" spans="1:3" s="46" customFormat="1" ht="45" customHeight="1">
      <c r="A63" s="54" t="s">
        <v>27</v>
      </c>
      <c r="B63" s="51" t="s">
        <v>109</v>
      </c>
      <c r="C63" s="187" t="s">
        <v>147</v>
      </c>
    </row>
    <row r="64" spans="1:3" s="46" customFormat="1" ht="21" customHeight="1">
      <c r="A64" s="54" t="s">
        <v>28</v>
      </c>
      <c r="B64" s="51" t="s">
        <v>111</v>
      </c>
      <c r="C64" s="55" t="s">
        <v>30</v>
      </c>
    </row>
    <row r="65" spans="1:3" s="46" customFormat="1" ht="33.75" customHeight="1">
      <c r="A65" s="54" t="s">
        <v>31</v>
      </c>
      <c r="B65" s="60" t="s">
        <v>78</v>
      </c>
      <c r="C65" s="54"/>
    </row>
    <row r="66" spans="1:3" s="46" customFormat="1" ht="32.25" customHeight="1">
      <c r="A66" s="54" t="s">
        <v>32</v>
      </c>
      <c r="B66" s="60" t="s">
        <v>79</v>
      </c>
      <c r="C66" s="54"/>
    </row>
    <row r="67" spans="1:3" s="46" customFormat="1">
      <c r="A67" s="54" t="s">
        <v>33</v>
      </c>
      <c r="B67" s="51" t="s">
        <v>34</v>
      </c>
      <c r="C67" s="54"/>
    </row>
    <row r="68" spans="1:3" s="46" customFormat="1" ht="27">
      <c r="A68" s="54" t="s">
        <v>37</v>
      </c>
      <c r="B68" s="57" t="s">
        <v>122</v>
      </c>
      <c r="C68" s="54"/>
    </row>
    <row r="69" spans="1:3" s="46" customFormat="1">
      <c r="A69" s="260" t="s">
        <v>35</v>
      </c>
      <c r="B69" s="260"/>
      <c r="C69" s="54"/>
    </row>
    <row r="70" spans="1:3" s="46" customFormat="1" ht="16.5" customHeight="1">
      <c r="A70" s="262" t="s">
        <v>36</v>
      </c>
      <c r="B70" s="262"/>
      <c r="C70" s="277">
        <f>'N 4'!G66</f>
        <v>9329.2999999999993</v>
      </c>
    </row>
    <row r="71" spans="1:3" s="46" customFormat="1">
      <c r="A71" s="54"/>
      <c r="B71" s="54"/>
      <c r="C71" s="54"/>
    </row>
    <row r="72" spans="1:3" s="46" customFormat="1" ht="42" customHeight="1">
      <c r="A72" s="54" t="s">
        <v>27</v>
      </c>
      <c r="B72" s="51" t="s">
        <v>109</v>
      </c>
      <c r="C72" s="187" t="s">
        <v>147</v>
      </c>
    </row>
    <row r="73" spans="1:3" s="46" customFormat="1" ht="21" customHeight="1">
      <c r="A73" s="54" t="s">
        <v>28</v>
      </c>
      <c r="B73" s="51" t="s">
        <v>112</v>
      </c>
      <c r="C73" s="55" t="s">
        <v>30</v>
      </c>
    </row>
    <row r="74" spans="1:3" s="46" customFormat="1" ht="30.75" customHeight="1">
      <c r="A74" s="54" t="s">
        <v>31</v>
      </c>
      <c r="B74" s="60" t="s">
        <v>80</v>
      </c>
      <c r="C74" s="54"/>
    </row>
    <row r="75" spans="1:3" s="46" customFormat="1" ht="31.5" customHeight="1">
      <c r="A75" s="54" t="s">
        <v>32</v>
      </c>
      <c r="B75" s="60" t="s">
        <v>81</v>
      </c>
      <c r="C75" s="54"/>
    </row>
    <row r="76" spans="1:3" s="46" customFormat="1">
      <c r="A76" s="54" t="s">
        <v>33</v>
      </c>
      <c r="B76" s="51" t="s">
        <v>34</v>
      </c>
      <c r="C76" s="54"/>
    </row>
    <row r="77" spans="1:3" s="46" customFormat="1" ht="27">
      <c r="A77" s="54" t="s">
        <v>37</v>
      </c>
      <c r="B77" s="59" t="s">
        <v>123</v>
      </c>
      <c r="C77" s="54"/>
    </row>
    <row r="78" spans="1:3" s="46" customFormat="1" ht="15.75" customHeight="1">
      <c r="A78" s="260" t="s">
        <v>35</v>
      </c>
      <c r="B78" s="260"/>
      <c r="C78" s="54"/>
    </row>
    <row r="79" spans="1:3" s="46" customFormat="1">
      <c r="A79" s="262" t="s">
        <v>36</v>
      </c>
      <c r="B79" s="262"/>
      <c r="C79" s="277">
        <f>'N 4'!G75</f>
        <v>5636.5</v>
      </c>
    </row>
    <row r="80" spans="1:3" s="46" customFormat="1">
      <c r="A80" s="54"/>
      <c r="B80" s="54"/>
      <c r="C80" s="54"/>
    </row>
    <row r="81" spans="1:3" s="46" customFormat="1" ht="40.5" customHeight="1">
      <c r="A81" s="54" t="s">
        <v>27</v>
      </c>
      <c r="B81" s="51" t="s">
        <v>109</v>
      </c>
      <c r="C81" s="187" t="s">
        <v>147</v>
      </c>
    </row>
    <row r="82" spans="1:3" s="46" customFormat="1" ht="19.5" customHeight="1">
      <c r="A82" s="54" t="s">
        <v>28</v>
      </c>
      <c r="B82" s="51" t="s">
        <v>113</v>
      </c>
      <c r="C82" s="55" t="s">
        <v>30</v>
      </c>
    </row>
    <row r="83" spans="1:3" s="46" customFormat="1" ht="32.25" customHeight="1">
      <c r="A83" s="54" t="s">
        <v>31</v>
      </c>
      <c r="B83" s="60" t="s">
        <v>82</v>
      </c>
      <c r="C83" s="54"/>
    </row>
    <row r="84" spans="1:3" s="46" customFormat="1" ht="29.25" customHeight="1">
      <c r="A84" s="54" t="s">
        <v>32</v>
      </c>
      <c r="B84" s="60" t="s">
        <v>83</v>
      </c>
      <c r="C84" s="54"/>
    </row>
    <row r="85" spans="1:3" s="46" customFormat="1">
      <c r="A85" s="54" t="s">
        <v>33</v>
      </c>
      <c r="B85" s="51" t="s">
        <v>34</v>
      </c>
      <c r="C85" s="54"/>
    </row>
    <row r="86" spans="1:3" s="46" customFormat="1" ht="27">
      <c r="A86" s="54" t="s">
        <v>37</v>
      </c>
      <c r="B86" s="59" t="s">
        <v>124</v>
      </c>
      <c r="C86" s="54"/>
    </row>
    <row r="87" spans="1:3" s="46" customFormat="1">
      <c r="A87" s="260" t="s">
        <v>35</v>
      </c>
      <c r="B87" s="260"/>
      <c r="C87" s="54"/>
    </row>
    <row r="88" spans="1:3" s="46" customFormat="1">
      <c r="A88" s="262" t="s">
        <v>36</v>
      </c>
      <c r="B88" s="262"/>
      <c r="C88" s="277">
        <f>'N 4'!G84</f>
        <v>2817.2</v>
      </c>
    </row>
    <row r="89" spans="1:3" s="46" customFormat="1" ht="14.25" customHeight="1">
      <c r="A89" s="54"/>
      <c r="B89" s="54"/>
      <c r="C89" s="54"/>
    </row>
    <row r="90" spans="1:3" s="46" customFormat="1" ht="47.25" customHeight="1">
      <c r="A90" s="54" t="s">
        <v>27</v>
      </c>
      <c r="B90" s="51" t="s">
        <v>109</v>
      </c>
      <c r="C90" s="187" t="s">
        <v>147</v>
      </c>
    </row>
    <row r="91" spans="1:3" s="46" customFormat="1" ht="20.25" customHeight="1">
      <c r="A91" s="54" t="s">
        <v>28</v>
      </c>
      <c r="B91" s="51" t="s">
        <v>114</v>
      </c>
      <c r="C91" s="55" t="s">
        <v>30</v>
      </c>
    </row>
    <row r="92" spans="1:3" s="46" customFormat="1" ht="43.5" customHeight="1">
      <c r="A92" s="54" t="s">
        <v>31</v>
      </c>
      <c r="B92" s="60" t="s">
        <v>144</v>
      </c>
      <c r="C92" s="54"/>
    </row>
    <row r="93" spans="1:3" s="46" customFormat="1" ht="33" customHeight="1">
      <c r="A93" s="54" t="s">
        <v>32</v>
      </c>
      <c r="B93" s="60" t="s">
        <v>145</v>
      </c>
      <c r="C93" s="54"/>
    </row>
    <row r="94" spans="1:3" s="46" customFormat="1">
      <c r="A94" s="54" t="s">
        <v>33</v>
      </c>
      <c r="B94" s="51" t="s">
        <v>34</v>
      </c>
      <c r="C94" s="54"/>
    </row>
    <row r="95" spans="1:3" s="46" customFormat="1" ht="27">
      <c r="A95" s="54" t="s">
        <v>37</v>
      </c>
      <c r="B95" s="61" t="s">
        <v>125</v>
      </c>
      <c r="C95" s="54"/>
    </row>
    <row r="96" spans="1:3" s="46" customFormat="1" ht="19.5" customHeight="1">
      <c r="A96" s="260" t="s">
        <v>35</v>
      </c>
      <c r="B96" s="260"/>
      <c r="C96" s="54"/>
    </row>
    <row r="97" spans="1:3" ht="15.75" customHeight="1">
      <c r="A97" s="262" t="s">
        <v>36</v>
      </c>
      <c r="B97" s="262"/>
      <c r="C97" s="277">
        <f>'N 4'!G93</f>
        <v>8292.6</v>
      </c>
    </row>
    <row r="99" spans="1:3">
      <c r="C99" s="149"/>
    </row>
    <row r="100" spans="1:3">
      <c r="C100" s="149"/>
    </row>
  </sheetData>
  <mergeCells count="28">
    <mergeCell ref="A96:B96"/>
    <mergeCell ref="A97:B97"/>
    <mergeCell ref="A79:B79"/>
    <mergeCell ref="A87:B87"/>
    <mergeCell ref="A88:B88"/>
    <mergeCell ref="A51:B51"/>
    <mergeCell ref="A52:B52"/>
    <mergeCell ref="A37:B37"/>
    <mergeCell ref="A70:B70"/>
    <mergeCell ref="A78:B78"/>
    <mergeCell ref="A60:B60"/>
    <mergeCell ref="A61:B61"/>
    <mergeCell ref="A69:B69"/>
    <mergeCell ref="A3:C3"/>
    <mergeCell ref="B1:C1"/>
    <mergeCell ref="B40:C40"/>
    <mergeCell ref="B41:C41"/>
    <mergeCell ref="A43:C43"/>
    <mergeCell ref="A5:C5"/>
    <mergeCell ref="A6:C6"/>
    <mergeCell ref="A11:C11"/>
    <mergeCell ref="A19:B19"/>
    <mergeCell ref="A20:B20"/>
    <mergeCell ref="A23:C23"/>
    <mergeCell ref="A24:C24"/>
    <mergeCell ref="A29:C29"/>
    <mergeCell ref="A22:C22"/>
    <mergeCell ref="A38:B38"/>
  </mergeCells>
  <pageMargins left="0.24" right="0.18" top="0.28999999999999998" bottom="0.28999999999999998" header="0.2" footer="0.2"/>
  <pageSetup paperSize="9" orientation="landscape" verticalDpi="0" r:id="rId1"/>
  <ignoredErrors>
    <ignoredError sqref="B90:B91 B81:B82 B72:B7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C102"/>
  <sheetViews>
    <sheetView tabSelected="1" zoomScaleNormal="100" workbookViewId="0">
      <selection activeCell="I27" sqref="I27"/>
    </sheetView>
  </sheetViews>
  <sheetFormatPr defaultRowHeight="12.75"/>
  <cols>
    <col min="1" max="1" width="23.5703125" style="12" customWidth="1"/>
    <col min="2" max="2" width="58.5703125" style="65" customWidth="1"/>
    <col min="3" max="3" width="28.85546875" style="12" customWidth="1"/>
    <col min="4" max="16384" width="9.140625" style="12"/>
  </cols>
  <sheetData>
    <row r="1" spans="1:3" ht="63" customHeight="1">
      <c r="A1" s="41"/>
      <c r="B1" s="269" t="s">
        <v>157</v>
      </c>
      <c r="C1" s="269"/>
    </row>
    <row r="2" spans="1:3" ht="44.25" hidden="1" customHeight="1">
      <c r="A2" s="272" t="s">
        <v>117</v>
      </c>
      <c r="B2" s="272"/>
      <c r="C2" s="272"/>
    </row>
    <row r="3" spans="1:3" hidden="1"/>
    <row r="4" spans="1:3" hidden="1">
      <c r="A4" s="271" t="s">
        <v>40</v>
      </c>
      <c r="B4" s="271"/>
      <c r="C4" s="271"/>
    </row>
    <row r="5" spans="1:3" hidden="1">
      <c r="A5" s="271"/>
      <c r="B5" s="271"/>
      <c r="C5" s="271"/>
    </row>
    <row r="6" spans="1:3" ht="15.75" hidden="1" customHeight="1">
      <c r="A6" s="268" t="s">
        <v>44</v>
      </c>
      <c r="B6" s="268"/>
      <c r="C6" s="268"/>
    </row>
    <row r="7" spans="1:3" hidden="1">
      <c r="A7" s="13"/>
      <c r="B7" s="62"/>
      <c r="C7" s="13"/>
    </row>
    <row r="8" spans="1:3" hidden="1">
      <c r="A8" s="17" t="s">
        <v>24</v>
      </c>
      <c r="B8" s="63" t="s">
        <v>25</v>
      </c>
      <c r="C8" s="14"/>
    </row>
    <row r="9" spans="1:3" hidden="1">
      <c r="A9" s="18" t="s">
        <v>41</v>
      </c>
      <c r="B9" s="1" t="s">
        <v>42</v>
      </c>
      <c r="C9" s="15"/>
    </row>
    <row r="10" spans="1:3" hidden="1">
      <c r="A10" s="13"/>
      <c r="B10" s="62"/>
      <c r="C10" s="13"/>
    </row>
    <row r="11" spans="1:3" hidden="1">
      <c r="A11" s="268" t="s">
        <v>26</v>
      </c>
      <c r="B11" s="268"/>
      <c r="C11" s="268"/>
    </row>
    <row r="12" spans="1:3" hidden="1">
      <c r="A12" s="13"/>
      <c r="B12" s="62"/>
      <c r="C12" s="13"/>
    </row>
    <row r="13" spans="1:3" ht="34.5" hidden="1" customHeight="1">
      <c r="A13" s="16" t="s">
        <v>27</v>
      </c>
      <c r="B13" s="42" t="s">
        <v>41</v>
      </c>
      <c r="C13" s="181"/>
    </row>
    <row r="14" spans="1:3" ht="29.25" hidden="1" customHeight="1">
      <c r="A14" s="16" t="s">
        <v>28</v>
      </c>
      <c r="B14" s="42" t="s">
        <v>29</v>
      </c>
      <c r="C14" s="19" t="s">
        <v>30</v>
      </c>
    </row>
    <row r="15" spans="1:3" ht="17.25" hidden="1" customHeight="1">
      <c r="A15" s="16" t="s">
        <v>31</v>
      </c>
      <c r="B15" s="42" t="s">
        <v>42</v>
      </c>
      <c r="C15" s="16"/>
    </row>
    <row r="16" spans="1:3" ht="45" hidden="1" customHeight="1">
      <c r="A16" s="16" t="s">
        <v>32</v>
      </c>
      <c r="B16" s="42" t="s">
        <v>43</v>
      </c>
      <c r="C16" s="16"/>
    </row>
    <row r="17" spans="1:3" hidden="1">
      <c r="A17" s="16" t="s">
        <v>33</v>
      </c>
      <c r="B17" s="42" t="s">
        <v>34</v>
      </c>
      <c r="C17" s="16"/>
    </row>
    <row r="18" spans="1:3" ht="25.5" hidden="1">
      <c r="A18" s="16" t="s">
        <v>38</v>
      </c>
      <c r="B18" s="42" t="s">
        <v>40</v>
      </c>
      <c r="C18" s="16"/>
    </row>
    <row r="19" spans="1:3" ht="16.5" hidden="1" customHeight="1">
      <c r="A19" s="264" t="s">
        <v>35</v>
      </c>
      <c r="B19" s="264"/>
      <c r="C19" s="40">
        <f>-C38+-C53+-C62+-C71+-C80+-C89+-C98</f>
        <v>-39599.1</v>
      </c>
    </row>
    <row r="20" spans="1:3">
      <c r="A20" s="24"/>
      <c r="B20" s="64"/>
      <c r="C20" s="24"/>
    </row>
    <row r="21" spans="1:3" ht="46.5" customHeight="1">
      <c r="A21" s="270" t="s">
        <v>116</v>
      </c>
      <c r="B21" s="270"/>
      <c r="C21" s="270"/>
    </row>
    <row r="23" spans="1:3" ht="27.75" customHeight="1">
      <c r="A23" s="273" t="s">
        <v>164</v>
      </c>
      <c r="B23" s="271"/>
      <c r="C23" s="271"/>
    </row>
    <row r="24" spans="1:3">
      <c r="A24" s="268" t="s">
        <v>44</v>
      </c>
      <c r="B24" s="268"/>
      <c r="C24" s="268"/>
    </row>
    <row r="25" spans="1:3">
      <c r="A25" s="13"/>
      <c r="B25" s="62"/>
      <c r="C25" s="13"/>
    </row>
    <row r="26" spans="1:3">
      <c r="A26" s="17" t="s">
        <v>24</v>
      </c>
      <c r="B26" s="63" t="s">
        <v>25</v>
      </c>
      <c r="C26" s="14"/>
    </row>
    <row r="27" spans="1:3" ht="15" customHeight="1">
      <c r="A27" s="18" t="s">
        <v>106</v>
      </c>
      <c r="B27" s="1" t="s">
        <v>107</v>
      </c>
      <c r="C27" s="15"/>
    </row>
    <row r="28" spans="1:3">
      <c r="A28" s="13"/>
      <c r="B28" s="62"/>
      <c r="C28" s="13"/>
    </row>
    <row r="29" spans="1:3">
      <c r="A29" s="268" t="s">
        <v>26</v>
      </c>
      <c r="B29" s="268"/>
      <c r="C29" s="268"/>
    </row>
    <row r="30" spans="1:3">
      <c r="A30" s="13"/>
      <c r="B30" s="62"/>
      <c r="C30" s="13"/>
    </row>
    <row r="31" spans="1:3" ht="42.75" customHeight="1">
      <c r="A31" s="16" t="s">
        <v>27</v>
      </c>
      <c r="B31" s="42" t="s">
        <v>106</v>
      </c>
      <c r="C31" s="186" t="s">
        <v>147</v>
      </c>
    </row>
    <row r="32" spans="1:3" ht="14.25" customHeight="1">
      <c r="A32" s="16" t="s">
        <v>28</v>
      </c>
      <c r="B32" s="42" t="s">
        <v>108</v>
      </c>
      <c r="C32" s="19" t="s">
        <v>30</v>
      </c>
    </row>
    <row r="33" spans="1:3" ht="29.25" customHeight="1">
      <c r="A33" s="16" t="s">
        <v>31</v>
      </c>
      <c r="B33" s="42" t="s">
        <v>68</v>
      </c>
      <c r="C33" s="16"/>
    </row>
    <row r="34" spans="1:3" ht="31.5" customHeight="1">
      <c r="A34" s="16" t="s">
        <v>32</v>
      </c>
      <c r="B34" s="42" t="s">
        <v>69</v>
      </c>
      <c r="C34" s="16"/>
    </row>
    <row r="35" spans="1:3" ht="19.5" customHeight="1">
      <c r="A35" s="16" t="s">
        <v>33</v>
      </c>
      <c r="B35" s="42" t="s">
        <v>34</v>
      </c>
      <c r="C35" s="16"/>
    </row>
    <row r="36" spans="1:3" ht="31.5" customHeight="1">
      <c r="A36" s="16" t="s">
        <v>37</v>
      </c>
      <c r="B36" s="25" t="s">
        <v>119</v>
      </c>
      <c r="C36" s="16"/>
    </row>
    <row r="37" spans="1:3">
      <c r="A37" s="264" t="s">
        <v>35</v>
      </c>
      <c r="B37" s="264"/>
      <c r="C37" s="16"/>
    </row>
    <row r="38" spans="1:3" s="86" customFormat="1">
      <c r="A38" s="263" t="s">
        <v>36</v>
      </c>
      <c r="B38" s="263"/>
      <c r="C38" s="278">
        <f>'N6 Doc1'!C38</f>
        <v>3569.7</v>
      </c>
    </row>
    <row r="39" spans="1:3">
      <c r="A39" s="16"/>
      <c r="B39" s="42"/>
      <c r="C39" s="16"/>
    </row>
    <row r="40" spans="1:3">
      <c r="A40" s="13"/>
      <c r="B40" s="62"/>
      <c r="C40" s="13"/>
    </row>
    <row r="41" spans="1:3">
      <c r="A41" s="17" t="s">
        <v>24</v>
      </c>
      <c r="B41" s="265" t="s">
        <v>25</v>
      </c>
      <c r="C41" s="265"/>
    </row>
    <row r="42" spans="1:3" ht="14.25" customHeight="1">
      <c r="A42" s="18" t="s">
        <v>109</v>
      </c>
      <c r="B42" s="266" t="s">
        <v>115</v>
      </c>
      <c r="C42" s="267"/>
    </row>
    <row r="43" spans="1:3">
      <c r="A43" s="16"/>
      <c r="B43" s="42"/>
      <c r="C43" s="16"/>
    </row>
    <row r="44" spans="1:3">
      <c r="A44" s="265" t="s">
        <v>26</v>
      </c>
      <c r="B44" s="265"/>
      <c r="C44" s="265"/>
    </row>
    <row r="45" spans="1:3">
      <c r="A45" s="16"/>
      <c r="B45" s="42"/>
      <c r="C45" s="16"/>
    </row>
    <row r="46" spans="1:3" ht="39.75" customHeight="1">
      <c r="A46" s="16" t="s">
        <v>27</v>
      </c>
      <c r="B46" s="42" t="s">
        <v>109</v>
      </c>
      <c r="C46" s="187" t="s">
        <v>147</v>
      </c>
    </row>
    <row r="47" spans="1:3">
      <c r="A47" s="16" t="s">
        <v>28</v>
      </c>
      <c r="B47" s="42" t="s">
        <v>110</v>
      </c>
      <c r="C47" s="19" t="s">
        <v>30</v>
      </c>
    </row>
    <row r="48" spans="1:3" ht="29.25" customHeight="1">
      <c r="A48" s="16" t="s">
        <v>31</v>
      </c>
      <c r="B48" s="43" t="s">
        <v>74</v>
      </c>
      <c r="C48" s="16"/>
    </row>
    <row r="49" spans="1:3" ht="27" customHeight="1">
      <c r="A49" s="16" t="s">
        <v>32</v>
      </c>
      <c r="B49" s="43" t="s">
        <v>75</v>
      </c>
      <c r="C49" s="16"/>
    </row>
    <row r="50" spans="1:3">
      <c r="A50" s="16" t="s">
        <v>33</v>
      </c>
      <c r="B50" s="42" t="s">
        <v>34</v>
      </c>
      <c r="C50" s="16"/>
    </row>
    <row r="51" spans="1:3" ht="25.5">
      <c r="A51" s="16" t="s">
        <v>37</v>
      </c>
      <c r="B51" s="25" t="s">
        <v>120</v>
      </c>
      <c r="C51" s="16"/>
    </row>
    <row r="52" spans="1:3">
      <c r="A52" s="264" t="s">
        <v>35</v>
      </c>
      <c r="B52" s="264"/>
      <c r="C52" s="16"/>
    </row>
    <row r="53" spans="1:3" s="86" customFormat="1">
      <c r="A53" s="263" t="s">
        <v>36</v>
      </c>
      <c r="B53" s="263"/>
      <c r="C53" s="278">
        <f>'N6 Doc1'!C52</f>
        <v>6027.7</v>
      </c>
    </row>
    <row r="54" spans="1:3">
      <c r="A54" s="16"/>
      <c r="B54" s="42"/>
      <c r="C54" s="16"/>
    </row>
    <row r="55" spans="1:3" ht="43.5" customHeight="1">
      <c r="A55" s="16" t="s">
        <v>27</v>
      </c>
      <c r="B55" s="42" t="s">
        <v>109</v>
      </c>
      <c r="C55" s="187" t="s">
        <v>147</v>
      </c>
    </row>
    <row r="56" spans="1:3" ht="14.25" customHeight="1">
      <c r="A56" s="16" t="s">
        <v>28</v>
      </c>
      <c r="B56" s="42" t="s">
        <v>39</v>
      </c>
      <c r="C56" s="19" t="s">
        <v>30</v>
      </c>
    </row>
    <row r="57" spans="1:3" ht="29.25" customHeight="1">
      <c r="A57" s="16" t="s">
        <v>31</v>
      </c>
      <c r="B57" s="43" t="s">
        <v>76</v>
      </c>
      <c r="C57" s="16"/>
    </row>
    <row r="58" spans="1:3" ht="27" customHeight="1">
      <c r="A58" s="16" t="s">
        <v>32</v>
      </c>
      <c r="B58" s="43" t="s">
        <v>77</v>
      </c>
      <c r="C58" s="16"/>
    </row>
    <row r="59" spans="1:3">
      <c r="A59" s="16" t="s">
        <v>33</v>
      </c>
      <c r="B59" s="42" t="s">
        <v>34</v>
      </c>
      <c r="C59" s="16"/>
    </row>
    <row r="60" spans="1:3" ht="25.5">
      <c r="A60" s="16" t="s">
        <v>37</v>
      </c>
      <c r="B60" s="25" t="s">
        <v>121</v>
      </c>
      <c r="C60" s="16"/>
    </row>
    <row r="61" spans="1:3">
      <c r="A61" s="264" t="s">
        <v>35</v>
      </c>
      <c r="B61" s="264"/>
      <c r="C61" s="16"/>
    </row>
    <row r="62" spans="1:3" s="86" customFormat="1">
      <c r="A62" s="263" t="s">
        <v>36</v>
      </c>
      <c r="B62" s="263"/>
      <c r="C62" s="278">
        <f>'N6 Doc1'!C61</f>
        <v>3926.1</v>
      </c>
    </row>
    <row r="63" spans="1:3">
      <c r="A63" s="16"/>
      <c r="B63" s="42"/>
      <c r="C63" s="16"/>
    </row>
    <row r="64" spans="1:3" ht="42" customHeight="1">
      <c r="A64" s="16" t="s">
        <v>27</v>
      </c>
      <c r="B64" s="42" t="s">
        <v>109</v>
      </c>
      <c r="C64" s="187" t="s">
        <v>147</v>
      </c>
    </row>
    <row r="65" spans="1:3">
      <c r="A65" s="16" t="s">
        <v>28</v>
      </c>
      <c r="B65" s="42" t="s">
        <v>111</v>
      </c>
      <c r="C65" s="19" t="s">
        <v>30</v>
      </c>
    </row>
    <row r="66" spans="1:3" ht="40.5">
      <c r="A66" s="16" t="s">
        <v>31</v>
      </c>
      <c r="B66" s="60" t="s">
        <v>78</v>
      </c>
      <c r="C66" s="16"/>
    </row>
    <row r="67" spans="1:3" ht="54">
      <c r="A67" s="16" t="s">
        <v>32</v>
      </c>
      <c r="B67" s="60" t="s">
        <v>79</v>
      </c>
      <c r="C67" s="16"/>
    </row>
    <row r="68" spans="1:3" ht="14.25" customHeight="1">
      <c r="A68" s="16" t="s">
        <v>33</v>
      </c>
      <c r="B68" s="42" t="s">
        <v>34</v>
      </c>
      <c r="C68" s="16"/>
    </row>
    <row r="69" spans="1:3" ht="25.5">
      <c r="A69" s="16" t="s">
        <v>37</v>
      </c>
      <c r="B69" s="25" t="s">
        <v>122</v>
      </c>
      <c r="C69" s="16"/>
    </row>
    <row r="70" spans="1:3">
      <c r="A70" s="264" t="s">
        <v>35</v>
      </c>
      <c r="B70" s="264"/>
      <c r="C70" s="16"/>
    </row>
    <row r="71" spans="1:3" s="86" customFormat="1">
      <c r="A71" s="263" t="s">
        <v>36</v>
      </c>
      <c r="B71" s="263"/>
      <c r="C71" s="278">
        <f>'N6 Doc1'!C70</f>
        <v>9329.2999999999993</v>
      </c>
    </row>
    <row r="72" spans="1:3">
      <c r="A72" s="16"/>
      <c r="B72" s="42"/>
      <c r="C72" s="16"/>
    </row>
    <row r="73" spans="1:3" ht="40.5" customHeight="1">
      <c r="A73" s="16" t="s">
        <v>27</v>
      </c>
      <c r="B73" s="42" t="s">
        <v>109</v>
      </c>
      <c r="C73" s="187" t="s">
        <v>147</v>
      </c>
    </row>
    <row r="74" spans="1:3">
      <c r="A74" s="16" t="s">
        <v>28</v>
      </c>
      <c r="B74" s="42" t="s">
        <v>112</v>
      </c>
      <c r="C74" s="19" t="s">
        <v>30</v>
      </c>
    </row>
    <row r="75" spans="1:3" ht="31.5" customHeight="1">
      <c r="A75" s="16" t="s">
        <v>31</v>
      </c>
      <c r="B75" s="60" t="s">
        <v>80</v>
      </c>
      <c r="C75" s="16"/>
    </row>
    <row r="76" spans="1:3" ht="44.25" customHeight="1">
      <c r="A76" s="16" t="s">
        <v>32</v>
      </c>
      <c r="B76" s="60" t="s">
        <v>81</v>
      </c>
      <c r="C76" s="16"/>
    </row>
    <row r="77" spans="1:3">
      <c r="A77" s="16" t="s">
        <v>33</v>
      </c>
      <c r="B77" s="42" t="s">
        <v>34</v>
      </c>
      <c r="C77" s="16"/>
    </row>
    <row r="78" spans="1:3" ht="25.5">
      <c r="A78" s="16" t="s">
        <v>37</v>
      </c>
      <c r="B78" s="26" t="s">
        <v>123</v>
      </c>
      <c r="C78" s="16"/>
    </row>
    <row r="79" spans="1:3">
      <c r="A79" s="264" t="s">
        <v>35</v>
      </c>
      <c r="B79" s="264"/>
      <c r="C79" s="16"/>
    </row>
    <row r="80" spans="1:3" s="86" customFormat="1">
      <c r="A80" s="263" t="s">
        <v>36</v>
      </c>
      <c r="B80" s="263"/>
      <c r="C80" s="278">
        <f>'N6 Doc1'!C79</f>
        <v>5636.5</v>
      </c>
    </row>
    <row r="81" spans="1:3">
      <c r="A81" s="16"/>
      <c r="B81" s="42"/>
      <c r="C81" s="16"/>
    </row>
    <row r="82" spans="1:3" ht="39" customHeight="1">
      <c r="A82" s="16" t="s">
        <v>27</v>
      </c>
      <c r="B82" s="42" t="s">
        <v>109</v>
      </c>
      <c r="C82" s="187" t="s">
        <v>147</v>
      </c>
    </row>
    <row r="83" spans="1:3">
      <c r="A83" s="16" t="s">
        <v>28</v>
      </c>
      <c r="B83" s="42" t="s">
        <v>113</v>
      </c>
      <c r="C83" s="19" t="s">
        <v>30</v>
      </c>
    </row>
    <row r="84" spans="1:3" ht="27.75" customHeight="1">
      <c r="A84" s="16" t="s">
        <v>31</v>
      </c>
      <c r="B84" s="60" t="s">
        <v>82</v>
      </c>
      <c r="C84" s="16"/>
    </row>
    <row r="85" spans="1:3" ht="30" customHeight="1">
      <c r="A85" s="16" t="s">
        <v>32</v>
      </c>
      <c r="B85" s="60" t="s">
        <v>83</v>
      </c>
      <c r="C85" s="16"/>
    </row>
    <row r="86" spans="1:3" ht="21.75" customHeight="1">
      <c r="A86" s="16" t="s">
        <v>33</v>
      </c>
      <c r="B86" s="42" t="s">
        <v>34</v>
      </c>
      <c r="C86" s="16"/>
    </row>
    <row r="87" spans="1:3" ht="25.5">
      <c r="A87" s="16" t="s">
        <v>37</v>
      </c>
      <c r="B87" s="26" t="s">
        <v>124</v>
      </c>
      <c r="C87" s="16"/>
    </row>
    <row r="88" spans="1:3">
      <c r="A88" s="264" t="s">
        <v>35</v>
      </c>
      <c r="B88" s="264"/>
      <c r="C88" s="16"/>
    </row>
    <row r="89" spans="1:3" s="86" customFormat="1">
      <c r="A89" s="263" t="s">
        <v>36</v>
      </c>
      <c r="B89" s="263"/>
      <c r="C89" s="278">
        <f>'N6 Doc1'!C88</f>
        <v>2817.2</v>
      </c>
    </row>
    <row r="90" spans="1:3">
      <c r="A90" s="16"/>
      <c r="B90" s="42"/>
      <c r="C90" s="16"/>
    </row>
    <row r="91" spans="1:3" ht="41.25" customHeight="1">
      <c r="A91" s="16" t="s">
        <v>27</v>
      </c>
      <c r="B91" s="42" t="s">
        <v>109</v>
      </c>
      <c r="C91" s="187" t="s">
        <v>147</v>
      </c>
    </row>
    <row r="92" spans="1:3">
      <c r="A92" s="16" t="s">
        <v>28</v>
      </c>
      <c r="B92" s="42" t="s">
        <v>114</v>
      </c>
      <c r="C92" s="19" t="s">
        <v>30</v>
      </c>
    </row>
    <row r="93" spans="1:3" ht="30" customHeight="1">
      <c r="A93" s="16" t="s">
        <v>31</v>
      </c>
      <c r="B93" s="43" t="s">
        <v>144</v>
      </c>
      <c r="C93" s="16"/>
    </row>
    <row r="94" spans="1:3" ht="29.25" customHeight="1">
      <c r="A94" s="16" t="s">
        <v>32</v>
      </c>
      <c r="B94" s="43" t="s">
        <v>145</v>
      </c>
      <c r="C94" s="16"/>
    </row>
    <row r="95" spans="1:3" ht="20.25" customHeight="1">
      <c r="A95" s="16" t="s">
        <v>33</v>
      </c>
      <c r="B95" s="42" t="s">
        <v>34</v>
      </c>
      <c r="C95" s="16"/>
    </row>
    <row r="96" spans="1:3" ht="27" customHeight="1">
      <c r="A96" s="16" t="s">
        <v>37</v>
      </c>
      <c r="B96" s="25" t="s">
        <v>125</v>
      </c>
      <c r="C96" s="16"/>
    </row>
    <row r="97" spans="1:3">
      <c r="A97" s="264" t="s">
        <v>35</v>
      </c>
      <c r="B97" s="264"/>
      <c r="C97" s="16"/>
    </row>
    <row r="98" spans="1:3" s="86" customFormat="1">
      <c r="A98" s="263" t="s">
        <v>36</v>
      </c>
      <c r="B98" s="263"/>
      <c r="C98" s="278">
        <f>'N6 Doc1'!C97</f>
        <v>8292.6</v>
      </c>
    </row>
    <row r="100" spans="1:3">
      <c r="A100" s="13"/>
      <c r="B100" s="62"/>
      <c r="C100" s="23"/>
    </row>
    <row r="101" spans="1:3">
      <c r="C101" s="148"/>
    </row>
    <row r="102" spans="1:3">
      <c r="C102" s="148"/>
    </row>
  </sheetData>
  <mergeCells count="28">
    <mergeCell ref="B1:C1"/>
    <mergeCell ref="A21:C21"/>
    <mergeCell ref="A38:B38"/>
    <mergeCell ref="A37:B37"/>
    <mergeCell ref="A29:C29"/>
    <mergeCell ref="A4:C4"/>
    <mergeCell ref="A2:C2"/>
    <mergeCell ref="A23:C23"/>
    <mergeCell ref="A19:B19"/>
    <mergeCell ref="A11:C11"/>
    <mergeCell ref="A5:C5"/>
    <mergeCell ref="A6:C6"/>
    <mergeCell ref="A52:B52"/>
    <mergeCell ref="B41:C41"/>
    <mergeCell ref="B42:C42"/>
    <mergeCell ref="A44:C44"/>
    <mergeCell ref="A24:C24"/>
    <mergeCell ref="A79:B79"/>
    <mergeCell ref="A71:B71"/>
    <mergeCell ref="A62:B62"/>
    <mergeCell ref="A70:B70"/>
    <mergeCell ref="A53:B53"/>
    <mergeCell ref="A61:B61"/>
    <mergeCell ref="A98:B98"/>
    <mergeCell ref="A97:B97"/>
    <mergeCell ref="A89:B89"/>
    <mergeCell ref="A80:B80"/>
    <mergeCell ref="A88:B88"/>
  </mergeCells>
  <pageMargins left="0.24" right="0.21" top="0.33" bottom="0.2" header="0.2" footer="0.2"/>
  <pageSetup paperSize="9" orientation="landscape" verticalDpi="0" r:id="rId1"/>
  <ignoredErrors>
    <ignoredError sqref="B31:B32 B46:B47 B55:B56 B64:B65 B73:B74 B82:B83 B91:B9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  1</vt:lpstr>
      <vt:lpstr>N  2</vt:lpstr>
      <vt:lpstr>N 3</vt:lpstr>
      <vt:lpstr>N 4</vt:lpstr>
      <vt:lpstr>N 5 POAK</vt:lpstr>
      <vt:lpstr>N6 Doc1</vt:lpstr>
      <vt:lpstr>N7 Doc3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2019-12-10T08:14:25Z</dcterms:modified>
</cp:coreProperties>
</file>