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633"/>
  </bookViews>
  <sheets>
    <sheet name="Հավելված 1" sheetId="3" r:id="rId1"/>
    <sheet name="Հավելված 2" sheetId="4" r:id="rId2"/>
    <sheet name="Հավելված 3" sheetId="11" r:id="rId3"/>
    <sheet name="Հավելված 4" sheetId="5" r:id="rId4"/>
    <sheet name="Հավելված 5" sheetId="7" r:id="rId5"/>
    <sheet name="Հավելված 6" sheetId="8" r:id="rId6"/>
    <sheet name="Հավելված 7" sheetId="9" r:id="rId7"/>
    <sheet name="Лист1" sheetId="10" state="hidden" r:id="rId8"/>
    <sheet name="Հավելված 8" sheetId="12" r:id="rId9"/>
  </sheets>
  <calcPr calcId="162913"/>
</workbook>
</file>

<file path=xl/calcChain.xml><?xml version="1.0" encoding="utf-8"?>
<calcChain xmlns="http://schemas.openxmlformats.org/spreadsheetml/2006/main">
  <c r="G11" i="11" l="1"/>
  <c r="F11" i="11"/>
  <c r="E11" i="11"/>
  <c r="D11" i="11"/>
  <c r="H15" i="12"/>
  <c r="H14" i="12" s="1"/>
  <c r="H13" i="12" s="1"/>
  <c r="H12" i="12" s="1"/>
  <c r="H11" i="12" s="1"/>
  <c r="E15" i="12"/>
  <c r="F13" i="11" l="1"/>
  <c r="G13" i="11"/>
  <c r="E14" i="11"/>
  <c r="E13" i="11" s="1"/>
  <c r="F14" i="11"/>
  <c r="G14" i="11"/>
  <c r="D14" i="11"/>
  <c r="D13" i="11" s="1"/>
  <c r="H79" i="4"/>
  <c r="H77" i="4" s="1"/>
  <c r="H75" i="4" s="1"/>
  <c r="E64" i="3"/>
  <c r="E62" i="3" s="1"/>
  <c r="F64" i="3"/>
  <c r="F62" i="3" s="1"/>
  <c r="G64" i="3"/>
  <c r="G62" i="3" s="1"/>
  <c r="D64" i="3"/>
  <c r="D62" i="3" s="1"/>
  <c r="E12" i="11"/>
  <c r="F12" i="11"/>
  <c r="G12" i="11"/>
  <c r="D12" i="11"/>
  <c r="B11" i="11"/>
  <c r="C12" i="11"/>
  <c r="D17" i="5"/>
  <c r="D99" i="9"/>
  <c r="E99" i="9"/>
  <c r="F99" i="9"/>
  <c r="C99" i="9"/>
  <c r="D106" i="9"/>
  <c r="E106" i="9"/>
  <c r="F106" i="9"/>
  <c r="C106" i="9"/>
  <c r="F33" i="9"/>
  <c r="B22" i="9"/>
  <c r="B11" i="8"/>
  <c r="D31" i="8"/>
  <c r="D33" i="9" s="1"/>
  <c r="E31" i="8"/>
  <c r="E33" i="9" s="1"/>
  <c r="F31" i="8"/>
  <c r="C31" i="8"/>
  <c r="C33" i="9" s="1"/>
  <c r="B19" i="8"/>
  <c r="B21" i="9" s="1"/>
  <c r="B18" i="8"/>
  <c r="B20" i="9" s="1"/>
  <c r="B17" i="8"/>
  <c r="B19" i="9" s="1"/>
  <c r="F60" i="9"/>
  <c r="E60" i="9"/>
  <c r="D60" i="9"/>
  <c r="C60" i="9"/>
  <c r="B51" i="9"/>
  <c r="D58" i="8"/>
  <c r="E58" i="8"/>
  <c r="F58" i="8"/>
  <c r="C58" i="8"/>
  <c r="B49" i="8"/>
  <c r="B48" i="8"/>
  <c r="E14" i="7"/>
  <c r="E13" i="7" s="1"/>
  <c r="E12" i="7" s="1"/>
  <c r="E11" i="7" s="1"/>
  <c r="H90" i="4"/>
  <c r="I90" i="4"/>
  <c r="I79" i="4" s="1"/>
  <c r="I77" i="4" s="1"/>
  <c r="I75" i="4" s="1"/>
  <c r="J90" i="4"/>
  <c r="J79" i="4" s="1"/>
  <c r="J77" i="4" s="1"/>
  <c r="J75" i="4" s="1"/>
  <c r="G90" i="4"/>
  <c r="G79" i="4" s="1"/>
  <c r="G77" i="4" s="1"/>
  <c r="G75" i="4" s="1"/>
  <c r="J74" i="4"/>
  <c r="H11" i="4"/>
  <c r="I11" i="4"/>
  <c r="J11" i="4"/>
  <c r="G11" i="4"/>
  <c r="H37" i="4"/>
  <c r="I37" i="4"/>
  <c r="J37" i="4"/>
  <c r="G37" i="4"/>
  <c r="G56" i="4"/>
  <c r="F48" i="4"/>
  <c r="B50" i="9" s="1"/>
  <c r="E49" i="3"/>
  <c r="E48" i="3" s="1"/>
  <c r="H74" i="4" s="1"/>
  <c r="F49" i="3"/>
  <c r="F48" i="3" s="1"/>
  <c r="I74" i="4" s="1"/>
  <c r="G49" i="3"/>
  <c r="G48" i="3" s="1"/>
  <c r="D49" i="3"/>
  <c r="D48" i="3" s="1"/>
  <c r="G74" i="4" s="1"/>
  <c r="D29" i="3"/>
  <c r="D28" i="3"/>
  <c r="E42" i="3"/>
  <c r="F42" i="3" s="1"/>
  <c r="G42" i="3" s="1"/>
  <c r="G17" i="5" s="1"/>
  <c r="E36" i="3"/>
  <c r="E29" i="3" s="1"/>
  <c r="F36" i="3" l="1"/>
  <c r="H56" i="4"/>
  <c r="E17" i="5"/>
  <c r="E28" i="3"/>
  <c r="J56" i="4"/>
  <c r="I56" i="4"/>
  <c r="F17" i="5"/>
  <c r="H29" i="4"/>
  <c r="I29" i="4"/>
  <c r="J29" i="4"/>
  <c r="G29" i="4"/>
  <c r="F21" i="4"/>
  <c r="G15" i="3"/>
  <c r="F15" i="3"/>
  <c r="E15" i="3"/>
  <c r="E14" i="3" s="1"/>
  <c r="E13" i="3" s="1"/>
  <c r="D15" i="3"/>
  <c r="D14" i="3" s="1"/>
  <c r="D13" i="3" s="1"/>
  <c r="G36" i="3" l="1"/>
  <c r="F28" i="3"/>
  <c r="F14" i="3" s="1"/>
  <c r="F13" i="3" s="1"/>
  <c r="F29" i="3"/>
  <c r="B40" i="9"/>
  <c r="D98" i="8"/>
  <c r="D105" i="8" s="1"/>
  <c r="E98" i="8"/>
  <c r="E105" i="8" s="1"/>
  <c r="F98" i="8"/>
  <c r="F105" i="8" s="1"/>
  <c r="C98" i="8"/>
  <c r="C105" i="8" s="1"/>
  <c r="B41" i="8"/>
  <c r="B43" i="9" s="1"/>
  <c r="B40" i="8"/>
  <c r="B42" i="9" s="1"/>
  <c r="B39" i="8"/>
  <c r="B41" i="9" s="1"/>
  <c r="B33" i="8"/>
  <c r="B35" i="9" s="1"/>
  <c r="G29" i="3" l="1"/>
  <c r="G28" i="3"/>
  <c r="G14" i="3" s="1"/>
  <c r="G13" i="3" s="1"/>
  <c r="H47" i="4"/>
  <c r="E16" i="5" s="1"/>
  <c r="I47" i="4"/>
  <c r="F16" i="5" s="1"/>
  <c r="J47" i="4"/>
  <c r="G16" i="5" s="1"/>
  <c r="G47" i="4"/>
  <c r="D16" i="5" s="1"/>
  <c r="D11" i="5" l="1"/>
  <c r="D15" i="5"/>
  <c r="D13" i="5" s="1"/>
  <c r="F11" i="5"/>
  <c r="F15" i="5"/>
  <c r="F13" i="5" s="1"/>
  <c r="E11" i="5"/>
  <c r="E15" i="5"/>
  <c r="E13" i="5" s="1"/>
  <c r="G11" i="5"/>
  <c r="G15" i="5"/>
  <c r="G13" i="5" s="1"/>
  <c r="C46" i="8"/>
  <c r="C48" i="9"/>
  <c r="F48" i="9"/>
  <c r="F46" i="8"/>
  <c r="E48" i="9"/>
  <c r="E46" i="8"/>
  <c r="D46" i="8"/>
  <c r="D48" i="9"/>
</calcChain>
</file>

<file path=xl/sharedStrings.xml><?xml version="1.0" encoding="utf-8"?>
<sst xmlns="http://schemas.openxmlformats.org/spreadsheetml/2006/main" count="551" uniqueCount="201">
  <si>
    <t>(հազ. դրամ)</t>
  </si>
  <si>
    <t>__________-ի N____-Ն որոշման</t>
  </si>
  <si>
    <t>Հավելված N3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</si>
  <si>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</si>
  <si>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</si>
  <si>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</si>
  <si>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>ծրագիրը</t>
  </si>
  <si>
    <t>միջոցառումը</t>
  </si>
  <si>
    <t xml:space="preserve"> տարի</t>
  </si>
  <si>
    <t>ԸՆԴԱՄԵՆԸ</t>
  </si>
  <si>
    <t>ՀՀ կրթության, գիտության, մշակույթի և սպորտի նախարարություն</t>
  </si>
  <si>
    <t>Ծրագրի անվանումը՝</t>
  </si>
  <si>
    <t>Ծրագրի նպատակը՝</t>
  </si>
  <si>
    <t>Վերջնական արդյունքի նկարագրությունը՝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</si>
  <si>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</si>
  <si>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</si>
  <si>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</si>
  <si>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</si>
  <si>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Այլ պետական կազմակերպությունների կողմից օգտագործվող ոչ ֆինանսական ակտիվների հետ գործառնություններ</t>
  </si>
  <si>
    <t>Հավելված N4</t>
  </si>
  <si>
    <t xml:space="preserve"> NN 3 ԵՎ 4  ՀԱՎԵԼՎԱԾՆԵՐՈՒՄ ԿԱՏԱՐՎՈՂ ՓՈՓՈԽՈՒԹՅՈՒՆՆԵՐԸ ԵՎ ԼՐԱՑՈՒՄՆԵՐԸ</t>
  </si>
  <si>
    <t>Գործառական դասիչը</t>
  </si>
  <si>
    <t>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</si>
  <si>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</si>
  <si>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բաժինը</t>
  </si>
  <si>
    <t>խումբը</t>
  </si>
  <si>
    <t>դասը</t>
  </si>
  <si>
    <t xml:space="preserve"> այդ թվում`</t>
  </si>
  <si>
    <t>այդ թվում՝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</si>
  <si>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</si>
  <si>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</si>
  <si>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</si>
  <si>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ԸՆԹԱՑԻԿ  ԾԱԽՍԵՐ</t>
  </si>
  <si>
    <t>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</si>
  <si>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</si>
  <si>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</si>
  <si>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>ՀԱՆԳԻՍՏ, ՄՇԱԿՈՒՅԹ ԵՎ ԿՐՈՆ</t>
  </si>
  <si>
    <t>Մշակութային ծառայություններ</t>
  </si>
  <si>
    <t>Հավելված N5</t>
  </si>
  <si>
    <t xml:space="preserve">ԸՆԴԱՄԵՆԸ </t>
  </si>
  <si>
    <t xml:space="preserve">այդ թվում՝ </t>
  </si>
  <si>
    <t>(հազ.դրամ)</t>
  </si>
  <si>
    <t>տարի</t>
  </si>
  <si>
    <t>Հավելված N6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</si>
  <si>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</si>
  <si>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տնտեսավարող սուբյեկտների անվանումները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</si>
  <si>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</si>
  <si>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</si>
  <si>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</si>
  <si>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</si>
  <si>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</si>
  <si>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</si>
  <si>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</si>
  <si>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</si>
  <si>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</si>
  <si>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</si>
  <si>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(հազ.դրամ)</t>
  </si>
  <si>
    <t>Արվեստների ծրագիր</t>
  </si>
  <si>
    <t>՛</t>
  </si>
  <si>
    <t>Նպաստել ազգային հենքի վրա ժամանակակից թատերարվեստի, երաժշտարվեստի, կերպարվեստի և պարարվեստի զարգացմանը և հանրահռչակմանը</t>
  </si>
  <si>
    <t xml:space="preserve">Կարեն Դեմիրճյանի անվան մարզահամերգային համալիրի կարողությունների զարգացում 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</si>
  <si>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</si>
  <si>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Արվեստ</t>
  </si>
  <si>
    <t xml:space="preserve">«Կարեն Դեմիրճյանի անվան մարզահամերգային համալիր» ՊՈԱԿ </t>
  </si>
  <si>
    <t>Լուսադիոդային լուսատուներ, հատ</t>
  </si>
  <si>
    <t>ՄԱՍ 1. ՊԵՏԱԿԱՆ ՄԱՐՄՆԻ ԳԾՈՎ ԱՐԴՅՈՒՆՔԱՅԻՆ (ԿԱՏԱՐՈՂԱԿԱՆ) ՑՈՒՑԱՆԻՇՆԵՐԸ</t>
  </si>
  <si>
    <t>Ակտիվն օգտագործող կազմակերպության անվանումը</t>
  </si>
  <si>
    <t>Ռոյալ, հատ</t>
  </si>
  <si>
    <t>08</t>
  </si>
  <si>
    <t>02</t>
  </si>
  <si>
    <t>05</t>
  </si>
  <si>
    <t>ՀՀ տարածքային կառավարման և ենթակառուցվածքների նախարարության պետական գույքի կառավարման կոմիտե</t>
  </si>
  <si>
    <t>ՀՀ  կառավարության 2020 թվականի</t>
  </si>
  <si>
    <t>Առաջին եռամսյակ</t>
  </si>
  <si>
    <t>Առաջին կիսամյակ</t>
  </si>
  <si>
    <t>Ինն ամիս</t>
  </si>
  <si>
    <t xml:space="preserve"> Տարի</t>
  </si>
  <si>
    <t>ՀԱՅԱՍՏԱՆԻ ՀԱՆՐԱՊԵՏՈՒԹՅԱՆ ԿԱՌԱՎԱՐՈՒԹՅԱՆ 2019 ԹՎԱԿԱՆԻ ԴԵԿՏԵՄԲԵՐԻ 26-Ի N 1919-Ն ՈՐՈՇՄԱՆ</t>
  </si>
  <si>
    <t xml:space="preserve">N 5  ՀԱՎԵԼՎԱԾԻ  N 7  ԱՂՅՈՒՍԱԿՈՒՄ ԿԱՏԱՐՎՈՂ ԼՐԱՑՈՒՄՆԵՐԸ  </t>
  </si>
  <si>
    <t>ՀԱՅԱՍՏԱՆԻ ՀԱՆՐԱՊԵՏՈՒԹՅԱՆ ԿԱՌԱՎԱՐՈՒԹՅԱՆ 2019ԹՎԱԿԱՆԻ ԴԵԿՏԵՄԲԵՐԻ 26-Ի N 1919-Ն ՈՐՈՇՄԱՆ</t>
  </si>
  <si>
    <t>այդ թվում̀</t>
  </si>
  <si>
    <r>
      <t xml:space="preserve"> ԸՆԴԱՄԵՆԸ ԾԱԽՍԵՐ                                                                     </t>
    </r>
    <r>
      <rPr>
        <sz val="10"/>
        <color theme="1"/>
        <rFont val="GHEA Grapalat"/>
        <family val="3"/>
      </rPr>
      <t>այդ թվում</t>
    </r>
  </si>
  <si>
    <t>Հավելված N1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</si>
  <si>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</si>
  <si>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</si>
  <si>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</si>
  <si>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</si>
  <si>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</si>
  <si>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</si>
  <si>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</si>
  <si>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</si>
  <si>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Ծրագրի միջոցառումներ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</si>
  <si>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</si>
  <si>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</si>
  <si>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Միջոցառում</t>
  </si>
  <si>
    <t>Ծրագիր</t>
  </si>
  <si>
    <t>Հավելված N2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</si>
  <si>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</si>
  <si>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</si>
  <si>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</si>
  <si>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</si>
  <si>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</si>
  <si>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</si>
  <si>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</si>
  <si>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</si>
  <si>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ՀՀ  կառավարություն </t>
  </si>
  <si>
    <t xml:space="preserve"> Տարի </t>
  </si>
  <si>
    <t xml:space="preserve">Միջոցառումն իրականացնողի անվանումը </t>
  </si>
  <si>
    <t>Միջոցառման վրա կատարվող ծախսը (հազար դրամ)</t>
  </si>
  <si>
    <t>«Կարեն Դեմիրճյանի անվան մարզահամերգային համալիր» պետական ոչ առևտրային կազմակերպությանը անհրաժեշտ լուսադիոդային լուսատուներ, սահադաշտի վերազինման համար սառնարանային սարքերի կոմպրեսորներ ու սարքավորումներ և երաժշտական գործիքի (ռոյալ) ձեռքբերում:</t>
  </si>
  <si>
    <t>Սառնարանային սարքերի կոմպրեսորներ և սարքավորումներ, հատ</t>
  </si>
  <si>
    <t>Քաղաքային զարգացում</t>
  </si>
  <si>
    <t>ՀՀ տարածքային կառավարման և ենթակառուցվածքների նախարարության</t>
  </si>
  <si>
    <t xml:space="preserve">Քաղաքային ենթակառուցվածքների զարգացում
</t>
  </si>
  <si>
    <t>Քաղաքային ենթակառուցվածքների արդիականացում և բարելավում</t>
  </si>
  <si>
    <t>Երևան քաղաքի փողոցների արտաքին լուսավորության ծառայություններ</t>
  </si>
  <si>
    <t>Աջակցություն Երևանի քաղաքապետարանին Երևան քաղաքի փողոցների արտաքին
լուսավորության ապահովման նպատակով</t>
  </si>
  <si>
    <t xml:space="preserve">Տրանսֆերտների տրամադրում
</t>
  </si>
  <si>
    <t>06</t>
  </si>
  <si>
    <t>ԲՆԱԿԱՐԱՆԱՅԻՆ ՇԻՆԱՐԱՐՈՒԹՅՈՒՆ ԵՎ ԿՈՄՈՒՆԱԼ 
ԾԱՌԱՅՈՒԹՅՈՒՆՆԵՐ</t>
  </si>
  <si>
    <t>04</t>
  </si>
  <si>
    <t>Փողոցների լուսավորում</t>
  </si>
  <si>
    <t>01</t>
  </si>
  <si>
    <t>1157</t>
  </si>
  <si>
    <t xml:space="preserve">ՀՀ տարածքային կառավարման և ենթակառուցվածքների նախարարություն </t>
  </si>
  <si>
    <t>Ընթացիկ դրամաշնորհներ պետական հատվածի այլ մակարդակներին</t>
  </si>
  <si>
    <t>- Ընթացիկ սուբվենցիաներ համայնքներին</t>
  </si>
  <si>
    <t>N 5 ՀԱՎԵԼՎԱԾԻ N 6 ԱՂՅՈՒՍԱԿՈՒՄ ԿԱՏԱՐՎՈՂ ՓՈՓՈԽՈՒԹՅՈՒՆԸ</t>
  </si>
  <si>
    <t xml:space="preserve">Հատկացումների տրամադրման նպատակները և բյուջետային գլխավոր կարգադրիչների, ծրագրերի, միջոցառումների և կատարող պետական մարմինների անվանումները </t>
  </si>
  <si>
    <t>ՀՀ տարածքային կառավարման և ենթակառուցվածքների նախարարություն</t>
  </si>
  <si>
    <t xml:space="preserve">ՀՀ  տարածքային կառավարման և ենթակառուցվածքների նախարարություն </t>
  </si>
  <si>
    <t xml:space="preserve">Ցուցանիշների փոփոխությունը (ավելացումները նշված են դրական նշանով)  </t>
  </si>
  <si>
    <t xml:space="preserve">N 9 ՀԱՎԵԼՎԱԾԻ N 9.8,  9.14 և 9.47 ԱՂՅՈՒՍԱԿՆԵՐՈՒՄ ԿԱՏԱՐՎՈՂ ՓՈՓՈԽՈՒԹՅՈՒՆՆԵՐԸ ԵՎ ԼՐԱՑՈՒՄՆԵՐԸ </t>
  </si>
  <si>
    <t>Շահառուների ընտրության
չափանիշները</t>
  </si>
  <si>
    <t>ՀՀ բնակչություն</t>
  </si>
  <si>
    <t>Արտաքին լուսավորությամբ ապահովված փողոցների երկարություն, կմ</t>
  </si>
  <si>
    <t>Արտաքին լուսավորությամբ ապահովված օբյեկտների թիվ, հատ</t>
  </si>
  <si>
    <r>
      <t>N 9.1 ՀԱՎԵԼՎԱԾԻ N9.1.8, 9</t>
    </r>
    <r>
      <rPr>
        <b/>
        <sz val="10"/>
        <rFont val="GHEA Grapalat"/>
        <family val="3"/>
      </rPr>
      <t>.1.34 և 9.1.58 ԱՂՅՈ</t>
    </r>
    <r>
      <rPr>
        <b/>
        <sz val="10"/>
        <color theme="1"/>
        <rFont val="GHEA Grapalat"/>
        <family val="3"/>
      </rPr>
      <t xml:space="preserve">ՒՍԱԿՈՒՄ ԿԱՏԱՐՎՈՂ ՓՈՓՈԽՈՒԹՅՈՒՆՆԵՐԸ ԵՎ ԼՐԱՑՈՒՄՆԵՐԸ </t>
    </r>
  </si>
  <si>
    <t>Ճանապարհային ցանցի բարելավում և անվտանգ երթևեկության ապահովում</t>
  </si>
  <si>
    <t>Ճանապարհային ցանցի բարելավում</t>
  </si>
  <si>
    <t xml:space="preserve">Ճանապարհների ծածկի որակի և փոխադրումների արդյունավետության բարելավում,
ճանապարհների վիճակով պայմանավորված պատահարների նվազում
</t>
  </si>
  <si>
    <t xml:space="preserve">Հողային պաստառի, երթևեկելի մասի, արհեստական կառույցների և կահավորման տարրերի նորմատիվ մակարդակում պահպանում և շահագործում
</t>
  </si>
  <si>
    <t>Միջպետական և հանրապետական նշանակության ավտոճանապարհների պահպանման և անվտանգ երթևեկության ծառայություններ</t>
  </si>
  <si>
    <t>Ծառայությունների մատուցում</t>
  </si>
  <si>
    <t>1049</t>
  </si>
  <si>
    <t>ՏՆՏԵՍԱԿԱՆ ՀԱՐԱԲԵՐՈՒԹՅՈՒՆՆԵՐ</t>
  </si>
  <si>
    <t>Տրանսպորտ</t>
  </si>
  <si>
    <t>Ճանապարհային տրանսպորտ</t>
  </si>
  <si>
    <t xml:space="preserve">Ճանապարհային ցանցի բարելավում </t>
  </si>
  <si>
    <t>ԾԱՌԱՅՈՒԹՅՈՒՆՆԵՐԻ ԵՎ ԱՊՐԱՆՔՆԵՐԻ ՁԵՌՔԲԵՐՈՒՄ</t>
  </si>
  <si>
    <t xml:space="preserve">Ընթացիկ նորոգում և պահպանում (ծառայություններ և նյութեր) </t>
  </si>
  <si>
    <t>- Շենքերի և կառույցների ընթացիկ նորոգում և պահպանում</t>
  </si>
  <si>
    <t>Երևան քաղաքի փողոցների ճանապարհաշինարարական աշխատանքներ</t>
  </si>
  <si>
    <t>Աջակցություն Երևանի քաղաքապետարանին Երևան քաղաքի փողոցների վերանորոգման, վերակառուցման և ճաքալցման ծառայությունների մատուցման նպատակով</t>
  </si>
  <si>
    <t>Երևանի վերանորոգված փողոցների թիվ, հատ</t>
  </si>
  <si>
    <t>Երևանի վերանորոգված փողոցներ, քմ</t>
  </si>
  <si>
    <t>Երևանի վերանորոգված մայթեր, բակային տարածքներ և միջբակային տարածքների թիվ, հատ</t>
  </si>
  <si>
    <t>Երևանի ճաքալցված փողոցների թիվ, հատ</t>
  </si>
  <si>
    <t>Վերանորոգված փողոցների և բակերի տեսակարար կշիռը Երևանի փողոցների և բակերի ընդհանուր
թվում, տոկոս</t>
  </si>
  <si>
    <t xml:space="preserve">Միջոցառման վրա կատարվող ծախսը (հազար դրամ) </t>
  </si>
  <si>
    <t>Լուսային սարքեր և էլեկտրական լամպեր, հատ</t>
  </si>
  <si>
    <t>Ձայինային սարքավորում ,հատ</t>
  </si>
  <si>
    <t>Միջոցառումն իրականացնողի
անվանումը</t>
  </si>
  <si>
    <t>ՀՀ տարածքային կառավարման և ենթակառուցվածքների նախարարություն, մրցութային կարգով ընտրված կազմակերպություններ</t>
  </si>
  <si>
    <t>Պարբերական պահպանման/ միջին նորոգման ենթակա ճանապարհների երկարությունը, կիլոմետր</t>
  </si>
  <si>
    <t xml:space="preserve">Ամառային պահպանման ենթակա ավտոճանապարհների ընդհանուր երկարությունը (ոչ կուտակային
ցուցանիշ), կիլոմետր
</t>
  </si>
  <si>
    <t>Ձմեռային պահպանման ենթակա ավտոճանապարհների ընդհանուր երկարությունը (ոչ կուտակային
ցուցանիշ), կիլոմետր</t>
  </si>
  <si>
    <t>Մետաղական արգելափակոցների պահպանման և վնասված հատվածների վերականգնման ընդհանուր
երկարությունը (ոչ կուտակային ցուցանիշ), կիլոմետր</t>
  </si>
  <si>
    <t>Ընդհանուր օգտագործման ավտոմոբիլային ճանապարհների վրա գտնվող և առանձին պահպանման
հանձնվող տրանսպորտային օբյեկտների ընթացիկ պահպանում (ոչ կուտակային ցուցանիշ), հատ, այդ
թվում</t>
  </si>
  <si>
    <t>Կամուրջներ</t>
  </si>
  <si>
    <t xml:space="preserve">Թունելներ </t>
  </si>
  <si>
    <t>Բավարար պահպանության մակարդակով ճանապարհների տեսակարար կշիռը տվյալ կարգի
ճանապարհների նկատմամբ (ոչ կուտակային ցուցանիշ), տոկոս</t>
  </si>
  <si>
    <t>Սպասարկման միջին կշռված տոկոսը (ոչ կուտակային ցուցանիշ), տոկոս</t>
  </si>
  <si>
    <t>Բյուջետային ծրագրերի, միջոցառումների և աշխատանքների անվանումները</t>
  </si>
  <si>
    <t>1. Ավտոճանապարհների ձմեռային և ընթացիկ պահպանում, այդ թվում՝</t>
  </si>
  <si>
    <t xml:space="preserve">   1.1 Միջպետական և հանրապետական   նշանակության ավտոճանապարհների նշագծում</t>
  </si>
  <si>
    <t>Հավելված N7</t>
  </si>
  <si>
    <t>Հավելված  N 8</t>
  </si>
  <si>
    <t xml:space="preserve">ՀՀ կառավարության 2020 թվականի </t>
  </si>
  <si>
    <t xml:space="preserve">___________  ___-ի N _______ -Ն    </t>
  </si>
  <si>
    <t>Գնման առարկայի</t>
  </si>
  <si>
    <t>Ցուցանիշների փոփոխությունը (ավելացումները նշված են դրական նշանով)             Գումարը (հազ. դրամ)</t>
  </si>
  <si>
    <t>կոդը</t>
  </si>
  <si>
    <t>անվանումը</t>
  </si>
  <si>
    <t xml:space="preserve">գնման ձևը </t>
  </si>
  <si>
    <t>չափման միավորը</t>
  </si>
  <si>
    <t>միավորի գինը</t>
  </si>
  <si>
    <t>քանակը</t>
  </si>
  <si>
    <t>Դաս N 01</t>
  </si>
  <si>
    <t>դրամ</t>
  </si>
  <si>
    <t>1049 11001 Միջպետական և հանրապետական նշանակության ավտոճանապարհների պահպանման և
անվտանգ երթևեկության ծառայություններ</t>
  </si>
  <si>
    <t>ՄԱՍ II. ԱՇԽԱՏԱՆՔՆԵՐ</t>
  </si>
  <si>
    <t>45231176-1</t>
  </si>
  <si>
    <t xml:space="preserve"> ճանապարհների պահպանման
աշխատանքներ</t>
  </si>
  <si>
    <t>ԲՄ</t>
  </si>
  <si>
    <t xml:space="preserve">ՀԱՅԱՍՏԱՆԻ ՀԱՆՐԱՊԵՏՈՒԹՅԱՆ ԿԱՌԱՎԱՐՈՒԹՅԱՆ 2019 ԹՎԱԿԱՆԻ ԴԵԿՏԵՄԲԵՐԻ 26-Ի N 1919-Ն ՈՐՈՇՄԱՆ N 10 ՀԱՎԵԼՎԱԾՈՒՄ ԿԱՏԱՐՎՈՂ ՓՈՓՈԽՈՒԹՅՈՒՆԸ </t>
  </si>
  <si>
    <t>Բաժին N 04</t>
  </si>
  <si>
    <t>Խումբ N 05</t>
  </si>
  <si>
    <t xml:space="preserve"> ՀՀ տարածքային կառավարման և ենթակառուցվածքների նախարարություն </t>
  </si>
  <si>
    <r>
      <t xml:space="preserve">«ՀԱՅԱՍՏԱՆԻ ՀԱՆՐԱՊԵՏՈՒԹՅԱՆ 2020 ԹՎԱԿԱՆԻ ՊԵՏԱԿԱՆ ԲՅՈՒՋԵԻ ՄԱՍԻՆ» ՀԱՅԱՍՏԱՆԻ ՀԱՆՐԱՊԵՏՈՒԹՅԱՆ ՕՐԵՆՔԻ N 1 ՀԱՎԵԼՎԱԾԻ N  2 ԱՂՅՈՒՍԱԿՈՒՄ ԿԱՏԱՐՎՈՂ ՎԵՐԱԲԱՇԽՈՒՄԸ ԵՎ ՀԱՅԱՍՏԱՆԻ ՀԱՆՐԱՊԵՏՈՒԹՅԱՆ ԿԱՌԱՎԱՐՈՒԹՅԱՆ 2019 ԹՎԱԿԱՆԻ ԴԵԿՏԵՄԲԵՐԻ 26-Ի N 1919-Ն ՈՐՈՇՄԱՆ N 5 ՀԱՎԵԼՎԱԾԻ N  1 ԱՂՅՈՒՍԱԿՈՒՄ  ԿԱՏԱՐՎՈՂ </t>
    </r>
    <r>
      <rPr>
        <b/>
        <sz val="11"/>
        <rFont val="GHEA Grapalat"/>
        <family val="3"/>
      </rPr>
      <t>ՓՈՓՈԽՈՒԹՅՈՒՆՆԵՐԸ ԵՎ ԼՐԱՑՈՒՄՆԵՐԸ</t>
    </r>
  </si>
  <si>
    <t>«ՀԱՅԱՍՏԱՆԻ ՀԱՆՐԱՊԵՏՈՒԹՅԱՆ 2020 ԹՎԱԿԱՆԻ ՊԵՏԱԿԱՆ ԲՅՈՒՋԵԻ ՄԱՍԻՆ» ՀԱՅԱՍՏԱՆԻ ՀԱՆՐԱՊԵՏՈՒԹՅԱՆ ՕՐԵՆՔԻ N 1 ՀԱՎԵԼՎԱԾԻ N  6 ԱՂՅՈՒՍԱԿՈՒՄ ԵՎ ՀԱՅԱՍՏԱՆԻ ՀԱՆՐԱՊԵՏՈՒԹՅԱՆ ԿԱՌԱՎԱՐՈՒԹՅԱՆ 2019 ԹՎԱԿԱՆԻ ԴԵԿՏԵՄԲԵՐԻ 26-Ի N 1919-Ն ՈՐՈՇՄԱՆ N 5 ՀԱՎԵԼՎԱԾԻ N 5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</si>
</sst>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#,##0.0;\(##,##0.0\);\-"/>
  </numFmts>
  <fonts count="19" x14ac:knownFonts="1">
    <font>
      <sz val="11"/>
      <color theme="1"/>
      <name val="Calibri"/>
      <family val="2"/>
      <charset val="1"/>
      <scheme val="minor"/>
    </font>
    <font>
      <sz val="10"/>
      <color rgb="FF000000"/>
      <name val="GHEA Grapalat"/>
      <family val="3"/>
    </font>
    <font>
      <sz val="10.5"/>
      <color rgb="FF00000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10"/>
      <color rgb="FFC00000"/>
      <name val="GHEA Grapalat"/>
      <family val="3"/>
    </font>
    <font>
      <sz val="10"/>
      <name val="GHEA Grapalat"/>
      <family val="3"/>
    </font>
    <font>
      <sz val="8"/>
      <name val="GHEA Grapalat"/>
      <family val="2"/>
    </font>
    <font>
      <i/>
      <sz val="10"/>
      <name val="GHEA Grapalat"/>
      <family val="3"/>
    </font>
    <font>
      <sz val="12"/>
      <color theme="1"/>
      <name val="GHEA Grapalat"/>
      <family val="3"/>
    </font>
    <font>
      <b/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1"/>
      <color rgb="FF000000"/>
      <name val="GHEA Grapalat"/>
      <family val="3"/>
    </font>
    <font>
      <sz val="11"/>
      <color rgb="FF00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2" fillId="0" borderId="0" applyFill="0" applyBorder="0" applyProtection="0">
      <alignment horizontal="right" vertical="top"/>
    </xf>
    <xf numFmtId="0" fontId="12" fillId="0" borderId="0">
      <alignment horizontal="left" vertical="top" wrapText="1"/>
    </xf>
    <xf numFmtId="0" fontId="16" fillId="0" borderId="0"/>
  </cellStyleXfs>
  <cellXfs count="267">
    <xf numFmtId="0" fontId="0" fillId="0" borderId="0" xfId="0"/>
    <xf numFmtId="0" fontId="4" fillId="0" borderId="0" xfId="0" applyFont="1" applyFill="1" applyAlignment="1">
      <alignment wrapText="1"/>
    </xf>
    <xf numFmtId="0" fontId="6" fillId="0" borderId="0" xfId="0" applyFont="1"/>
    <xf numFmtId="0" fontId="6" fillId="0" borderId="0" xfId="0" applyFont="1" applyAlignment="1">
      <alignment horizontal="right" wrapText="1"/>
    </xf>
    <xf numFmtId="0" fontId="8" fillId="0" borderId="1" xfId="0" applyFont="1" applyBorder="1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6" fillId="0" borderId="1" xfId="0" applyFont="1" applyBorder="1" applyAlignment="1">
      <alignment horizontal="justify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horizontal="justify"/>
    </xf>
    <xf numFmtId="0" fontId="6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8" fillId="0" borderId="1" xfId="0" applyFont="1" applyBorder="1" applyAlignment="1">
      <alignment wrapText="1"/>
    </xf>
    <xf numFmtId="0" fontId="6" fillId="3" borderId="1" xfId="0" applyFont="1" applyFill="1" applyBorder="1" applyAlignment="1">
      <alignment horizontal="center" wrapText="1"/>
    </xf>
    <xf numFmtId="3" fontId="6" fillId="0" borderId="1" xfId="0" applyNumberFormat="1" applyFont="1" applyBorder="1" applyAlignment="1">
      <alignment horizontal="center" wrapText="1"/>
    </xf>
    <xf numFmtId="164" fontId="6" fillId="2" borderId="1" xfId="0" applyNumberFormat="1" applyFont="1" applyFill="1" applyBorder="1" applyAlignment="1">
      <alignment horizontal="center" wrapText="1"/>
    </xf>
    <xf numFmtId="0" fontId="7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justify"/>
    </xf>
    <xf numFmtId="0" fontId="7" fillId="0" borderId="1" xfId="0" applyFont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3" fillId="0" borderId="0" xfId="0" applyFont="1" applyAlignment="1">
      <alignment horizontal="left" indent="15"/>
    </xf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top" wrapText="1"/>
    </xf>
    <xf numFmtId="0" fontId="6" fillId="0" borderId="1" xfId="0" applyFont="1" applyBorder="1"/>
    <xf numFmtId="0" fontId="7" fillId="0" borderId="1" xfId="0" applyFont="1" applyBorder="1" applyAlignment="1">
      <alignment horizontal="center" vertical="top" wrapText="1"/>
    </xf>
    <xf numFmtId="0" fontId="6" fillId="3" borderId="1" xfId="0" applyFont="1" applyFill="1" applyBorder="1" applyAlignment="1">
      <alignment wrapText="1"/>
    </xf>
    <xf numFmtId="0" fontId="6" fillId="0" borderId="0" xfId="0" applyFont="1" applyBorder="1" applyAlignment="1">
      <alignment horizontal="right"/>
    </xf>
    <xf numFmtId="4" fontId="6" fillId="2" borderId="1" xfId="0" applyNumberFormat="1" applyFont="1" applyFill="1" applyBorder="1" applyAlignment="1">
      <alignment wrapText="1"/>
    </xf>
    <xf numFmtId="0" fontId="6" fillId="0" borderId="1" xfId="0" applyFont="1" applyBorder="1" applyAlignment="1"/>
    <xf numFmtId="0" fontId="8" fillId="0" borderId="1" xfId="0" applyFont="1" applyBorder="1" applyAlignment="1">
      <alignment vertical="top" wrapText="1"/>
    </xf>
    <xf numFmtId="0" fontId="1" fillId="0" borderId="0" xfId="0" applyFont="1"/>
    <xf numFmtId="0" fontId="6" fillId="0" borderId="0" xfId="0" applyFont="1" applyBorder="1"/>
    <xf numFmtId="0" fontId="6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165" fontId="11" fillId="3" borderId="1" xfId="1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top" wrapText="1"/>
    </xf>
    <xf numFmtId="165" fontId="11" fillId="3" borderId="1" xfId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top" wrapText="1"/>
    </xf>
    <xf numFmtId="0" fontId="14" fillId="3" borderId="1" xfId="0" applyFont="1" applyFill="1" applyBorder="1"/>
    <xf numFmtId="0" fontId="6" fillId="0" borderId="1" xfId="0" applyFont="1" applyBorder="1" applyAlignment="1">
      <alignment vertical="center"/>
    </xf>
    <xf numFmtId="0" fontId="7" fillId="0" borderId="9" xfId="0" applyFont="1" applyBorder="1" applyAlignment="1"/>
    <xf numFmtId="0" fontId="7" fillId="0" borderId="10" xfId="0" applyFont="1" applyBorder="1" applyAlignment="1"/>
    <xf numFmtId="0" fontId="6" fillId="0" borderId="6" xfId="0" applyFont="1" applyBorder="1" applyAlignment="1">
      <alignment vertical="top" wrapText="1"/>
    </xf>
    <xf numFmtId="0" fontId="7" fillId="0" borderId="8" xfId="0" applyFont="1" applyBorder="1" applyAlignment="1">
      <alignment horizontal="center" vertical="top" wrapText="1"/>
    </xf>
    <xf numFmtId="0" fontId="11" fillId="3" borderId="1" xfId="2" applyFont="1" applyFill="1" applyBorder="1" applyAlignment="1">
      <alignment horizontal="left" vertical="top" wrapText="1"/>
    </xf>
    <xf numFmtId="0" fontId="9" fillId="3" borderId="1" xfId="2" applyFont="1" applyFill="1" applyBorder="1" applyAlignment="1">
      <alignment horizontal="left" vertical="top" wrapText="1"/>
    </xf>
    <xf numFmtId="165" fontId="9" fillId="3" borderId="1" xfId="2" applyNumberFormat="1" applyFont="1" applyFill="1" applyBorder="1" applyAlignment="1">
      <alignment horizontal="center" vertical="center" wrapText="1"/>
    </xf>
    <xf numFmtId="165" fontId="11" fillId="3" borderId="1" xfId="2" applyNumberFormat="1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left" vertical="top" wrapText="1"/>
    </xf>
    <xf numFmtId="0" fontId="11" fillId="3" borderId="0" xfId="2" applyFont="1" applyFill="1" applyBorder="1" applyAlignment="1">
      <alignment horizontal="left" vertical="top" wrapText="1"/>
    </xf>
    <xf numFmtId="165" fontId="6" fillId="3" borderId="0" xfId="0" applyNumberFormat="1" applyFont="1" applyFill="1" applyAlignment="1">
      <alignment horizontal="center" vertical="center" wrapText="1"/>
    </xf>
    <xf numFmtId="0" fontId="11" fillId="3" borderId="1" xfId="2" applyFont="1" applyFill="1" applyBorder="1">
      <alignment horizontal="left" vertical="top" wrapText="1"/>
    </xf>
    <xf numFmtId="49" fontId="6" fillId="0" borderId="1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vertical="top"/>
    </xf>
    <xf numFmtId="0" fontId="5" fillId="0" borderId="0" xfId="0" applyFont="1"/>
    <xf numFmtId="0" fontId="14" fillId="0" borderId="0" xfId="0" applyFont="1"/>
    <xf numFmtId="0" fontId="7" fillId="3" borderId="0" xfId="0" applyFont="1" applyFill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9" fillId="0" borderId="0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left" vertical="top" wrapText="1"/>
    </xf>
    <xf numFmtId="0" fontId="8" fillId="3" borderId="11" xfId="0" applyFont="1" applyFill="1" applyBorder="1" applyAlignment="1">
      <alignment horizontal="left" vertical="top" wrapText="1"/>
    </xf>
    <xf numFmtId="0" fontId="11" fillId="3" borderId="11" xfId="2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left" vertical="top" wrapText="1"/>
    </xf>
    <xf numFmtId="0" fontId="6" fillId="3" borderId="7" xfId="0" applyFont="1" applyFill="1" applyBorder="1" applyAlignment="1">
      <alignment vertical="top" wrapText="1"/>
    </xf>
    <xf numFmtId="0" fontId="6" fillId="0" borderId="1" xfId="0" applyFont="1" applyBorder="1" applyAlignment="1">
      <alignment horizontal="left" vertical="center" wrapText="1"/>
    </xf>
    <xf numFmtId="0" fontId="11" fillId="3" borderId="7" xfId="2" applyFont="1" applyFill="1" applyBorder="1" applyAlignment="1">
      <alignment horizontal="left" vertical="top" wrapText="1"/>
    </xf>
    <xf numFmtId="0" fontId="6" fillId="3" borderId="9" xfId="0" applyFont="1" applyFill="1" applyBorder="1" applyAlignment="1">
      <alignment vertical="top" wrapText="1"/>
    </xf>
    <xf numFmtId="0" fontId="6" fillId="3" borderId="11" xfId="0" applyFont="1" applyFill="1" applyBorder="1" applyAlignment="1">
      <alignment vertical="top" wrapText="1"/>
    </xf>
    <xf numFmtId="0" fontId="6" fillId="3" borderId="5" xfId="0" applyFont="1" applyFill="1" applyBorder="1" applyAlignment="1">
      <alignment vertical="top" wrapText="1"/>
    </xf>
    <xf numFmtId="0" fontId="6" fillId="3" borderId="8" xfId="0" applyFont="1" applyFill="1" applyBorder="1" applyAlignment="1">
      <alignment vertical="top" wrapText="1"/>
    </xf>
    <xf numFmtId="0" fontId="3" fillId="3" borderId="0" xfId="0" applyFont="1" applyFill="1"/>
    <xf numFmtId="0" fontId="5" fillId="3" borderId="0" xfId="0" applyFont="1" applyFill="1"/>
    <xf numFmtId="0" fontId="6" fillId="3" borderId="0" xfId="0" applyFont="1" applyFill="1"/>
    <xf numFmtId="0" fontId="14" fillId="3" borderId="0" xfId="0" applyFont="1" applyFill="1"/>
    <xf numFmtId="0" fontId="6" fillId="3" borderId="0" xfId="0" applyFont="1" applyFill="1" applyBorder="1" applyAlignment="1">
      <alignment horizontal="left" vertical="top" wrapText="1"/>
    </xf>
    <xf numFmtId="0" fontId="6" fillId="3" borderId="0" xfId="0" applyFont="1" applyFill="1" applyAlignment="1">
      <alignment horizontal="justify"/>
    </xf>
    <xf numFmtId="0" fontId="9" fillId="3" borderId="0" xfId="0" applyFont="1" applyFill="1" applyBorder="1" applyAlignment="1">
      <alignment vertical="top" wrapText="1"/>
    </xf>
    <xf numFmtId="0" fontId="6" fillId="3" borderId="7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vertical="top"/>
    </xf>
    <xf numFmtId="0" fontId="6" fillId="0" borderId="9" xfId="0" applyFont="1" applyBorder="1" applyAlignment="1">
      <alignment vertical="top" wrapText="1"/>
    </xf>
    <xf numFmtId="49" fontId="6" fillId="3" borderId="1" xfId="0" applyNumberFormat="1" applyFont="1" applyFill="1" applyBorder="1" applyAlignment="1">
      <alignment vertical="top" wrapText="1"/>
    </xf>
    <xf numFmtId="49" fontId="6" fillId="3" borderId="1" xfId="0" applyNumberFormat="1" applyFont="1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0" fontId="6" fillId="3" borderId="1" xfId="0" applyFont="1" applyFill="1" applyBorder="1"/>
    <xf numFmtId="0" fontId="6" fillId="3" borderId="1" xfId="0" applyFont="1" applyFill="1" applyBorder="1" applyAlignment="1">
      <alignment vertical="top"/>
    </xf>
    <xf numFmtId="0" fontId="8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center" vertical="top" wrapText="1"/>
    </xf>
    <xf numFmtId="0" fontId="7" fillId="3" borderId="8" xfId="0" applyFont="1" applyFill="1" applyBorder="1" applyAlignment="1">
      <alignment horizontal="center" vertical="top" wrapText="1"/>
    </xf>
    <xf numFmtId="0" fontId="2" fillId="0" borderId="1" xfId="0" applyFont="1" applyBorder="1"/>
    <xf numFmtId="0" fontId="6" fillId="3" borderId="0" xfId="0" applyFont="1" applyFill="1" applyBorder="1" applyAlignment="1">
      <alignment vertical="center" wrapText="1"/>
    </xf>
    <xf numFmtId="0" fontId="6" fillId="0" borderId="7" xfId="0" applyFont="1" applyBorder="1" applyAlignment="1">
      <alignment vertical="top" wrapText="1"/>
    </xf>
    <xf numFmtId="0" fontId="14" fillId="0" borderId="0" xfId="0" applyFont="1" applyAlignment="1"/>
    <xf numFmtId="164" fontId="6" fillId="3" borderId="1" xfId="0" applyNumberFormat="1" applyFont="1" applyFill="1" applyBorder="1" applyAlignment="1">
      <alignment horizontal="center" wrapText="1"/>
    </xf>
    <xf numFmtId="0" fontId="7" fillId="3" borderId="1" xfId="0" applyFont="1" applyFill="1" applyBorder="1" applyAlignment="1">
      <alignment vertical="top"/>
    </xf>
    <xf numFmtId="165" fontId="9" fillId="3" borderId="1" xfId="1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vertical="top" wrapText="1"/>
    </xf>
    <xf numFmtId="164" fontId="7" fillId="2" borderId="1" xfId="0" applyNumberFormat="1" applyFont="1" applyFill="1" applyBorder="1" applyAlignment="1">
      <alignment horizontal="center" wrapText="1"/>
    </xf>
    <xf numFmtId="165" fontId="11" fillId="3" borderId="6" xfId="1" applyNumberFormat="1" applyFont="1" applyFill="1" applyBorder="1" applyAlignment="1">
      <alignment horizontal="center" vertical="center" wrapText="1"/>
    </xf>
    <xf numFmtId="1" fontId="11" fillId="3" borderId="1" xfId="1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top" wrapText="1"/>
    </xf>
    <xf numFmtId="0" fontId="6" fillId="3" borderId="8" xfId="0" applyFont="1" applyFill="1" applyBorder="1" applyAlignment="1">
      <alignment horizontal="center" vertical="center" wrapText="1"/>
    </xf>
    <xf numFmtId="164" fontId="14" fillId="0" borderId="0" xfId="0" applyNumberFormat="1" applyFont="1" applyAlignment="1"/>
    <xf numFmtId="0" fontId="6" fillId="3" borderId="1" xfId="0" applyFont="1" applyFill="1" applyBorder="1" applyAlignment="1"/>
    <xf numFmtId="0" fontId="8" fillId="3" borderId="1" xfId="0" applyFont="1" applyFill="1" applyBorder="1" applyAlignment="1">
      <alignment vertical="top" wrapText="1"/>
    </xf>
    <xf numFmtId="0" fontId="6" fillId="0" borderId="8" xfId="0" applyFont="1" applyBorder="1" applyAlignment="1">
      <alignment horizontal="left" vertical="center"/>
    </xf>
    <xf numFmtId="165" fontId="11" fillId="3" borderId="8" xfId="1" applyNumberFormat="1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vertical="top" wrapText="1"/>
    </xf>
    <xf numFmtId="0" fontId="8" fillId="3" borderId="17" xfId="0" applyFont="1" applyFill="1" applyBorder="1" applyAlignment="1">
      <alignment horizontal="left" vertical="top" wrapText="1"/>
    </xf>
    <xf numFmtId="0" fontId="6" fillId="3" borderId="21" xfId="0" applyFont="1" applyFill="1" applyBorder="1" applyAlignment="1">
      <alignment vertical="center" wrapText="1"/>
    </xf>
    <xf numFmtId="0" fontId="6" fillId="3" borderId="22" xfId="0" applyFont="1" applyFill="1" applyBorder="1" applyAlignment="1">
      <alignment horizontal="center" vertical="top" wrapText="1"/>
    </xf>
    <xf numFmtId="0" fontId="6" fillId="3" borderId="23" xfId="0" applyFont="1" applyFill="1" applyBorder="1" applyAlignment="1">
      <alignment vertical="top" wrapText="1"/>
    </xf>
    <xf numFmtId="0" fontId="6" fillId="3" borderId="24" xfId="0" applyFont="1" applyFill="1" applyBorder="1" applyAlignment="1">
      <alignment vertical="top" wrapText="1"/>
    </xf>
    <xf numFmtId="0" fontId="6" fillId="3" borderId="25" xfId="0" applyFont="1" applyFill="1" applyBorder="1" applyAlignment="1">
      <alignment vertical="top" wrapText="1"/>
    </xf>
    <xf numFmtId="165" fontId="11" fillId="3" borderId="26" xfId="1" applyNumberFormat="1" applyFont="1" applyFill="1" applyBorder="1" applyAlignment="1">
      <alignment horizontal="center" vertical="center" wrapText="1"/>
    </xf>
    <xf numFmtId="165" fontId="11" fillId="3" borderId="27" xfId="1" applyNumberFormat="1" applyFont="1" applyFill="1" applyBorder="1" applyAlignment="1">
      <alignment horizontal="center" vertical="center" wrapText="1"/>
    </xf>
    <xf numFmtId="0" fontId="18" fillId="3" borderId="1" xfId="3" applyFont="1" applyFill="1" applyBorder="1" applyAlignment="1">
      <alignment horizontal="center" vertical="center" wrapText="1"/>
    </xf>
    <xf numFmtId="0" fontId="18" fillId="3" borderId="40" xfId="3" applyFont="1" applyFill="1" applyBorder="1" applyAlignment="1">
      <alignment horizontal="center" vertical="center" wrapText="1"/>
    </xf>
    <xf numFmtId="0" fontId="18" fillId="3" borderId="41" xfId="3" applyFont="1" applyFill="1" applyBorder="1" applyAlignment="1">
      <alignment horizontal="center" vertical="center"/>
    </xf>
    <xf numFmtId="0" fontId="18" fillId="3" borderId="20" xfId="3" applyFont="1" applyFill="1" applyBorder="1" applyAlignment="1">
      <alignment horizontal="center" vertical="center"/>
    </xf>
    <xf numFmtId="0" fontId="18" fillId="3" borderId="44" xfId="3" applyFont="1" applyFill="1" applyBorder="1" applyAlignment="1">
      <alignment horizontal="center" vertical="center"/>
    </xf>
    <xf numFmtId="0" fontId="18" fillId="3" borderId="40" xfId="3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3" borderId="8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2" borderId="1" xfId="0" applyFont="1" applyFill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1" xfId="0" applyFont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top" wrapText="1"/>
    </xf>
    <xf numFmtId="0" fontId="6" fillId="3" borderId="7" xfId="0" applyFont="1" applyFill="1" applyBorder="1" applyAlignment="1">
      <alignment horizontal="center" vertical="top" wrapText="1"/>
    </xf>
    <xf numFmtId="0" fontId="6" fillId="3" borderId="8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top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left" vertical="top" wrapText="1"/>
    </xf>
    <xf numFmtId="0" fontId="6" fillId="3" borderId="11" xfId="0" applyFont="1" applyFill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2" borderId="1" xfId="0" applyFont="1" applyFill="1" applyBorder="1" applyAlignment="1">
      <alignment vertical="top" wrapText="1"/>
    </xf>
    <xf numFmtId="0" fontId="4" fillId="0" borderId="0" xfId="0" applyFont="1" applyAlignment="1">
      <alignment horizontal="center"/>
    </xf>
    <xf numFmtId="0" fontId="11" fillId="3" borderId="9" xfId="2" applyFont="1" applyFill="1" applyBorder="1" applyAlignment="1">
      <alignment horizontal="center" vertical="center" wrapText="1"/>
    </xf>
    <xf numFmtId="0" fontId="11" fillId="3" borderId="10" xfId="2" applyFont="1" applyFill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9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8" fillId="0" borderId="1" xfId="0" applyFont="1" applyBorder="1"/>
    <xf numFmtId="0" fontId="6" fillId="3" borderId="12" xfId="0" applyFont="1" applyFill="1" applyBorder="1" applyAlignment="1">
      <alignment horizontal="left" vertical="center"/>
    </xf>
    <xf numFmtId="0" fontId="6" fillId="3" borderId="13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/>
    </xf>
    <xf numFmtId="0" fontId="11" fillId="3" borderId="18" xfId="2" applyFont="1" applyFill="1" applyBorder="1" applyAlignment="1">
      <alignment horizontal="center" vertical="center" wrapText="1"/>
    </xf>
    <xf numFmtId="0" fontId="11" fillId="3" borderId="19" xfId="2" applyFont="1" applyFill="1" applyBorder="1" applyAlignment="1">
      <alignment horizontal="center" vertical="center" wrapText="1"/>
    </xf>
    <xf numFmtId="0" fontId="11" fillId="3" borderId="20" xfId="2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left" vertical="top" wrapText="1"/>
    </xf>
    <xf numFmtId="0" fontId="18" fillId="3" borderId="28" xfId="3" applyFont="1" applyFill="1" applyBorder="1" applyAlignment="1">
      <alignment horizontal="left" vertical="center"/>
    </xf>
    <xf numFmtId="0" fontId="18" fillId="3" borderId="30" xfId="3" applyFont="1" applyFill="1" applyBorder="1" applyAlignment="1">
      <alignment horizontal="left" vertical="center"/>
    </xf>
    <xf numFmtId="0" fontId="18" fillId="3" borderId="28" xfId="3" applyFont="1" applyFill="1" applyBorder="1" applyAlignment="1">
      <alignment horizontal="center" vertical="center" wrapText="1"/>
    </xf>
    <xf numFmtId="0" fontId="18" fillId="3" borderId="29" xfId="3" applyFont="1" applyFill="1" applyBorder="1" applyAlignment="1">
      <alignment horizontal="center" vertical="center" wrapText="1"/>
    </xf>
    <xf numFmtId="0" fontId="18" fillId="3" borderId="30" xfId="3" applyFont="1" applyFill="1" applyBorder="1" applyAlignment="1">
      <alignment horizontal="center" vertical="center" wrapText="1"/>
    </xf>
    <xf numFmtId="0" fontId="18" fillId="3" borderId="31" xfId="3" applyFont="1" applyFill="1" applyBorder="1" applyAlignment="1">
      <alignment horizontal="center" vertical="center" wrapText="1"/>
    </xf>
    <xf numFmtId="0" fontId="18" fillId="3" borderId="34" xfId="3" applyFont="1" applyFill="1" applyBorder="1" applyAlignment="1">
      <alignment horizontal="center" vertical="center" wrapText="1"/>
    </xf>
    <xf numFmtId="0" fontId="18" fillId="3" borderId="32" xfId="3" applyFont="1" applyFill="1" applyBorder="1" applyAlignment="1">
      <alignment horizontal="center" vertical="center" wrapText="1"/>
    </xf>
    <xf numFmtId="0" fontId="18" fillId="3" borderId="33" xfId="3" applyFont="1" applyFill="1" applyBorder="1" applyAlignment="1">
      <alignment horizontal="center" vertical="center" wrapText="1"/>
    </xf>
    <xf numFmtId="0" fontId="18" fillId="3" borderId="35" xfId="3" applyFont="1" applyFill="1" applyBorder="1" applyAlignment="1">
      <alignment horizontal="center" vertical="center" wrapText="1"/>
    </xf>
    <xf numFmtId="0" fontId="18" fillId="3" borderId="36" xfId="3" applyFont="1" applyFill="1" applyBorder="1" applyAlignment="1">
      <alignment horizontal="center" vertical="center" wrapText="1"/>
    </xf>
    <xf numFmtId="0" fontId="18" fillId="3" borderId="9" xfId="3" applyFont="1" applyFill="1" applyBorder="1" applyAlignment="1">
      <alignment horizontal="center" vertical="center" wrapText="1"/>
    </xf>
    <xf numFmtId="0" fontId="18" fillId="3" borderId="11" xfId="3" applyFont="1" applyFill="1" applyBorder="1" applyAlignment="1">
      <alignment horizontal="center" vertical="center" wrapText="1"/>
    </xf>
    <xf numFmtId="0" fontId="18" fillId="3" borderId="37" xfId="3" applyFont="1" applyFill="1" applyBorder="1" applyAlignment="1">
      <alignment horizontal="left" vertical="center"/>
    </xf>
    <xf numFmtId="0" fontId="18" fillId="3" borderId="38" xfId="3" applyFont="1" applyFill="1" applyBorder="1" applyAlignment="1">
      <alignment horizontal="left" vertical="center"/>
    </xf>
    <xf numFmtId="0" fontId="18" fillId="3" borderId="39" xfId="3" applyFont="1" applyFill="1" applyBorder="1" applyAlignment="1">
      <alignment horizontal="left" vertical="center"/>
    </xf>
    <xf numFmtId="0" fontId="18" fillId="3" borderId="42" xfId="3" applyFont="1" applyFill="1" applyBorder="1" applyAlignment="1">
      <alignment horizontal="center" vertical="center" wrapText="1"/>
    </xf>
    <xf numFmtId="0" fontId="18" fillId="3" borderId="19" xfId="3" applyFont="1" applyFill="1" applyBorder="1" applyAlignment="1">
      <alignment horizontal="center" vertical="center" wrapText="1"/>
    </xf>
    <xf numFmtId="0" fontId="18" fillId="3" borderId="43" xfId="3" applyFont="1" applyFill="1" applyBorder="1" applyAlignment="1">
      <alignment horizontal="center" vertical="center" wrapText="1"/>
    </xf>
    <xf numFmtId="0" fontId="18" fillId="3" borderId="37" xfId="3" applyFont="1" applyFill="1" applyBorder="1" applyAlignment="1">
      <alignment horizontal="left" vertical="center" wrapText="1"/>
    </xf>
    <xf numFmtId="0" fontId="6" fillId="0" borderId="0" xfId="0" applyFont="1" applyAlignment="1">
      <alignment horizontal="right"/>
    </xf>
    <xf numFmtId="0" fontId="17" fillId="0" borderId="0" xfId="3" applyFont="1" applyFill="1" applyBorder="1" applyAlignment="1">
      <alignment horizontal="center" vertical="center" wrapText="1"/>
    </xf>
    <xf numFmtId="0" fontId="18" fillId="3" borderId="28" xfId="3" applyFont="1" applyFill="1" applyBorder="1" applyAlignment="1">
      <alignment horizontal="center" vertical="center"/>
    </xf>
    <xf numFmtId="0" fontId="18" fillId="3" borderId="29" xfId="3" applyFont="1" applyFill="1" applyBorder="1" applyAlignment="1">
      <alignment horizontal="center" vertical="center"/>
    </xf>
    <xf numFmtId="0" fontId="18" fillId="3" borderId="30" xfId="3" applyFont="1" applyFill="1" applyBorder="1" applyAlignment="1">
      <alignment horizontal="center" vertical="center"/>
    </xf>
  </cellXfs>
  <cellStyles count="4">
    <cellStyle name="Normal" xfId="0" builtinId="0"/>
    <cellStyle name="Normal 8" xfId="2"/>
    <cellStyle name="Normal 9" xfId="3"/>
    <cellStyle name="SN_24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tabSelected="1" workbookViewId="0">
      <selection activeCell="C19" sqref="C19"/>
    </sheetView>
  </sheetViews>
  <sheetFormatPr defaultColWidth="8.85546875" defaultRowHeight="16.5" x14ac:dyDescent="0.3"/>
  <cols>
    <col min="1" max="1" width="14.28515625" style="5" customWidth="1"/>
    <col min="2" max="2" width="16.85546875" style="5" customWidth="1"/>
    <col min="3" max="3" width="71.28515625" style="5" customWidth="1"/>
    <col min="4" max="6" width="14.7109375" style="5" customWidth="1"/>
    <col min="7" max="7" width="11.28515625" style="5" customWidth="1"/>
    <col min="8" max="16384" width="8.85546875" style="5"/>
  </cols>
  <sheetData>
    <row r="1" spans="1:9" x14ac:dyDescent="0.3">
      <c r="G1" s="6" t="s">
        <v>82</v>
      </c>
    </row>
    <row r="2" spans="1:9" x14ac:dyDescent="0.3">
      <c r="G2" s="6" t="s">
        <v>72</v>
      </c>
    </row>
    <row r="3" spans="1:9" x14ac:dyDescent="0.3">
      <c r="G3" s="6" t="s">
        <v>1</v>
      </c>
    </row>
    <row r="4" spans="1:9" x14ac:dyDescent="0.3">
      <c r="A4" s="23"/>
    </row>
    <row r="5" spans="1:9" ht="15.75" customHeight="1" x14ac:dyDescent="0.3">
      <c r="A5" s="180" t="s">
        <v>199</v>
      </c>
      <c r="B5" s="180"/>
      <c r="C5" s="180"/>
      <c r="D5" s="180"/>
      <c r="E5" s="180"/>
      <c r="F5" s="180"/>
      <c r="G5" s="180"/>
      <c r="H5" s="1"/>
      <c r="I5" s="1"/>
    </row>
    <row r="6" spans="1:9" ht="15.75" customHeight="1" x14ac:dyDescent="0.3">
      <c r="A6" s="180"/>
      <c r="B6" s="180"/>
      <c r="C6" s="180"/>
      <c r="D6" s="180"/>
      <c r="E6" s="180"/>
      <c r="F6" s="180"/>
      <c r="G6" s="180"/>
      <c r="H6" s="1"/>
      <c r="I6" s="1"/>
    </row>
    <row r="7" spans="1:9" ht="15.75" customHeight="1" x14ac:dyDescent="0.3">
      <c r="A7" s="180"/>
      <c r="B7" s="180"/>
      <c r="C7" s="180"/>
      <c r="D7" s="180"/>
      <c r="E7" s="180"/>
      <c r="F7" s="180"/>
      <c r="G7" s="180"/>
      <c r="H7" s="1"/>
      <c r="I7" s="1"/>
    </row>
    <row r="8" spans="1:9" ht="15.75" customHeight="1" x14ac:dyDescent="0.3">
      <c r="A8" s="180"/>
      <c r="B8" s="180"/>
      <c r="C8" s="180"/>
      <c r="D8" s="180"/>
      <c r="E8" s="180"/>
      <c r="F8" s="180"/>
      <c r="G8" s="180"/>
      <c r="H8" s="1"/>
      <c r="I8" s="1"/>
    </row>
    <row r="9" spans="1:9" x14ac:dyDescent="0.3">
      <c r="A9" s="34"/>
      <c r="B9" s="34"/>
      <c r="C9" s="34"/>
      <c r="D9" s="34"/>
      <c r="E9" s="34"/>
      <c r="F9" s="34"/>
      <c r="G9" s="34"/>
    </row>
    <row r="10" spans="1:9" x14ac:dyDescent="0.3">
      <c r="A10" s="35"/>
      <c r="B10" s="2"/>
      <c r="C10" s="35"/>
      <c r="D10" s="35"/>
      <c r="E10" s="35"/>
      <c r="F10" s="35"/>
      <c r="G10" s="30" t="s">
        <v>0</v>
      </c>
    </row>
    <row r="11" spans="1:9" ht="60" customHeight="1" x14ac:dyDescent="0.3">
      <c r="A11" s="181" t="s">
        <v>3</v>
      </c>
      <c r="B11" s="181"/>
      <c r="C11" s="182" t="s">
        <v>4</v>
      </c>
      <c r="D11" s="184" t="s">
        <v>5</v>
      </c>
      <c r="E11" s="185"/>
      <c r="F11" s="185"/>
      <c r="G11" s="186"/>
    </row>
    <row r="12" spans="1:9" ht="27" x14ac:dyDescent="0.3">
      <c r="A12" s="46" t="s">
        <v>95</v>
      </c>
      <c r="B12" s="46" t="s">
        <v>94</v>
      </c>
      <c r="C12" s="183"/>
      <c r="D12" s="142" t="s">
        <v>73</v>
      </c>
      <c r="E12" s="142" t="s">
        <v>74</v>
      </c>
      <c r="F12" s="142" t="s">
        <v>75</v>
      </c>
      <c r="G12" s="142" t="s">
        <v>76</v>
      </c>
    </row>
    <row r="13" spans="1:9" x14ac:dyDescent="0.3">
      <c r="A13" s="151"/>
      <c r="B13" s="137"/>
      <c r="C13" s="26" t="s">
        <v>9</v>
      </c>
      <c r="D13" s="107">
        <f>D14+D48</f>
        <v>0</v>
      </c>
      <c r="E13" s="107">
        <f t="shared" ref="E13:G13" si="0">E14+E48</f>
        <v>0</v>
      </c>
      <c r="F13" s="107">
        <f t="shared" si="0"/>
        <v>0</v>
      </c>
      <c r="G13" s="107">
        <f t="shared" si="0"/>
        <v>0</v>
      </c>
    </row>
    <row r="14" spans="1:9" s="82" customFormat="1" ht="29.25" x14ac:dyDescent="0.3">
      <c r="A14" s="152"/>
      <c r="B14" s="114"/>
      <c r="C14" s="97" t="s">
        <v>112</v>
      </c>
      <c r="D14" s="38">
        <f>D15+D28</f>
        <v>-718489.3</v>
      </c>
      <c r="E14" s="38">
        <f t="shared" ref="E14:G14" si="1">E15+E28</f>
        <v>-718489.3</v>
      </c>
      <c r="F14" s="38">
        <f t="shared" si="1"/>
        <v>-718489.3</v>
      </c>
      <c r="G14" s="38">
        <f t="shared" si="1"/>
        <v>-718489.3</v>
      </c>
    </row>
    <row r="15" spans="1:9" s="82" customFormat="1" x14ac:dyDescent="0.3">
      <c r="A15" s="153">
        <v>1049</v>
      </c>
      <c r="B15" s="114"/>
      <c r="C15" s="100" t="s">
        <v>11</v>
      </c>
      <c r="D15" s="38">
        <f>D22</f>
        <v>-285000</v>
      </c>
      <c r="E15" s="38">
        <f t="shared" ref="E15:G15" si="2">E22</f>
        <v>-285000</v>
      </c>
      <c r="F15" s="38">
        <f t="shared" si="2"/>
        <v>-285000</v>
      </c>
      <c r="G15" s="38">
        <f t="shared" si="2"/>
        <v>-285000</v>
      </c>
    </row>
    <row r="16" spans="1:9" s="82" customFormat="1" x14ac:dyDescent="0.3">
      <c r="A16" s="168"/>
      <c r="B16" s="170"/>
      <c r="C16" s="78" t="s">
        <v>139</v>
      </c>
      <c r="D16" s="107"/>
      <c r="E16" s="107"/>
      <c r="F16" s="107"/>
      <c r="G16" s="107"/>
    </row>
    <row r="17" spans="1:7" s="82" customFormat="1" x14ac:dyDescent="0.3">
      <c r="A17" s="168"/>
      <c r="B17" s="171"/>
      <c r="C17" s="100" t="s">
        <v>12</v>
      </c>
      <c r="D17" s="107"/>
      <c r="E17" s="107"/>
      <c r="F17" s="107"/>
      <c r="G17" s="107"/>
    </row>
    <row r="18" spans="1:7" s="82" customFormat="1" x14ac:dyDescent="0.3">
      <c r="A18" s="168"/>
      <c r="B18" s="171"/>
      <c r="C18" s="78" t="s">
        <v>138</v>
      </c>
      <c r="D18" s="107"/>
      <c r="E18" s="107"/>
      <c r="F18" s="107"/>
      <c r="G18" s="107"/>
    </row>
    <row r="19" spans="1:7" s="82" customFormat="1" x14ac:dyDescent="0.3">
      <c r="A19" s="168"/>
      <c r="B19" s="171"/>
      <c r="C19" s="100" t="s">
        <v>13</v>
      </c>
      <c r="D19" s="107"/>
      <c r="E19" s="107"/>
      <c r="F19" s="107"/>
      <c r="G19" s="107"/>
    </row>
    <row r="20" spans="1:7" s="82" customFormat="1" ht="54" x14ac:dyDescent="0.3">
      <c r="A20" s="169"/>
      <c r="B20" s="172"/>
      <c r="C20" s="78" t="s">
        <v>140</v>
      </c>
      <c r="D20" s="107"/>
      <c r="E20" s="107"/>
      <c r="F20" s="107"/>
      <c r="G20" s="107"/>
    </row>
    <row r="21" spans="1:7" s="82" customFormat="1" x14ac:dyDescent="0.3">
      <c r="A21" s="173"/>
      <c r="B21" s="173"/>
      <c r="C21" s="117" t="s">
        <v>14</v>
      </c>
      <c r="D21" s="117"/>
      <c r="E21" s="117"/>
      <c r="F21" s="117"/>
      <c r="G21" s="117"/>
    </row>
    <row r="22" spans="1:7" s="82" customFormat="1" ht="15.75" customHeight="1" x14ac:dyDescent="0.3">
      <c r="A22" s="174"/>
      <c r="B22" s="175">
        <v>11001</v>
      </c>
      <c r="C22" s="118" t="s">
        <v>15</v>
      </c>
      <c r="D22" s="38">
        <v>-285000</v>
      </c>
      <c r="E22" s="38">
        <v>-285000</v>
      </c>
      <c r="F22" s="38">
        <v>-285000</v>
      </c>
      <c r="G22" s="38">
        <v>-285000</v>
      </c>
    </row>
    <row r="23" spans="1:7" s="82" customFormat="1" ht="27.75" x14ac:dyDescent="0.3">
      <c r="A23" s="174"/>
      <c r="B23" s="175"/>
      <c r="C23" s="29" t="s">
        <v>142</v>
      </c>
      <c r="D23" s="97"/>
      <c r="E23" s="97"/>
      <c r="F23" s="97"/>
      <c r="G23" s="117"/>
    </row>
    <row r="24" spans="1:7" s="82" customFormat="1" ht="15.75" customHeight="1" x14ac:dyDescent="0.3">
      <c r="A24" s="174"/>
      <c r="B24" s="175"/>
      <c r="C24" s="118" t="s">
        <v>16</v>
      </c>
      <c r="D24" s="118"/>
      <c r="E24" s="118"/>
      <c r="F24" s="118"/>
      <c r="G24" s="117"/>
    </row>
    <row r="25" spans="1:7" s="82" customFormat="1" ht="54.75" x14ac:dyDescent="0.3">
      <c r="A25" s="174"/>
      <c r="B25" s="175"/>
      <c r="C25" s="29" t="s">
        <v>141</v>
      </c>
      <c r="D25" s="29"/>
      <c r="E25" s="29"/>
      <c r="F25" s="29"/>
      <c r="G25" s="117"/>
    </row>
    <row r="26" spans="1:7" s="82" customFormat="1" ht="15.75" customHeight="1" x14ac:dyDescent="0.3">
      <c r="A26" s="174"/>
      <c r="B26" s="175"/>
      <c r="C26" s="118" t="s">
        <v>17</v>
      </c>
      <c r="D26" s="118"/>
      <c r="E26" s="118"/>
      <c r="F26" s="118"/>
      <c r="G26" s="117"/>
    </row>
    <row r="27" spans="1:7" s="82" customFormat="1" x14ac:dyDescent="0.3">
      <c r="A27" s="174"/>
      <c r="B27" s="175"/>
      <c r="C27" s="29" t="s">
        <v>143</v>
      </c>
      <c r="D27" s="29"/>
      <c r="E27" s="29"/>
      <c r="F27" s="29"/>
      <c r="G27" s="117"/>
    </row>
    <row r="28" spans="1:7" ht="29.25" x14ac:dyDescent="0.3">
      <c r="A28" s="151"/>
      <c r="B28" s="136"/>
      <c r="C28" s="20" t="s">
        <v>112</v>
      </c>
      <c r="D28" s="38">
        <f>D36+D42</f>
        <v>-433489.3</v>
      </c>
      <c r="E28" s="38">
        <f t="shared" ref="E28:G28" si="3">E36+E42</f>
        <v>-433489.3</v>
      </c>
      <c r="F28" s="38">
        <f t="shared" si="3"/>
        <v>-433489.3</v>
      </c>
      <c r="G28" s="38">
        <f t="shared" si="3"/>
        <v>-433489.3</v>
      </c>
    </row>
    <row r="29" spans="1:7" x14ac:dyDescent="0.3">
      <c r="A29" s="154">
        <v>1157</v>
      </c>
      <c r="B29" s="136"/>
      <c r="C29" s="14" t="s">
        <v>11</v>
      </c>
      <c r="D29" s="38">
        <f>D36+D42</f>
        <v>-433489.3</v>
      </c>
      <c r="E29" s="38">
        <f t="shared" ref="E29:G29" si="4">E36+E42</f>
        <v>-433489.3</v>
      </c>
      <c r="F29" s="38">
        <f t="shared" si="4"/>
        <v>-433489.3</v>
      </c>
      <c r="G29" s="38">
        <f t="shared" si="4"/>
        <v>-433489.3</v>
      </c>
    </row>
    <row r="30" spans="1:7" x14ac:dyDescent="0.3">
      <c r="A30" s="176"/>
      <c r="B30" s="158"/>
      <c r="C30" s="94" t="s">
        <v>111</v>
      </c>
      <c r="D30" s="17"/>
      <c r="E30" s="17"/>
      <c r="F30" s="17"/>
      <c r="G30" s="17"/>
    </row>
    <row r="31" spans="1:7" x14ac:dyDescent="0.3">
      <c r="A31" s="176"/>
      <c r="B31" s="159"/>
      <c r="C31" s="14" t="s">
        <v>12</v>
      </c>
      <c r="D31" s="17"/>
      <c r="E31" s="17"/>
      <c r="F31" s="17"/>
      <c r="G31" s="17"/>
    </row>
    <row r="32" spans="1:7" ht="27" x14ac:dyDescent="0.3">
      <c r="A32" s="176"/>
      <c r="B32" s="159"/>
      <c r="C32" s="94" t="s">
        <v>113</v>
      </c>
      <c r="D32" s="17"/>
      <c r="E32" s="17"/>
      <c r="F32" s="17"/>
      <c r="G32" s="17"/>
    </row>
    <row r="33" spans="1:7" x14ac:dyDescent="0.3">
      <c r="A33" s="176"/>
      <c r="B33" s="159"/>
      <c r="C33" s="14" t="s">
        <v>13</v>
      </c>
      <c r="D33" s="17"/>
      <c r="E33" s="17"/>
      <c r="F33" s="17"/>
      <c r="G33" s="17"/>
    </row>
    <row r="34" spans="1:7" x14ac:dyDescent="0.3">
      <c r="A34" s="177"/>
      <c r="B34" s="160"/>
      <c r="C34" s="94" t="s">
        <v>114</v>
      </c>
      <c r="D34" s="17"/>
      <c r="E34" s="17"/>
      <c r="F34" s="17"/>
      <c r="G34" s="17"/>
    </row>
    <row r="35" spans="1:7" x14ac:dyDescent="0.3">
      <c r="A35" s="167"/>
      <c r="B35" s="167"/>
      <c r="C35" s="32" t="s">
        <v>14</v>
      </c>
      <c r="D35" s="32"/>
      <c r="E35" s="32"/>
      <c r="F35" s="32"/>
      <c r="G35" s="32"/>
    </row>
    <row r="36" spans="1:7" ht="15.75" customHeight="1" x14ac:dyDescent="0.3">
      <c r="A36" s="164"/>
      <c r="B36" s="165">
        <v>12002</v>
      </c>
      <c r="C36" s="33" t="s">
        <v>15</v>
      </c>
      <c r="D36" s="38">
        <v>-105089.3</v>
      </c>
      <c r="E36" s="38">
        <f>D36</f>
        <v>-105089.3</v>
      </c>
      <c r="F36" s="38">
        <f t="shared" ref="F36:G36" si="5">E36</f>
        <v>-105089.3</v>
      </c>
      <c r="G36" s="38">
        <f t="shared" si="5"/>
        <v>-105089.3</v>
      </c>
    </row>
    <row r="37" spans="1:7" ht="28.5" customHeight="1" x14ac:dyDescent="0.3">
      <c r="A37" s="164"/>
      <c r="B37" s="165"/>
      <c r="C37" s="20" t="s">
        <v>115</v>
      </c>
      <c r="D37" s="20"/>
      <c r="E37" s="20"/>
      <c r="F37" s="20"/>
      <c r="G37" s="32"/>
    </row>
    <row r="38" spans="1:7" ht="15.75" customHeight="1" x14ac:dyDescent="0.3">
      <c r="A38" s="164"/>
      <c r="B38" s="165"/>
      <c r="C38" s="33" t="s">
        <v>16</v>
      </c>
      <c r="D38" s="33"/>
      <c r="E38" s="33"/>
      <c r="F38" s="33"/>
      <c r="G38" s="32"/>
    </row>
    <row r="39" spans="1:7" ht="41.25" x14ac:dyDescent="0.3">
      <c r="A39" s="164"/>
      <c r="B39" s="165"/>
      <c r="C39" s="149" t="s">
        <v>116</v>
      </c>
      <c r="D39" s="149"/>
      <c r="E39" s="149"/>
      <c r="F39" s="149"/>
      <c r="G39" s="32"/>
    </row>
    <row r="40" spans="1:7" ht="15.75" customHeight="1" x14ac:dyDescent="0.3">
      <c r="A40" s="164"/>
      <c r="B40" s="165"/>
      <c r="C40" s="33" t="s">
        <v>17</v>
      </c>
      <c r="D40" s="33"/>
      <c r="E40" s="33"/>
      <c r="F40" s="33"/>
      <c r="G40" s="32"/>
    </row>
    <row r="41" spans="1:7" ht="27.75" x14ac:dyDescent="0.3">
      <c r="A41" s="164"/>
      <c r="B41" s="165"/>
      <c r="C41" s="149" t="s">
        <v>117</v>
      </c>
      <c r="D41" s="149"/>
      <c r="E41" s="149"/>
      <c r="F41" s="149"/>
      <c r="G41" s="32"/>
    </row>
    <row r="42" spans="1:7" ht="15.75" customHeight="1" x14ac:dyDescent="0.3">
      <c r="A42" s="164"/>
      <c r="B42" s="165">
        <v>12007</v>
      </c>
      <c r="C42" s="33" t="s">
        <v>15</v>
      </c>
      <c r="D42" s="38">
        <v>-328400</v>
      </c>
      <c r="E42" s="38">
        <f>D42</f>
        <v>-328400</v>
      </c>
      <c r="F42" s="38">
        <f t="shared" ref="F42:G42" si="6">E42</f>
        <v>-328400</v>
      </c>
      <c r="G42" s="38">
        <f t="shared" si="6"/>
        <v>-328400</v>
      </c>
    </row>
    <row r="43" spans="1:7" ht="28.5" customHeight="1" x14ac:dyDescent="0.3">
      <c r="A43" s="164"/>
      <c r="B43" s="165"/>
      <c r="C43" s="149" t="s">
        <v>152</v>
      </c>
      <c r="D43" s="20"/>
      <c r="E43" s="20"/>
      <c r="F43" s="20"/>
      <c r="G43" s="32"/>
    </row>
    <row r="44" spans="1:7" ht="15.75" customHeight="1" x14ac:dyDescent="0.3">
      <c r="A44" s="164"/>
      <c r="B44" s="165"/>
      <c r="C44" s="33" t="s">
        <v>16</v>
      </c>
      <c r="D44" s="33"/>
      <c r="E44" s="33"/>
      <c r="F44" s="33"/>
      <c r="G44" s="32"/>
    </row>
    <row r="45" spans="1:7" ht="41.25" x14ac:dyDescent="0.3">
      <c r="A45" s="164"/>
      <c r="B45" s="165"/>
      <c r="C45" s="149" t="s">
        <v>153</v>
      </c>
      <c r="D45" s="149"/>
      <c r="E45" s="149"/>
      <c r="F45" s="149"/>
      <c r="G45" s="32"/>
    </row>
    <row r="46" spans="1:7" ht="15.75" customHeight="1" x14ac:dyDescent="0.3">
      <c r="A46" s="164"/>
      <c r="B46" s="165"/>
      <c r="C46" s="33" t="s">
        <v>17</v>
      </c>
      <c r="D46" s="33"/>
      <c r="E46" s="33"/>
      <c r="F46" s="33"/>
      <c r="G46" s="32"/>
    </row>
    <row r="47" spans="1:7" ht="27.75" x14ac:dyDescent="0.3">
      <c r="A47" s="164"/>
      <c r="B47" s="165"/>
      <c r="C47" s="149" t="s">
        <v>117</v>
      </c>
      <c r="D47" s="149"/>
      <c r="E47" s="149"/>
      <c r="F47" s="149"/>
      <c r="G47" s="32"/>
    </row>
    <row r="48" spans="1:7" x14ac:dyDescent="0.3">
      <c r="A48" s="93"/>
      <c r="B48" s="48"/>
      <c r="C48" s="47" t="s">
        <v>10</v>
      </c>
      <c r="D48" s="17">
        <f>D49</f>
        <v>718489.3</v>
      </c>
      <c r="E48" s="17">
        <f t="shared" ref="E48:G48" si="7">E49</f>
        <v>718489.3</v>
      </c>
      <c r="F48" s="17">
        <f t="shared" si="7"/>
        <v>718489.3</v>
      </c>
      <c r="G48" s="17">
        <f t="shared" si="7"/>
        <v>718489.3</v>
      </c>
    </row>
    <row r="49" spans="1:7" ht="15.75" customHeight="1" x14ac:dyDescent="0.3">
      <c r="A49" s="178">
        <v>1168</v>
      </c>
      <c r="B49" s="179" t="s">
        <v>58</v>
      </c>
      <c r="C49" s="14" t="s">
        <v>11</v>
      </c>
      <c r="D49" s="17">
        <f>D56</f>
        <v>718489.3</v>
      </c>
      <c r="E49" s="17">
        <f t="shared" ref="E49:G49" si="8">E56</f>
        <v>718489.3</v>
      </c>
      <c r="F49" s="17">
        <f t="shared" si="8"/>
        <v>718489.3</v>
      </c>
      <c r="G49" s="17">
        <f t="shared" si="8"/>
        <v>718489.3</v>
      </c>
    </row>
    <row r="50" spans="1:7" ht="15.75" customHeight="1" x14ac:dyDescent="0.3">
      <c r="A50" s="178"/>
      <c r="B50" s="179"/>
      <c r="C50" s="149" t="s">
        <v>57</v>
      </c>
      <c r="D50" s="20"/>
      <c r="E50" s="20"/>
      <c r="F50" s="20"/>
      <c r="G50" s="31"/>
    </row>
    <row r="51" spans="1:7" ht="15.75" customHeight="1" x14ac:dyDescent="0.3">
      <c r="A51" s="178"/>
      <c r="B51" s="179"/>
      <c r="C51" s="14" t="s">
        <v>12</v>
      </c>
      <c r="D51" s="14"/>
      <c r="E51" s="14"/>
      <c r="F51" s="14"/>
      <c r="G51" s="31"/>
    </row>
    <row r="52" spans="1:7" ht="45.75" customHeight="1" x14ac:dyDescent="0.3">
      <c r="A52" s="178"/>
      <c r="B52" s="179"/>
      <c r="C52" s="149" t="s">
        <v>59</v>
      </c>
      <c r="D52" s="149"/>
      <c r="E52" s="149"/>
      <c r="F52" s="149"/>
      <c r="G52" s="31"/>
    </row>
    <row r="53" spans="1:7" ht="15.75" customHeight="1" x14ac:dyDescent="0.3">
      <c r="A53" s="178"/>
      <c r="B53" s="179"/>
      <c r="C53" s="14" t="s">
        <v>13</v>
      </c>
      <c r="D53" s="14"/>
      <c r="E53" s="14"/>
      <c r="F53" s="14"/>
      <c r="G53" s="31"/>
    </row>
    <row r="54" spans="1:7" ht="49.5" customHeight="1" x14ac:dyDescent="0.3">
      <c r="A54" s="178"/>
      <c r="B54" s="179"/>
      <c r="C54" s="149" t="s">
        <v>61</v>
      </c>
      <c r="D54" s="149"/>
      <c r="E54" s="149"/>
      <c r="F54" s="149"/>
      <c r="G54" s="31"/>
    </row>
    <row r="55" spans="1:7" x14ac:dyDescent="0.3">
      <c r="A55" s="167"/>
      <c r="B55" s="167"/>
      <c r="C55" s="32" t="s">
        <v>14</v>
      </c>
      <c r="D55" s="32"/>
      <c r="E55" s="32"/>
      <c r="F55" s="32"/>
      <c r="G55" s="32"/>
    </row>
    <row r="56" spans="1:7" ht="15.75" customHeight="1" x14ac:dyDescent="0.3">
      <c r="A56" s="164"/>
      <c r="B56" s="165">
        <v>32006</v>
      </c>
      <c r="C56" s="33" t="s">
        <v>15</v>
      </c>
      <c r="D56" s="17">
        <v>718489.3</v>
      </c>
      <c r="E56" s="17">
        <v>718489.3</v>
      </c>
      <c r="F56" s="17">
        <v>718489.3</v>
      </c>
      <c r="G56" s="17">
        <v>718489.3</v>
      </c>
    </row>
    <row r="57" spans="1:7" ht="28.5" customHeight="1" x14ac:dyDescent="0.3">
      <c r="A57" s="164"/>
      <c r="B57" s="165"/>
      <c r="C57" s="149" t="s">
        <v>60</v>
      </c>
      <c r="D57" s="20"/>
      <c r="E57" s="20"/>
      <c r="F57" s="20"/>
      <c r="G57" s="32"/>
    </row>
    <row r="58" spans="1:7" ht="15.75" customHeight="1" x14ac:dyDescent="0.3">
      <c r="A58" s="164"/>
      <c r="B58" s="165"/>
      <c r="C58" s="33" t="s">
        <v>16</v>
      </c>
      <c r="D58" s="33"/>
      <c r="E58" s="33"/>
      <c r="F58" s="33"/>
      <c r="G58" s="32"/>
    </row>
    <row r="59" spans="1:7" ht="54.75" x14ac:dyDescent="0.3">
      <c r="A59" s="164"/>
      <c r="B59" s="165"/>
      <c r="C59" s="149" t="s">
        <v>109</v>
      </c>
      <c r="D59" s="149"/>
      <c r="E59" s="149"/>
      <c r="F59" s="149"/>
      <c r="G59" s="32"/>
    </row>
    <row r="60" spans="1:7" ht="15.75" customHeight="1" x14ac:dyDescent="0.3">
      <c r="A60" s="164"/>
      <c r="B60" s="165"/>
      <c r="C60" s="33" t="s">
        <v>17</v>
      </c>
      <c r="D60" s="33"/>
      <c r="E60" s="33"/>
      <c r="F60" s="33"/>
      <c r="G60" s="32"/>
    </row>
    <row r="61" spans="1:7" ht="27.75" x14ac:dyDescent="0.3">
      <c r="A61" s="164"/>
      <c r="B61" s="165"/>
      <c r="C61" s="149" t="s">
        <v>18</v>
      </c>
      <c r="D61" s="149"/>
      <c r="E61" s="149"/>
      <c r="F61" s="149"/>
      <c r="G61" s="32"/>
    </row>
    <row r="62" spans="1:7" x14ac:dyDescent="0.3">
      <c r="A62" s="36"/>
      <c r="B62" s="36"/>
      <c r="C62" s="37" t="s">
        <v>83</v>
      </c>
      <c r="D62" s="17">
        <f>D64</f>
        <v>0</v>
      </c>
      <c r="E62" s="17">
        <f t="shared" ref="E62:G62" si="9">E64</f>
        <v>0</v>
      </c>
      <c r="F62" s="17">
        <f t="shared" si="9"/>
        <v>0</v>
      </c>
      <c r="G62" s="17">
        <f t="shared" si="9"/>
        <v>0</v>
      </c>
    </row>
    <row r="63" spans="1:7" x14ac:dyDescent="0.3">
      <c r="A63" s="166" t="s">
        <v>84</v>
      </c>
      <c r="B63" s="158"/>
      <c r="C63" s="39" t="s">
        <v>85</v>
      </c>
      <c r="D63" s="17"/>
      <c r="E63" s="17"/>
      <c r="F63" s="17"/>
      <c r="G63" s="17"/>
    </row>
    <row r="64" spans="1:7" x14ac:dyDescent="0.3">
      <c r="A64" s="166"/>
      <c r="B64" s="159"/>
      <c r="C64" s="36" t="s">
        <v>86</v>
      </c>
      <c r="D64" s="17">
        <f>D71+D78</f>
        <v>0</v>
      </c>
      <c r="E64" s="17">
        <f t="shared" ref="E64:G64" si="10">E71+E78</f>
        <v>0</v>
      </c>
      <c r="F64" s="17">
        <f t="shared" si="10"/>
        <v>0</v>
      </c>
      <c r="G64" s="17">
        <f t="shared" si="10"/>
        <v>0</v>
      </c>
    </row>
    <row r="65" spans="1:7" x14ac:dyDescent="0.3">
      <c r="A65" s="166"/>
      <c r="B65" s="159"/>
      <c r="C65" s="39" t="s">
        <v>87</v>
      </c>
      <c r="D65" s="17"/>
      <c r="E65" s="17"/>
      <c r="F65" s="17"/>
      <c r="G65" s="17"/>
    </row>
    <row r="66" spans="1:7" ht="27" x14ac:dyDescent="0.3">
      <c r="A66" s="166"/>
      <c r="B66" s="159"/>
      <c r="C66" s="36" t="s">
        <v>88</v>
      </c>
      <c r="D66" s="36"/>
      <c r="E66" s="36"/>
      <c r="F66" s="36"/>
      <c r="G66" s="40"/>
    </row>
    <row r="67" spans="1:7" x14ac:dyDescent="0.3">
      <c r="A67" s="166"/>
      <c r="B67" s="159"/>
      <c r="C67" s="39" t="s">
        <v>89</v>
      </c>
      <c r="D67" s="39"/>
      <c r="E67" s="39"/>
      <c r="F67" s="39"/>
      <c r="G67" s="41"/>
    </row>
    <row r="68" spans="1:7" x14ac:dyDescent="0.3">
      <c r="A68" s="166"/>
      <c r="B68" s="160"/>
      <c r="C68" s="36" t="s">
        <v>90</v>
      </c>
      <c r="D68" s="36"/>
      <c r="E68" s="36"/>
      <c r="F68" s="36"/>
      <c r="G68" s="42"/>
    </row>
    <row r="69" spans="1:7" ht="17.25" customHeight="1" x14ac:dyDescent="0.3">
      <c r="A69" s="161" t="s">
        <v>91</v>
      </c>
      <c r="B69" s="162"/>
      <c r="C69" s="163"/>
      <c r="D69" s="138"/>
      <c r="E69" s="138"/>
      <c r="F69" s="138"/>
      <c r="G69" s="43"/>
    </row>
    <row r="70" spans="1:7" x14ac:dyDescent="0.3">
      <c r="A70" s="158"/>
      <c r="B70" s="158">
        <v>11001</v>
      </c>
      <c r="C70" s="39" t="s">
        <v>15</v>
      </c>
      <c r="D70" s="39"/>
      <c r="E70" s="39"/>
      <c r="F70" s="39"/>
      <c r="G70" s="41"/>
    </row>
    <row r="71" spans="1:7" x14ac:dyDescent="0.3">
      <c r="A71" s="159"/>
      <c r="B71" s="159"/>
      <c r="C71" s="36" t="s">
        <v>86</v>
      </c>
      <c r="D71" s="38">
        <v>718489.3</v>
      </c>
      <c r="E71" s="38">
        <v>718489.3</v>
      </c>
      <c r="F71" s="38">
        <v>718489.3</v>
      </c>
      <c r="G71" s="38">
        <v>718489.3</v>
      </c>
    </row>
    <row r="72" spans="1:7" x14ac:dyDescent="0.3">
      <c r="A72" s="159"/>
      <c r="B72" s="159"/>
      <c r="C72" s="39" t="s">
        <v>16</v>
      </c>
      <c r="D72" s="39"/>
      <c r="E72" s="39"/>
      <c r="F72" s="39"/>
      <c r="G72" s="41"/>
    </row>
    <row r="73" spans="1:7" ht="40.5" x14ac:dyDescent="0.3">
      <c r="A73" s="159"/>
      <c r="B73" s="159"/>
      <c r="C73" s="36" t="s">
        <v>92</v>
      </c>
      <c r="D73" s="36"/>
      <c r="E73" s="36"/>
      <c r="F73" s="36"/>
      <c r="G73" s="44"/>
    </row>
    <row r="74" spans="1:7" x14ac:dyDescent="0.3">
      <c r="A74" s="159"/>
      <c r="B74" s="159"/>
      <c r="C74" s="39" t="s">
        <v>17</v>
      </c>
      <c r="D74" s="39"/>
      <c r="E74" s="39"/>
      <c r="F74" s="39"/>
      <c r="G74" s="44"/>
    </row>
    <row r="75" spans="1:7" ht="17.25" x14ac:dyDescent="0.3">
      <c r="A75" s="160"/>
      <c r="B75" s="160"/>
      <c r="C75" s="36" t="s">
        <v>93</v>
      </c>
      <c r="D75" s="36"/>
      <c r="E75" s="36"/>
      <c r="F75" s="36"/>
      <c r="G75" s="45"/>
    </row>
    <row r="76" spans="1:7" ht="17.25" customHeight="1" x14ac:dyDescent="0.3">
      <c r="A76" s="161" t="s">
        <v>91</v>
      </c>
      <c r="B76" s="162"/>
      <c r="C76" s="163"/>
      <c r="D76" s="138"/>
      <c r="E76" s="138"/>
      <c r="F76" s="138"/>
      <c r="G76" s="43"/>
    </row>
    <row r="77" spans="1:7" x14ac:dyDescent="0.3">
      <c r="A77" s="158"/>
      <c r="B77" s="158">
        <v>11001</v>
      </c>
      <c r="C77" s="39" t="s">
        <v>15</v>
      </c>
      <c r="D77" s="39"/>
      <c r="E77" s="39"/>
      <c r="F77" s="39"/>
      <c r="G77" s="41"/>
    </row>
    <row r="78" spans="1:7" x14ac:dyDescent="0.3">
      <c r="A78" s="159"/>
      <c r="B78" s="159"/>
      <c r="C78" s="36" t="s">
        <v>86</v>
      </c>
      <c r="D78" s="38">
        <v>-718489.3</v>
      </c>
      <c r="E78" s="38">
        <v>-718489.3</v>
      </c>
      <c r="F78" s="38">
        <v>-718489.3</v>
      </c>
      <c r="G78" s="38">
        <v>-718489.3</v>
      </c>
    </row>
    <row r="79" spans="1:7" x14ac:dyDescent="0.3">
      <c r="A79" s="159"/>
      <c r="B79" s="159"/>
      <c r="C79" s="39" t="s">
        <v>16</v>
      </c>
      <c r="D79" s="39"/>
      <c r="E79" s="39"/>
      <c r="F79" s="39"/>
      <c r="G79" s="41"/>
    </row>
    <row r="80" spans="1:7" ht="40.5" x14ac:dyDescent="0.3">
      <c r="A80" s="159"/>
      <c r="B80" s="159"/>
      <c r="C80" s="36" t="s">
        <v>92</v>
      </c>
      <c r="D80" s="36"/>
      <c r="E80" s="36"/>
      <c r="F80" s="36"/>
      <c r="G80" s="44"/>
    </row>
    <row r="81" spans="1:7" x14ac:dyDescent="0.3">
      <c r="A81" s="159"/>
      <c r="B81" s="159"/>
      <c r="C81" s="39" t="s">
        <v>17</v>
      </c>
      <c r="D81" s="39"/>
      <c r="E81" s="39"/>
      <c r="F81" s="39"/>
      <c r="G81" s="44"/>
    </row>
    <row r="82" spans="1:7" ht="17.25" x14ac:dyDescent="0.3">
      <c r="A82" s="160"/>
      <c r="B82" s="160"/>
      <c r="C82" s="36" t="s">
        <v>93</v>
      </c>
      <c r="D82" s="36"/>
      <c r="E82" s="36"/>
      <c r="F82" s="36"/>
      <c r="G82" s="45"/>
    </row>
  </sheetData>
  <mergeCells count="29">
    <mergeCell ref="A5:G8"/>
    <mergeCell ref="A11:B11"/>
    <mergeCell ref="C11:C12"/>
    <mergeCell ref="D11:G11"/>
    <mergeCell ref="A42:A47"/>
    <mergeCell ref="B42:B47"/>
    <mergeCell ref="A55:B55"/>
    <mergeCell ref="A35:B35"/>
    <mergeCell ref="A36:A41"/>
    <mergeCell ref="B36:B41"/>
    <mergeCell ref="A16:A20"/>
    <mergeCell ref="B16:B20"/>
    <mergeCell ref="A21:B21"/>
    <mergeCell ref="A22:A27"/>
    <mergeCell ref="B22:B27"/>
    <mergeCell ref="A30:A34"/>
    <mergeCell ref="B30:B34"/>
    <mergeCell ref="A49:A54"/>
    <mergeCell ref="B49:B54"/>
    <mergeCell ref="A77:A82"/>
    <mergeCell ref="B77:B82"/>
    <mergeCell ref="A76:C76"/>
    <mergeCell ref="A56:A61"/>
    <mergeCell ref="B56:B61"/>
    <mergeCell ref="A63:A68"/>
    <mergeCell ref="B63:B68"/>
    <mergeCell ref="A69:C69"/>
    <mergeCell ref="A70:A75"/>
    <mergeCell ref="B70:B7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opLeftCell="A91" workbookViewId="0">
      <selection activeCell="F71" sqref="F71"/>
    </sheetView>
  </sheetViews>
  <sheetFormatPr defaultColWidth="8.85546875" defaultRowHeight="16.5" x14ac:dyDescent="0.3"/>
  <cols>
    <col min="1" max="1" width="8.85546875" style="5"/>
    <col min="2" max="2" width="7" style="5" customWidth="1"/>
    <col min="3" max="3" width="9.140625" style="5" customWidth="1"/>
    <col min="4" max="4" width="8.85546875" style="5"/>
    <col min="5" max="5" width="17.42578125" style="5" customWidth="1"/>
    <col min="6" max="6" width="61.28515625" style="5" customWidth="1"/>
    <col min="7" max="9" width="12.85546875" style="5" customWidth="1"/>
    <col min="10" max="10" width="14" style="5" customWidth="1"/>
    <col min="11" max="16384" width="8.85546875" style="5"/>
  </cols>
  <sheetData>
    <row r="1" spans="1:10" x14ac:dyDescent="0.3">
      <c r="A1" s="22"/>
      <c r="J1" s="6" t="s">
        <v>96</v>
      </c>
    </row>
    <row r="2" spans="1:10" x14ac:dyDescent="0.3">
      <c r="A2" s="23"/>
      <c r="J2" s="6" t="s">
        <v>72</v>
      </c>
    </row>
    <row r="3" spans="1:10" x14ac:dyDescent="0.3">
      <c r="A3" s="23"/>
      <c r="J3" s="6" t="s">
        <v>1</v>
      </c>
    </row>
    <row r="4" spans="1:10" x14ac:dyDescent="0.3">
      <c r="A4" s="23"/>
      <c r="J4" s="6"/>
    </row>
    <row r="5" spans="1:10" ht="21" customHeight="1" x14ac:dyDescent="0.3">
      <c r="A5" s="187" t="s">
        <v>77</v>
      </c>
      <c r="B5" s="187"/>
      <c r="C5" s="187"/>
      <c r="D5" s="187"/>
      <c r="E5" s="187"/>
      <c r="F5" s="187"/>
      <c r="G5" s="187"/>
      <c r="H5" s="187"/>
      <c r="I5" s="187"/>
      <c r="J5" s="187"/>
    </row>
    <row r="6" spans="1:10" ht="17.25" customHeight="1" x14ac:dyDescent="0.3">
      <c r="A6" s="187" t="s">
        <v>20</v>
      </c>
      <c r="B6" s="187"/>
      <c r="C6" s="187"/>
      <c r="D6" s="187"/>
      <c r="E6" s="187"/>
      <c r="F6" s="187"/>
      <c r="G6" s="187"/>
      <c r="H6" s="187"/>
      <c r="I6" s="187"/>
      <c r="J6" s="187"/>
    </row>
    <row r="7" spans="1:10" x14ac:dyDescent="0.3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0" x14ac:dyDescent="0.3">
      <c r="A8" s="2"/>
      <c r="B8" s="2"/>
      <c r="C8" s="2"/>
      <c r="D8" s="2"/>
      <c r="E8" s="2"/>
      <c r="F8" s="2"/>
      <c r="G8" s="2"/>
      <c r="H8" s="2"/>
      <c r="I8" s="2"/>
      <c r="J8" s="30" t="s">
        <v>0</v>
      </c>
    </row>
    <row r="9" spans="1:10" ht="29.25" customHeight="1" x14ac:dyDescent="0.3">
      <c r="A9" s="188" t="s">
        <v>21</v>
      </c>
      <c r="B9" s="188"/>
      <c r="C9" s="188"/>
      <c r="D9" s="188" t="s">
        <v>22</v>
      </c>
      <c r="E9" s="188"/>
      <c r="F9" s="188" t="s">
        <v>23</v>
      </c>
      <c r="G9" s="182" t="s">
        <v>73</v>
      </c>
      <c r="H9" s="182" t="s">
        <v>74</v>
      </c>
      <c r="I9" s="182" t="s">
        <v>75</v>
      </c>
      <c r="J9" s="182" t="s">
        <v>76</v>
      </c>
    </row>
    <row r="10" spans="1:10" x14ac:dyDescent="0.3">
      <c r="A10" s="143" t="s">
        <v>24</v>
      </c>
      <c r="B10" s="143" t="s">
        <v>25</v>
      </c>
      <c r="C10" s="143" t="s">
        <v>26</v>
      </c>
      <c r="D10" s="143" t="s">
        <v>6</v>
      </c>
      <c r="E10" s="143" t="s">
        <v>7</v>
      </c>
      <c r="F10" s="188"/>
      <c r="G10" s="183"/>
      <c r="H10" s="183" t="s">
        <v>74</v>
      </c>
      <c r="I10" s="183" t="s">
        <v>75</v>
      </c>
      <c r="J10" s="183" t="s">
        <v>8</v>
      </c>
    </row>
    <row r="11" spans="1:10" ht="27.75" customHeight="1" x14ac:dyDescent="0.3">
      <c r="A11" s="13"/>
      <c r="B11" s="49"/>
      <c r="C11" s="49"/>
      <c r="D11" s="143"/>
      <c r="E11" s="143"/>
      <c r="F11" s="26" t="s">
        <v>81</v>
      </c>
      <c r="G11" s="38">
        <f>G12+G30+G57</f>
        <v>0</v>
      </c>
      <c r="H11" s="38">
        <f t="shared" ref="H11:J11" si="0">H12+H30+H57</f>
        <v>0</v>
      </c>
      <c r="I11" s="38">
        <f t="shared" si="0"/>
        <v>0</v>
      </c>
      <c r="J11" s="38">
        <f t="shared" si="0"/>
        <v>0</v>
      </c>
    </row>
    <row r="12" spans="1:10" s="82" customFormat="1" x14ac:dyDescent="0.3">
      <c r="A12" s="95" t="s">
        <v>120</v>
      </c>
      <c r="B12" s="95"/>
      <c r="C12" s="95"/>
      <c r="D12" s="96"/>
      <c r="E12" s="68"/>
      <c r="F12" s="97" t="s">
        <v>145</v>
      </c>
      <c r="G12" s="38">
        <v>-285000</v>
      </c>
      <c r="H12" s="38">
        <v>-285000</v>
      </c>
      <c r="I12" s="38">
        <v>-285000</v>
      </c>
      <c r="J12" s="38">
        <v>-285000</v>
      </c>
    </row>
    <row r="13" spans="1:10" s="82" customFormat="1" x14ac:dyDescent="0.3">
      <c r="A13" s="95"/>
      <c r="B13" s="95"/>
      <c r="C13" s="95"/>
      <c r="D13" s="96"/>
      <c r="E13" s="68"/>
      <c r="F13" s="29" t="s">
        <v>27</v>
      </c>
      <c r="G13" s="38"/>
      <c r="H13" s="38"/>
      <c r="I13" s="38"/>
      <c r="J13" s="38"/>
    </row>
    <row r="14" spans="1:10" s="82" customFormat="1" x14ac:dyDescent="0.3">
      <c r="A14" s="95"/>
      <c r="B14" s="95" t="s">
        <v>70</v>
      </c>
      <c r="C14" s="95"/>
      <c r="D14" s="96"/>
      <c r="E14" s="68"/>
      <c r="F14" s="18" t="s">
        <v>146</v>
      </c>
      <c r="G14" s="38">
        <v>-285000</v>
      </c>
      <c r="H14" s="38">
        <v>-285000</v>
      </c>
      <c r="I14" s="38">
        <v>-285000</v>
      </c>
      <c r="J14" s="38">
        <v>-285000</v>
      </c>
    </row>
    <row r="15" spans="1:10" s="82" customFormat="1" x14ac:dyDescent="0.3">
      <c r="A15" s="95"/>
      <c r="B15" s="95"/>
      <c r="C15" s="95"/>
      <c r="D15" s="96"/>
      <c r="E15" s="68"/>
      <c r="F15" s="29" t="s">
        <v>27</v>
      </c>
      <c r="G15" s="38"/>
      <c r="H15" s="38"/>
      <c r="I15" s="38"/>
      <c r="J15" s="38"/>
    </row>
    <row r="16" spans="1:10" s="82" customFormat="1" x14ac:dyDescent="0.3">
      <c r="A16" s="95"/>
      <c r="B16" s="95"/>
      <c r="C16" s="95" t="s">
        <v>122</v>
      </c>
      <c r="D16" s="96"/>
      <c r="E16" s="68"/>
      <c r="F16" s="18" t="s">
        <v>147</v>
      </c>
      <c r="G16" s="38">
        <v>-285000</v>
      </c>
      <c r="H16" s="38">
        <v>-285000</v>
      </c>
      <c r="I16" s="38">
        <v>-285000</v>
      </c>
      <c r="J16" s="38">
        <v>-285000</v>
      </c>
    </row>
    <row r="17" spans="1:10" s="82" customFormat="1" ht="29.25" x14ac:dyDescent="0.3">
      <c r="A17" s="95"/>
      <c r="B17" s="95"/>
      <c r="C17" s="95"/>
      <c r="D17" s="96"/>
      <c r="E17" s="68"/>
      <c r="F17" s="97" t="s">
        <v>129</v>
      </c>
      <c r="G17" s="38"/>
      <c r="H17" s="38"/>
      <c r="I17" s="38"/>
      <c r="J17" s="38"/>
    </row>
    <row r="18" spans="1:10" s="82" customFormat="1" x14ac:dyDescent="0.3">
      <c r="A18" s="95"/>
      <c r="B18" s="95"/>
      <c r="C18" s="95"/>
      <c r="D18" s="96"/>
      <c r="E18" s="68"/>
      <c r="F18" s="29" t="s">
        <v>27</v>
      </c>
      <c r="G18" s="38"/>
      <c r="H18" s="38"/>
      <c r="I18" s="38"/>
      <c r="J18" s="38"/>
    </row>
    <row r="19" spans="1:10" s="82" customFormat="1" x14ac:dyDescent="0.3">
      <c r="A19" s="95"/>
      <c r="B19" s="95"/>
      <c r="C19" s="95"/>
      <c r="D19" s="95" t="s">
        <v>144</v>
      </c>
      <c r="E19" s="68"/>
      <c r="F19" s="78" t="s">
        <v>148</v>
      </c>
      <c r="G19" s="38">
        <v>-285000</v>
      </c>
      <c r="H19" s="38">
        <v>-285000</v>
      </c>
      <c r="I19" s="38">
        <v>-285000</v>
      </c>
      <c r="J19" s="38">
        <v>-285000</v>
      </c>
    </row>
    <row r="20" spans="1:10" s="82" customFormat="1" x14ac:dyDescent="0.3">
      <c r="A20" s="95"/>
      <c r="B20" s="95"/>
      <c r="C20" s="95"/>
      <c r="D20" s="95"/>
      <c r="E20" s="68"/>
      <c r="F20" s="98" t="s">
        <v>28</v>
      </c>
      <c r="G20" s="38"/>
      <c r="H20" s="38"/>
      <c r="I20" s="38"/>
      <c r="J20" s="38"/>
    </row>
    <row r="21" spans="1:10" s="82" customFormat="1" ht="43.5" x14ac:dyDescent="0.3">
      <c r="A21" s="95"/>
      <c r="B21" s="95"/>
      <c r="C21" s="95"/>
      <c r="D21" s="95"/>
      <c r="E21" s="99">
        <v>11001</v>
      </c>
      <c r="F21" s="97" t="str">
        <f>'Հավելված 1'!C23</f>
        <v>Միջպետական և հանրապետական նշանակության ավտոճանապարհների պահպանման և անվտանգ երթևեկության ծառայություններ</v>
      </c>
      <c r="G21" s="38">
        <v>-285000</v>
      </c>
      <c r="H21" s="38">
        <v>-285000</v>
      </c>
      <c r="I21" s="38">
        <v>-285000</v>
      </c>
      <c r="J21" s="38">
        <v>-285000</v>
      </c>
    </row>
    <row r="22" spans="1:10" s="82" customFormat="1" x14ac:dyDescent="0.3">
      <c r="A22" s="95"/>
      <c r="B22" s="95"/>
      <c r="C22" s="95"/>
      <c r="D22" s="95"/>
      <c r="E22" s="99"/>
      <c r="F22" s="29" t="s">
        <v>29</v>
      </c>
      <c r="G22" s="38"/>
      <c r="H22" s="38"/>
      <c r="I22" s="38"/>
      <c r="J22" s="38"/>
    </row>
    <row r="23" spans="1:10" s="82" customFormat="1" ht="27.75" x14ac:dyDescent="0.3">
      <c r="A23" s="95"/>
      <c r="B23" s="95"/>
      <c r="C23" s="95"/>
      <c r="D23" s="95"/>
      <c r="E23" s="99"/>
      <c r="F23" s="100" t="s">
        <v>124</v>
      </c>
      <c r="G23" s="38">
        <v>-285000</v>
      </c>
      <c r="H23" s="38">
        <v>-285000</v>
      </c>
      <c r="I23" s="38">
        <v>-285000</v>
      </c>
      <c r="J23" s="38">
        <v>-285000</v>
      </c>
    </row>
    <row r="24" spans="1:10" s="82" customFormat="1" ht="27.75" x14ac:dyDescent="0.3">
      <c r="A24" s="95"/>
      <c r="B24" s="95"/>
      <c r="C24" s="95"/>
      <c r="D24" s="95"/>
      <c r="E24" s="99"/>
      <c r="F24" s="29" t="s">
        <v>30</v>
      </c>
      <c r="G24" s="38"/>
      <c r="H24" s="38"/>
      <c r="I24" s="38"/>
      <c r="J24" s="38"/>
    </row>
    <row r="25" spans="1:10" s="82" customFormat="1" x14ac:dyDescent="0.3">
      <c r="A25" s="95"/>
      <c r="B25" s="95"/>
      <c r="C25" s="95"/>
      <c r="D25" s="95"/>
      <c r="E25" s="99"/>
      <c r="F25" s="29" t="s">
        <v>31</v>
      </c>
      <c r="G25" s="38">
        <v>-285000</v>
      </c>
      <c r="H25" s="38">
        <v>-285000</v>
      </c>
      <c r="I25" s="38">
        <v>-285000</v>
      </c>
      <c r="J25" s="38">
        <v>-285000</v>
      </c>
    </row>
    <row r="26" spans="1:10" s="82" customFormat="1" x14ac:dyDescent="0.3">
      <c r="A26" s="95"/>
      <c r="B26" s="95"/>
      <c r="C26" s="95"/>
      <c r="D26" s="95"/>
      <c r="E26" s="99"/>
      <c r="F26" s="29" t="s">
        <v>32</v>
      </c>
      <c r="G26" s="38">
        <v>-285000</v>
      </c>
      <c r="H26" s="38">
        <v>-285000</v>
      </c>
      <c r="I26" s="38">
        <v>-285000</v>
      </c>
      <c r="J26" s="38">
        <v>-285000</v>
      </c>
    </row>
    <row r="27" spans="1:10" s="82" customFormat="1" x14ac:dyDescent="0.3">
      <c r="A27" s="95"/>
      <c r="B27" s="95"/>
      <c r="C27" s="95"/>
      <c r="D27" s="95"/>
      <c r="E27" s="99"/>
      <c r="F27" s="98" t="s">
        <v>149</v>
      </c>
      <c r="G27" s="38">
        <v>-285000</v>
      </c>
      <c r="H27" s="38">
        <v>-285000</v>
      </c>
      <c r="I27" s="38">
        <v>-285000</v>
      </c>
      <c r="J27" s="38">
        <v>-285000</v>
      </c>
    </row>
    <row r="28" spans="1:10" s="82" customFormat="1" x14ac:dyDescent="0.3">
      <c r="A28" s="95"/>
      <c r="B28" s="95"/>
      <c r="C28" s="95"/>
      <c r="D28" s="95"/>
      <c r="E28" s="99"/>
      <c r="F28" s="29" t="s">
        <v>150</v>
      </c>
      <c r="G28" s="38">
        <v>-285000</v>
      </c>
      <c r="H28" s="38">
        <v>-285000</v>
      </c>
      <c r="I28" s="38">
        <v>-285000</v>
      </c>
      <c r="J28" s="38">
        <v>-285000</v>
      </c>
    </row>
    <row r="29" spans="1:10" s="82" customFormat="1" x14ac:dyDescent="0.3">
      <c r="A29" s="101"/>
      <c r="B29" s="101"/>
      <c r="C29" s="102"/>
      <c r="D29" s="101"/>
      <c r="E29" s="98"/>
      <c r="F29" s="96" t="s">
        <v>151</v>
      </c>
      <c r="G29" s="38">
        <f>'Հավելված 1'!D22</f>
        <v>-285000</v>
      </c>
      <c r="H29" s="38">
        <f>'Հավելված 1'!E22</f>
        <v>-285000</v>
      </c>
      <c r="I29" s="38">
        <f>'Հավելված 1'!F22</f>
        <v>-285000</v>
      </c>
      <c r="J29" s="38">
        <f>'Հավելված 1'!G22</f>
        <v>-285000</v>
      </c>
    </row>
    <row r="30" spans="1:10" s="82" customFormat="1" ht="29.25" x14ac:dyDescent="0.3">
      <c r="A30" s="95" t="s">
        <v>118</v>
      </c>
      <c r="B30" s="95"/>
      <c r="C30" s="95"/>
      <c r="D30" s="96"/>
      <c r="E30" s="68"/>
      <c r="F30" s="97" t="s">
        <v>119</v>
      </c>
      <c r="G30" s="109">
        <v>-433489.3</v>
      </c>
      <c r="H30" s="109">
        <v>-433489.3</v>
      </c>
      <c r="I30" s="109">
        <v>-433489.3</v>
      </c>
      <c r="J30" s="109">
        <v>-433489.3</v>
      </c>
    </row>
    <row r="31" spans="1:10" s="82" customFormat="1" x14ac:dyDescent="0.3">
      <c r="A31" s="95"/>
      <c r="B31" s="95"/>
      <c r="C31" s="95"/>
      <c r="D31" s="96"/>
      <c r="E31" s="68"/>
      <c r="F31" s="29" t="s">
        <v>27</v>
      </c>
      <c r="G31" s="109"/>
      <c r="H31" s="109"/>
      <c r="I31" s="109"/>
      <c r="J31" s="109"/>
    </row>
    <row r="32" spans="1:10" s="82" customFormat="1" x14ac:dyDescent="0.3">
      <c r="A32" s="95"/>
      <c r="B32" s="95" t="s">
        <v>120</v>
      </c>
      <c r="C32" s="95"/>
      <c r="D32" s="96"/>
      <c r="E32" s="68"/>
      <c r="F32" s="18" t="s">
        <v>121</v>
      </c>
      <c r="G32" s="109">
        <v>-433489.3</v>
      </c>
      <c r="H32" s="109">
        <v>-433489.3</v>
      </c>
      <c r="I32" s="109">
        <v>-433489.3</v>
      </c>
      <c r="J32" s="109">
        <v>-433489.3</v>
      </c>
    </row>
    <row r="33" spans="1:10" s="82" customFormat="1" x14ac:dyDescent="0.3">
      <c r="A33" s="95"/>
      <c r="B33" s="95"/>
      <c r="C33" s="95"/>
      <c r="D33" s="96"/>
      <c r="E33" s="68"/>
      <c r="F33" s="29" t="s">
        <v>27</v>
      </c>
      <c r="G33" s="109"/>
      <c r="H33" s="109"/>
      <c r="I33" s="109"/>
      <c r="J33" s="109"/>
    </row>
    <row r="34" spans="1:10" s="82" customFormat="1" x14ac:dyDescent="0.3">
      <c r="A34" s="95"/>
      <c r="B34" s="95"/>
      <c r="C34" s="95" t="s">
        <v>122</v>
      </c>
      <c r="D34" s="96"/>
      <c r="E34" s="68"/>
      <c r="F34" s="18" t="s">
        <v>121</v>
      </c>
      <c r="G34" s="109">
        <v>-433489.3</v>
      </c>
      <c r="H34" s="109">
        <v>-433489.3</v>
      </c>
      <c r="I34" s="109">
        <v>-433489.3</v>
      </c>
      <c r="J34" s="109">
        <v>-433489.3</v>
      </c>
    </row>
    <row r="35" spans="1:10" s="82" customFormat="1" ht="29.25" x14ac:dyDescent="0.3">
      <c r="A35" s="95"/>
      <c r="B35" s="95"/>
      <c r="C35" s="95"/>
      <c r="D35" s="96"/>
      <c r="E35" s="68"/>
      <c r="F35" s="97" t="s">
        <v>129</v>
      </c>
      <c r="G35" s="38"/>
      <c r="H35" s="38"/>
      <c r="I35" s="38"/>
      <c r="J35" s="38"/>
    </row>
    <row r="36" spans="1:10" s="82" customFormat="1" x14ac:dyDescent="0.3">
      <c r="A36" s="95"/>
      <c r="B36" s="95"/>
      <c r="C36" s="95"/>
      <c r="D36" s="96"/>
      <c r="E36" s="68"/>
      <c r="F36" s="29" t="s">
        <v>27</v>
      </c>
      <c r="G36" s="38"/>
      <c r="H36" s="38"/>
      <c r="I36" s="38"/>
      <c r="J36" s="38"/>
    </row>
    <row r="37" spans="1:10" s="82" customFormat="1" x14ac:dyDescent="0.3">
      <c r="A37" s="95"/>
      <c r="B37" s="95"/>
      <c r="C37" s="95"/>
      <c r="D37" s="95" t="s">
        <v>123</v>
      </c>
      <c r="E37" s="68"/>
      <c r="F37" s="110" t="s">
        <v>111</v>
      </c>
      <c r="G37" s="109">
        <f>G39+G48</f>
        <v>-433489.3</v>
      </c>
      <c r="H37" s="109">
        <f t="shared" ref="H37:J37" si="1">H39+H48</f>
        <v>-433489.3</v>
      </c>
      <c r="I37" s="109">
        <f t="shared" si="1"/>
        <v>-433489.3</v>
      </c>
      <c r="J37" s="109">
        <f t="shared" si="1"/>
        <v>-433489.3</v>
      </c>
    </row>
    <row r="38" spans="1:10" s="82" customFormat="1" x14ac:dyDescent="0.3">
      <c r="A38" s="95"/>
      <c r="B38" s="95"/>
      <c r="C38" s="95"/>
      <c r="D38" s="95"/>
      <c r="E38" s="68"/>
      <c r="F38" s="98" t="s">
        <v>28</v>
      </c>
      <c r="G38" s="38"/>
      <c r="H38" s="38"/>
      <c r="I38" s="38"/>
      <c r="J38" s="38"/>
    </row>
    <row r="39" spans="1:10" s="82" customFormat="1" ht="27.75" x14ac:dyDescent="0.3">
      <c r="A39" s="95"/>
      <c r="B39" s="95"/>
      <c r="C39" s="95"/>
      <c r="D39" s="95"/>
      <c r="E39" s="108">
        <v>12002</v>
      </c>
      <c r="F39" s="29" t="s">
        <v>115</v>
      </c>
      <c r="G39" s="38">
        <v>-105089.3</v>
      </c>
      <c r="H39" s="38">
        <v>-105089.3</v>
      </c>
      <c r="I39" s="38">
        <v>-105089.3</v>
      </c>
      <c r="J39" s="38">
        <v>-105089.3</v>
      </c>
    </row>
    <row r="40" spans="1:10" s="82" customFormat="1" x14ac:dyDescent="0.3">
      <c r="A40" s="95"/>
      <c r="B40" s="95"/>
      <c r="C40" s="95"/>
      <c r="D40" s="95"/>
      <c r="E40" s="99"/>
      <c r="F40" s="29" t="s">
        <v>29</v>
      </c>
      <c r="G40" s="38"/>
      <c r="H40" s="38"/>
      <c r="I40" s="38"/>
      <c r="J40" s="38"/>
    </row>
    <row r="41" spans="1:10" s="82" customFormat="1" ht="27.75" x14ac:dyDescent="0.3">
      <c r="A41" s="95"/>
      <c r="B41" s="95"/>
      <c r="C41" s="95"/>
      <c r="D41" s="95"/>
      <c r="E41" s="99"/>
      <c r="F41" s="100" t="s">
        <v>124</v>
      </c>
      <c r="G41" s="38">
        <v>-105089.3</v>
      </c>
      <c r="H41" s="38">
        <v>-105089.3</v>
      </c>
      <c r="I41" s="38">
        <v>-105089.3</v>
      </c>
      <c r="J41" s="38">
        <v>-105089.3</v>
      </c>
    </row>
    <row r="42" spans="1:10" s="82" customFormat="1" ht="27.75" x14ac:dyDescent="0.3">
      <c r="A42" s="95"/>
      <c r="B42" s="95"/>
      <c r="C42" s="95"/>
      <c r="D42" s="95"/>
      <c r="E42" s="99"/>
      <c r="F42" s="29" t="s">
        <v>30</v>
      </c>
      <c r="G42" s="38"/>
      <c r="H42" s="38"/>
      <c r="I42" s="38"/>
      <c r="J42" s="38"/>
    </row>
    <row r="43" spans="1:10" s="82" customFormat="1" x14ac:dyDescent="0.3">
      <c r="A43" s="95"/>
      <c r="B43" s="95"/>
      <c r="C43" s="95"/>
      <c r="D43" s="95"/>
      <c r="E43" s="99"/>
      <c r="F43" s="29" t="s">
        <v>31</v>
      </c>
      <c r="G43" s="38">
        <v>-105089.3</v>
      </c>
      <c r="H43" s="38">
        <v>-105089.3</v>
      </c>
      <c r="I43" s="38">
        <v>-105089.3</v>
      </c>
      <c r="J43" s="38">
        <v>-105089.3</v>
      </c>
    </row>
    <row r="44" spans="1:10" s="82" customFormat="1" x14ac:dyDescent="0.3">
      <c r="A44" s="95"/>
      <c r="B44" s="95"/>
      <c r="C44" s="95"/>
      <c r="D44" s="95"/>
      <c r="E44" s="99"/>
      <c r="F44" s="29" t="s">
        <v>32</v>
      </c>
      <c r="G44" s="38">
        <v>-105089.3</v>
      </c>
      <c r="H44" s="38">
        <v>-105089.3</v>
      </c>
      <c r="I44" s="38">
        <v>-105089.3</v>
      </c>
      <c r="J44" s="38">
        <v>-105089.3</v>
      </c>
    </row>
    <row r="45" spans="1:10" s="82" customFormat="1" x14ac:dyDescent="0.3">
      <c r="A45" s="95"/>
      <c r="B45" s="95"/>
      <c r="C45" s="95"/>
      <c r="D45" s="95"/>
      <c r="E45" s="99"/>
      <c r="F45" s="98" t="s">
        <v>33</v>
      </c>
      <c r="G45" s="38">
        <v>-105089.3</v>
      </c>
      <c r="H45" s="38">
        <v>-105089.3</v>
      </c>
      <c r="I45" s="38">
        <v>-105089.3</v>
      </c>
      <c r="J45" s="38">
        <v>-105089.3</v>
      </c>
    </row>
    <row r="46" spans="1:10" s="82" customFormat="1" ht="27.75" x14ac:dyDescent="0.3">
      <c r="A46" s="95"/>
      <c r="B46" s="95"/>
      <c r="C46" s="95"/>
      <c r="D46" s="95"/>
      <c r="E46" s="99"/>
      <c r="F46" s="29" t="s">
        <v>125</v>
      </c>
      <c r="G46" s="38">
        <v>-105089.3</v>
      </c>
      <c r="H46" s="38">
        <v>-105089.3</v>
      </c>
      <c r="I46" s="38">
        <v>-105089.3</v>
      </c>
      <c r="J46" s="38">
        <v>-105089.3</v>
      </c>
    </row>
    <row r="47" spans="1:10" s="82" customFormat="1" x14ac:dyDescent="0.3">
      <c r="A47" s="101"/>
      <c r="B47" s="101"/>
      <c r="C47" s="102"/>
      <c r="D47" s="101"/>
      <c r="E47" s="98"/>
      <c r="F47" s="96" t="s">
        <v>126</v>
      </c>
      <c r="G47" s="38">
        <f>'Հավելված 1'!D36</f>
        <v>-105089.3</v>
      </c>
      <c r="H47" s="38">
        <f>'Հավելված 1'!E36</f>
        <v>-105089.3</v>
      </c>
      <c r="I47" s="38">
        <f>'Հավելված 1'!F36</f>
        <v>-105089.3</v>
      </c>
      <c r="J47" s="38">
        <f>'Հավելված 1'!G36</f>
        <v>-105089.3</v>
      </c>
    </row>
    <row r="48" spans="1:10" s="82" customFormat="1" ht="27.75" x14ac:dyDescent="0.3">
      <c r="A48" s="95"/>
      <c r="B48" s="95"/>
      <c r="C48" s="95"/>
      <c r="D48" s="95"/>
      <c r="E48" s="108">
        <v>12007</v>
      </c>
      <c r="F48" s="29" t="str">
        <f>'Հավելված 1'!C43</f>
        <v>Երևան քաղաքի փողոցների ճանապարհաշինարարական աշխատանքներ</v>
      </c>
      <c r="G48" s="38">
        <v>-328400</v>
      </c>
      <c r="H48" s="38">
        <v>-328400</v>
      </c>
      <c r="I48" s="38">
        <v>-328400</v>
      </c>
      <c r="J48" s="38">
        <v>-328400</v>
      </c>
    </row>
    <row r="49" spans="1:10" s="82" customFormat="1" x14ac:dyDescent="0.3">
      <c r="A49" s="95"/>
      <c r="B49" s="95"/>
      <c r="C49" s="95"/>
      <c r="D49" s="95"/>
      <c r="E49" s="99"/>
      <c r="F49" s="29" t="s">
        <v>29</v>
      </c>
      <c r="G49" s="38"/>
      <c r="H49" s="38"/>
      <c r="I49" s="38"/>
      <c r="J49" s="38"/>
    </row>
    <row r="50" spans="1:10" s="82" customFormat="1" ht="27.75" x14ac:dyDescent="0.3">
      <c r="A50" s="95"/>
      <c r="B50" s="95"/>
      <c r="C50" s="95"/>
      <c r="D50" s="95"/>
      <c r="E50" s="99"/>
      <c r="F50" s="100" t="s">
        <v>124</v>
      </c>
      <c r="G50" s="38">
        <v>-328400</v>
      </c>
      <c r="H50" s="38">
        <v>-328400</v>
      </c>
      <c r="I50" s="38">
        <v>-328400</v>
      </c>
      <c r="J50" s="38">
        <v>-328400</v>
      </c>
    </row>
    <row r="51" spans="1:10" s="82" customFormat="1" ht="27.75" x14ac:dyDescent="0.3">
      <c r="A51" s="95"/>
      <c r="B51" s="95"/>
      <c r="C51" s="95"/>
      <c r="D51" s="95"/>
      <c r="E51" s="99"/>
      <c r="F51" s="29" t="s">
        <v>30</v>
      </c>
      <c r="G51" s="38"/>
      <c r="H51" s="38"/>
      <c r="I51" s="38"/>
      <c r="J51" s="38"/>
    </row>
    <row r="52" spans="1:10" s="82" customFormat="1" x14ac:dyDescent="0.3">
      <c r="A52" s="95"/>
      <c r="B52" s="95"/>
      <c r="C52" s="95"/>
      <c r="D52" s="95"/>
      <c r="E52" s="99"/>
      <c r="F52" s="29" t="s">
        <v>31</v>
      </c>
      <c r="G52" s="38">
        <v>-328400</v>
      </c>
      <c r="H52" s="38">
        <v>-328400</v>
      </c>
      <c r="I52" s="38">
        <v>-328400</v>
      </c>
      <c r="J52" s="38">
        <v>-328400</v>
      </c>
    </row>
    <row r="53" spans="1:10" s="82" customFormat="1" x14ac:dyDescent="0.3">
      <c r="A53" s="95"/>
      <c r="B53" s="95"/>
      <c r="C53" s="95"/>
      <c r="D53" s="95"/>
      <c r="E53" s="99"/>
      <c r="F53" s="29" t="s">
        <v>32</v>
      </c>
      <c r="G53" s="38">
        <v>-328400</v>
      </c>
      <c r="H53" s="38">
        <v>-328400</v>
      </c>
      <c r="I53" s="38">
        <v>-328400</v>
      </c>
      <c r="J53" s="38">
        <v>-328400</v>
      </c>
    </row>
    <row r="54" spans="1:10" s="82" customFormat="1" x14ac:dyDescent="0.3">
      <c r="A54" s="95"/>
      <c r="B54" s="95"/>
      <c r="C54" s="95"/>
      <c r="D54" s="95"/>
      <c r="E54" s="99"/>
      <c r="F54" s="98" t="s">
        <v>33</v>
      </c>
      <c r="G54" s="38">
        <v>-328400</v>
      </c>
      <c r="H54" s="38">
        <v>-328400</v>
      </c>
      <c r="I54" s="38">
        <v>-328400</v>
      </c>
      <c r="J54" s="38">
        <v>-328400</v>
      </c>
    </row>
    <row r="55" spans="1:10" s="82" customFormat="1" ht="27.75" x14ac:dyDescent="0.3">
      <c r="A55" s="95"/>
      <c r="B55" s="95"/>
      <c r="C55" s="95"/>
      <c r="D55" s="95"/>
      <c r="E55" s="99"/>
      <c r="F55" s="29" t="s">
        <v>125</v>
      </c>
      <c r="G55" s="38">
        <v>-328400</v>
      </c>
      <c r="H55" s="38">
        <v>-328400</v>
      </c>
      <c r="I55" s="38">
        <v>-328400</v>
      </c>
      <c r="J55" s="38">
        <v>-328400</v>
      </c>
    </row>
    <row r="56" spans="1:10" s="82" customFormat="1" x14ac:dyDescent="0.3">
      <c r="A56" s="101"/>
      <c r="B56" s="101"/>
      <c r="C56" s="102"/>
      <c r="D56" s="101"/>
      <c r="E56" s="98"/>
      <c r="F56" s="96" t="s">
        <v>126</v>
      </c>
      <c r="G56" s="38">
        <f>'Հավելված 1'!D42</f>
        <v>-328400</v>
      </c>
      <c r="H56" s="38">
        <f>'Հավելված 1'!E42</f>
        <v>-328400</v>
      </c>
      <c r="I56" s="38">
        <f>'Հավելված 1'!F42</f>
        <v>-328400</v>
      </c>
      <c r="J56" s="38">
        <f>'Հավելված 1'!G42</f>
        <v>-328400</v>
      </c>
    </row>
    <row r="57" spans="1:10" x14ac:dyDescent="0.3">
      <c r="A57" s="59" t="s">
        <v>68</v>
      </c>
      <c r="B57" s="59"/>
      <c r="C57" s="59"/>
      <c r="D57" s="60"/>
      <c r="E57" s="13"/>
      <c r="F57" s="20" t="s">
        <v>36</v>
      </c>
      <c r="G57" s="111">
        <v>718489.3</v>
      </c>
      <c r="H57" s="111">
        <v>718489.3</v>
      </c>
      <c r="I57" s="111">
        <v>718489.3</v>
      </c>
      <c r="J57" s="111">
        <v>718489.3</v>
      </c>
    </row>
    <row r="58" spans="1:10" x14ac:dyDescent="0.3">
      <c r="A58" s="59"/>
      <c r="B58" s="59"/>
      <c r="C58" s="59"/>
      <c r="D58" s="60"/>
      <c r="E58" s="13"/>
      <c r="F58" s="149" t="s">
        <v>27</v>
      </c>
      <c r="G58" s="143"/>
      <c r="H58" s="143"/>
      <c r="I58" s="143"/>
      <c r="J58" s="143"/>
    </row>
    <row r="59" spans="1:10" x14ac:dyDescent="0.3">
      <c r="A59" s="59"/>
      <c r="B59" s="59" t="s">
        <v>69</v>
      </c>
      <c r="C59" s="59"/>
      <c r="D59" s="60"/>
      <c r="E59" s="13"/>
      <c r="F59" s="26" t="s">
        <v>37</v>
      </c>
      <c r="G59" s="111">
        <v>718489.3</v>
      </c>
      <c r="H59" s="111">
        <v>718489.3</v>
      </c>
      <c r="I59" s="111">
        <v>718489.3</v>
      </c>
      <c r="J59" s="111">
        <v>718489.3</v>
      </c>
    </row>
    <row r="60" spans="1:10" x14ac:dyDescent="0.3">
      <c r="A60" s="59"/>
      <c r="B60" s="59"/>
      <c r="C60" s="59"/>
      <c r="D60" s="60"/>
      <c r="E60" s="13"/>
      <c r="F60" s="149" t="s">
        <v>27</v>
      </c>
      <c r="G60" s="141"/>
      <c r="H60" s="141"/>
      <c r="I60" s="141"/>
      <c r="J60" s="141"/>
    </row>
    <row r="61" spans="1:10" x14ac:dyDescent="0.3">
      <c r="A61" s="59"/>
      <c r="B61" s="59"/>
      <c r="C61" s="59" t="s">
        <v>70</v>
      </c>
      <c r="D61" s="60"/>
      <c r="E61" s="13"/>
      <c r="F61" s="26" t="s">
        <v>62</v>
      </c>
      <c r="G61" s="111">
        <v>718489.3</v>
      </c>
      <c r="H61" s="111">
        <v>718489.3</v>
      </c>
      <c r="I61" s="111">
        <v>718489.3</v>
      </c>
      <c r="J61" s="111">
        <v>718489.3</v>
      </c>
    </row>
    <row r="62" spans="1:10" ht="29.25" x14ac:dyDescent="0.3">
      <c r="A62" s="59"/>
      <c r="B62" s="59"/>
      <c r="C62" s="59"/>
      <c r="D62" s="60"/>
      <c r="E62" s="13"/>
      <c r="F62" s="20" t="s">
        <v>10</v>
      </c>
      <c r="G62" s="141"/>
      <c r="H62" s="141"/>
      <c r="I62" s="141"/>
      <c r="J62" s="141"/>
    </row>
    <row r="63" spans="1:10" x14ac:dyDescent="0.3">
      <c r="A63" s="59"/>
      <c r="B63" s="59"/>
      <c r="C63" s="59"/>
      <c r="D63" s="60"/>
      <c r="E63" s="13"/>
      <c r="F63" s="149" t="s">
        <v>27</v>
      </c>
      <c r="G63" s="141"/>
      <c r="H63" s="141"/>
      <c r="I63" s="141"/>
      <c r="J63" s="141"/>
    </row>
    <row r="64" spans="1:10" x14ac:dyDescent="0.3">
      <c r="A64" s="59"/>
      <c r="B64" s="59"/>
      <c r="C64" s="59"/>
      <c r="D64" s="59">
        <v>1168</v>
      </c>
      <c r="E64" s="13"/>
      <c r="F64" s="20" t="s">
        <v>57</v>
      </c>
      <c r="G64" s="111">
        <v>718489.3</v>
      </c>
      <c r="H64" s="111">
        <v>718489.3</v>
      </c>
      <c r="I64" s="111">
        <v>718489.3</v>
      </c>
      <c r="J64" s="111">
        <v>718489.3</v>
      </c>
    </row>
    <row r="65" spans="1:10" x14ac:dyDescent="0.3">
      <c r="A65" s="59"/>
      <c r="B65" s="59"/>
      <c r="C65" s="59"/>
      <c r="D65" s="59"/>
      <c r="E65" s="13"/>
      <c r="F65" s="27" t="s">
        <v>28</v>
      </c>
      <c r="G65" s="141"/>
      <c r="H65" s="141"/>
      <c r="I65" s="141"/>
      <c r="J65" s="141"/>
    </row>
    <row r="66" spans="1:10" ht="29.25" x14ac:dyDescent="0.3">
      <c r="A66" s="59"/>
      <c r="B66" s="59"/>
      <c r="C66" s="59"/>
      <c r="D66" s="59"/>
      <c r="E66" s="61">
        <v>32006</v>
      </c>
      <c r="F66" s="20" t="s">
        <v>60</v>
      </c>
      <c r="G66" s="111">
        <v>718489.3</v>
      </c>
      <c r="H66" s="111">
        <v>718489.3</v>
      </c>
      <c r="I66" s="111">
        <v>718489.3</v>
      </c>
      <c r="J66" s="111">
        <v>718489.3</v>
      </c>
    </row>
    <row r="67" spans="1:10" x14ac:dyDescent="0.3">
      <c r="A67" s="59"/>
      <c r="B67" s="59"/>
      <c r="C67" s="59"/>
      <c r="D67" s="59"/>
      <c r="E67" s="61"/>
      <c r="F67" s="149" t="s">
        <v>29</v>
      </c>
      <c r="G67" s="140"/>
      <c r="H67" s="140"/>
      <c r="I67" s="140"/>
      <c r="J67" s="140"/>
    </row>
    <row r="68" spans="1:10" ht="27.75" x14ac:dyDescent="0.3">
      <c r="A68" s="59"/>
      <c r="B68" s="59"/>
      <c r="C68" s="59"/>
      <c r="D68" s="59"/>
      <c r="E68" s="61"/>
      <c r="F68" s="14" t="s">
        <v>71</v>
      </c>
      <c r="G68" s="17">
        <v>718489.3</v>
      </c>
      <c r="H68" s="17">
        <v>718489.3</v>
      </c>
      <c r="I68" s="17">
        <v>718489.3</v>
      </c>
      <c r="J68" s="17">
        <v>718489.3</v>
      </c>
    </row>
    <row r="69" spans="1:10" ht="27.75" x14ac:dyDescent="0.3">
      <c r="A69" s="59"/>
      <c r="B69" s="59"/>
      <c r="C69" s="59"/>
      <c r="D69" s="59"/>
      <c r="E69" s="61"/>
      <c r="F69" s="149" t="s">
        <v>30</v>
      </c>
      <c r="G69" s="140"/>
      <c r="H69" s="140"/>
      <c r="I69" s="140"/>
      <c r="J69" s="140"/>
    </row>
    <row r="70" spans="1:10" x14ac:dyDescent="0.3">
      <c r="A70" s="59"/>
      <c r="B70" s="59"/>
      <c r="C70" s="59"/>
      <c r="D70" s="59"/>
      <c r="E70" s="61"/>
      <c r="F70" s="149" t="s">
        <v>31</v>
      </c>
      <c r="G70" s="17">
        <v>718489.3</v>
      </c>
      <c r="H70" s="17">
        <v>718489.3</v>
      </c>
      <c r="I70" s="17">
        <v>718489.3</v>
      </c>
      <c r="J70" s="17">
        <v>718489.3</v>
      </c>
    </row>
    <row r="71" spans="1:10" x14ac:dyDescent="0.3">
      <c r="A71" s="59"/>
      <c r="B71" s="59"/>
      <c r="C71" s="59"/>
      <c r="D71" s="59"/>
      <c r="E71" s="61"/>
      <c r="F71" s="149" t="s">
        <v>32</v>
      </c>
      <c r="G71" s="17">
        <v>718489.3</v>
      </c>
      <c r="H71" s="17">
        <v>718489.3</v>
      </c>
      <c r="I71" s="17">
        <v>718489.3</v>
      </c>
      <c r="J71" s="17">
        <v>718489.3</v>
      </c>
    </row>
    <row r="72" spans="1:10" x14ac:dyDescent="0.3">
      <c r="A72" s="59"/>
      <c r="B72" s="59"/>
      <c r="C72" s="59"/>
      <c r="D72" s="59"/>
      <c r="E72" s="61"/>
      <c r="F72" s="27" t="s">
        <v>33</v>
      </c>
      <c r="G72" s="17">
        <v>718489.3</v>
      </c>
      <c r="H72" s="17">
        <v>718489.3</v>
      </c>
      <c r="I72" s="17">
        <v>718489.3</v>
      </c>
      <c r="J72" s="17">
        <v>718489.3</v>
      </c>
    </row>
    <row r="73" spans="1:10" ht="27.75" x14ac:dyDescent="0.3">
      <c r="A73" s="59"/>
      <c r="B73" s="59"/>
      <c r="C73" s="59"/>
      <c r="D73" s="59"/>
      <c r="E73" s="61"/>
      <c r="F73" s="149" t="s">
        <v>34</v>
      </c>
      <c r="G73" s="17">
        <v>718489.3</v>
      </c>
      <c r="H73" s="17">
        <v>718489.3</v>
      </c>
      <c r="I73" s="17">
        <v>718489.3</v>
      </c>
      <c r="J73" s="17">
        <v>718489.3</v>
      </c>
    </row>
    <row r="74" spans="1:10" ht="27.75" x14ac:dyDescent="0.3">
      <c r="A74" s="28"/>
      <c r="B74" s="28"/>
      <c r="C74" s="50"/>
      <c r="D74" s="28"/>
      <c r="E74" s="27"/>
      <c r="F74" s="29" t="s">
        <v>35</v>
      </c>
      <c r="G74" s="17">
        <f>'Հավելված 1'!D48</f>
        <v>718489.3</v>
      </c>
      <c r="H74" s="17">
        <f>'Հավելված 1'!E48</f>
        <v>718489.3</v>
      </c>
      <c r="I74" s="17">
        <f>'Հավելված 1'!F48</f>
        <v>718489.3</v>
      </c>
      <c r="J74" s="17">
        <f>'Հավելված 1'!G48</f>
        <v>718489.3</v>
      </c>
    </row>
    <row r="75" spans="1:10" s="82" customFormat="1" ht="28.5" x14ac:dyDescent="0.3">
      <c r="A75" s="51" t="s">
        <v>97</v>
      </c>
      <c r="B75" s="51"/>
      <c r="C75" s="51"/>
      <c r="D75" s="51"/>
      <c r="E75" s="51"/>
      <c r="F75" s="52" t="s">
        <v>98</v>
      </c>
      <c r="G75" s="17">
        <f>G77</f>
        <v>0</v>
      </c>
      <c r="H75" s="17">
        <f t="shared" ref="H75:J75" si="2">H77</f>
        <v>0</v>
      </c>
      <c r="I75" s="17">
        <f t="shared" si="2"/>
        <v>0</v>
      </c>
      <c r="J75" s="17">
        <f t="shared" si="2"/>
        <v>0</v>
      </c>
    </row>
    <row r="76" spans="1:10" s="82" customFormat="1" x14ac:dyDescent="0.3">
      <c r="A76" s="51"/>
      <c r="B76" s="51"/>
      <c r="C76" s="51"/>
      <c r="D76" s="51"/>
      <c r="E76" s="51"/>
      <c r="F76" s="51" t="s">
        <v>27</v>
      </c>
      <c r="G76" s="51"/>
      <c r="H76" s="51"/>
      <c r="I76" s="51"/>
      <c r="J76" s="51"/>
    </row>
    <row r="77" spans="1:10" s="82" customFormat="1" x14ac:dyDescent="0.3">
      <c r="A77" s="51"/>
      <c r="B77" s="51" t="s">
        <v>99</v>
      </c>
      <c r="C77" s="51"/>
      <c r="D77" s="51"/>
      <c r="E77" s="51"/>
      <c r="F77" s="52" t="s">
        <v>100</v>
      </c>
      <c r="G77" s="17">
        <f>G79</f>
        <v>0</v>
      </c>
      <c r="H77" s="17">
        <f t="shared" ref="H77:J77" si="3">H79</f>
        <v>0</v>
      </c>
      <c r="I77" s="17">
        <f t="shared" si="3"/>
        <v>0</v>
      </c>
      <c r="J77" s="17">
        <f t="shared" si="3"/>
        <v>0</v>
      </c>
    </row>
    <row r="78" spans="1:10" s="82" customFormat="1" x14ac:dyDescent="0.3">
      <c r="A78" s="51"/>
      <c r="B78" s="51"/>
      <c r="C78" s="51"/>
      <c r="D78" s="51"/>
      <c r="E78" s="51"/>
      <c r="F78" s="51" t="s">
        <v>27</v>
      </c>
      <c r="G78" s="51"/>
      <c r="H78" s="51"/>
      <c r="I78" s="51"/>
      <c r="J78" s="53"/>
    </row>
    <row r="79" spans="1:10" s="82" customFormat="1" x14ac:dyDescent="0.3">
      <c r="A79" s="51"/>
      <c r="B79" s="51"/>
      <c r="C79" s="51" t="s">
        <v>99</v>
      </c>
      <c r="D79" s="51" t="s">
        <v>84</v>
      </c>
      <c r="E79" s="51"/>
      <c r="F79" s="52" t="s">
        <v>86</v>
      </c>
      <c r="G79" s="17">
        <f>G81+G90</f>
        <v>0</v>
      </c>
      <c r="H79" s="17">
        <f t="shared" ref="H79:J79" si="4">H81+H90</f>
        <v>0</v>
      </c>
      <c r="I79" s="17">
        <f t="shared" si="4"/>
        <v>0</v>
      </c>
      <c r="J79" s="17">
        <f t="shared" si="4"/>
        <v>0</v>
      </c>
    </row>
    <row r="80" spans="1:10" s="82" customFormat="1" x14ac:dyDescent="0.3">
      <c r="A80" s="51"/>
      <c r="B80" s="51"/>
      <c r="C80" s="51"/>
      <c r="D80" s="51"/>
      <c r="E80" s="51"/>
      <c r="F80" s="51" t="s">
        <v>27</v>
      </c>
      <c r="G80" s="51"/>
      <c r="H80" s="51"/>
      <c r="I80" s="51"/>
      <c r="J80" s="54"/>
    </row>
    <row r="81" spans="1:10" s="82" customFormat="1" x14ac:dyDescent="0.3">
      <c r="A81" s="51"/>
      <c r="B81" s="51"/>
      <c r="C81" s="51"/>
      <c r="E81" s="55" t="s">
        <v>101</v>
      </c>
      <c r="F81" s="51" t="s">
        <v>86</v>
      </c>
      <c r="G81" s="17">
        <v>718489.3</v>
      </c>
      <c r="H81" s="17">
        <v>718489.3</v>
      </c>
      <c r="I81" s="17">
        <v>718489.3</v>
      </c>
      <c r="J81" s="17">
        <v>718489.3</v>
      </c>
    </row>
    <row r="82" spans="1:10" s="82" customFormat="1" x14ac:dyDescent="0.3">
      <c r="A82" s="51"/>
      <c r="B82" s="51"/>
      <c r="C82" s="51"/>
      <c r="D82" s="51"/>
      <c r="E82" s="51"/>
      <c r="F82" s="51" t="s">
        <v>83</v>
      </c>
      <c r="G82" s="56"/>
      <c r="H82" s="56"/>
      <c r="I82" s="56"/>
      <c r="J82" s="57"/>
    </row>
    <row r="83" spans="1:10" s="82" customFormat="1" x14ac:dyDescent="0.3">
      <c r="A83" s="58"/>
      <c r="B83" s="58"/>
      <c r="C83" s="58"/>
      <c r="D83" s="58"/>
      <c r="E83" s="58"/>
      <c r="F83" s="51" t="s">
        <v>29</v>
      </c>
      <c r="G83" s="51"/>
      <c r="H83" s="51"/>
      <c r="I83" s="51"/>
      <c r="J83" s="43"/>
    </row>
    <row r="84" spans="1:10" s="82" customFormat="1" x14ac:dyDescent="0.3">
      <c r="A84" s="58"/>
      <c r="B84" s="58"/>
      <c r="C84" s="58"/>
      <c r="D84" s="58"/>
      <c r="E84" s="58"/>
      <c r="F84" s="51" t="s">
        <v>83</v>
      </c>
      <c r="G84" s="17">
        <v>718489.3</v>
      </c>
      <c r="H84" s="17">
        <v>718489.3</v>
      </c>
      <c r="I84" s="17">
        <v>718489.3</v>
      </c>
      <c r="J84" s="17">
        <v>718489.3</v>
      </c>
    </row>
    <row r="85" spans="1:10" s="82" customFormat="1" ht="27" x14ac:dyDescent="0.3">
      <c r="A85" s="58"/>
      <c r="B85" s="58"/>
      <c r="C85" s="58"/>
      <c r="D85" s="58"/>
      <c r="E85" s="58"/>
      <c r="F85" s="51" t="s">
        <v>30</v>
      </c>
      <c r="G85" s="51"/>
      <c r="H85" s="51"/>
      <c r="I85" s="51"/>
      <c r="J85" s="43"/>
    </row>
    <row r="86" spans="1:10" s="82" customFormat="1" x14ac:dyDescent="0.3">
      <c r="A86" s="58"/>
      <c r="B86" s="58"/>
      <c r="C86" s="58"/>
      <c r="D86" s="58"/>
      <c r="E86" s="58"/>
      <c r="F86" s="51" t="s">
        <v>31</v>
      </c>
      <c r="G86" s="17">
        <v>718489.3</v>
      </c>
      <c r="H86" s="17">
        <v>718489.3</v>
      </c>
      <c r="I86" s="17">
        <v>718489.3</v>
      </c>
      <c r="J86" s="17">
        <v>718489.3</v>
      </c>
    </row>
    <row r="87" spans="1:10" s="82" customFormat="1" x14ac:dyDescent="0.3">
      <c r="A87" s="58"/>
      <c r="B87" s="58"/>
      <c r="C87" s="58"/>
      <c r="D87" s="58"/>
      <c r="E87" s="58"/>
      <c r="F87" s="51" t="s">
        <v>102</v>
      </c>
      <c r="G87" s="17">
        <v>718489.3</v>
      </c>
      <c r="H87" s="17">
        <v>718489.3</v>
      </c>
      <c r="I87" s="17">
        <v>718489.3</v>
      </c>
      <c r="J87" s="17">
        <v>718489.3</v>
      </c>
    </row>
    <row r="88" spans="1:10" s="82" customFormat="1" x14ac:dyDescent="0.3">
      <c r="A88" s="58"/>
      <c r="B88" s="58"/>
      <c r="C88" s="58"/>
      <c r="D88" s="58"/>
      <c r="E88" s="58"/>
      <c r="F88" s="51" t="s">
        <v>103</v>
      </c>
      <c r="G88" s="17">
        <v>718489.3</v>
      </c>
      <c r="H88" s="17">
        <v>718489.3</v>
      </c>
      <c r="I88" s="17">
        <v>718489.3</v>
      </c>
      <c r="J88" s="17">
        <v>718489.3</v>
      </c>
    </row>
    <row r="89" spans="1:10" s="82" customFormat="1" x14ac:dyDescent="0.3">
      <c r="A89" s="58"/>
      <c r="B89" s="58"/>
      <c r="C89" s="58"/>
      <c r="D89" s="58"/>
      <c r="E89" s="58"/>
      <c r="F89" s="51" t="s">
        <v>104</v>
      </c>
      <c r="G89" s="17">
        <v>718489.3</v>
      </c>
      <c r="H89" s="17">
        <v>718489.3</v>
      </c>
      <c r="I89" s="17">
        <v>718489.3</v>
      </c>
      <c r="J89" s="17">
        <v>718489.3</v>
      </c>
    </row>
    <row r="90" spans="1:10" s="82" customFormat="1" x14ac:dyDescent="0.3">
      <c r="A90" s="51"/>
      <c r="B90" s="51"/>
      <c r="C90" s="51"/>
      <c r="E90" s="55" t="s">
        <v>101</v>
      </c>
      <c r="F90" s="51" t="s">
        <v>86</v>
      </c>
      <c r="G90" s="43">
        <f>-G89</f>
        <v>-718489.3</v>
      </c>
      <c r="H90" s="43">
        <f t="shared" ref="H90:J90" si="5">-H89</f>
        <v>-718489.3</v>
      </c>
      <c r="I90" s="43">
        <f t="shared" si="5"/>
        <v>-718489.3</v>
      </c>
      <c r="J90" s="43">
        <f t="shared" si="5"/>
        <v>-718489.3</v>
      </c>
    </row>
    <row r="91" spans="1:10" s="82" customFormat="1" x14ac:dyDescent="0.3">
      <c r="A91" s="51"/>
      <c r="B91" s="51"/>
      <c r="C91" s="51"/>
      <c r="D91" s="51"/>
      <c r="E91" s="51"/>
      <c r="F91" s="51" t="s">
        <v>83</v>
      </c>
      <c r="G91" s="56"/>
      <c r="H91" s="56"/>
      <c r="I91" s="56"/>
      <c r="J91" s="57"/>
    </row>
    <row r="92" spans="1:10" s="82" customFormat="1" x14ac:dyDescent="0.3">
      <c r="A92" s="58"/>
      <c r="B92" s="58"/>
      <c r="C92" s="58"/>
      <c r="D92" s="58"/>
      <c r="E92" s="58"/>
      <c r="F92" s="51" t="s">
        <v>29</v>
      </c>
      <c r="G92" s="51"/>
      <c r="H92" s="51"/>
      <c r="I92" s="51"/>
      <c r="J92" s="43"/>
    </row>
    <row r="93" spans="1:10" s="82" customFormat="1" x14ac:dyDescent="0.3">
      <c r="A93" s="58"/>
      <c r="B93" s="58"/>
      <c r="C93" s="58"/>
      <c r="D93" s="58"/>
      <c r="E93" s="58"/>
      <c r="F93" s="51" t="s">
        <v>83</v>
      </c>
      <c r="G93" s="43">
        <v>-718489.3</v>
      </c>
      <c r="H93" s="43">
        <v>-718489.3</v>
      </c>
      <c r="I93" s="43">
        <v>-718489.3</v>
      </c>
      <c r="J93" s="43">
        <v>-718489.3</v>
      </c>
    </row>
    <row r="94" spans="1:10" s="82" customFormat="1" ht="27" x14ac:dyDescent="0.3">
      <c r="A94" s="58"/>
      <c r="B94" s="58"/>
      <c r="C94" s="58"/>
      <c r="D94" s="58"/>
      <c r="E94" s="58"/>
      <c r="F94" s="51" t="s">
        <v>30</v>
      </c>
      <c r="G94" s="51"/>
      <c r="H94" s="51"/>
      <c r="I94" s="51"/>
      <c r="J94" s="43"/>
    </row>
    <row r="95" spans="1:10" s="82" customFormat="1" x14ac:dyDescent="0.3">
      <c r="A95" s="58"/>
      <c r="B95" s="58"/>
      <c r="C95" s="58"/>
      <c r="D95" s="58"/>
      <c r="E95" s="58"/>
      <c r="F95" s="51" t="s">
        <v>31</v>
      </c>
      <c r="G95" s="43">
        <v>-718489.3</v>
      </c>
      <c r="H95" s="43">
        <v>-718489.3</v>
      </c>
      <c r="I95" s="43">
        <v>-718489.3</v>
      </c>
      <c r="J95" s="43">
        <v>-718489.3</v>
      </c>
    </row>
    <row r="96" spans="1:10" s="82" customFormat="1" x14ac:dyDescent="0.3">
      <c r="A96" s="58"/>
      <c r="B96" s="58"/>
      <c r="C96" s="58"/>
      <c r="D96" s="58"/>
      <c r="E96" s="58"/>
      <c r="F96" s="51" t="s">
        <v>102</v>
      </c>
      <c r="G96" s="43">
        <v>-718489.3</v>
      </c>
      <c r="H96" s="43">
        <v>-718489.3</v>
      </c>
      <c r="I96" s="43">
        <v>-718489.3</v>
      </c>
      <c r="J96" s="43">
        <v>-718489.3</v>
      </c>
    </row>
    <row r="97" spans="1:10" s="82" customFormat="1" x14ac:dyDescent="0.3">
      <c r="A97" s="58"/>
      <c r="B97" s="58"/>
      <c r="C97" s="58"/>
      <c r="D97" s="58"/>
      <c r="E97" s="58"/>
      <c r="F97" s="51" t="s">
        <v>103</v>
      </c>
      <c r="G97" s="43">
        <v>-718489.3</v>
      </c>
      <c r="H97" s="43">
        <v>-718489.3</v>
      </c>
      <c r="I97" s="43">
        <v>-718489.3</v>
      </c>
      <c r="J97" s="43">
        <v>-718489.3</v>
      </c>
    </row>
    <row r="98" spans="1:10" s="82" customFormat="1" x14ac:dyDescent="0.3">
      <c r="A98" s="58"/>
      <c r="B98" s="58"/>
      <c r="C98" s="58"/>
      <c r="D98" s="58"/>
      <c r="E98" s="58"/>
      <c r="F98" s="51" t="s">
        <v>104</v>
      </c>
      <c r="G98" s="43">
        <v>-718489.3</v>
      </c>
      <c r="H98" s="43">
        <v>-718489.3</v>
      </c>
      <c r="I98" s="43">
        <v>-718489.3</v>
      </c>
      <c r="J98" s="43">
        <v>-718489.3</v>
      </c>
    </row>
  </sheetData>
  <mergeCells count="9">
    <mergeCell ref="A5:J5"/>
    <mergeCell ref="A6:J6"/>
    <mergeCell ref="A9:C9"/>
    <mergeCell ref="D9:E9"/>
    <mergeCell ref="F9:F10"/>
    <mergeCell ref="G9:G10"/>
    <mergeCell ref="H9:H10"/>
    <mergeCell ref="I9:I10"/>
    <mergeCell ref="J9:J1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K10" sqref="K10"/>
    </sheetView>
  </sheetViews>
  <sheetFormatPr defaultColWidth="8.85546875" defaultRowHeight="16.5" x14ac:dyDescent="0.3"/>
  <cols>
    <col min="1" max="2" width="8.85546875" style="5"/>
    <col min="3" max="3" width="39.5703125" style="5" bestFit="1" customWidth="1"/>
    <col min="4" max="7" width="26" style="5" customWidth="1"/>
    <col min="8" max="16384" width="8.85546875" style="5"/>
  </cols>
  <sheetData>
    <row r="1" spans="1:7" x14ac:dyDescent="0.3">
      <c r="A1" s="22"/>
      <c r="G1" s="6" t="s">
        <v>2</v>
      </c>
    </row>
    <row r="2" spans="1:7" x14ac:dyDescent="0.3">
      <c r="A2" s="23"/>
      <c r="G2" s="6" t="s">
        <v>72</v>
      </c>
    </row>
    <row r="3" spans="1:7" x14ac:dyDescent="0.3">
      <c r="F3" s="23"/>
      <c r="G3" s="6" t="s">
        <v>1</v>
      </c>
    </row>
    <row r="4" spans="1:7" x14ac:dyDescent="0.3">
      <c r="A4" s="23"/>
    </row>
    <row r="5" spans="1:7" ht="58.5" customHeight="1" x14ac:dyDescent="0.3">
      <c r="A5" s="191" t="s">
        <v>200</v>
      </c>
      <c r="B5" s="191"/>
      <c r="C5" s="191"/>
      <c r="D5" s="191"/>
      <c r="E5" s="191"/>
      <c r="F5" s="191"/>
      <c r="G5" s="191"/>
    </row>
    <row r="6" spans="1:7" x14ac:dyDescent="0.3">
      <c r="A6" s="192"/>
      <c r="B6" s="192"/>
      <c r="C6" s="192"/>
      <c r="D6" s="192"/>
      <c r="E6" s="192"/>
      <c r="F6" s="192"/>
      <c r="G6" s="192"/>
    </row>
    <row r="7" spans="1:7" x14ac:dyDescent="0.3">
      <c r="A7" s="2"/>
      <c r="B7" s="2"/>
      <c r="C7" s="2"/>
      <c r="D7" s="2"/>
      <c r="E7" s="2"/>
      <c r="F7" s="2"/>
      <c r="G7" s="3" t="s">
        <v>0</v>
      </c>
    </row>
    <row r="8" spans="1:7" ht="15" customHeight="1" x14ac:dyDescent="0.3">
      <c r="A8" s="193" t="s">
        <v>22</v>
      </c>
      <c r="B8" s="194"/>
      <c r="C8" s="197" t="s">
        <v>173</v>
      </c>
      <c r="D8" s="181" t="s">
        <v>5</v>
      </c>
      <c r="E8" s="181"/>
      <c r="F8" s="181"/>
      <c r="G8" s="181"/>
    </row>
    <row r="9" spans="1:7" x14ac:dyDescent="0.3">
      <c r="A9" s="195"/>
      <c r="B9" s="196"/>
      <c r="C9" s="198"/>
      <c r="D9" s="182" t="s">
        <v>73</v>
      </c>
      <c r="E9" s="182" t="s">
        <v>74</v>
      </c>
      <c r="F9" s="182" t="s">
        <v>75</v>
      </c>
      <c r="G9" s="182" t="s">
        <v>76</v>
      </c>
    </row>
    <row r="10" spans="1:7" ht="70.5" customHeight="1" x14ac:dyDescent="0.3">
      <c r="A10" s="144" t="s">
        <v>6</v>
      </c>
      <c r="B10" s="144" t="s">
        <v>7</v>
      </c>
      <c r="C10" s="199"/>
      <c r="D10" s="183"/>
      <c r="E10" s="183" t="s">
        <v>74</v>
      </c>
      <c r="F10" s="183" t="s">
        <v>75</v>
      </c>
      <c r="G10" s="183" t="s">
        <v>8</v>
      </c>
    </row>
    <row r="11" spans="1:7" ht="42.75" customHeight="1" x14ac:dyDescent="0.3">
      <c r="A11" s="25">
        <v>1049</v>
      </c>
      <c r="B11" s="189" t="str">
        <f>'Հավելված 1'!C16</f>
        <v>Ճանապարհային ցանցի բարելավում</v>
      </c>
      <c r="C11" s="190"/>
      <c r="D11" s="38">
        <f>D12</f>
        <v>-285000</v>
      </c>
      <c r="E11" s="38">
        <f>E12</f>
        <v>-285000</v>
      </c>
      <c r="F11" s="38">
        <f>F12</f>
        <v>-285000</v>
      </c>
      <c r="G11" s="38">
        <f>G12</f>
        <v>-285000</v>
      </c>
    </row>
    <row r="12" spans="1:7" ht="67.5" customHeight="1" x14ac:dyDescent="0.3">
      <c r="A12" s="103"/>
      <c r="B12" s="155">
        <v>11001</v>
      </c>
      <c r="C12" s="149" t="str">
        <f>'Հավելված 1'!C23</f>
        <v>Միջպետական և հանրապետական նշանակության ավտոճանապարհների պահպանման և անվտանգ երթևեկության ծառայություններ</v>
      </c>
      <c r="D12" s="38">
        <f>'Հավելված 1'!D22</f>
        <v>-285000</v>
      </c>
      <c r="E12" s="38">
        <f>'Հավելված 1'!E22</f>
        <v>-285000</v>
      </c>
      <c r="F12" s="38">
        <f>'Հավելված 1'!F22</f>
        <v>-285000</v>
      </c>
      <c r="G12" s="38">
        <f>'Հավելված 1'!G22</f>
        <v>-285000</v>
      </c>
    </row>
    <row r="13" spans="1:7" ht="27.75" x14ac:dyDescent="0.3">
      <c r="A13" s="151"/>
      <c r="B13" s="145"/>
      <c r="C13" s="149" t="s">
        <v>174</v>
      </c>
      <c r="D13" s="38">
        <f>D14</f>
        <v>-285000</v>
      </c>
      <c r="E13" s="38">
        <f t="shared" ref="E13:G13" si="0">E14</f>
        <v>-285000</v>
      </c>
      <c r="F13" s="38">
        <f t="shared" si="0"/>
        <v>-285000</v>
      </c>
      <c r="G13" s="38">
        <f t="shared" si="0"/>
        <v>-285000</v>
      </c>
    </row>
    <row r="14" spans="1:7" ht="41.25" x14ac:dyDescent="0.3">
      <c r="A14" s="151"/>
      <c r="B14" s="151"/>
      <c r="C14" s="149" t="s">
        <v>175</v>
      </c>
      <c r="D14" s="38">
        <f>'Հավելված 1'!D22</f>
        <v>-285000</v>
      </c>
      <c r="E14" s="38">
        <f>'Հավելված 1'!E22</f>
        <v>-285000</v>
      </c>
      <c r="F14" s="38">
        <f>'Հավելված 1'!F22</f>
        <v>-285000</v>
      </c>
      <c r="G14" s="38">
        <f>'Հավելված 1'!G22</f>
        <v>-285000</v>
      </c>
    </row>
  </sheetData>
  <mergeCells count="10">
    <mergeCell ref="B11:C11"/>
    <mergeCell ref="A5:G5"/>
    <mergeCell ref="A6:G6"/>
    <mergeCell ref="A8:B9"/>
    <mergeCell ref="C8:C10"/>
    <mergeCell ref="D8:G8"/>
    <mergeCell ref="D9:D10"/>
    <mergeCell ref="E9:E10"/>
    <mergeCell ref="F9:F10"/>
    <mergeCell ref="G9:G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A7" workbookViewId="0">
      <selection activeCell="D27" sqref="D27"/>
    </sheetView>
  </sheetViews>
  <sheetFormatPr defaultColWidth="8.85546875" defaultRowHeight="16.5" x14ac:dyDescent="0.3"/>
  <cols>
    <col min="1" max="2" width="8.85546875" style="5"/>
    <col min="3" max="3" width="39.5703125" style="5" bestFit="1" customWidth="1"/>
    <col min="4" max="7" width="26" style="5" customWidth="1"/>
    <col min="8" max="16384" width="8.85546875" style="5"/>
  </cols>
  <sheetData>
    <row r="1" spans="1:7" x14ac:dyDescent="0.3">
      <c r="A1" s="22"/>
      <c r="G1" s="6" t="s">
        <v>19</v>
      </c>
    </row>
    <row r="2" spans="1:7" x14ac:dyDescent="0.3">
      <c r="A2" s="23"/>
      <c r="G2" s="6" t="s">
        <v>72</v>
      </c>
    </row>
    <row r="3" spans="1:7" x14ac:dyDescent="0.3">
      <c r="F3" s="23"/>
      <c r="G3" s="6" t="s">
        <v>1</v>
      </c>
    </row>
    <row r="4" spans="1:7" x14ac:dyDescent="0.3">
      <c r="A4" s="23"/>
    </row>
    <row r="5" spans="1:7" ht="30" customHeight="1" x14ac:dyDescent="0.3">
      <c r="A5" s="191" t="s">
        <v>77</v>
      </c>
      <c r="B5" s="191"/>
      <c r="C5" s="191"/>
      <c r="D5" s="191"/>
      <c r="E5" s="191"/>
      <c r="F5" s="191"/>
      <c r="G5" s="191"/>
    </row>
    <row r="6" spans="1:7" x14ac:dyDescent="0.3">
      <c r="A6" s="192" t="s">
        <v>127</v>
      </c>
      <c r="B6" s="192"/>
      <c r="C6" s="192"/>
      <c r="D6" s="192"/>
      <c r="E6" s="192"/>
      <c r="F6" s="192"/>
      <c r="G6" s="192"/>
    </row>
    <row r="7" spans="1:7" x14ac:dyDescent="0.3">
      <c r="A7" s="2"/>
      <c r="B7" s="2"/>
      <c r="C7" s="2"/>
      <c r="D7" s="2"/>
      <c r="E7" s="2"/>
      <c r="F7" s="2"/>
      <c r="G7" s="3" t="s">
        <v>0</v>
      </c>
    </row>
    <row r="8" spans="1:7" ht="15" customHeight="1" x14ac:dyDescent="0.3">
      <c r="A8" s="193" t="s">
        <v>22</v>
      </c>
      <c r="B8" s="194"/>
      <c r="C8" s="197" t="s">
        <v>128</v>
      </c>
      <c r="D8" s="181" t="s">
        <v>5</v>
      </c>
      <c r="E8" s="181"/>
      <c r="F8" s="181"/>
      <c r="G8" s="181"/>
    </row>
    <row r="9" spans="1:7" x14ac:dyDescent="0.3">
      <c r="A9" s="195"/>
      <c r="B9" s="196"/>
      <c r="C9" s="198"/>
      <c r="D9" s="182" t="s">
        <v>73</v>
      </c>
      <c r="E9" s="182" t="s">
        <v>74</v>
      </c>
      <c r="F9" s="182" t="s">
        <v>75</v>
      </c>
      <c r="G9" s="182" t="s">
        <v>76</v>
      </c>
    </row>
    <row r="10" spans="1:7" ht="70.5" customHeight="1" x14ac:dyDescent="0.3">
      <c r="A10" s="144" t="s">
        <v>6</v>
      </c>
      <c r="B10" s="144" t="s">
        <v>7</v>
      </c>
      <c r="C10" s="199"/>
      <c r="D10" s="183"/>
      <c r="E10" s="183" t="s">
        <v>74</v>
      </c>
      <c r="F10" s="183" t="s">
        <v>75</v>
      </c>
      <c r="G10" s="183" t="s">
        <v>8</v>
      </c>
    </row>
    <row r="11" spans="1:7" x14ac:dyDescent="0.3">
      <c r="A11" s="24"/>
      <c r="B11" s="24"/>
      <c r="C11" s="146" t="s">
        <v>39</v>
      </c>
      <c r="D11" s="38">
        <f>D16+D17</f>
        <v>-433489.3</v>
      </c>
      <c r="E11" s="38">
        <f t="shared" ref="E11:G11" si="0">E16+E17</f>
        <v>-433489.3</v>
      </c>
      <c r="F11" s="38">
        <f t="shared" si="0"/>
        <v>-433489.3</v>
      </c>
      <c r="G11" s="38">
        <f t="shared" si="0"/>
        <v>-433489.3</v>
      </c>
    </row>
    <row r="12" spans="1:7" x14ac:dyDescent="0.3">
      <c r="A12" s="189" t="s">
        <v>40</v>
      </c>
      <c r="B12" s="200"/>
      <c r="C12" s="190"/>
      <c r="D12" s="38"/>
      <c r="E12" s="38"/>
      <c r="F12" s="38"/>
      <c r="G12" s="38"/>
    </row>
    <row r="13" spans="1:7" ht="42.75" customHeight="1" x14ac:dyDescent="0.3">
      <c r="A13" s="201" t="s">
        <v>129</v>
      </c>
      <c r="B13" s="202"/>
      <c r="C13" s="203"/>
      <c r="D13" s="38">
        <f>D15</f>
        <v>-433489.3</v>
      </c>
      <c r="E13" s="38">
        <f t="shared" ref="E13:G13" si="1">E15</f>
        <v>-433489.3</v>
      </c>
      <c r="F13" s="38">
        <f t="shared" si="1"/>
        <v>-433489.3</v>
      </c>
      <c r="G13" s="38">
        <f t="shared" si="1"/>
        <v>-433489.3</v>
      </c>
    </row>
    <row r="14" spans="1:7" x14ac:dyDescent="0.3">
      <c r="A14" s="189" t="s">
        <v>80</v>
      </c>
      <c r="B14" s="200"/>
      <c r="C14" s="190"/>
      <c r="D14" s="38"/>
      <c r="E14" s="38"/>
      <c r="F14" s="38"/>
      <c r="G14" s="38"/>
    </row>
    <row r="15" spans="1:7" ht="42.75" customHeight="1" x14ac:dyDescent="0.3">
      <c r="A15" s="25">
        <v>1157</v>
      </c>
      <c r="B15" s="204" t="s">
        <v>111</v>
      </c>
      <c r="C15" s="204"/>
      <c r="D15" s="38">
        <f>D16+D17</f>
        <v>-433489.3</v>
      </c>
      <c r="E15" s="38">
        <f t="shared" ref="E15:G15" si="2">E16+E17</f>
        <v>-433489.3</v>
      </c>
      <c r="F15" s="38">
        <f t="shared" si="2"/>
        <v>-433489.3</v>
      </c>
      <c r="G15" s="38">
        <f t="shared" si="2"/>
        <v>-433489.3</v>
      </c>
    </row>
    <row r="16" spans="1:7" ht="27.75" x14ac:dyDescent="0.3">
      <c r="A16" s="103"/>
      <c r="B16" s="155">
        <v>12002</v>
      </c>
      <c r="C16" s="149" t="s">
        <v>115</v>
      </c>
      <c r="D16" s="38">
        <f>'Հավելված 2'!G47</f>
        <v>-105089.3</v>
      </c>
      <c r="E16" s="38">
        <f>'Հավելված 2'!H47</f>
        <v>-105089.3</v>
      </c>
      <c r="F16" s="38">
        <f>'Հավելված 2'!I47</f>
        <v>-105089.3</v>
      </c>
      <c r="G16" s="38">
        <f>'Հավելված 2'!J47</f>
        <v>-105089.3</v>
      </c>
    </row>
    <row r="17" spans="1:7" ht="41.25" x14ac:dyDescent="0.3">
      <c r="A17" s="151"/>
      <c r="B17" s="145">
        <v>12007</v>
      </c>
      <c r="C17" s="149" t="s">
        <v>152</v>
      </c>
      <c r="D17" s="38">
        <f>'Հավելված 1'!D42</f>
        <v>-328400</v>
      </c>
      <c r="E17" s="38">
        <f>'Հավելված 1'!E42</f>
        <v>-328400</v>
      </c>
      <c r="F17" s="38">
        <f>'Հավելված 1'!F42</f>
        <v>-328400</v>
      </c>
      <c r="G17" s="38">
        <f>'Հավելված 1'!G42</f>
        <v>-328400</v>
      </c>
    </row>
  </sheetData>
  <mergeCells count="13">
    <mergeCell ref="A12:C12"/>
    <mergeCell ref="A13:C13"/>
    <mergeCell ref="A14:C14"/>
    <mergeCell ref="B15:C15"/>
    <mergeCell ref="A5:G5"/>
    <mergeCell ref="A6:G6"/>
    <mergeCell ref="A8:B9"/>
    <mergeCell ref="D8:G8"/>
    <mergeCell ref="C8:C10"/>
    <mergeCell ref="D9:D10"/>
    <mergeCell ref="E9:E10"/>
    <mergeCell ref="F9:F10"/>
    <mergeCell ref="G9:G10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D27" sqref="D27"/>
    </sheetView>
  </sheetViews>
  <sheetFormatPr defaultColWidth="8.85546875" defaultRowHeight="16.5" x14ac:dyDescent="0.3"/>
  <cols>
    <col min="1" max="1" width="10.42578125" style="5" customWidth="1"/>
    <col min="2" max="2" width="14.42578125" style="5" customWidth="1"/>
    <col min="3" max="3" width="45" style="5" customWidth="1"/>
    <col min="4" max="4" width="47.28515625" style="5" customWidth="1"/>
    <col min="5" max="5" width="25.28515625" style="5" customWidth="1"/>
    <col min="6" max="16384" width="8.85546875" style="5"/>
  </cols>
  <sheetData>
    <row r="1" spans="1:5" x14ac:dyDescent="0.3">
      <c r="E1" s="6" t="s">
        <v>38</v>
      </c>
    </row>
    <row r="2" spans="1:5" x14ac:dyDescent="0.3">
      <c r="E2" s="6" t="s">
        <v>72</v>
      </c>
    </row>
    <row r="3" spans="1:5" x14ac:dyDescent="0.3">
      <c r="E3" s="6" t="s">
        <v>1</v>
      </c>
    </row>
    <row r="5" spans="1:5" x14ac:dyDescent="0.3">
      <c r="A5" s="192" t="s">
        <v>77</v>
      </c>
      <c r="B5" s="192"/>
      <c r="C5" s="192"/>
      <c r="D5" s="192"/>
      <c r="E5" s="192"/>
    </row>
    <row r="6" spans="1:5" x14ac:dyDescent="0.3">
      <c r="A6" s="192" t="s">
        <v>78</v>
      </c>
      <c r="B6" s="192"/>
      <c r="C6" s="192"/>
      <c r="D6" s="192"/>
      <c r="E6" s="192"/>
    </row>
    <row r="7" spans="1:5" x14ac:dyDescent="0.3">
      <c r="A7" s="2"/>
      <c r="B7" s="2"/>
      <c r="C7" s="2"/>
      <c r="D7" s="2"/>
      <c r="E7" s="2"/>
    </row>
    <row r="8" spans="1:5" x14ac:dyDescent="0.3">
      <c r="A8" s="2"/>
      <c r="B8" s="2"/>
      <c r="C8" s="2"/>
      <c r="D8" s="35"/>
      <c r="E8" s="3" t="s">
        <v>0</v>
      </c>
    </row>
    <row r="9" spans="1:5" ht="63" customHeight="1" x14ac:dyDescent="0.3">
      <c r="A9" s="205" t="s">
        <v>3</v>
      </c>
      <c r="B9" s="205"/>
      <c r="C9" s="205" t="s">
        <v>44</v>
      </c>
      <c r="D9" s="205" t="s">
        <v>45</v>
      </c>
      <c r="E9" s="143" t="s">
        <v>5</v>
      </c>
    </row>
    <row r="10" spans="1:5" x14ac:dyDescent="0.3">
      <c r="A10" s="146" t="s">
        <v>6</v>
      </c>
      <c r="B10" s="146" t="s">
        <v>7</v>
      </c>
      <c r="C10" s="205"/>
      <c r="D10" s="205"/>
      <c r="E10" s="143" t="s">
        <v>42</v>
      </c>
    </row>
    <row r="11" spans="1:5" x14ac:dyDescent="0.3">
      <c r="A11" s="167" t="s">
        <v>10</v>
      </c>
      <c r="B11" s="167"/>
      <c r="C11" s="167"/>
      <c r="D11" s="167"/>
      <c r="E11" s="17">
        <f>E12</f>
        <v>718489.3</v>
      </c>
    </row>
    <row r="12" spans="1:5" x14ac:dyDescent="0.3">
      <c r="A12" s="140">
        <v>1168</v>
      </c>
      <c r="B12" s="167" t="s">
        <v>57</v>
      </c>
      <c r="C12" s="167"/>
      <c r="D12" s="167"/>
      <c r="E12" s="17">
        <f>E13</f>
        <v>718489.3</v>
      </c>
    </row>
    <row r="13" spans="1:5" ht="43.5" x14ac:dyDescent="0.3">
      <c r="A13" s="140"/>
      <c r="B13" s="141">
        <v>32006</v>
      </c>
      <c r="C13" s="20" t="s">
        <v>60</v>
      </c>
      <c r="D13" s="141" t="s">
        <v>71</v>
      </c>
      <c r="E13" s="17">
        <f>E14</f>
        <v>718489.3</v>
      </c>
    </row>
    <row r="14" spans="1:5" ht="27.75" x14ac:dyDescent="0.3">
      <c r="A14" s="140"/>
      <c r="B14" s="141"/>
      <c r="C14" s="21"/>
      <c r="D14" s="14" t="s">
        <v>63</v>
      </c>
      <c r="E14" s="17">
        <f>'Հավելված 1'!D56</f>
        <v>718489.3</v>
      </c>
    </row>
  </sheetData>
  <mergeCells count="7">
    <mergeCell ref="B12:D12"/>
    <mergeCell ref="A5:E5"/>
    <mergeCell ref="A6:E6"/>
    <mergeCell ref="A9:B9"/>
    <mergeCell ref="C9:C10"/>
    <mergeCell ref="D9:D10"/>
    <mergeCell ref="A11:D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workbookViewId="0">
      <selection activeCell="B116" sqref="B116"/>
    </sheetView>
  </sheetViews>
  <sheetFormatPr defaultColWidth="8.85546875" defaultRowHeight="16.5" x14ac:dyDescent="0.3"/>
  <cols>
    <col min="1" max="1" width="40" style="5" customWidth="1"/>
    <col min="2" max="2" width="63.85546875" style="5" customWidth="1"/>
    <col min="3" max="5" width="12.7109375" style="5" customWidth="1"/>
    <col min="6" max="6" width="12.140625" style="5" customWidth="1"/>
    <col min="7" max="7" width="12.28515625" style="5" bestFit="1" customWidth="1"/>
    <col min="8" max="16384" width="8.85546875" style="5"/>
  </cols>
  <sheetData>
    <row r="1" spans="1:6" x14ac:dyDescent="0.3">
      <c r="F1" s="6" t="s">
        <v>43</v>
      </c>
    </row>
    <row r="2" spans="1:6" x14ac:dyDescent="0.3">
      <c r="F2" s="6" t="s">
        <v>72</v>
      </c>
    </row>
    <row r="3" spans="1:6" x14ac:dyDescent="0.3">
      <c r="F3" s="6" t="s">
        <v>1</v>
      </c>
    </row>
    <row r="5" spans="1:6" x14ac:dyDescent="0.3">
      <c r="A5" s="210" t="s">
        <v>77</v>
      </c>
      <c r="B5" s="210"/>
      <c r="C5" s="210"/>
      <c r="D5" s="210"/>
      <c r="E5" s="210"/>
      <c r="F5" s="210"/>
    </row>
    <row r="6" spans="1:6" x14ac:dyDescent="0.3">
      <c r="A6" s="210" t="s">
        <v>132</v>
      </c>
      <c r="B6" s="210"/>
      <c r="C6" s="210"/>
      <c r="D6" s="210"/>
      <c r="E6" s="210"/>
      <c r="F6" s="210"/>
    </row>
    <row r="7" spans="1:6" x14ac:dyDescent="0.3">
      <c r="A7" s="2"/>
      <c r="B7" s="2"/>
      <c r="C7" s="2"/>
      <c r="D7" s="2"/>
      <c r="E7" s="2"/>
      <c r="F7" s="2"/>
    </row>
    <row r="8" spans="1:6" s="63" customFormat="1" ht="17.25" x14ac:dyDescent="0.3">
      <c r="A8" s="214" t="s">
        <v>130</v>
      </c>
      <c r="B8" s="214"/>
      <c r="C8" s="214"/>
      <c r="D8" s="214"/>
      <c r="E8" s="214"/>
      <c r="F8" s="214"/>
    </row>
    <row r="9" spans="1:6" s="63" customFormat="1" ht="17.25" x14ac:dyDescent="0.3">
      <c r="A9" s="62" t="s">
        <v>46</v>
      </c>
      <c r="B9" s="5"/>
      <c r="C9" s="5"/>
      <c r="D9" s="5"/>
      <c r="E9" s="5"/>
      <c r="F9" s="5"/>
    </row>
    <row r="10" spans="1:6" s="63" customFormat="1" ht="35.25" customHeight="1" x14ac:dyDescent="0.3">
      <c r="A10" s="18" t="s">
        <v>47</v>
      </c>
      <c r="B10" s="18" t="s">
        <v>48</v>
      </c>
      <c r="C10" s="64"/>
      <c r="D10" s="64"/>
      <c r="E10" s="64"/>
      <c r="F10" s="2"/>
    </row>
    <row r="11" spans="1:6" s="63" customFormat="1" ht="25.5" customHeight="1" x14ac:dyDescent="0.3">
      <c r="A11" s="69">
        <v>1049</v>
      </c>
      <c r="B11" s="72" t="str">
        <f>'Հավելված 1'!C16</f>
        <v>Ճանապարհային ցանցի բարելավում</v>
      </c>
      <c r="C11" s="104"/>
      <c r="D11" s="104"/>
      <c r="E11" s="104"/>
      <c r="F11" s="2"/>
    </row>
    <row r="12" spans="1:6" s="63" customFormat="1" ht="6.75" customHeight="1" x14ac:dyDescent="0.3">
      <c r="A12" s="66"/>
      <c r="B12" s="2"/>
      <c r="C12" s="2"/>
      <c r="D12" s="2"/>
      <c r="E12" s="2"/>
      <c r="F12" s="2"/>
    </row>
    <row r="13" spans="1:6" s="63" customFormat="1" ht="17.25" x14ac:dyDescent="0.3">
      <c r="A13" s="67" t="s">
        <v>49</v>
      </c>
      <c r="B13" s="2"/>
      <c r="C13" s="2"/>
      <c r="D13" s="2"/>
      <c r="E13" s="2"/>
      <c r="F13" s="2"/>
    </row>
    <row r="14" spans="1:6" s="63" customFormat="1" ht="13.5" customHeight="1" x14ac:dyDescent="0.3">
      <c r="A14" s="66"/>
      <c r="B14" s="2"/>
      <c r="C14" s="2"/>
      <c r="D14" s="2"/>
      <c r="E14" s="2"/>
      <c r="F14" s="2"/>
    </row>
    <row r="15" spans="1:6" s="63" customFormat="1" ht="66" customHeight="1" x14ac:dyDescent="0.3">
      <c r="A15" s="68" t="s">
        <v>50</v>
      </c>
      <c r="B15" s="69">
        <v>1049</v>
      </c>
      <c r="C15" s="215" t="s">
        <v>131</v>
      </c>
      <c r="D15" s="216"/>
      <c r="E15" s="216"/>
      <c r="F15" s="217"/>
    </row>
    <row r="16" spans="1:6" s="63" customFormat="1" ht="27" x14ac:dyDescent="0.3">
      <c r="A16" s="72" t="s">
        <v>51</v>
      </c>
      <c r="B16" s="73">
        <v>11001</v>
      </c>
      <c r="C16" s="142" t="s">
        <v>73</v>
      </c>
      <c r="D16" s="142" t="s">
        <v>74</v>
      </c>
      <c r="E16" s="142" t="s">
        <v>75</v>
      </c>
      <c r="F16" s="42" t="s">
        <v>106</v>
      </c>
    </row>
    <row r="17" spans="1:7" s="63" customFormat="1" ht="45.75" customHeight="1" x14ac:dyDescent="0.3">
      <c r="A17" s="72" t="s">
        <v>52</v>
      </c>
      <c r="B17" s="13" t="str">
        <f>'Հավելված 1'!C23</f>
        <v>Միջպետական և հանրապետական նշանակության ավտոճանապարհների պահպանման և անվտանգ երթևեկության ծառայություններ</v>
      </c>
      <c r="C17" s="105"/>
      <c r="D17" s="105"/>
      <c r="E17" s="105"/>
      <c r="F17" s="75"/>
    </row>
    <row r="18" spans="1:7" s="63" customFormat="1" ht="54" x14ac:dyDescent="0.3">
      <c r="A18" s="72" t="s">
        <v>53</v>
      </c>
      <c r="B18" s="68" t="str">
        <f>'Հավելված 1'!C25</f>
        <v xml:space="preserve">Հողային պաստառի, երթևեկելի մասի, արհեստական կառույցների և կահավորման տարրերի նորմատիվ մակարդակում պահպանում և շահագործում
</v>
      </c>
      <c r="C18" s="171"/>
      <c r="D18" s="171"/>
      <c r="E18" s="171"/>
      <c r="F18" s="75"/>
    </row>
    <row r="19" spans="1:7" s="63" customFormat="1" ht="27.75" customHeight="1" x14ac:dyDescent="0.3">
      <c r="A19" s="72" t="s">
        <v>54</v>
      </c>
      <c r="B19" s="36" t="str">
        <f>'Հավելված 1'!C27</f>
        <v>Ծառայությունների մատուցում</v>
      </c>
      <c r="C19" s="171"/>
      <c r="D19" s="171"/>
      <c r="E19" s="171"/>
      <c r="F19" s="75"/>
    </row>
    <row r="20" spans="1:7" s="63" customFormat="1" ht="27.75" customHeight="1" x14ac:dyDescent="0.3">
      <c r="A20" s="72" t="s">
        <v>162</v>
      </c>
      <c r="B20" s="36" t="s">
        <v>163</v>
      </c>
      <c r="C20" s="171"/>
      <c r="D20" s="171"/>
      <c r="E20" s="171"/>
      <c r="F20" s="75"/>
    </row>
    <row r="21" spans="1:7" s="63" customFormat="1" ht="21.75" customHeight="1" x14ac:dyDescent="0.3">
      <c r="A21" s="78"/>
      <c r="B21" s="79" t="s">
        <v>55</v>
      </c>
      <c r="C21" s="172"/>
      <c r="D21" s="172"/>
      <c r="E21" s="172"/>
      <c r="F21" s="81"/>
    </row>
    <row r="22" spans="1:7" s="63" customFormat="1" ht="22.5" customHeight="1" x14ac:dyDescent="0.3">
      <c r="A22" s="206" t="s">
        <v>164</v>
      </c>
      <c r="B22" s="207"/>
      <c r="C22" s="115"/>
      <c r="D22" s="115"/>
      <c r="E22" s="115"/>
      <c r="F22" s="115"/>
    </row>
    <row r="23" spans="1:7" s="63" customFormat="1" ht="33" customHeight="1" x14ac:dyDescent="0.3">
      <c r="A23" s="206" t="s">
        <v>165</v>
      </c>
      <c r="B23" s="207"/>
      <c r="C23" s="115"/>
      <c r="D23" s="115"/>
      <c r="E23" s="115"/>
      <c r="F23" s="115"/>
    </row>
    <row r="24" spans="1:7" s="63" customFormat="1" ht="33" customHeight="1" x14ac:dyDescent="0.3">
      <c r="A24" s="206" t="s">
        <v>166</v>
      </c>
      <c r="B24" s="207"/>
      <c r="C24" s="115"/>
      <c r="D24" s="115"/>
      <c r="E24" s="115"/>
      <c r="F24" s="115"/>
    </row>
    <row r="25" spans="1:7" s="63" customFormat="1" ht="33" customHeight="1" x14ac:dyDescent="0.3">
      <c r="A25" s="206" t="s">
        <v>167</v>
      </c>
      <c r="B25" s="207"/>
      <c r="C25" s="156"/>
      <c r="D25" s="156"/>
      <c r="E25" s="156"/>
      <c r="F25" s="156"/>
    </row>
    <row r="26" spans="1:7" s="63" customFormat="1" ht="33" customHeight="1" x14ac:dyDescent="0.3">
      <c r="A26" s="206" t="s">
        <v>168</v>
      </c>
      <c r="B26" s="207"/>
      <c r="C26" s="92"/>
      <c r="D26" s="92"/>
      <c r="E26" s="92"/>
      <c r="F26" s="92"/>
    </row>
    <row r="27" spans="1:7" s="63" customFormat="1" ht="17.25" x14ac:dyDescent="0.3">
      <c r="A27" s="206" t="s">
        <v>169</v>
      </c>
      <c r="B27" s="207"/>
      <c r="C27" s="115"/>
      <c r="D27" s="115"/>
      <c r="E27" s="115"/>
      <c r="F27" s="115"/>
    </row>
    <row r="28" spans="1:7" s="63" customFormat="1" ht="17.25" x14ac:dyDescent="0.3">
      <c r="A28" s="206" t="s">
        <v>170</v>
      </c>
      <c r="B28" s="207"/>
      <c r="C28" s="115"/>
      <c r="D28" s="115"/>
      <c r="E28" s="115"/>
      <c r="F28" s="115"/>
    </row>
    <row r="29" spans="1:7" s="63" customFormat="1" ht="33" customHeight="1" x14ac:dyDescent="0.3">
      <c r="A29" s="206" t="s">
        <v>171</v>
      </c>
      <c r="B29" s="207"/>
      <c r="C29" s="115"/>
      <c r="D29" s="115"/>
      <c r="E29" s="115"/>
      <c r="F29" s="115"/>
    </row>
    <row r="30" spans="1:7" s="63" customFormat="1" ht="33" customHeight="1" x14ac:dyDescent="0.3">
      <c r="A30" s="206" t="s">
        <v>172</v>
      </c>
      <c r="B30" s="207"/>
      <c r="C30" s="92"/>
      <c r="D30" s="92"/>
      <c r="E30" s="92"/>
      <c r="F30" s="92"/>
    </row>
    <row r="31" spans="1:7" s="63" customFormat="1" ht="33" customHeight="1" x14ac:dyDescent="0.3">
      <c r="A31" s="204" t="s">
        <v>108</v>
      </c>
      <c r="B31" s="204"/>
      <c r="C31" s="38">
        <f>'Հավելված 1'!D22</f>
        <v>-285000</v>
      </c>
      <c r="D31" s="38">
        <f>'Հավելված 1'!E22</f>
        <v>-285000</v>
      </c>
      <c r="E31" s="38">
        <f>'Հավելված 1'!F22</f>
        <v>-285000</v>
      </c>
      <c r="F31" s="38">
        <f>'Հավելված 1'!G22</f>
        <v>-285000</v>
      </c>
      <c r="G31" s="106"/>
    </row>
    <row r="32" spans="1:7" s="63" customFormat="1" ht="35.25" customHeight="1" x14ac:dyDescent="0.3">
      <c r="A32" s="18" t="s">
        <v>47</v>
      </c>
      <c r="B32" s="18" t="s">
        <v>48</v>
      </c>
      <c r="C32" s="64"/>
      <c r="D32" s="64"/>
      <c r="E32" s="64"/>
      <c r="F32" s="2"/>
    </row>
    <row r="33" spans="1:7" s="63" customFormat="1" ht="25.5" customHeight="1" x14ac:dyDescent="0.3">
      <c r="A33" s="69">
        <v>1157</v>
      </c>
      <c r="B33" s="72" t="str">
        <f>'Հավելված 1'!C30</f>
        <v>Քաղաքային զարգացում</v>
      </c>
      <c r="C33" s="104"/>
      <c r="D33" s="104"/>
      <c r="E33" s="104"/>
      <c r="F33" s="2"/>
    </row>
    <row r="34" spans="1:7" s="63" customFormat="1" ht="6.75" customHeight="1" x14ac:dyDescent="0.3">
      <c r="A34" s="66"/>
      <c r="B34" s="2"/>
      <c r="C34" s="2"/>
      <c r="D34" s="2"/>
      <c r="E34" s="2"/>
      <c r="F34" s="2"/>
    </row>
    <row r="35" spans="1:7" s="63" customFormat="1" ht="17.25" x14ac:dyDescent="0.3">
      <c r="A35" s="67" t="s">
        <v>49</v>
      </c>
      <c r="B35" s="2"/>
      <c r="C35" s="2"/>
      <c r="D35" s="2"/>
      <c r="E35" s="2"/>
      <c r="F35" s="2"/>
    </row>
    <row r="36" spans="1:7" s="63" customFormat="1" ht="13.5" customHeight="1" x14ac:dyDescent="0.3">
      <c r="A36" s="66"/>
      <c r="B36" s="2"/>
      <c r="C36" s="2"/>
      <c r="D36" s="2"/>
      <c r="E36" s="2"/>
      <c r="F36" s="2"/>
    </row>
    <row r="37" spans="1:7" s="63" customFormat="1" ht="66" customHeight="1" x14ac:dyDescent="0.3">
      <c r="A37" s="68" t="s">
        <v>50</v>
      </c>
      <c r="B37" s="69">
        <v>1157</v>
      </c>
      <c r="C37" s="215" t="s">
        <v>131</v>
      </c>
      <c r="D37" s="216"/>
      <c r="E37" s="216"/>
      <c r="F37" s="217"/>
    </row>
    <row r="38" spans="1:7" s="63" customFormat="1" ht="27" x14ac:dyDescent="0.3">
      <c r="A38" s="72" t="s">
        <v>51</v>
      </c>
      <c r="B38" s="73">
        <v>12002</v>
      </c>
      <c r="C38" s="142" t="s">
        <v>73</v>
      </c>
      <c r="D38" s="142" t="s">
        <v>74</v>
      </c>
      <c r="E38" s="142" t="s">
        <v>75</v>
      </c>
      <c r="F38" s="42" t="s">
        <v>106</v>
      </c>
    </row>
    <row r="39" spans="1:7" s="63" customFormat="1" ht="35.25" customHeight="1" x14ac:dyDescent="0.3">
      <c r="A39" s="72" t="s">
        <v>52</v>
      </c>
      <c r="B39" s="13" t="str">
        <f>'Հավելված 1'!C37</f>
        <v>Երևան քաղաքի փողոցների արտաքին լուսավորության ծառայություններ</v>
      </c>
      <c r="C39" s="105"/>
      <c r="D39" s="105"/>
      <c r="E39" s="105"/>
      <c r="F39" s="75"/>
    </row>
    <row r="40" spans="1:7" s="63" customFormat="1" ht="40.5" x14ac:dyDescent="0.3">
      <c r="A40" s="72" t="s">
        <v>53</v>
      </c>
      <c r="B40" s="68" t="str">
        <f>'Հավելված 1'!C39</f>
        <v>Աջակցություն Երևանի քաղաքապետարանին Երևան քաղաքի փողոցների արտաքին
լուսավորության ապահովման նպատակով</v>
      </c>
      <c r="C40" s="171"/>
      <c r="D40" s="171"/>
      <c r="E40" s="171"/>
      <c r="F40" s="75"/>
    </row>
    <row r="41" spans="1:7" s="63" customFormat="1" ht="27.75" customHeight="1" x14ac:dyDescent="0.3">
      <c r="A41" s="72" t="s">
        <v>54</v>
      </c>
      <c r="B41" s="36" t="str">
        <f>'Հավելված 1'!C41</f>
        <v xml:space="preserve">Տրանսֆերտների տրամադրում
</v>
      </c>
      <c r="C41" s="171"/>
      <c r="D41" s="171"/>
      <c r="E41" s="171"/>
      <c r="F41" s="75"/>
    </row>
    <row r="42" spans="1:7" s="63" customFormat="1" ht="27.75" customHeight="1" x14ac:dyDescent="0.3">
      <c r="A42" s="72" t="s">
        <v>133</v>
      </c>
      <c r="B42" s="36" t="s">
        <v>134</v>
      </c>
      <c r="C42" s="171"/>
      <c r="D42" s="171"/>
      <c r="E42" s="171"/>
      <c r="F42" s="75"/>
    </row>
    <row r="43" spans="1:7" s="63" customFormat="1" ht="21.75" customHeight="1" x14ac:dyDescent="0.3">
      <c r="A43" s="78"/>
      <c r="B43" s="79" t="s">
        <v>55</v>
      </c>
      <c r="C43" s="172"/>
      <c r="D43" s="172"/>
      <c r="E43" s="172"/>
      <c r="F43" s="81"/>
    </row>
    <row r="44" spans="1:7" s="63" customFormat="1" ht="30" customHeight="1" x14ac:dyDescent="0.3">
      <c r="A44" s="206" t="s">
        <v>135</v>
      </c>
      <c r="B44" s="207"/>
      <c r="C44" s="139"/>
      <c r="D44" s="139"/>
      <c r="E44" s="139"/>
      <c r="F44" s="81"/>
    </row>
    <row r="45" spans="1:7" s="63" customFormat="1" ht="21.75" customHeight="1" x14ac:dyDescent="0.3">
      <c r="A45" s="206" t="s">
        <v>136</v>
      </c>
      <c r="B45" s="207"/>
      <c r="C45" s="139"/>
      <c r="D45" s="139"/>
      <c r="E45" s="139"/>
      <c r="F45" s="81"/>
    </row>
    <row r="46" spans="1:7" s="63" customFormat="1" ht="17.25" x14ac:dyDescent="0.3">
      <c r="A46" s="218" t="s">
        <v>108</v>
      </c>
      <c r="B46" s="219"/>
      <c r="C46" s="112">
        <f>'Հավելված 4'!D16</f>
        <v>-105089.3</v>
      </c>
      <c r="D46" s="112">
        <f>'Հավելված 4'!E16</f>
        <v>-105089.3</v>
      </c>
      <c r="E46" s="112">
        <f>'Հավելված 4'!F16</f>
        <v>-105089.3</v>
      </c>
      <c r="F46" s="112">
        <f>'Հավելված 4'!G16</f>
        <v>-105089.3</v>
      </c>
      <c r="G46" s="106"/>
    </row>
    <row r="47" spans="1:7" s="63" customFormat="1" ht="17.25" x14ac:dyDescent="0.3">
      <c r="A47" s="145" t="s">
        <v>51</v>
      </c>
      <c r="B47" s="145">
        <v>12007</v>
      </c>
      <c r="C47" s="38"/>
      <c r="D47" s="38"/>
      <c r="E47" s="38"/>
      <c r="F47" s="38"/>
      <c r="G47" s="106"/>
    </row>
    <row r="48" spans="1:7" s="63" customFormat="1" ht="17.25" x14ac:dyDescent="0.3">
      <c r="A48" s="145" t="s">
        <v>52</v>
      </c>
      <c r="B48" s="145" t="str">
        <f>'Հավելված 2'!F48</f>
        <v>Երևան քաղաքի փողոցների ճանապարհաշինարարական աշխատանքներ</v>
      </c>
      <c r="C48" s="38"/>
      <c r="D48" s="38"/>
      <c r="E48" s="38"/>
      <c r="F48" s="38"/>
      <c r="G48" s="106"/>
    </row>
    <row r="49" spans="1:7" s="63" customFormat="1" ht="40.5" x14ac:dyDescent="0.3">
      <c r="A49" s="145" t="s">
        <v>53</v>
      </c>
      <c r="B49" s="76" t="str">
        <f>'Հավելված 1'!C45</f>
        <v>Աջակցություն Երևանի քաղաքապետարանին Երևան քաղաքի փողոցների վերանորոգման, վերակառուցման և ճաքալցման ծառայությունների մատուցման նպատակով</v>
      </c>
      <c r="C49" s="38"/>
      <c r="D49" s="38"/>
      <c r="E49" s="38"/>
      <c r="F49" s="38"/>
      <c r="G49" s="106"/>
    </row>
    <row r="50" spans="1:7" s="63" customFormat="1" ht="17.25" x14ac:dyDescent="0.3">
      <c r="A50" s="145" t="s">
        <v>54</v>
      </c>
      <c r="B50" s="145" t="s">
        <v>117</v>
      </c>
      <c r="C50" s="38"/>
      <c r="D50" s="38"/>
      <c r="E50" s="38"/>
      <c r="F50" s="38"/>
      <c r="G50" s="106"/>
    </row>
    <row r="51" spans="1:7" s="63" customFormat="1" ht="17.25" x14ac:dyDescent="0.3">
      <c r="A51" s="145" t="s">
        <v>133</v>
      </c>
      <c r="B51" s="145" t="s">
        <v>134</v>
      </c>
      <c r="C51" s="38"/>
      <c r="D51" s="38"/>
      <c r="E51" s="38"/>
      <c r="F51" s="38"/>
      <c r="G51" s="106"/>
    </row>
    <row r="52" spans="1:7" s="63" customFormat="1" ht="17.25" x14ac:dyDescent="0.3">
      <c r="B52" s="145" t="s">
        <v>55</v>
      </c>
      <c r="C52" s="38"/>
      <c r="D52" s="38"/>
      <c r="E52" s="38"/>
      <c r="F52" s="38"/>
      <c r="G52" s="106"/>
    </row>
    <row r="53" spans="1:7" s="63" customFormat="1" ht="17.25" x14ac:dyDescent="0.3">
      <c r="A53" s="46" t="s">
        <v>154</v>
      </c>
      <c r="B53" s="46"/>
      <c r="C53" s="157"/>
      <c r="D53" s="113"/>
      <c r="E53" s="113"/>
      <c r="F53" s="113"/>
      <c r="G53" s="106"/>
    </row>
    <row r="54" spans="1:7" s="63" customFormat="1" ht="17.25" x14ac:dyDescent="0.3">
      <c r="A54" s="220" t="s">
        <v>155</v>
      </c>
      <c r="B54" s="221"/>
      <c r="C54" s="113"/>
      <c r="D54" s="113"/>
      <c r="E54" s="113"/>
      <c r="F54" s="113"/>
      <c r="G54" s="106"/>
    </row>
    <row r="55" spans="1:7" s="63" customFormat="1" ht="17.25" x14ac:dyDescent="0.3">
      <c r="A55" s="220" t="s">
        <v>156</v>
      </c>
      <c r="B55" s="221"/>
      <c r="C55" s="113"/>
      <c r="D55" s="113"/>
      <c r="E55" s="113"/>
      <c r="F55" s="113"/>
      <c r="G55" s="106"/>
    </row>
    <row r="56" spans="1:7" s="63" customFormat="1" ht="17.25" x14ac:dyDescent="0.3">
      <c r="A56" s="220" t="s">
        <v>157</v>
      </c>
      <c r="B56" s="221"/>
      <c r="C56" s="113"/>
      <c r="D56" s="113"/>
      <c r="E56" s="113"/>
      <c r="F56" s="113"/>
      <c r="G56" s="106"/>
    </row>
    <row r="57" spans="1:7" s="63" customFormat="1" ht="31.5" customHeight="1" x14ac:dyDescent="0.3">
      <c r="A57" s="222" t="s">
        <v>158</v>
      </c>
      <c r="B57" s="223"/>
      <c r="C57" s="113"/>
      <c r="D57" s="113"/>
      <c r="E57" s="113"/>
      <c r="F57" s="113"/>
      <c r="G57" s="106"/>
    </row>
    <row r="58" spans="1:7" s="63" customFormat="1" ht="17.25" x14ac:dyDescent="0.3">
      <c r="A58" s="46" t="s">
        <v>159</v>
      </c>
      <c r="B58" s="46"/>
      <c r="C58" s="38">
        <f>'Հավելված 2'!G48</f>
        <v>-328400</v>
      </c>
      <c r="D58" s="38">
        <f>'Հավելված 2'!H48</f>
        <v>-328400</v>
      </c>
      <c r="E58" s="38">
        <f>'Հավելված 2'!I48</f>
        <v>-328400</v>
      </c>
      <c r="F58" s="38">
        <f>'Հավելված 2'!J48</f>
        <v>-328400</v>
      </c>
      <c r="G58" s="116"/>
    </row>
    <row r="59" spans="1:7" x14ac:dyDescent="0.3">
      <c r="A59" s="211" t="s">
        <v>10</v>
      </c>
      <c r="B59" s="211"/>
      <c r="C59" s="211"/>
      <c r="D59" s="211"/>
      <c r="E59" s="211"/>
      <c r="F59" s="211"/>
    </row>
    <row r="60" spans="1:7" x14ac:dyDescent="0.3">
      <c r="A60" s="2"/>
      <c r="B60" s="2"/>
      <c r="C60" s="2"/>
      <c r="D60" s="2"/>
      <c r="E60" s="2"/>
      <c r="F60" s="2"/>
    </row>
    <row r="61" spans="1:7" x14ac:dyDescent="0.3">
      <c r="A61" s="212" t="s">
        <v>46</v>
      </c>
      <c r="B61" s="212"/>
      <c r="C61" s="147"/>
      <c r="D61" s="147"/>
      <c r="E61" s="147"/>
      <c r="F61" s="2"/>
    </row>
    <row r="62" spans="1:7" x14ac:dyDescent="0.3">
      <c r="A62" s="2"/>
      <c r="B62" s="2"/>
      <c r="C62" s="2"/>
      <c r="D62" s="2"/>
      <c r="E62" s="2"/>
      <c r="F62" s="3" t="s">
        <v>0</v>
      </c>
    </row>
    <row r="63" spans="1:7" x14ac:dyDescent="0.3">
      <c r="A63" s="148" t="s">
        <v>47</v>
      </c>
      <c r="B63" s="213" t="s">
        <v>48</v>
      </c>
      <c r="C63" s="213"/>
      <c r="D63" s="213"/>
      <c r="E63" s="213"/>
      <c r="F63" s="213"/>
    </row>
    <row r="64" spans="1:7" x14ac:dyDescent="0.3">
      <c r="A64" s="4">
        <v>1168</v>
      </c>
      <c r="B64" s="234" t="s">
        <v>57</v>
      </c>
      <c r="C64" s="234"/>
      <c r="D64" s="234"/>
      <c r="E64" s="234"/>
      <c r="F64" s="234"/>
    </row>
    <row r="65" spans="1:6" x14ac:dyDescent="0.3">
      <c r="A65" s="7"/>
      <c r="B65" s="164"/>
      <c r="C65" s="164"/>
      <c r="D65" s="164"/>
      <c r="E65" s="164"/>
      <c r="F65" s="164"/>
    </row>
    <row r="66" spans="1:6" x14ac:dyDescent="0.3">
      <c r="A66" s="8" t="s">
        <v>49</v>
      </c>
      <c r="B66" s="224"/>
      <c r="C66" s="224"/>
      <c r="D66" s="224"/>
      <c r="E66" s="224"/>
      <c r="F66" s="224"/>
    </row>
    <row r="67" spans="1:6" x14ac:dyDescent="0.3">
      <c r="A67" s="9"/>
      <c r="B67" s="224"/>
      <c r="C67" s="224"/>
      <c r="D67" s="224"/>
      <c r="E67" s="224"/>
      <c r="F67" s="224"/>
    </row>
    <row r="68" spans="1:6" ht="30" customHeight="1" x14ac:dyDescent="0.3">
      <c r="A68" s="10" t="s">
        <v>50</v>
      </c>
      <c r="B68" s="11">
        <v>1168</v>
      </c>
      <c r="C68" s="231" t="s">
        <v>5</v>
      </c>
      <c r="D68" s="232"/>
      <c r="E68" s="232"/>
      <c r="F68" s="233"/>
    </row>
    <row r="69" spans="1:6" ht="27" x14ac:dyDescent="0.3">
      <c r="A69" s="10" t="s">
        <v>51</v>
      </c>
      <c r="B69" s="12">
        <v>32006</v>
      </c>
      <c r="C69" s="142" t="s">
        <v>73</v>
      </c>
      <c r="D69" s="142" t="s">
        <v>74</v>
      </c>
      <c r="E69" s="142" t="s">
        <v>75</v>
      </c>
      <c r="F69" s="143" t="s">
        <v>76</v>
      </c>
    </row>
    <row r="70" spans="1:6" ht="27.75" x14ac:dyDescent="0.3">
      <c r="A70" s="10" t="s">
        <v>52</v>
      </c>
      <c r="B70" s="149" t="s">
        <v>60</v>
      </c>
      <c r="C70" s="228"/>
      <c r="D70" s="228"/>
      <c r="E70" s="228"/>
      <c r="F70" s="228"/>
    </row>
    <row r="71" spans="1:6" ht="68.25" x14ac:dyDescent="0.3">
      <c r="A71" s="10" t="s">
        <v>53</v>
      </c>
      <c r="B71" s="149" t="s">
        <v>109</v>
      </c>
      <c r="C71" s="229"/>
      <c r="D71" s="229"/>
      <c r="E71" s="229"/>
      <c r="F71" s="229"/>
    </row>
    <row r="72" spans="1:6" ht="27.75" x14ac:dyDescent="0.3">
      <c r="A72" s="13" t="s">
        <v>54</v>
      </c>
      <c r="B72" s="149" t="s">
        <v>18</v>
      </c>
      <c r="C72" s="229"/>
      <c r="D72" s="229"/>
      <c r="E72" s="229"/>
      <c r="F72" s="229"/>
    </row>
    <row r="73" spans="1:6" ht="27" x14ac:dyDescent="0.3">
      <c r="A73" s="13" t="s">
        <v>66</v>
      </c>
      <c r="B73" s="14" t="s">
        <v>63</v>
      </c>
      <c r="C73" s="229"/>
      <c r="D73" s="229"/>
      <c r="E73" s="229"/>
      <c r="F73" s="229"/>
    </row>
    <row r="74" spans="1:6" x14ac:dyDescent="0.3">
      <c r="A74" s="13"/>
      <c r="B74" s="13" t="s">
        <v>55</v>
      </c>
      <c r="C74" s="230"/>
      <c r="D74" s="230"/>
      <c r="E74" s="230"/>
      <c r="F74" s="230"/>
    </row>
    <row r="75" spans="1:6" x14ac:dyDescent="0.3">
      <c r="A75" s="208" t="s">
        <v>161</v>
      </c>
      <c r="B75" s="209"/>
      <c r="C75" s="150">
        <v>38</v>
      </c>
      <c r="D75" s="150">
        <v>38</v>
      </c>
      <c r="E75" s="150">
        <v>38</v>
      </c>
      <c r="F75" s="150">
        <v>38</v>
      </c>
    </row>
    <row r="76" spans="1:6" ht="27" customHeight="1" x14ac:dyDescent="0.3">
      <c r="A76" s="208" t="s">
        <v>160</v>
      </c>
      <c r="B76" s="209"/>
      <c r="C76" s="150">
        <v>665</v>
      </c>
      <c r="D76" s="150">
        <v>665</v>
      </c>
      <c r="E76" s="150">
        <v>665</v>
      </c>
      <c r="F76" s="150">
        <v>665</v>
      </c>
    </row>
    <row r="77" spans="1:6" x14ac:dyDescent="0.3">
      <c r="A77" s="227" t="s">
        <v>64</v>
      </c>
      <c r="B77" s="227"/>
      <c r="C77" s="15">
        <v>2346</v>
      </c>
      <c r="D77" s="15">
        <v>2346</v>
      </c>
      <c r="E77" s="15">
        <v>2346</v>
      </c>
      <c r="F77" s="15">
        <v>2346</v>
      </c>
    </row>
    <row r="78" spans="1:6" x14ac:dyDescent="0.3">
      <c r="A78" s="227" t="s">
        <v>110</v>
      </c>
      <c r="B78" s="227"/>
      <c r="C78" s="15">
        <v>21</v>
      </c>
      <c r="D78" s="15">
        <v>21</v>
      </c>
      <c r="E78" s="15">
        <v>21</v>
      </c>
      <c r="F78" s="15">
        <v>21</v>
      </c>
    </row>
    <row r="79" spans="1:6" x14ac:dyDescent="0.3">
      <c r="A79" s="227" t="s">
        <v>67</v>
      </c>
      <c r="B79" s="227"/>
      <c r="C79" s="16">
        <v>1</v>
      </c>
      <c r="D79" s="16">
        <v>1</v>
      </c>
      <c r="E79" s="16">
        <v>1</v>
      </c>
      <c r="F79" s="16">
        <v>1</v>
      </c>
    </row>
    <row r="80" spans="1:6" x14ac:dyDescent="0.3">
      <c r="A80" s="227" t="s">
        <v>56</v>
      </c>
      <c r="B80" s="227"/>
      <c r="C80" s="17">
        <v>718489.3</v>
      </c>
      <c r="D80" s="17">
        <v>718489.3</v>
      </c>
      <c r="E80" s="17">
        <v>718489.3</v>
      </c>
      <c r="F80" s="17">
        <v>718489.3</v>
      </c>
    </row>
    <row r="81" spans="1:6" x14ac:dyDescent="0.3">
      <c r="A81" s="214" t="s">
        <v>105</v>
      </c>
      <c r="B81" s="214"/>
      <c r="C81" s="214"/>
      <c r="D81" s="214"/>
      <c r="E81" s="214"/>
      <c r="F81" s="214"/>
    </row>
    <row r="83" spans="1:6" x14ac:dyDescent="0.3">
      <c r="A83" s="62" t="s">
        <v>46</v>
      </c>
    </row>
    <row r="85" spans="1:6" ht="16.5" customHeight="1" x14ac:dyDescent="0.3">
      <c r="A85" s="63"/>
      <c r="B85" s="63"/>
      <c r="C85" s="63"/>
      <c r="D85" s="63"/>
      <c r="E85" s="63"/>
      <c r="F85" s="63"/>
    </row>
    <row r="86" spans="1:6" x14ac:dyDescent="0.3">
      <c r="A86" s="18" t="s">
        <v>47</v>
      </c>
      <c r="B86" s="18" t="s">
        <v>48</v>
      </c>
      <c r="C86" s="64"/>
      <c r="D86" s="64"/>
      <c r="E86" s="64"/>
      <c r="F86" s="2"/>
    </row>
    <row r="87" spans="1:6" x14ac:dyDescent="0.3">
      <c r="A87" s="4">
        <v>1139</v>
      </c>
      <c r="B87" s="36" t="s">
        <v>86</v>
      </c>
      <c r="C87" s="65"/>
      <c r="D87" s="65"/>
      <c r="E87" s="65"/>
      <c r="F87" s="2"/>
    </row>
    <row r="88" spans="1:6" x14ac:dyDescent="0.3">
      <c r="A88" s="66"/>
      <c r="B88" s="2"/>
      <c r="C88" s="2"/>
      <c r="D88" s="2"/>
      <c r="E88" s="2"/>
      <c r="F88" s="2"/>
    </row>
    <row r="89" spans="1:6" x14ac:dyDescent="0.3">
      <c r="A89" s="67" t="s">
        <v>49</v>
      </c>
      <c r="B89" s="2"/>
      <c r="C89" s="2"/>
      <c r="D89" s="2"/>
      <c r="E89" s="2"/>
      <c r="F89" s="2"/>
    </row>
    <row r="90" spans="1:6" x14ac:dyDescent="0.3">
      <c r="A90" s="66"/>
      <c r="B90" s="2"/>
      <c r="C90" s="2"/>
      <c r="D90" s="2"/>
      <c r="E90" s="2"/>
      <c r="F90" s="2"/>
    </row>
    <row r="91" spans="1:6" x14ac:dyDescent="0.3">
      <c r="A91" s="68" t="s">
        <v>50</v>
      </c>
      <c r="B91" s="69">
        <v>1139</v>
      </c>
      <c r="C91" s="70"/>
      <c r="D91" s="70"/>
      <c r="E91" s="70"/>
      <c r="F91" s="71"/>
    </row>
    <row r="92" spans="1:6" ht="27" x14ac:dyDescent="0.3">
      <c r="A92" s="72" t="s">
        <v>51</v>
      </c>
      <c r="B92" s="73">
        <v>11001</v>
      </c>
      <c r="C92" s="142" t="s">
        <v>73</v>
      </c>
      <c r="D92" s="142" t="s">
        <v>74</v>
      </c>
      <c r="E92" s="142" t="s">
        <v>75</v>
      </c>
      <c r="F92" s="42" t="s">
        <v>106</v>
      </c>
    </row>
    <row r="93" spans="1:6" x14ac:dyDescent="0.3">
      <c r="A93" s="72" t="s">
        <v>52</v>
      </c>
      <c r="B93" s="36" t="s">
        <v>86</v>
      </c>
      <c r="C93" s="74"/>
      <c r="D93" s="74"/>
      <c r="E93" s="74"/>
      <c r="F93" s="75"/>
    </row>
    <row r="94" spans="1:6" ht="54" x14ac:dyDescent="0.3">
      <c r="A94" s="72" t="s">
        <v>53</v>
      </c>
      <c r="B94" s="36" t="s">
        <v>92</v>
      </c>
      <c r="C94" s="74"/>
      <c r="D94" s="74"/>
      <c r="E94" s="74"/>
      <c r="F94" s="75"/>
    </row>
    <row r="95" spans="1:6" x14ac:dyDescent="0.3">
      <c r="A95" s="72" t="s">
        <v>54</v>
      </c>
      <c r="B95" s="36" t="s">
        <v>93</v>
      </c>
      <c r="C95" s="74"/>
      <c r="D95" s="74"/>
      <c r="E95" s="74"/>
      <c r="F95" s="75"/>
    </row>
    <row r="96" spans="1:6" x14ac:dyDescent="0.3">
      <c r="A96" s="76" t="s">
        <v>107</v>
      </c>
      <c r="B96" s="51" t="s">
        <v>83</v>
      </c>
      <c r="C96" s="77"/>
      <c r="D96" s="77"/>
      <c r="E96" s="77"/>
      <c r="F96" s="75"/>
    </row>
    <row r="97" spans="1:6" x14ac:dyDescent="0.3">
      <c r="A97" s="78"/>
      <c r="B97" s="79" t="s">
        <v>55</v>
      </c>
      <c r="C97" s="80"/>
      <c r="D97" s="80"/>
      <c r="E97" s="80"/>
      <c r="F97" s="81"/>
    </row>
    <row r="98" spans="1:6" ht="17.25" thickBot="1" x14ac:dyDescent="0.35">
      <c r="A98" s="225" t="s">
        <v>108</v>
      </c>
      <c r="B98" s="226"/>
      <c r="C98" s="43">
        <f>C80</f>
        <v>718489.3</v>
      </c>
      <c r="D98" s="43">
        <f>D80</f>
        <v>718489.3</v>
      </c>
      <c r="E98" s="43">
        <f>E80</f>
        <v>718489.3</v>
      </c>
      <c r="F98" s="43">
        <f>F80</f>
        <v>718489.3</v>
      </c>
    </row>
    <row r="99" spans="1:6" x14ac:dyDescent="0.3">
      <c r="A99" s="72" t="s">
        <v>51</v>
      </c>
      <c r="B99" s="73">
        <v>11001</v>
      </c>
      <c r="C99" s="92"/>
      <c r="D99" s="92"/>
      <c r="E99" s="92"/>
      <c r="F99" s="42"/>
    </row>
    <row r="100" spans="1:6" x14ac:dyDescent="0.3">
      <c r="A100" s="72" t="s">
        <v>52</v>
      </c>
      <c r="B100" s="36" t="s">
        <v>86</v>
      </c>
      <c r="C100" s="74"/>
      <c r="D100" s="74"/>
      <c r="E100" s="74"/>
      <c r="F100" s="75"/>
    </row>
    <row r="101" spans="1:6" ht="54" x14ac:dyDescent="0.3">
      <c r="A101" s="72" t="s">
        <v>53</v>
      </c>
      <c r="B101" s="36" t="s">
        <v>92</v>
      </c>
      <c r="C101" s="74"/>
      <c r="D101" s="74"/>
      <c r="E101" s="74"/>
      <c r="F101" s="75"/>
    </row>
    <row r="102" spans="1:6" x14ac:dyDescent="0.3">
      <c r="A102" s="72" t="s">
        <v>54</v>
      </c>
      <c r="B102" s="36" t="s">
        <v>93</v>
      </c>
      <c r="C102" s="74"/>
      <c r="D102" s="74"/>
      <c r="E102" s="74"/>
      <c r="F102" s="75"/>
    </row>
    <row r="103" spans="1:6" x14ac:dyDescent="0.3">
      <c r="A103" s="76" t="s">
        <v>107</v>
      </c>
      <c r="B103" s="51" t="s">
        <v>83</v>
      </c>
      <c r="C103" s="77"/>
      <c r="D103" s="77"/>
      <c r="E103" s="77"/>
      <c r="F103" s="75"/>
    </row>
    <row r="104" spans="1:6" x14ac:dyDescent="0.3">
      <c r="A104" s="78"/>
      <c r="B104" s="79" t="s">
        <v>55</v>
      </c>
      <c r="C104" s="80"/>
      <c r="D104" s="80"/>
      <c r="E104" s="80"/>
      <c r="F104" s="81"/>
    </row>
    <row r="105" spans="1:6" ht="17.25" thickBot="1" x14ac:dyDescent="0.35">
      <c r="A105" s="225" t="s">
        <v>108</v>
      </c>
      <c r="B105" s="226"/>
      <c r="C105" s="43">
        <f>-C98</f>
        <v>-718489.3</v>
      </c>
      <c r="D105" s="43">
        <f t="shared" ref="D105:F105" si="0">-D98</f>
        <v>-718489.3</v>
      </c>
      <c r="E105" s="43">
        <f t="shared" si="0"/>
        <v>-718489.3</v>
      </c>
      <c r="F105" s="43">
        <f t="shared" si="0"/>
        <v>-718489.3</v>
      </c>
    </row>
  </sheetData>
  <mergeCells count="49">
    <mergeCell ref="A105:B105"/>
    <mergeCell ref="A81:F81"/>
    <mergeCell ref="A98:B98"/>
    <mergeCell ref="A45:B45"/>
    <mergeCell ref="A80:B80"/>
    <mergeCell ref="A79:B79"/>
    <mergeCell ref="F70:F74"/>
    <mergeCell ref="A78:B78"/>
    <mergeCell ref="B67:F67"/>
    <mergeCell ref="A77:B77"/>
    <mergeCell ref="C68:F68"/>
    <mergeCell ref="C70:C74"/>
    <mergeCell ref="D70:D74"/>
    <mergeCell ref="E70:E74"/>
    <mergeCell ref="B64:F64"/>
    <mergeCell ref="A55:B55"/>
    <mergeCell ref="A57:B57"/>
    <mergeCell ref="B65:F65"/>
    <mergeCell ref="B66:F66"/>
    <mergeCell ref="A56:B56"/>
    <mergeCell ref="A75:B75"/>
    <mergeCell ref="A76:B76"/>
    <mergeCell ref="A5:F5"/>
    <mergeCell ref="A6:F6"/>
    <mergeCell ref="A59:F59"/>
    <mergeCell ref="A61:B61"/>
    <mergeCell ref="B63:F63"/>
    <mergeCell ref="A8:F8"/>
    <mergeCell ref="C37:F37"/>
    <mergeCell ref="C40:C43"/>
    <mergeCell ref="D40:D43"/>
    <mergeCell ref="E40:E43"/>
    <mergeCell ref="A46:B46"/>
    <mergeCell ref="A54:B54"/>
    <mergeCell ref="A44:B44"/>
    <mergeCell ref="C15:F15"/>
    <mergeCell ref="C18:C21"/>
    <mergeCell ref="D18:D21"/>
    <mergeCell ref="E18:E21"/>
    <mergeCell ref="A29:B29"/>
    <mergeCell ref="A30:B30"/>
    <mergeCell ref="A31:B31"/>
    <mergeCell ref="A22:B22"/>
    <mergeCell ref="A23:B23"/>
    <mergeCell ref="A24:B24"/>
    <mergeCell ref="A25:B25"/>
    <mergeCell ref="A26:B26"/>
    <mergeCell ref="A27:B27"/>
    <mergeCell ref="A28:B2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workbookViewId="0">
      <selection activeCell="A80" sqref="A80:B80"/>
    </sheetView>
  </sheetViews>
  <sheetFormatPr defaultColWidth="8.85546875" defaultRowHeight="16.5" x14ac:dyDescent="0.3"/>
  <cols>
    <col min="1" max="1" width="32.5703125" style="5" customWidth="1"/>
    <col min="2" max="2" width="58.42578125" style="5" customWidth="1"/>
    <col min="3" max="6" width="13.140625" style="5" customWidth="1"/>
    <col min="7" max="16384" width="8.85546875" style="5"/>
  </cols>
  <sheetData>
    <row r="1" spans="1:6" x14ac:dyDescent="0.3">
      <c r="F1" s="6" t="s">
        <v>176</v>
      </c>
    </row>
    <row r="2" spans="1:6" x14ac:dyDescent="0.3">
      <c r="F2" s="6" t="s">
        <v>72</v>
      </c>
    </row>
    <row r="3" spans="1:6" x14ac:dyDescent="0.3">
      <c r="F3" s="6" t="s">
        <v>1</v>
      </c>
    </row>
    <row r="4" spans="1:6" x14ac:dyDescent="0.3">
      <c r="F4" s="6"/>
    </row>
    <row r="5" spans="1:6" x14ac:dyDescent="0.3">
      <c r="A5" s="210" t="s">
        <v>79</v>
      </c>
      <c r="B5" s="210"/>
      <c r="C5" s="210"/>
      <c r="D5" s="210"/>
      <c r="E5" s="210"/>
      <c r="F5" s="210"/>
    </row>
    <row r="6" spans="1:6" x14ac:dyDescent="0.3">
      <c r="A6" s="210" t="s">
        <v>137</v>
      </c>
      <c r="B6" s="210"/>
      <c r="C6" s="210"/>
      <c r="D6" s="210"/>
      <c r="E6" s="210"/>
      <c r="F6" s="210"/>
    </row>
    <row r="7" spans="1:6" x14ac:dyDescent="0.3">
      <c r="A7" s="147"/>
      <c r="B7" s="147"/>
      <c r="C7" s="147"/>
      <c r="D7" s="147"/>
      <c r="E7" s="147"/>
      <c r="F7" s="147"/>
    </row>
    <row r="8" spans="1:6" s="63" customFormat="1" ht="17.25" x14ac:dyDescent="0.3">
      <c r="A8" s="237" t="s">
        <v>130</v>
      </c>
      <c r="B8" s="237"/>
      <c r="C8" s="237"/>
      <c r="D8" s="237"/>
      <c r="E8" s="237"/>
      <c r="F8" s="237"/>
    </row>
    <row r="9" spans="1:6" s="63" customFormat="1" ht="17.25" x14ac:dyDescent="0.3">
      <c r="A9" s="82"/>
      <c r="B9" s="82"/>
      <c r="C9" s="82"/>
      <c r="D9" s="82"/>
      <c r="E9" s="82"/>
      <c r="F9" s="82"/>
    </row>
    <row r="10" spans="1:6" s="63" customFormat="1" ht="17.25" x14ac:dyDescent="0.3">
      <c r="A10" s="83" t="s">
        <v>65</v>
      </c>
      <c r="B10" s="82"/>
      <c r="C10" s="82"/>
      <c r="D10" s="82"/>
      <c r="E10" s="82"/>
      <c r="F10" s="82"/>
    </row>
    <row r="11" spans="1:6" s="63" customFormat="1" ht="17.25" x14ac:dyDescent="0.3">
      <c r="A11" s="85"/>
      <c r="B11" s="85"/>
      <c r="C11" s="85"/>
      <c r="D11" s="85"/>
      <c r="E11" s="85"/>
      <c r="F11" s="85"/>
    </row>
    <row r="12" spans="1:6" s="63" customFormat="1" ht="35.25" customHeight="1" x14ac:dyDescent="0.3">
      <c r="A12" s="18" t="s">
        <v>47</v>
      </c>
      <c r="B12" s="18" t="s">
        <v>48</v>
      </c>
      <c r="C12" s="64"/>
      <c r="D12" s="64"/>
      <c r="E12" s="64"/>
      <c r="F12" s="2"/>
    </row>
    <row r="13" spans="1:6" s="63" customFormat="1" ht="25.5" customHeight="1" x14ac:dyDescent="0.3">
      <c r="A13" s="69">
        <v>1049</v>
      </c>
      <c r="B13" s="68" t="s">
        <v>139</v>
      </c>
      <c r="C13" s="104"/>
      <c r="D13" s="104"/>
      <c r="E13" s="104"/>
      <c r="F13" s="2"/>
    </row>
    <row r="14" spans="1:6" s="63" customFormat="1" ht="6.75" customHeight="1" x14ac:dyDescent="0.3">
      <c r="A14" s="66"/>
      <c r="B14" s="2"/>
      <c r="C14" s="2"/>
      <c r="D14" s="2"/>
      <c r="E14" s="2"/>
      <c r="F14" s="2"/>
    </row>
    <row r="15" spans="1:6" s="63" customFormat="1" ht="17.25" x14ac:dyDescent="0.3">
      <c r="A15" s="67" t="s">
        <v>49</v>
      </c>
      <c r="B15" s="2"/>
      <c r="C15" s="2"/>
      <c r="D15" s="2"/>
      <c r="E15" s="2"/>
      <c r="F15" s="2"/>
    </row>
    <row r="16" spans="1:6" s="63" customFormat="1" ht="13.5" customHeight="1" x14ac:dyDescent="0.3">
      <c r="A16" s="66"/>
      <c r="B16" s="2"/>
      <c r="C16" s="2"/>
      <c r="D16" s="2"/>
      <c r="E16" s="2"/>
      <c r="F16" s="2"/>
    </row>
    <row r="17" spans="1:6" s="63" customFormat="1" ht="66" customHeight="1" x14ac:dyDescent="0.3">
      <c r="A17" s="68" t="s">
        <v>50</v>
      </c>
      <c r="B17" s="69">
        <v>1049</v>
      </c>
      <c r="C17" s="215" t="s">
        <v>131</v>
      </c>
      <c r="D17" s="216"/>
      <c r="E17" s="216"/>
      <c r="F17" s="217"/>
    </row>
    <row r="18" spans="1:6" s="63" customFormat="1" ht="27" x14ac:dyDescent="0.3">
      <c r="A18" s="72" t="s">
        <v>51</v>
      </c>
      <c r="B18" s="73">
        <v>11001</v>
      </c>
      <c r="C18" s="142" t="s">
        <v>73</v>
      </c>
      <c r="D18" s="142" t="s">
        <v>74</v>
      </c>
      <c r="E18" s="142" t="s">
        <v>75</v>
      </c>
      <c r="F18" s="42" t="s">
        <v>106</v>
      </c>
    </row>
    <row r="19" spans="1:6" s="63" customFormat="1" ht="45.75" customHeight="1" x14ac:dyDescent="0.3">
      <c r="A19" s="72" t="s">
        <v>52</v>
      </c>
      <c r="B19" s="13" t="str">
        <f>'Հավելված 6'!B17</f>
        <v>Միջպետական և հանրապետական նշանակության ավտոճանապարհների պահպանման և անվտանգ երթևեկության ծառայություններ</v>
      </c>
      <c r="C19" s="105"/>
      <c r="D19" s="105"/>
      <c r="E19" s="105"/>
      <c r="F19" s="75"/>
    </row>
    <row r="20" spans="1:6" s="63" customFormat="1" ht="54" x14ac:dyDescent="0.3">
      <c r="A20" s="72" t="s">
        <v>53</v>
      </c>
      <c r="B20" s="68" t="str">
        <f>'Հավելված 6'!B18</f>
        <v xml:space="preserve">Հողային պաստառի, երթևեկելի մասի, արհեստական կառույցների և կահավորման տարրերի նորմատիվ մակարդակում պահպանում և շահագործում
</v>
      </c>
      <c r="C20" s="171"/>
      <c r="D20" s="171"/>
      <c r="E20" s="171"/>
      <c r="F20" s="75"/>
    </row>
    <row r="21" spans="1:6" s="63" customFormat="1" ht="27.75" customHeight="1" x14ac:dyDescent="0.3">
      <c r="A21" s="72" t="s">
        <v>54</v>
      </c>
      <c r="B21" s="36" t="str">
        <f>'Հավելված 6'!B19</f>
        <v>Ծառայությունների մատուցում</v>
      </c>
      <c r="C21" s="171"/>
      <c r="D21" s="171"/>
      <c r="E21" s="171"/>
      <c r="F21" s="75"/>
    </row>
    <row r="22" spans="1:6" s="63" customFormat="1" ht="27.75" customHeight="1" x14ac:dyDescent="0.3">
      <c r="A22" s="72" t="s">
        <v>162</v>
      </c>
      <c r="B22" s="36" t="str">
        <f>'Հավելված 6'!B20</f>
        <v>ՀՀ տարածքային կառավարման և ենթակառուցվածքների նախարարություն, մրցութային կարգով ընտրված կազմակերպություններ</v>
      </c>
      <c r="C22" s="171"/>
      <c r="D22" s="171"/>
      <c r="E22" s="171"/>
      <c r="F22" s="75"/>
    </row>
    <row r="23" spans="1:6" s="63" customFormat="1" ht="21.75" customHeight="1" x14ac:dyDescent="0.3">
      <c r="A23" s="78"/>
      <c r="B23" s="79" t="s">
        <v>55</v>
      </c>
      <c r="C23" s="172"/>
      <c r="D23" s="172"/>
      <c r="E23" s="172"/>
      <c r="F23" s="81"/>
    </row>
    <row r="24" spans="1:6" s="63" customFormat="1" ht="22.5" customHeight="1" x14ac:dyDescent="0.3">
      <c r="A24" s="206" t="s">
        <v>164</v>
      </c>
      <c r="B24" s="207"/>
      <c r="C24" s="115"/>
      <c r="D24" s="115"/>
      <c r="E24" s="115"/>
      <c r="F24" s="115"/>
    </row>
    <row r="25" spans="1:6" s="63" customFormat="1" ht="33" customHeight="1" x14ac:dyDescent="0.3">
      <c r="A25" s="206" t="s">
        <v>165</v>
      </c>
      <c r="B25" s="207"/>
      <c r="C25" s="115"/>
      <c r="D25" s="115"/>
      <c r="E25" s="115"/>
      <c r="F25" s="115"/>
    </row>
    <row r="26" spans="1:6" s="63" customFormat="1" ht="33" customHeight="1" x14ac:dyDescent="0.3">
      <c r="A26" s="206" t="s">
        <v>166</v>
      </c>
      <c r="B26" s="207"/>
      <c r="C26" s="115"/>
      <c r="D26" s="115"/>
      <c r="E26" s="115"/>
      <c r="F26" s="115"/>
    </row>
    <row r="27" spans="1:6" s="63" customFormat="1" ht="33" customHeight="1" x14ac:dyDescent="0.3">
      <c r="A27" s="206" t="s">
        <v>167</v>
      </c>
      <c r="B27" s="207"/>
      <c r="C27" s="156"/>
      <c r="D27" s="156"/>
      <c r="E27" s="156"/>
      <c r="F27" s="156"/>
    </row>
    <row r="28" spans="1:6" s="63" customFormat="1" ht="33" customHeight="1" x14ac:dyDescent="0.3">
      <c r="A28" s="206" t="s">
        <v>168</v>
      </c>
      <c r="B28" s="207"/>
      <c r="C28" s="92"/>
      <c r="D28" s="92"/>
      <c r="E28" s="92"/>
      <c r="F28" s="92"/>
    </row>
    <row r="29" spans="1:6" s="63" customFormat="1" ht="17.25" x14ac:dyDescent="0.3">
      <c r="A29" s="206" t="s">
        <v>169</v>
      </c>
      <c r="B29" s="207"/>
      <c r="C29" s="115"/>
      <c r="D29" s="115"/>
      <c r="E29" s="115"/>
      <c r="F29" s="115"/>
    </row>
    <row r="30" spans="1:6" s="63" customFormat="1" ht="17.25" x14ac:dyDescent="0.3">
      <c r="A30" s="206" t="s">
        <v>170</v>
      </c>
      <c r="B30" s="207"/>
      <c r="C30" s="115"/>
      <c r="D30" s="115"/>
      <c r="E30" s="115"/>
      <c r="F30" s="115"/>
    </row>
    <row r="31" spans="1:6" s="63" customFormat="1" ht="33" customHeight="1" x14ac:dyDescent="0.3">
      <c r="A31" s="206" t="s">
        <v>171</v>
      </c>
      <c r="B31" s="207"/>
      <c r="C31" s="115"/>
      <c r="D31" s="115"/>
      <c r="E31" s="115"/>
      <c r="F31" s="115"/>
    </row>
    <row r="32" spans="1:6" s="63" customFormat="1" ht="33" customHeight="1" x14ac:dyDescent="0.3">
      <c r="A32" s="206" t="s">
        <v>172</v>
      </c>
      <c r="B32" s="207"/>
      <c r="C32" s="92"/>
      <c r="D32" s="92"/>
      <c r="E32" s="92"/>
      <c r="F32" s="92"/>
    </row>
    <row r="33" spans="1:7" s="63" customFormat="1" ht="33" customHeight="1" x14ac:dyDescent="0.3">
      <c r="A33" s="204" t="s">
        <v>108</v>
      </c>
      <c r="B33" s="204"/>
      <c r="C33" s="38">
        <f>'Հավելված 6'!C31</f>
        <v>-285000</v>
      </c>
      <c r="D33" s="38">
        <f>'Հավելված 6'!D31</f>
        <v>-285000</v>
      </c>
      <c r="E33" s="38">
        <f>'Հավելված 6'!E31</f>
        <v>-285000</v>
      </c>
      <c r="F33" s="38">
        <f>'Հավելված 6'!F31</f>
        <v>-285000</v>
      </c>
      <c r="G33" s="106"/>
    </row>
    <row r="34" spans="1:7" s="63" customFormat="1" ht="24" customHeight="1" x14ac:dyDescent="0.3">
      <c r="A34" s="18" t="s">
        <v>47</v>
      </c>
      <c r="B34" s="18" t="s">
        <v>48</v>
      </c>
      <c r="C34" s="64"/>
      <c r="D34" s="64"/>
      <c r="E34" s="64"/>
      <c r="F34" s="84"/>
    </row>
    <row r="35" spans="1:7" s="63" customFormat="1" ht="25.5" customHeight="1" x14ac:dyDescent="0.3">
      <c r="A35" s="69">
        <v>1157</v>
      </c>
      <c r="B35" s="72" t="str">
        <f>'Հավելված 6'!B33</f>
        <v>Քաղաքային զարգացում</v>
      </c>
      <c r="C35" s="104"/>
      <c r="D35" s="104"/>
      <c r="E35" s="104"/>
      <c r="F35" s="84"/>
    </row>
    <row r="36" spans="1:7" s="63" customFormat="1" ht="6.75" customHeight="1" x14ac:dyDescent="0.3">
      <c r="A36" s="87"/>
      <c r="B36" s="84"/>
      <c r="C36" s="84"/>
      <c r="D36" s="84"/>
      <c r="E36" s="84"/>
      <c r="F36" s="84"/>
    </row>
    <row r="37" spans="1:7" s="63" customFormat="1" ht="17.25" x14ac:dyDescent="0.3">
      <c r="A37" s="88" t="s">
        <v>49</v>
      </c>
      <c r="B37" s="84"/>
      <c r="C37" s="84"/>
      <c r="D37" s="84"/>
      <c r="E37" s="84"/>
      <c r="F37" s="84"/>
    </row>
    <row r="38" spans="1:7" s="63" customFormat="1" ht="13.5" customHeight="1" thickBot="1" x14ac:dyDescent="0.35">
      <c r="A38" s="87"/>
      <c r="B38" s="84"/>
      <c r="C38" s="84"/>
      <c r="D38" s="84"/>
      <c r="E38" s="84"/>
      <c r="F38" s="84"/>
    </row>
    <row r="39" spans="1:7" s="63" customFormat="1" ht="45" customHeight="1" x14ac:dyDescent="0.3">
      <c r="A39" s="121" t="s">
        <v>50</v>
      </c>
      <c r="B39" s="122">
        <v>1157</v>
      </c>
      <c r="C39" s="238" t="s">
        <v>131</v>
      </c>
      <c r="D39" s="239"/>
      <c r="E39" s="239"/>
      <c r="F39" s="240"/>
    </row>
    <row r="40" spans="1:7" s="63" customFormat="1" ht="27" x14ac:dyDescent="0.3">
      <c r="A40" s="123" t="s">
        <v>51</v>
      </c>
      <c r="B40" s="73">
        <f>'Հավելված 6'!B38</f>
        <v>12002</v>
      </c>
      <c r="C40" s="142" t="s">
        <v>73</v>
      </c>
      <c r="D40" s="142" t="s">
        <v>74</v>
      </c>
      <c r="E40" s="142" t="s">
        <v>75</v>
      </c>
      <c r="F40" s="124" t="s">
        <v>106</v>
      </c>
    </row>
    <row r="41" spans="1:7" s="63" customFormat="1" ht="32.25" customHeight="1" x14ac:dyDescent="0.3">
      <c r="A41" s="123" t="s">
        <v>52</v>
      </c>
      <c r="B41" s="68" t="str">
        <f>'Հավելված 6'!B39</f>
        <v>Երևան քաղաքի փողոցների արտաքին լուսավորության ծառայություններ</v>
      </c>
      <c r="C41" s="75"/>
      <c r="D41" s="75"/>
      <c r="E41" s="75"/>
      <c r="F41" s="125"/>
    </row>
    <row r="42" spans="1:7" s="63" customFormat="1" ht="40.5" customHeight="1" x14ac:dyDescent="0.3">
      <c r="A42" s="123" t="s">
        <v>53</v>
      </c>
      <c r="B42" s="68" t="str">
        <f>'Հավելված 6'!B40</f>
        <v>Աջակցություն Երևանի քաղաքապետարանին Երևան քաղաքի փողոցների արտաքին
լուսավորության ապահովման նպատակով</v>
      </c>
      <c r="C42" s="75"/>
      <c r="D42" s="75"/>
      <c r="E42" s="75"/>
      <c r="F42" s="125"/>
    </row>
    <row r="43" spans="1:7" s="63" customFormat="1" ht="27.75" customHeight="1" x14ac:dyDescent="0.3">
      <c r="A43" s="123" t="s">
        <v>54</v>
      </c>
      <c r="B43" s="44" t="str">
        <f>'Հավելված 6'!B41</f>
        <v xml:space="preserve">Տրանսֆերտների տրամադրում
</v>
      </c>
      <c r="C43" s="89"/>
      <c r="D43" s="89"/>
      <c r="E43" s="89"/>
      <c r="F43" s="125"/>
    </row>
    <row r="44" spans="1:7" s="63" customFormat="1" ht="28.5" customHeight="1" x14ac:dyDescent="0.3">
      <c r="A44" s="123" t="s">
        <v>133</v>
      </c>
      <c r="B44" s="36" t="s">
        <v>134</v>
      </c>
      <c r="C44" s="75"/>
      <c r="D44" s="75"/>
      <c r="E44" s="75"/>
      <c r="F44" s="125"/>
    </row>
    <row r="45" spans="1:7" s="63" customFormat="1" ht="21.75" customHeight="1" x14ac:dyDescent="0.3">
      <c r="A45" s="126"/>
      <c r="B45" s="79" t="s">
        <v>55</v>
      </c>
      <c r="C45" s="80"/>
      <c r="D45" s="80"/>
      <c r="E45" s="80"/>
      <c r="F45" s="127"/>
    </row>
    <row r="46" spans="1:7" s="63" customFormat="1" ht="21.75" customHeight="1" x14ac:dyDescent="0.3">
      <c r="A46" s="241" t="s">
        <v>135</v>
      </c>
      <c r="B46" s="207"/>
      <c r="C46" s="139"/>
      <c r="D46" s="139"/>
      <c r="E46" s="139"/>
      <c r="F46" s="127"/>
    </row>
    <row r="47" spans="1:7" s="63" customFormat="1" ht="21.75" customHeight="1" x14ac:dyDescent="0.3">
      <c r="A47" s="241" t="s">
        <v>136</v>
      </c>
      <c r="B47" s="207"/>
      <c r="C47" s="139"/>
      <c r="D47" s="139"/>
      <c r="E47" s="139"/>
      <c r="F47" s="127"/>
    </row>
    <row r="48" spans="1:7" s="63" customFormat="1" ht="18" thickBot="1" x14ac:dyDescent="0.35">
      <c r="A48" s="235" t="s">
        <v>108</v>
      </c>
      <c r="B48" s="236"/>
      <c r="C48" s="128">
        <f>'Հավելված 4'!D16</f>
        <v>-105089.3</v>
      </c>
      <c r="D48" s="128">
        <f>'Հավելված 4'!E16</f>
        <v>-105089.3</v>
      </c>
      <c r="E48" s="128">
        <f>'Հավելված 4'!F16</f>
        <v>-105089.3</v>
      </c>
      <c r="F48" s="129">
        <f>'Հավելված 4'!G16</f>
        <v>-105089.3</v>
      </c>
      <c r="G48" s="106"/>
    </row>
    <row r="49" spans="1:7" s="63" customFormat="1" ht="17.25" x14ac:dyDescent="0.3">
      <c r="A49" s="119" t="s">
        <v>51</v>
      </c>
      <c r="B49" s="119">
        <v>12007</v>
      </c>
      <c r="C49" s="120"/>
      <c r="D49" s="120"/>
      <c r="E49" s="120"/>
      <c r="F49" s="120"/>
      <c r="G49" s="106"/>
    </row>
    <row r="50" spans="1:7" s="63" customFormat="1" ht="17.25" x14ac:dyDescent="0.3">
      <c r="A50" s="145" t="s">
        <v>52</v>
      </c>
      <c r="B50" s="145" t="str">
        <f>'Հավելված 2'!F48</f>
        <v>Երևան քաղաքի փողոցների ճանապարհաշինարարական աշխատանքներ</v>
      </c>
      <c r="C50" s="38"/>
      <c r="D50" s="38"/>
      <c r="E50" s="38"/>
      <c r="F50" s="38"/>
      <c r="G50" s="106"/>
    </row>
    <row r="51" spans="1:7" s="63" customFormat="1" ht="40.5" x14ac:dyDescent="0.3">
      <c r="A51" s="145" t="s">
        <v>53</v>
      </c>
      <c r="B51" s="76" t="str">
        <f>'Հավելված 1'!C45</f>
        <v>Աջակցություն Երևանի քաղաքապետարանին Երևան քաղաքի փողոցների վերանորոգման, վերակառուցման և ճաքալցման ծառայությունների մատուցման նպատակով</v>
      </c>
      <c r="C51" s="38"/>
      <c r="D51" s="38"/>
      <c r="E51" s="38"/>
      <c r="F51" s="38"/>
      <c r="G51" s="106"/>
    </row>
    <row r="52" spans="1:7" s="63" customFormat="1" ht="17.25" x14ac:dyDescent="0.3">
      <c r="A52" s="145" t="s">
        <v>54</v>
      </c>
      <c r="B52" s="145" t="s">
        <v>117</v>
      </c>
      <c r="C52" s="38"/>
      <c r="D52" s="38"/>
      <c r="E52" s="38"/>
      <c r="F52" s="38"/>
      <c r="G52" s="106"/>
    </row>
    <row r="53" spans="1:7" s="63" customFormat="1" ht="17.25" x14ac:dyDescent="0.3">
      <c r="A53" s="145" t="s">
        <v>133</v>
      </c>
      <c r="B53" s="145" t="s">
        <v>134</v>
      </c>
      <c r="C53" s="38"/>
      <c r="D53" s="38"/>
      <c r="E53" s="38"/>
      <c r="F53" s="38"/>
      <c r="G53" s="106"/>
    </row>
    <row r="54" spans="1:7" s="63" customFormat="1" ht="17.25" x14ac:dyDescent="0.3">
      <c r="B54" s="145" t="s">
        <v>55</v>
      </c>
      <c r="C54" s="38"/>
      <c r="D54" s="38"/>
      <c r="E54" s="38"/>
      <c r="F54" s="38"/>
      <c r="G54" s="106"/>
    </row>
    <row r="55" spans="1:7" s="63" customFormat="1" ht="17.25" x14ac:dyDescent="0.3">
      <c r="A55" s="46" t="s">
        <v>154</v>
      </c>
      <c r="B55" s="46"/>
      <c r="C55" s="113"/>
      <c r="D55" s="113"/>
      <c r="E55" s="113"/>
      <c r="F55" s="113"/>
      <c r="G55" s="106"/>
    </row>
    <row r="56" spans="1:7" s="63" customFormat="1" ht="17.25" x14ac:dyDescent="0.3">
      <c r="A56" s="220" t="s">
        <v>155</v>
      </c>
      <c r="B56" s="221"/>
      <c r="C56" s="113"/>
      <c r="D56" s="113"/>
      <c r="E56" s="113"/>
      <c r="F56" s="113"/>
      <c r="G56" s="106"/>
    </row>
    <row r="57" spans="1:7" s="63" customFormat="1" ht="17.25" x14ac:dyDescent="0.3">
      <c r="A57" s="220" t="s">
        <v>156</v>
      </c>
      <c r="B57" s="221"/>
      <c r="C57" s="113"/>
      <c r="D57" s="113"/>
      <c r="E57" s="113"/>
      <c r="F57" s="113"/>
      <c r="G57" s="106"/>
    </row>
    <row r="58" spans="1:7" s="63" customFormat="1" ht="17.25" x14ac:dyDescent="0.3">
      <c r="A58" s="220" t="s">
        <v>157</v>
      </c>
      <c r="B58" s="221"/>
      <c r="C58" s="113"/>
      <c r="D58" s="113"/>
      <c r="E58" s="113"/>
      <c r="F58" s="113"/>
      <c r="G58" s="106"/>
    </row>
    <row r="59" spans="1:7" s="63" customFormat="1" ht="31.5" customHeight="1" x14ac:dyDescent="0.3">
      <c r="A59" s="222" t="s">
        <v>158</v>
      </c>
      <c r="B59" s="223"/>
      <c r="C59" s="113"/>
      <c r="D59" s="113"/>
      <c r="E59" s="113"/>
      <c r="F59" s="113"/>
      <c r="G59" s="106"/>
    </row>
    <row r="60" spans="1:7" s="63" customFormat="1" ht="17.25" x14ac:dyDescent="0.3">
      <c r="A60" s="46" t="s">
        <v>159</v>
      </c>
      <c r="B60" s="46"/>
      <c r="C60" s="38">
        <f>'Հավելված 2'!G48</f>
        <v>-328400</v>
      </c>
      <c r="D60" s="38">
        <f>'Հավելված 2'!H48</f>
        <v>-328400</v>
      </c>
      <c r="E60" s="38">
        <f>'Հավելված 2'!I48</f>
        <v>-328400</v>
      </c>
      <c r="F60" s="38">
        <f>'Հավելված 2'!J48</f>
        <v>-328400</v>
      </c>
      <c r="G60" s="106"/>
    </row>
    <row r="61" spans="1:7" x14ac:dyDescent="0.3">
      <c r="A61" s="211" t="s">
        <v>71</v>
      </c>
      <c r="B61" s="211"/>
      <c r="C61" s="211"/>
      <c r="D61" s="211"/>
      <c r="E61" s="211"/>
      <c r="F61" s="211"/>
    </row>
    <row r="62" spans="1:7" x14ac:dyDescent="0.3">
      <c r="A62" s="2"/>
      <c r="B62" s="2"/>
      <c r="C62" s="2"/>
      <c r="D62" s="2"/>
      <c r="E62" s="2"/>
      <c r="F62" s="2"/>
    </row>
    <row r="63" spans="1:7" x14ac:dyDescent="0.3">
      <c r="A63" s="212" t="s">
        <v>65</v>
      </c>
      <c r="B63" s="212"/>
      <c r="C63" s="147"/>
      <c r="D63" s="147"/>
      <c r="E63" s="147"/>
      <c r="F63" s="2"/>
    </row>
    <row r="64" spans="1:7" x14ac:dyDescent="0.3">
      <c r="A64" s="2"/>
      <c r="B64" s="2"/>
      <c r="C64" s="2"/>
      <c r="D64" s="2"/>
      <c r="E64" s="2"/>
      <c r="F64" s="3" t="s">
        <v>41</v>
      </c>
    </row>
    <row r="65" spans="1:6" x14ac:dyDescent="0.3">
      <c r="A65" s="148" t="s">
        <v>47</v>
      </c>
      <c r="B65" s="213" t="s">
        <v>48</v>
      </c>
      <c r="C65" s="213"/>
      <c r="D65" s="213"/>
      <c r="E65" s="213"/>
      <c r="F65" s="213"/>
    </row>
    <row r="66" spans="1:6" x14ac:dyDescent="0.3">
      <c r="A66" s="4">
        <v>1168</v>
      </c>
      <c r="B66" s="234" t="s">
        <v>57</v>
      </c>
      <c r="C66" s="234"/>
      <c r="D66" s="234"/>
      <c r="E66" s="234"/>
      <c r="F66" s="234"/>
    </row>
    <row r="67" spans="1:6" x14ac:dyDescent="0.3">
      <c r="A67" s="7"/>
      <c r="B67" s="164"/>
      <c r="C67" s="164"/>
      <c r="D67" s="164"/>
      <c r="E67" s="164"/>
      <c r="F67" s="164"/>
    </row>
    <row r="68" spans="1:6" s="82" customFormat="1" x14ac:dyDescent="0.3">
      <c r="A68" s="18" t="s">
        <v>49</v>
      </c>
      <c r="B68" s="174"/>
      <c r="C68" s="174"/>
      <c r="D68" s="174"/>
      <c r="E68" s="174"/>
      <c r="F68" s="174"/>
    </row>
    <row r="69" spans="1:6" s="82" customFormat="1" x14ac:dyDescent="0.3">
      <c r="A69" s="19"/>
      <c r="B69" s="174"/>
      <c r="C69" s="174"/>
      <c r="D69" s="174"/>
      <c r="E69" s="174"/>
      <c r="F69" s="174"/>
    </row>
    <row r="70" spans="1:6" ht="39" customHeight="1" x14ac:dyDescent="0.3">
      <c r="A70" s="10" t="s">
        <v>50</v>
      </c>
      <c r="B70" s="12">
        <v>1168</v>
      </c>
      <c r="C70" s="184" t="s">
        <v>5</v>
      </c>
      <c r="D70" s="185"/>
      <c r="E70" s="185"/>
      <c r="F70" s="186"/>
    </row>
    <row r="71" spans="1:6" ht="27" x14ac:dyDescent="0.3">
      <c r="A71" s="10" t="s">
        <v>51</v>
      </c>
      <c r="B71" s="12">
        <v>32006</v>
      </c>
      <c r="C71" s="142" t="s">
        <v>73</v>
      </c>
      <c r="D71" s="142" t="s">
        <v>74</v>
      </c>
      <c r="E71" s="142" t="s">
        <v>75</v>
      </c>
      <c r="F71" s="142" t="s">
        <v>76</v>
      </c>
    </row>
    <row r="72" spans="1:6" ht="27.75" x14ac:dyDescent="0.3">
      <c r="A72" s="10" t="s">
        <v>52</v>
      </c>
      <c r="B72" s="149" t="s">
        <v>60</v>
      </c>
      <c r="C72" s="228"/>
      <c r="D72" s="228"/>
      <c r="E72" s="228"/>
      <c r="F72" s="228"/>
    </row>
    <row r="73" spans="1:6" ht="68.25" x14ac:dyDescent="0.3">
      <c r="A73" s="10" t="s">
        <v>53</v>
      </c>
      <c r="B73" s="149" t="s">
        <v>109</v>
      </c>
      <c r="C73" s="229"/>
      <c r="D73" s="229"/>
      <c r="E73" s="229"/>
      <c r="F73" s="229"/>
    </row>
    <row r="74" spans="1:6" ht="27" x14ac:dyDescent="0.3">
      <c r="A74" s="13" t="s">
        <v>54</v>
      </c>
      <c r="B74" s="13" t="s">
        <v>18</v>
      </c>
      <c r="C74" s="229"/>
      <c r="D74" s="229"/>
      <c r="E74" s="229"/>
      <c r="F74" s="229"/>
    </row>
    <row r="75" spans="1:6" ht="27.75" customHeight="1" x14ac:dyDescent="0.3">
      <c r="A75" s="13" t="s">
        <v>66</v>
      </c>
      <c r="B75" s="91" t="s">
        <v>63</v>
      </c>
      <c r="C75" s="230"/>
      <c r="D75" s="230"/>
      <c r="E75" s="230"/>
      <c r="F75" s="230"/>
    </row>
    <row r="76" spans="1:6" x14ac:dyDescent="0.3">
      <c r="A76" s="13"/>
      <c r="B76" s="13" t="s">
        <v>55</v>
      </c>
      <c r="C76" s="13"/>
      <c r="D76" s="13"/>
      <c r="E76" s="13"/>
      <c r="F76" s="13"/>
    </row>
    <row r="77" spans="1:6" x14ac:dyDescent="0.3">
      <c r="A77" s="208" t="s">
        <v>161</v>
      </c>
      <c r="B77" s="209"/>
      <c r="C77" s="150">
        <v>38</v>
      </c>
      <c r="D77" s="150">
        <v>38</v>
      </c>
      <c r="E77" s="150">
        <v>38</v>
      </c>
      <c r="F77" s="150">
        <v>38</v>
      </c>
    </row>
    <row r="78" spans="1:6" ht="27" customHeight="1" x14ac:dyDescent="0.3">
      <c r="A78" s="208" t="s">
        <v>160</v>
      </c>
      <c r="B78" s="209"/>
      <c r="C78" s="150">
        <v>665</v>
      </c>
      <c r="D78" s="150">
        <v>665</v>
      </c>
      <c r="E78" s="150">
        <v>665</v>
      </c>
      <c r="F78" s="150">
        <v>665</v>
      </c>
    </row>
    <row r="79" spans="1:6" x14ac:dyDescent="0.3">
      <c r="A79" s="227" t="s">
        <v>64</v>
      </c>
      <c r="B79" s="227"/>
      <c r="C79" s="15">
        <v>2346</v>
      </c>
      <c r="D79" s="15">
        <v>2346</v>
      </c>
      <c r="E79" s="15">
        <v>2346</v>
      </c>
      <c r="F79" s="15">
        <v>2346</v>
      </c>
    </row>
    <row r="80" spans="1:6" x14ac:dyDescent="0.3">
      <c r="A80" s="227" t="s">
        <v>110</v>
      </c>
      <c r="B80" s="227"/>
      <c r="C80" s="15">
        <v>21</v>
      </c>
      <c r="D80" s="15">
        <v>21</v>
      </c>
      <c r="E80" s="15">
        <v>21</v>
      </c>
      <c r="F80" s="15">
        <v>21</v>
      </c>
    </row>
    <row r="81" spans="1:6" x14ac:dyDescent="0.3">
      <c r="A81" s="227" t="s">
        <v>67</v>
      </c>
      <c r="B81" s="227"/>
      <c r="C81" s="16">
        <v>1</v>
      </c>
      <c r="D81" s="16">
        <v>1</v>
      </c>
      <c r="E81" s="16">
        <v>1</v>
      </c>
      <c r="F81" s="16">
        <v>1</v>
      </c>
    </row>
    <row r="82" spans="1:6" x14ac:dyDescent="0.3">
      <c r="A82" s="227" t="s">
        <v>56</v>
      </c>
      <c r="B82" s="227"/>
      <c r="C82" s="17">
        <v>718489.3</v>
      </c>
      <c r="D82" s="17">
        <v>718489.3</v>
      </c>
      <c r="E82" s="17">
        <v>718489.3</v>
      </c>
      <c r="F82" s="17">
        <v>718489.3</v>
      </c>
    </row>
    <row r="83" spans="1:6" x14ac:dyDescent="0.3">
      <c r="A83" s="237" t="s">
        <v>105</v>
      </c>
      <c r="B83" s="237"/>
      <c r="C83" s="237"/>
      <c r="D83" s="237"/>
      <c r="E83" s="237"/>
      <c r="F83" s="237"/>
    </row>
    <row r="84" spans="1:6" x14ac:dyDescent="0.3">
      <c r="A84" s="82"/>
      <c r="B84" s="82"/>
      <c r="C84" s="82"/>
      <c r="D84" s="82"/>
      <c r="E84" s="82"/>
      <c r="F84" s="82"/>
    </row>
    <row r="85" spans="1:6" x14ac:dyDescent="0.3">
      <c r="A85" s="83" t="s">
        <v>46</v>
      </c>
      <c r="B85" s="82"/>
      <c r="C85" s="82"/>
      <c r="D85" s="82"/>
      <c r="E85" s="82"/>
      <c r="F85" s="82"/>
    </row>
    <row r="86" spans="1:6" x14ac:dyDescent="0.3">
      <c r="A86" s="82"/>
      <c r="B86" s="82"/>
      <c r="C86" s="82"/>
      <c r="D86" s="82"/>
      <c r="E86" s="82"/>
      <c r="F86" s="82"/>
    </row>
    <row r="87" spans="1:6" x14ac:dyDescent="0.3">
      <c r="A87" s="18" t="s">
        <v>47</v>
      </c>
      <c r="B87" s="18" t="s">
        <v>48</v>
      </c>
      <c r="C87" s="64"/>
      <c r="D87" s="64"/>
      <c r="E87" s="64"/>
      <c r="F87" s="82"/>
    </row>
    <row r="88" spans="1:6" x14ac:dyDescent="0.3">
      <c r="A88" s="69">
        <v>1139</v>
      </c>
      <c r="B88" s="44" t="s">
        <v>86</v>
      </c>
      <c r="C88" s="86"/>
      <c r="D88" s="86"/>
      <c r="E88" s="86"/>
      <c r="F88" s="82"/>
    </row>
    <row r="89" spans="1:6" x14ac:dyDescent="0.3">
      <c r="A89" s="87"/>
      <c r="B89" s="84"/>
      <c r="C89" s="84"/>
      <c r="D89" s="84"/>
      <c r="E89" s="84"/>
      <c r="F89" s="82"/>
    </row>
    <row r="90" spans="1:6" x14ac:dyDescent="0.3">
      <c r="A90" s="88" t="s">
        <v>49</v>
      </c>
      <c r="B90" s="84"/>
      <c r="C90" s="84"/>
      <c r="D90" s="84"/>
      <c r="E90" s="84"/>
      <c r="F90" s="82"/>
    </row>
    <row r="91" spans="1:6" x14ac:dyDescent="0.3">
      <c r="A91" s="87"/>
      <c r="B91" s="84"/>
      <c r="C91" s="84"/>
      <c r="D91" s="84"/>
      <c r="E91" s="84"/>
      <c r="F91" s="82"/>
    </row>
    <row r="92" spans="1:6" x14ac:dyDescent="0.3">
      <c r="A92" s="68" t="s">
        <v>50</v>
      </c>
      <c r="B92" s="69">
        <v>1139</v>
      </c>
      <c r="C92" s="70"/>
      <c r="D92" s="70"/>
      <c r="E92" s="70"/>
      <c r="F92" s="71"/>
    </row>
    <row r="93" spans="1:6" ht="27" x14ac:dyDescent="0.3">
      <c r="A93" s="72" t="s">
        <v>51</v>
      </c>
      <c r="B93" s="73">
        <v>11001</v>
      </c>
      <c r="C93" s="142" t="s">
        <v>73</v>
      </c>
      <c r="D93" s="142" t="s">
        <v>74</v>
      </c>
      <c r="E93" s="142" t="s">
        <v>75</v>
      </c>
      <c r="F93" s="92" t="s">
        <v>106</v>
      </c>
    </row>
    <row r="94" spans="1:6" x14ac:dyDescent="0.3">
      <c r="A94" s="72" t="s">
        <v>52</v>
      </c>
      <c r="B94" s="44" t="s">
        <v>86</v>
      </c>
      <c r="C94" s="89"/>
      <c r="D94" s="89"/>
      <c r="E94" s="89"/>
      <c r="F94" s="75"/>
    </row>
    <row r="95" spans="1:6" ht="54" x14ac:dyDescent="0.3">
      <c r="A95" s="72" t="s">
        <v>53</v>
      </c>
      <c r="B95" s="44" t="s">
        <v>92</v>
      </c>
      <c r="C95" s="89"/>
      <c r="D95" s="89"/>
      <c r="E95" s="89"/>
      <c r="F95" s="75"/>
    </row>
    <row r="96" spans="1:6" x14ac:dyDescent="0.3">
      <c r="A96" s="72" t="s">
        <v>54</v>
      </c>
      <c r="B96" s="44" t="s">
        <v>93</v>
      </c>
      <c r="C96" s="89"/>
      <c r="D96" s="89"/>
      <c r="E96" s="89"/>
      <c r="F96" s="75"/>
    </row>
    <row r="97" spans="1:6" ht="27" x14ac:dyDescent="0.3">
      <c r="A97" s="90" t="s">
        <v>107</v>
      </c>
      <c r="B97" s="51" t="s">
        <v>83</v>
      </c>
      <c r="C97" s="77"/>
      <c r="D97" s="77"/>
      <c r="E97" s="77"/>
      <c r="F97" s="75"/>
    </row>
    <row r="98" spans="1:6" x14ac:dyDescent="0.3">
      <c r="A98" s="78"/>
      <c r="B98" s="79" t="s">
        <v>55</v>
      </c>
      <c r="C98" s="80"/>
      <c r="D98" s="80"/>
      <c r="E98" s="80"/>
      <c r="F98" s="81"/>
    </row>
    <row r="99" spans="1:6" ht="17.25" thickBot="1" x14ac:dyDescent="0.35">
      <c r="A99" s="235" t="s">
        <v>108</v>
      </c>
      <c r="B99" s="236"/>
      <c r="C99" s="17">
        <f>C82</f>
        <v>718489.3</v>
      </c>
      <c r="D99" s="17">
        <f t="shared" ref="D99:F99" si="0">D82</f>
        <v>718489.3</v>
      </c>
      <c r="E99" s="17">
        <f t="shared" si="0"/>
        <v>718489.3</v>
      </c>
      <c r="F99" s="17">
        <f t="shared" si="0"/>
        <v>718489.3</v>
      </c>
    </row>
    <row r="100" spans="1:6" x14ac:dyDescent="0.3">
      <c r="A100" s="72" t="s">
        <v>51</v>
      </c>
      <c r="B100" s="73">
        <v>11001</v>
      </c>
      <c r="C100" s="92"/>
      <c r="D100" s="92"/>
      <c r="E100" s="92"/>
      <c r="F100" s="92"/>
    </row>
    <row r="101" spans="1:6" x14ac:dyDescent="0.3">
      <c r="A101" s="72" t="s">
        <v>52</v>
      </c>
      <c r="B101" s="44" t="s">
        <v>86</v>
      </c>
      <c r="C101" s="89"/>
      <c r="D101" s="89"/>
      <c r="E101" s="89"/>
      <c r="F101" s="75"/>
    </row>
    <row r="102" spans="1:6" ht="54" x14ac:dyDescent="0.3">
      <c r="A102" s="72" t="s">
        <v>53</v>
      </c>
      <c r="B102" s="44" t="s">
        <v>92</v>
      </c>
      <c r="C102" s="89"/>
      <c r="D102" s="89"/>
      <c r="E102" s="89"/>
      <c r="F102" s="75"/>
    </row>
    <row r="103" spans="1:6" x14ac:dyDescent="0.3">
      <c r="A103" s="72" t="s">
        <v>54</v>
      </c>
      <c r="B103" s="44" t="s">
        <v>93</v>
      </c>
      <c r="C103" s="89"/>
      <c r="D103" s="89"/>
      <c r="E103" s="89"/>
      <c r="F103" s="75"/>
    </row>
    <row r="104" spans="1:6" ht="27" x14ac:dyDescent="0.3">
      <c r="A104" s="90" t="s">
        <v>107</v>
      </c>
      <c r="B104" s="51" t="s">
        <v>83</v>
      </c>
      <c r="C104" s="77"/>
      <c r="D104" s="77"/>
      <c r="E104" s="77"/>
      <c r="F104" s="75"/>
    </row>
    <row r="105" spans="1:6" x14ac:dyDescent="0.3">
      <c r="A105" s="78"/>
      <c r="B105" s="79" t="s">
        <v>55</v>
      </c>
      <c r="C105" s="80"/>
      <c r="D105" s="80"/>
      <c r="E105" s="80"/>
      <c r="F105" s="81"/>
    </row>
    <row r="106" spans="1:6" ht="17.25" thickBot="1" x14ac:dyDescent="0.35">
      <c r="A106" s="235" t="s">
        <v>108</v>
      </c>
      <c r="B106" s="236"/>
      <c r="C106" s="43">
        <f>-C82</f>
        <v>-718489.3</v>
      </c>
      <c r="D106" s="43">
        <f t="shared" ref="D106:F106" si="1">-D82</f>
        <v>-718489.3</v>
      </c>
      <c r="E106" s="43">
        <f t="shared" si="1"/>
        <v>-718489.3</v>
      </c>
      <c r="F106" s="43">
        <f t="shared" si="1"/>
        <v>-718489.3</v>
      </c>
    </row>
  </sheetData>
  <mergeCells count="46">
    <mergeCell ref="A5:F5"/>
    <mergeCell ref="A6:F6"/>
    <mergeCell ref="A61:F61"/>
    <mergeCell ref="A63:B63"/>
    <mergeCell ref="B65:F65"/>
    <mergeCell ref="A8:F8"/>
    <mergeCell ref="C39:F39"/>
    <mergeCell ref="A48:B48"/>
    <mergeCell ref="A46:B46"/>
    <mergeCell ref="A47:B47"/>
    <mergeCell ref="A56:B56"/>
    <mergeCell ref="A57:B57"/>
    <mergeCell ref="A58:B58"/>
    <mergeCell ref="A59:B59"/>
    <mergeCell ref="C17:F17"/>
    <mergeCell ref="C20:C23"/>
    <mergeCell ref="A80:B80"/>
    <mergeCell ref="A81:B81"/>
    <mergeCell ref="A82:B82"/>
    <mergeCell ref="A106:B106"/>
    <mergeCell ref="F72:F75"/>
    <mergeCell ref="A83:F83"/>
    <mergeCell ref="A99:B99"/>
    <mergeCell ref="D20:D23"/>
    <mergeCell ref="E20:E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77:B77"/>
    <mergeCell ref="A78:B78"/>
    <mergeCell ref="A79:B79"/>
    <mergeCell ref="B66:F66"/>
    <mergeCell ref="C70:F70"/>
    <mergeCell ref="C72:C75"/>
    <mergeCell ref="D72:D75"/>
    <mergeCell ref="E72:E75"/>
    <mergeCell ref="B67:F67"/>
    <mergeCell ref="B68:F68"/>
    <mergeCell ref="B69:F69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4" workbookViewId="0">
      <selection activeCell="B22" sqref="B22"/>
    </sheetView>
  </sheetViews>
  <sheetFormatPr defaultColWidth="8.85546875" defaultRowHeight="16.5" x14ac:dyDescent="0.3"/>
  <cols>
    <col min="1" max="1" width="19" style="5" customWidth="1"/>
    <col min="2" max="2" width="52.85546875" style="5" customWidth="1"/>
    <col min="3" max="3" width="13.5703125" style="5" customWidth="1"/>
    <col min="4" max="4" width="10.140625" style="5" customWidth="1"/>
    <col min="5" max="5" width="20" style="5" customWidth="1"/>
    <col min="6" max="6" width="0.140625" style="5" customWidth="1"/>
    <col min="7" max="7" width="6.42578125" style="5" customWidth="1"/>
    <col min="8" max="8" width="34.5703125" style="5" customWidth="1"/>
    <col min="9" max="16384" width="8.85546875" style="5"/>
  </cols>
  <sheetData>
    <row r="1" spans="1:8" x14ac:dyDescent="0.3">
      <c r="F1" s="2"/>
      <c r="G1" s="262" t="s">
        <v>177</v>
      </c>
      <c r="H1" s="262"/>
    </row>
    <row r="2" spans="1:8" x14ac:dyDescent="0.3">
      <c r="F2" s="262" t="s">
        <v>178</v>
      </c>
      <c r="G2" s="262"/>
      <c r="H2" s="262"/>
    </row>
    <row r="3" spans="1:8" x14ac:dyDescent="0.3">
      <c r="F3" s="262" t="s">
        <v>179</v>
      </c>
      <c r="G3" s="262"/>
      <c r="H3" s="262"/>
    </row>
    <row r="6" spans="1:8" ht="36.75" customHeight="1" thickBot="1" x14ac:dyDescent="0.35">
      <c r="A6" s="263" t="s">
        <v>195</v>
      </c>
      <c r="B6" s="263"/>
      <c r="C6" s="263"/>
      <c r="D6" s="263"/>
      <c r="E6" s="263"/>
      <c r="F6" s="263"/>
      <c r="G6" s="263"/>
      <c r="H6" s="263"/>
    </row>
    <row r="7" spans="1:8" ht="17.25" thickBot="1" x14ac:dyDescent="0.35">
      <c r="A7" s="264" t="s">
        <v>180</v>
      </c>
      <c r="B7" s="265"/>
      <c r="C7" s="265"/>
      <c r="D7" s="265"/>
      <c r="E7" s="265"/>
      <c r="F7" s="265"/>
      <c r="G7" s="266"/>
      <c r="H7" s="247" t="s">
        <v>181</v>
      </c>
    </row>
    <row r="8" spans="1:8" x14ac:dyDescent="0.3">
      <c r="A8" s="247" t="s">
        <v>182</v>
      </c>
      <c r="B8" s="247" t="s">
        <v>183</v>
      </c>
      <c r="C8" s="247" t="s">
        <v>184</v>
      </c>
      <c r="D8" s="247" t="s">
        <v>185</v>
      </c>
      <c r="E8" s="247" t="s">
        <v>186</v>
      </c>
      <c r="F8" s="249" t="s">
        <v>187</v>
      </c>
      <c r="G8" s="250"/>
      <c r="H8" s="248"/>
    </row>
    <row r="9" spans="1:8" ht="45" customHeight="1" x14ac:dyDescent="0.3">
      <c r="A9" s="248"/>
      <c r="B9" s="248"/>
      <c r="C9" s="248"/>
      <c r="D9" s="248"/>
      <c r="E9" s="248"/>
      <c r="F9" s="251"/>
      <c r="G9" s="252"/>
      <c r="H9" s="248"/>
    </row>
    <row r="10" spans="1:8" x14ac:dyDescent="0.3">
      <c r="A10" s="130">
        <v>1</v>
      </c>
      <c r="B10" s="130">
        <v>2</v>
      </c>
      <c r="C10" s="130">
        <v>3</v>
      </c>
      <c r="D10" s="130">
        <v>4</v>
      </c>
      <c r="E10" s="130">
        <v>5</v>
      </c>
      <c r="F10" s="253">
        <v>6</v>
      </c>
      <c r="G10" s="254"/>
      <c r="H10" s="130">
        <v>7</v>
      </c>
    </row>
    <row r="11" spans="1:8" ht="30" customHeight="1" thickBot="1" x14ac:dyDescent="0.35">
      <c r="A11" s="255" t="s">
        <v>198</v>
      </c>
      <c r="B11" s="256"/>
      <c r="C11" s="256"/>
      <c r="D11" s="256"/>
      <c r="E11" s="256"/>
      <c r="F11" s="256"/>
      <c r="G11" s="257"/>
      <c r="H11" s="38">
        <f>H12</f>
        <v>-285000</v>
      </c>
    </row>
    <row r="12" spans="1:8" ht="54.75" customHeight="1" x14ac:dyDescent="0.3">
      <c r="A12" s="132" t="s">
        <v>196</v>
      </c>
      <c r="B12" s="133" t="s">
        <v>197</v>
      </c>
      <c r="C12" s="133" t="s">
        <v>188</v>
      </c>
      <c r="D12" s="258" t="s">
        <v>147</v>
      </c>
      <c r="E12" s="259"/>
      <c r="F12" s="259"/>
      <c r="G12" s="260"/>
      <c r="H12" s="38">
        <f>H13</f>
        <v>-285000</v>
      </c>
    </row>
    <row r="13" spans="1:8" ht="36.75" customHeight="1" thickBot="1" x14ac:dyDescent="0.35">
      <c r="A13" s="261" t="s">
        <v>190</v>
      </c>
      <c r="B13" s="256"/>
      <c r="C13" s="256"/>
      <c r="D13" s="256"/>
      <c r="E13" s="256"/>
      <c r="F13" s="256"/>
      <c r="G13" s="257"/>
      <c r="H13" s="38">
        <f>H14</f>
        <v>-285000</v>
      </c>
    </row>
    <row r="14" spans="1:8" ht="17.25" thickBot="1" x14ac:dyDescent="0.35">
      <c r="A14" s="242" t="s">
        <v>191</v>
      </c>
      <c r="B14" s="243"/>
      <c r="C14" s="244"/>
      <c r="D14" s="245"/>
      <c r="E14" s="245"/>
      <c r="F14" s="245"/>
      <c r="G14" s="246"/>
      <c r="H14" s="38">
        <f>H15</f>
        <v>-285000</v>
      </c>
    </row>
    <row r="15" spans="1:8" ht="38.25" customHeight="1" thickBot="1" x14ac:dyDescent="0.35">
      <c r="A15" s="134" t="s">
        <v>192</v>
      </c>
      <c r="B15" s="135" t="s">
        <v>193</v>
      </c>
      <c r="C15" s="131" t="s">
        <v>194</v>
      </c>
      <c r="D15" s="131" t="s">
        <v>189</v>
      </c>
      <c r="E15" s="38">
        <f>-285000000</f>
        <v>-285000000</v>
      </c>
      <c r="F15" s="38"/>
      <c r="G15" s="131">
        <v>1</v>
      </c>
      <c r="H15" s="38">
        <f>'Հավելված 1'!D22</f>
        <v>-285000</v>
      </c>
    </row>
  </sheetData>
  <mergeCells count="18">
    <mergeCell ref="G1:H1"/>
    <mergeCell ref="F2:H2"/>
    <mergeCell ref="F3:H3"/>
    <mergeCell ref="A6:H6"/>
    <mergeCell ref="A7:G7"/>
    <mergeCell ref="H7:H9"/>
    <mergeCell ref="A8:A9"/>
    <mergeCell ref="B8:B9"/>
    <mergeCell ref="C8:C9"/>
    <mergeCell ref="D8:D9"/>
    <mergeCell ref="A14:B14"/>
    <mergeCell ref="C14:G14"/>
    <mergeCell ref="E8:E9"/>
    <mergeCell ref="F8:G9"/>
    <mergeCell ref="F10:G10"/>
    <mergeCell ref="A11:G11"/>
    <mergeCell ref="D12:G12"/>
    <mergeCell ref="A13:G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Лист1</vt:lpstr>
      <vt:lpstr>Հավելված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https://mul-spm.gov.am/tasks/docs/attachment.php?id=115210&amp;fn=MHH+Havelvats2020.xlsx&amp;out=1&amp;token=fe4b5f74469c7a7d4a43</cp:keywords>
  <cp:lastModifiedBy>Arpine Martirosyan</cp:lastModifiedBy>
  <dcterms:modified xsi:type="dcterms:W3CDTF">2020-02-12T11:53:08Z</dcterms:modified>
</cp:coreProperties>
</file>