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0" yWindow="0" windowWidth="19200" windowHeight="11595" activeTab="6"/>
  </bookViews>
  <sheets>
    <sheet name="Havelvac1" sheetId="27" r:id="rId1"/>
    <sheet name="Havelva 2" sheetId="36" r:id="rId2"/>
    <sheet name="Havelvac 3 " sheetId="32" r:id="rId3"/>
    <sheet name="Havelvac 4" sheetId="35" r:id="rId4"/>
    <sheet name="Havelvac 5" sheetId="34" r:id="rId5"/>
    <sheet name="havelvac 6 " sheetId="29" r:id="rId6"/>
    <sheet name="Havelvac 7" sheetId="28" r:id="rId7"/>
  </sheets>
  <definedNames>
    <definedName name="AgencyCode" localSheetId="2">#REF!</definedName>
    <definedName name="AgencyCode">#REF!</definedName>
    <definedName name="AgencyName" localSheetId="2">#REF!</definedName>
    <definedName name="AgencyName">#REF!</definedName>
    <definedName name="Functional1" localSheetId="2">#REF!</definedName>
    <definedName name="Functional1">#REF!</definedName>
    <definedName name="PANature" localSheetId="2">#REF!</definedName>
    <definedName name="PANature">#REF!</definedName>
    <definedName name="PAType" localSheetId="2">#REF!</definedName>
    <definedName name="PAType">#REF!</definedName>
    <definedName name="Performance2" localSheetId="2">#REF!</definedName>
    <definedName name="Performance2">#REF!</definedName>
    <definedName name="PerformanceType" localSheetId="2">#REF!</definedName>
    <definedName name="PerformanceType">#REF!</definedName>
  </definedNames>
  <calcPr calcId="124519"/>
</workbook>
</file>

<file path=xl/calcChain.xml><?xml version="1.0" encoding="utf-8"?>
<calcChain xmlns="http://schemas.openxmlformats.org/spreadsheetml/2006/main">
  <c r="H11" i="32"/>
  <c r="I11"/>
  <c r="G11"/>
  <c r="G75" i="27"/>
  <c r="G69"/>
  <c r="H7" i="35" l="1"/>
  <c r="F15" i="27" l="1"/>
  <c r="E15"/>
  <c r="D15"/>
  <c r="D22"/>
  <c r="E22"/>
  <c r="F22"/>
  <c r="J42" i="32"/>
  <c r="J41" s="1"/>
  <c r="J40" s="1"/>
  <c r="J39" s="1"/>
  <c r="J38" s="1"/>
  <c r="J35" s="1"/>
  <c r="J33" s="1"/>
  <c r="I29"/>
  <c r="I28" s="1"/>
  <c r="I27" s="1"/>
  <c r="I26" s="1"/>
  <c r="I25" s="1"/>
  <c r="I23" s="1"/>
  <c r="I21" s="1"/>
  <c r="I16" s="1"/>
  <c r="I14" s="1"/>
  <c r="I12" s="1"/>
  <c r="H29"/>
  <c r="H28" s="1"/>
  <c r="H27" s="1"/>
  <c r="H26" s="1"/>
  <c r="H25" s="1"/>
  <c r="H23" s="1"/>
  <c r="H21" s="1"/>
  <c r="H16" s="1"/>
  <c r="H14" s="1"/>
  <c r="H12" s="1"/>
  <c r="G29"/>
  <c r="G28" s="1"/>
  <c r="G27" s="1"/>
  <c r="G26" s="1"/>
  <c r="G25" s="1"/>
  <c r="G23" s="1"/>
  <c r="G21" s="1"/>
  <c r="J12" l="1"/>
  <c r="J31"/>
  <c r="J16" s="1"/>
  <c r="J14" s="1"/>
  <c r="D13" i="27"/>
  <c r="E50"/>
  <c r="E13" s="1"/>
  <c r="E11" s="1"/>
  <c r="F50"/>
  <c r="F13" s="1"/>
  <c r="F11" s="1"/>
  <c r="G50"/>
  <c r="G13" s="1"/>
  <c r="G11" s="1"/>
  <c r="D50"/>
  <c r="F18" i="34"/>
  <c r="F10"/>
  <c r="G90" i="32"/>
  <c r="G89" s="1"/>
  <c r="G88" s="1"/>
  <c r="G87" s="1"/>
  <c r="G85" s="1"/>
  <c r="G83" s="1"/>
  <c r="D11" i="27" l="1"/>
  <c r="J90" i="32"/>
  <c r="J89" s="1"/>
  <c r="J88" s="1"/>
  <c r="J87" s="1"/>
  <c r="J85" s="1"/>
  <c r="J83" s="1"/>
  <c r="I90"/>
  <c r="I89" s="1"/>
  <c r="I88" s="1"/>
  <c r="I87" s="1"/>
  <c r="I85" s="1"/>
  <c r="I83" s="1"/>
  <c r="H90"/>
  <c r="H89" s="1"/>
  <c r="H88" s="1"/>
  <c r="H87" s="1"/>
  <c r="H85" s="1"/>
  <c r="H83" s="1"/>
  <c r="J65"/>
  <c r="J64" s="1"/>
  <c r="J62" s="1"/>
  <c r="I65"/>
  <c r="I64" s="1"/>
  <c r="I62" s="1"/>
  <c r="H65"/>
  <c r="H64" s="1"/>
  <c r="H62" s="1"/>
  <c r="G65"/>
  <c r="G64" s="1"/>
  <c r="H56"/>
  <c r="H54" s="1"/>
  <c r="I56"/>
  <c r="J56"/>
  <c r="G56"/>
  <c r="G54" s="1"/>
  <c r="G43" i="27"/>
  <c r="F43"/>
  <c r="E43"/>
  <c r="D43"/>
  <c r="D30"/>
  <c r="I55" i="32" l="1"/>
  <c r="G52"/>
  <c r="G50" s="1"/>
  <c r="J55" l="1"/>
  <c r="J54" s="1"/>
  <c r="I54"/>
  <c r="E28" i="27"/>
  <c r="E27" s="1"/>
  <c r="D28"/>
  <c r="D27" s="1"/>
  <c r="G81" i="32"/>
  <c r="G80" s="1"/>
  <c r="G79" s="1"/>
  <c r="G78" s="1"/>
  <c r="H81"/>
  <c r="H80" s="1"/>
  <c r="H79" s="1"/>
  <c r="H78" s="1"/>
  <c r="H52" l="1"/>
  <c r="H50" s="1"/>
  <c r="G76"/>
  <c r="G74" s="1"/>
  <c r="I81"/>
  <c r="I80" s="1"/>
  <c r="I79" s="1"/>
  <c r="I78" s="1"/>
  <c r="J81"/>
  <c r="J80" s="1"/>
  <c r="J79" s="1"/>
  <c r="J78" s="1"/>
  <c r="G72" l="1"/>
  <c r="G70"/>
  <c r="F28" i="27"/>
  <c r="F27" s="1"/>
  <c r="G28"/>
  <c r="G27" s="1"/>
  <c r="I52" i="32"/>
  <c r="I50" s="1"/>
  <c r="J52"/>
  <c r="J50" s="1"/>
  <c r="G14"/>
  <c r="G12" s="1"/>
  <c r="G68"/>
  <c r="G66" s="1"/>
  <c r="G62" s="1"/>
  <c r="G60" s="1"/>
  <c r="G58" s="1"/>
  <c r="G49" l="1"/>
  <c r="G47" s="1"/>
  <c r="G45" s="1"/>
  <c r="G43" s="1"/>
  <c r="H76"/>
  <c r="H74" s="1"/>
  <c r="H72" l="1"/>
  <c r="H70"/>
  <c r="H68" s="1"/>
  <c r="H66" s="1"/>
  <c r="J76"/>
  <c r="J74" s="1"/>
  <c r="I76"/>
  <c r="I74" s="1"/>
  <c r="J60" l="1"/>
  <c r="J58" s="1"/>
  <c r="I72"/>
  <c r="I70"/>
  <c r="I68" s="1"/>
  <c r="I66" s="1"/>
  <c r="J72"/>
  <c r="J70"/>
  <c r="J68" s="1"/>
  <c r="J66" s="1"/>
  <c r="J11" s="1"/>
  <c r="H60"/>
  <c r="H58" s="1"/>
  <c r="I60"/>
  <c r="I58" s="1"/>
  <c r="I49" s="1"/>
  <c r="I47" s="1"/>
  <c r="I45" s="1"/>
  <c r="I43" s="1"/>
  <c r="J49" l="1"/>
  <c r="J47" s="1"/>
  <c r="J45" s="1"/>
  <c r="J43" s="1"/>
  <c r="H49"/>
  <c r="H47" s="1"/>
  <c r="H45" s="1"/>
  <c r="H43" s="1"/>
</calcChain>
</file>

<file path=xl/sharedStrings.xml><?xml version="1.0" encoding="utf-8"?>
<sst xmlns="http://schemas.openxmlformats.org/spreadsheetml/2006/main" count="481" uniqueCount="207">
  <si>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</si>
  <si>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</si>
  <si>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</si>
  <si>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</si>
  <si>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</si>
  <si>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</si>
  <si>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</si>
  <si>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</si>
  <si>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</si>
  <si>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</si>
  <si>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</si>
  <si>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</si>
  <si>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Առաջին կիսամյակ </t>
  </si>
  <si>
    <t xml:space="preserve"> Ինն ամիս </t>
  </si>
  <si>
    <t xml:space="preserve"> Տարի </t>
  </si>
  <si>
    <t>ՄԱՍ 1. ՊԵՏԱԿԱՆ ՄԱՐՄՆԻ ԳԾՈՎ ԱՐԴՅՈՒՆՔԱՅԻՆ (ԿԱՏԱՐՈՂԱԿԱՆ) ՑՈՒՑԱՆԻՇՆԵՐԸ</t>
  </si>
  <si>
    <t>Հավելված 1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</si>
  <si>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</si>
  <si>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</si>
  <si>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</si>
  <si>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</si>
  <si>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</si>
  <si>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</si>
  <si>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</si>
  <si>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</si>
  <si>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</si>
  <si>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1139</t>
  </si>
  <si>
    <t xml:space="preserve"> ՀՀ կառավարության պահուստային ֆոնդ</t>
  </si>
  <si>
    <t xml:space="preserve"> այդ թվում`</t>
  </si>
  <si>
    <t xml:space="preserve"> 11001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</si>
  <si>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</si>
  <si>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</si>
  <si>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</si>
  <si>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</si>
  <si>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Պահուստային միջոցներ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</si>
  <si>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</si>
  <si>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</si>
  <si>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</si>
  <si>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</si>
  <si>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</si>
  <si>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</si>
  <si>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</si>
  <si>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</si>
  <si>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</si>
  <si>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</si>
  <si>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</si>
  <si>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>02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</si>
  <si>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</si>
  <si>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</si>
  <si>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</si>
  <si>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</si>
  <si>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</si>
  <si>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</si>
  <si>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</si>
  <si>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ՀՀ  կառավարություն</t>
  </si>
  <si>
    <t xml:space="preserve"> 1139 </t>
  </si>
  <si>
    <t xml:space="preserve"> ՀՀ կառավարության պահուստային ֆոնդ </t>
  </si>
  <si>
    <t>Ցուցանիշների փոփոխությունը (նվազեցումները նշված են  փակագծերում)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</si>
  <si>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</si>
  <si>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</si>
  <si>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</si>
  <si>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Միջոցառումն իրականացնողի անվանումը </t>
  </si>
  <si>
    <t xml:space="preserve"> ՀՀ կառավարություն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</si>
  <si>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</si>
  <si>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</si>
  <si>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</si>
  <si>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</si>
  <si>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</si>
  <si>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</si>
  <si>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</si>
  <si>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հազար դրամ</t>
  </si>
  <si>
    <t>այդ թվում</t>
  </si>
  <si>
    <t>Վերջնական արդյունքի նկարագրությունը`</t>
  </si>
  <si>
    <t>08</t>
  </si>
  <si>
    <t xml:space="preserve"> ՀԱՆԳԻՍՏ, ՄՇԱԿՈՒՅԹ ԵՎ ԿՐՈՆ</t>
  </si>
  <si>
    <t xml:space="preserve"> Մշակութային ծառայություններ</t>
  </si>
  <si>
    <t xml:space="preserve"> այդ թվում`ըստ կատարողների</t>
  </si>
  <si>
    <t xml:space="preserve"> այդ թվում`բյուջետային ծախսերի տնտեսագիտական դասակարգման հոդվածներ</t>
  </si>
  <si>
    <t>Ցուցանիշների փոփոխությունը (ավելացումները նշված են դրական նշանով)</t>
  </si>
  <si>
    <t>Ցուցանիշների փոփոխությունը (նվազեցումները նշված են փակագծերում)</t>
  </si>
  <si>
    <t xml:space="preserve">Ցուցանիշների փոփոխությունը (ավելացումները նշված են դրական նշանով)  </t>
  </si>
  <si>
    <t xml:space="preserve">ՀՀ կառավարության  2020 թվականի </t>
  </si>
  <si>
    <t xml:space="preserve">ՀՀ Կրթության, գիտության, մշակույթի և սպորտի նախարարություն </t>
  </si>
  <si>
    <t>ՀՀ կրթության, գիտության, մշակույթի և սպորտի նախարարություն</t>
  </si>
  <si>
    <t xml:space="preserve"> ԱՅԼ  ԾԱԽՍԵՐ</t>
  </si>
  <si>
    <t xml:space="preserve"> Առաջին եռամսյակ</t>
  </si>
  <si>
    <t xml:space="preserve"> Կրթության որակի ապահովում</t>
  </si>
  <si>
    <t xml:space="preserve"> ԿՐԹՈՒԹՅՈՒՆ</t>
  </si>
  <si>
    <t>Կրթությանը տրամադրվող օժանդակ ծառայություններ</t>
  </si>
  <si>
    <t>ՀՀ կառավարություն</t>
  </si>
  <si>
    <t xml:space="preserve"> Ընթացիկ աշխատանքների, բարեփոխումների և նոր նախաձեռնությունների միջոցով ֆորմալ և ոչ-ֆորմալ կրթության ոլորտում իրականացվող միջոցառումների, մատուցվող ծառայությունների բովանդակության և կազմակերպման որակի շարունակական բարելավում</t>
  </si>
  <si>
    <t xml:space="preserve"> Նախադպրոցականից մինչև հետբուհական կրթության որակի, այն է սովորողների, միջավայրի, ծրագրերի և ուսումնական նյութերի բովանդակության, գործընթացների, ինչպես նաև վերջնարդյունքների որակի բարելավում ըստ ներպետական և միջազգային ցուցիչների</t>
  </si>
  <si>
    <t xml:space="preserve"> Պետական բյուջեում չկանխատեսված, ինչպես նաեւ բյուջետային երաշխիքների ապահովման ծախսերի ֆինանսավորման ապահովում
</t>
  </si>
  <si>
    <t xml:space="preserve">Պահուստային ֆոնդի կառավարման արդյունավետության և թափանցիկության ապահովում
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</si>
  <si>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</si>
  <si>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ԴՐԱՄԱՄԱՇՆՈՐՆԵՐ</t>
  </si>
  <si>
    <t>Միջոցառումները կատարող պետական մարմինների և դրամաշնորհ ստացող տնտեսվարող սուբյեկտների անվանումները</t>
  </si>
  <si>
    <t>09</t>
  </si>
  <si>
    <t>06</t>
  </si>
  <si>
    <t>01</t>
  </si>
  <si>
    <t>այդ թվում` ըստ կատարողների`</t>
  </si>
  <si>
    <t>Միջոցառումն իրականացնողի անվանումը</t>
  </si>
  <si>
    <t>Ատեստավորման նոր համակարգի ներդրում՝ ուղղված ուսուցիչների որակի բարձրացմանը</t>
  </si>
  <si>
    <t xml:space="preserve">այդ թվում՝ բյուջետային ծախսերի տնտեսագիտական դասակարգման հոդվածներ
</t>
  </si>
  <si>
    <t>ԸՆԴԱՄԵՆԸ ԾԱԽՍԵՐ</t>
  </si>
  <si>
    <t>ԸՆԹԱՑԻԿ ԾԱԽՍԵՐ</t>
  </si>
  <si>
    <t>ԴՐԱՄԱՇՆՈՐՀՆԵՐ</t>
  </si>
  <si>
    <t>Ընթացիկ դրամաշնորհներ պետական հատվածի այլ մակարդակներին</t>
  </si>
  <si>
    <t>-Ընթացիկ դրամաշնորհներ պետական և համայնքային ոչ առևտրային կազմակերպություններին</t>
  </si>
  <si>
    <t>-Այլ Ընթացիկ դրամաշնորներ</t>
  </si>
  <si>
    <t>(144400.0)</t>
  </si>
  <si>
    <t>(288800.0)</t>
  </si>
  <si>
    <t>(433200.0)</t>
  </si>
  <si>
    <t>Մասսայական սպորտ</t>
  </si>
  <si>
    <t>ՈՉ ՖԻՆԱՆՍԱԿԱՆ ԱԿՏԻՎՆԵՐԻ ԳԾՈՎ ԾԱԽՍԵՐ</t>
  </si>
  <si>
    <t>ՀԻՄՆԱԿԱՆ ՄԻՋՈՑՆԵՐ</t>
  </si>
  <si>
    <t>ՇԵՆՔԵՐ ԵՎ ՇԻՆՈՒԹՅՈՒՆՆԵՐ</t>
  </si>
  <si>
    <t>-Շենքերի և շինությունների շինարարություն</t>
  </si>
  <si>
    <t xml:space="preserve"> Մասսայական սպորտ</t>
  </si>
  <si>
    <t xml:space="preserve"> Բնակչության շրջանում առողջ ապրելակերպի արմատավորում, անհատի բազմակողմանի ու ներդաշնակ զարգացման գործում ֆիզիկական կուլտուրայի և սպորտի դերի բարձրացում</t>
  </si>
  <si>
    <t xml:space="preserve"> Սպորտի նկատմամբ հետաքրքրվածության և մասնակցության ընդլայնում</t>
  </si>
  <si>
    <t xml:space="preserve"> Աջակցություն համայնքներին մարզական հաստատությունների շենքային պայմանների բարելավման համար</t>
  </si>
  <si>
    <t xml:space="preserve"> Համայնքային ենթակայության մարզական հաստատությունների  վերանորոգում և կառուցում</t>
  </si>
  <si>
    <t xml:space="preserve"> Տրանսֆերտների տրամադրում</t>
  </si>
  <si>
    <t xml:space="preserve">  Արվեստների ծրագիր
 </t>
  </si>
  <si>
    <t xml:space="preserve"> Նպաստել ազգային հենքի վրա ժամանակակից թատերարվեստի, երաժշտարվեստի, կերպարվեստի և պարարվեստի զարգացմանը և հանրահռչակմանը</t>
  </si>
  <si>
    <t xml:space="preserve"> Մրցունակ արվեստային արտադրանքի ստեղծում, ստեղծագործական գործընթացների խթանում, արվեստի նոր նախագծերի ներդրում և մշակութային կյանքում հասարակության ներգրավում</t>
  </si>
  <si>
    <t xml:space="preserve"> Երաժշտարվեստի և պարարվեստի համերգներ</t>
  </si>
  <si>
    <t xml:space="preserve"> Երաժշտական, պարային, համերգային կազմակերպությունների գործունեության ապահովում և համերգային ծրագրերի իրականացում_x000D_
_x000D_
</t>
  </si>
  <si>
    <t xml:space="preserve"> Ազգային ակադեմիական խմբերգային համերգներ</t>
  </si>
  <si>
    <t xml:space="preserve"> Խմբերգային համերգների իրականացում, Ազգային ակադեմիական երգչախմբի գործունեության ապահովում</t>
  </si>
  <si>
    <t>05</t>
  </si>
  <si>
    <t>Արվեստ</t>
  </si>
  <si>
    <t>Երաժշտարվեստի և պարարվեստի համերգներ</t>
  </si>
  <si>
    <t>Արվեստների ծրագիր</t>
  </si>
  <si>
    <t>Երաժշտարվեստի և պաարարվեստի համերգներ</t>
  </si>
  <si>
    <t xml:space="preserve">
11004</t>
  </si>
  <si>
    <t>«Հայաստանի պետական սիմֆոնիկ նվագախումբ» ՊՈԱԿ</t>
  </si>
  <si>
    <t>«Կամերային երաժշտության ազգային կենտրոն» ՊՈԱԿ</t>
  </si>
  <si>
    <t>«Հայաստանի էստրադային ջազ նվագախումբ» ՊՈԱԿ</t>
  </si>
  <si>
    <t xml:space="preserve">«Կոմիտասի անվան ազգային քառյակ» ՊՈԱԿ </t>
  </si>
  <si>
    <t>«Հայաստանի պետական ազգային ակադեմիական երգչախումբ» ՊՈԱԿ</t>
  </si>
  <si>
    <t>«Հայաստանի ազգային ֆիլհարմոնիկ նվագախումբ» ՊՈԱԿ</t>
  </si>
  <si>
    <t>Հանրակրթական դպրոցներում դասավանդող ուսուցիչների կամավոր ատեստավորման համակարգի մշակում և ներդրում</t>
  </si>
  <si>
    <t>Մասնագիտացված կազմակերպություն</t>
  </si>
  <si>
    <t xml:space="preserve">
1192</t>
  </si>
  <si>
    <t xml:space="preserve">
11010</t>
  </si>
  <si>
    <t xml:space="preserve"> Ծրագրի միջոցառումներ</t>
  </si>
  <si>
    <t xml:space="preserve"> Հանրակրթական դպրոցներում դասվանդող ուսուցիչների կամավոր ատեստավորման համակարգի մշակում և ներդրում</t>
  </si>
  <si>
    <t xml:space="preserve">
1163</t>
  </si>
  <si>
    <t xml:space="preserve">
1192</t>
  </si>
  <si>
    <t>Համայնքային ենթակայության մարզական հաստատություններ</t>
  </si>
  <si>
    <t>Վերանորոգման ենթական օբյեկտների թիվ, հատ</t>
  </si>
  <si>
    <t>Կառուցման ենթակա օբյեկտների թիվ, հատ</t>
  </si>
  <si>
    <t>(577957.1)</t>
  </si>
  <si>
    <t>Ծառայությունների մատուցում</t>
  </si>
  <si>
    <t>Մասնագիտացված կազմակերպություններ</t>
  </si>
  <si>
    <t>Համերգների քանակ</t>
  </si>
  <si>
    <t>Դպրոցական ֆիլհարմոնիայի գործունեություն Երևանում, մարզերում, համերգ դասախոսությունների քանակ</t>
  </si>
  <si>
    <t>Դահլիճի միջին բեռնվածություն</t>
  </si>
  <si>
    <t xml:space="preserve">Ծրագրի դասիչը
1168
</t>
  </si>
  <si>
    <t>Ազգային ակադեմիական խմբերգային համերգներ</t>
  </si>
  <si>
    <t>Հանդիսատեսի թվաքանակ</t>
  </si>
  <si>
    <t>Ծրագրային դասիչ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</si>
  <si>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</si>
  <si>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Առաջին եռամսյակ</t>
  </si>
  <si>
    <t>Առաջին կիսամյակ</t>
  </si>
  <si>
    <t>Ինն ամիս</t>
  </si>
  <si>
    <t>Տարի</t>
  </si>
  <si>
    <t>Ծրագիր</t>
  </si>
  <si>
    <t>Միջոցառում</t>
  </si>
  <si>
    <t>այդ թվում` ըստ կատարողների</t>
  </si>
  <si>
    <t>Աջակցություն համայնքներին մարզական հաստատությունների շենքային պայմանների բարելավման համար</t>
  </si>
  <si>
    <r>
      <t xml:space="preserve">ՀԱՅԱՍՏԱՆԻ ՀԱՆՐԱՊԵՏՈՒԹՅԱՆ ԿԱՌԱՎԱՐՈՒԹՅԱՆ 2019 ԹՎԱԿԱՆԻ ԴԵԿՏԵՄԲԵՐԻ 26-Ի N 1919-Ն ՈՐՈՇՄԱՆ N 5 ՀԱՎԵԼՎԱԾԻ N 7 ԱՂՅՈՒՍԱԿՈՒՄ  ԿԱՏԱՐՎՈՂ  </t>
    </r>
    <r>
      <rPr>
        <b/>
        <sz val="12"/>
        <color theme="1"/>
        <rFont val="GHEA Grapalat"/>
        <family val="3"/>
      </rPr>
      <t xml:space="preserve"> ՓՈՓՈԽՈՒԹՅՈՒՆՆԵՐԸ </t>
    </r>
  </si>
  <si>
    <t>Ծառայություն մատուցող կազմակերպության անվանումը</t>
  </si>
  <si>
    <t xml:space="preserve"> Ատեստավորման նոր համակարգի ներդրում` ուղղված ուսուցիչների որակի բարձրացմանը</t>
  </si>
  <si>
    <t>Նոր համերգային համարների քանակ</t>
  </si>
  <si>
    <t>0.0</t>
  </si>
  <si>
    <t xml:space="preserve">
1163</t>
  </si>
  <si>
    <t xml:space="preserve"> այդ թվում` ըստ կատարողների</t>
  </si>
  <si>
    <t>Շահառուների ընտրության չափանիշները</t>
  </si>
  <si>
    <t>ՀՀ ԿՐԹՈՒԹՅԱՆ, ԳԻՏՈՒԹՅԱՆ, ՄՇԱԿՈՒՅԹԻ ԵՎ ՍՊՈՐՏԻ ՆԱԽԱՐԱՐՈՒԹՅՈՒՆ</t>
  </si>
  <si>
    <t>այդ  թվում՝</t>
  </si>
  <si>
    <t xml:space="preserve">ՀԱՅԱՍՏԱՆԻ ՀԱՆՐԱՊԵՏՈՒԹՅԱՆ ԿԱՌԱՎԱՐՈՒԹՅԱՆ 2019 ԹՎԱԿԱՆԻ ԴԵԿՏԵՄԲԵՐԻ 26-Ի N 1919-Ն ՈՐՈՇՄԱՆ N 5 ՀԱՎԵԼՎԱԾԻ N 2 ԱՂՅՈՒՍԱԿՈՒՄ ԿԱՏԱՐՎՈՂ ՓՈՓՈԽՈՒԹՅՈՒՆՆԵՐԸ </t>
  </si>
  <si>
    <t>հազար  դրամներով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</si>
  <si>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</si>
  <si>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</si>
  <si>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</si>
  <si>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</si>
  <si>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</si>
  <si>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</si>
  <si>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</si>
  <si>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</si>
  <si>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</si>
  <si>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</si>
  <si>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«ՀԱՅԱUՏԱՆԻ ՀԱՆՐԱՊԵՏՈՒԹՅԱՆ 2020 ԹՎԱԿԱՆԻ ՊԵՏԱԿԱՆ ԲՅՈՒՋԵԻ ՄԱUԻՆ» ՀԱՅԱUՏԱՆԻ ՀԱՆՐԱՊԵՏՈՒԹՅԱՆ OՐԵՆՔԻ N 1 ՀԱՎԵԼՎԱԾԻ N 3 ԱՂՅՈՒՍԱԿՈՒՄ ԿԱՏԱՐՎՈՂ ՓՈՓՈԽՈՒԹՅՈՒՆՆԵՐԸ</t>
  </si>
  <si>
    <t xml:space="preserve"> </t>
  </si>
  <si>
    <t>Հավելված 2
ՀՀ կառավարության  2020 թվականի
 ______________ ի    ___Ն որոշման</t>
  </si>
  <si>
    <t>Հավելված 3</t>
  </si>
  <si>
    <t>Հավելված 4
ՀՀ կառավարության  2020 թվականի
 ______________ ի    ___Ն որոշման</t>
  </si>
  <si>
    <t>Հավելված 5
ՀՀ կառավարության
  2020 թվականի
 ______________ ի    ___Ն որոշման</t>
  </si>
  <si>
    <t>Հավելված 6</t>
  </si>
  <si>
    <t>Հավելված 7</t>
  </si>
  <si>
    <t>«ՀԱՅԱUՏԱՆԻ ՀԱՆՐԱՊԵՏՈՒԹՅԱՆ 2020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2019 ԹՎԱԿԱՆԻ ԴԵԿՏԵՄԲԵՐԻ 26-Ի N 1919-Ն ՈՐՈՇՄԱՆ N 5 ՀԱՎԵԼՎԱԾԻ N 1 ԱՂՅՈՒՍԱԿՈՒՄ ԿԱՏԱՐՎՈՂ ՓՈՓՈԽՈՒԹՅՈՒՆՆԵՐԸ  ԵՎ ԼՐԱՑՈՒՄՆԵՐԸ</t>
  </si>
  <si>
    <t xml:space="preserve">ՀԱՅԱՍՏԱՆԻ ՀԱՆՐԱՊԵՏՈՒԹՅԱՆ ԿԱՌԱՎԱՐՈՒԹՅԱՆ 2019 ԹՎԱԿԱՆԻ ԴԵԿՏԵՄԲԵՐԻ 26-Ի N 1919-Ն ՈՐՈՇՄԱՆ N 3 ԵՎ N 4 ՀԱՎԵԼՎԱԾՆԵՐՈՒՄ ԿԱՏԱՐՎՈՂ  ՓՈՓՈԽՈՒԹՅՈՒՆՆԵՐԸ ԵՎ ԼՐԱՑՈՒՄՆԵՐԸ </t>
  </si>
  <si>
    <t>ՀԱՅԱՍՏԱՆԻ ՀԱՆՐԱՊԵՏՈՒԹՅԱՆ ԿԱՌԱՎԱՐՈՒԹՅԱՆ 2019 ԹՎԱԿԱՆԻ ԴԵԿՏԵՄԲԵՐԻ 26-Ի N 1919-Ն ՈՐՈՇՄԱՆ N 9 ՀԱՎԵԼՎԱԾԻ  N 9.14 ԱՂՅՈՒՍԱԿՈՒՄ ԿԱՏԱՐՎՈՂ ՓՈՓՈԽՈՒԹՅՈՒՆՆԵՐԸ ԵՎ ԼՐԱՑՈՒՄՆԵՐԸ</t>
  </si>
  <si>
    <t>ՀԱՅԱՍՏԱՆԻ ՀԱՆՐԱՊԵՏՈՒԹՅԱՆ ԿԱՌԱՎԱՐՈՒԹՅԱՆ 2019 ԹՎԱԿԱՆԻ ԴԵԿՏԵՄԲԵՐԻ 26-Ի N 1919-Ն ՈՐՈՇՄԱՆ                  N 9.1 ՀԱՎԵԼՎԱԾԻ  9.1.58 և  9.1.14 ԱՂՅՈՒՍԱԿՈՒՄ ԿԱՏԱՐՎՈՂ  ՓՈՓՈԽՈՒԹՅՈՒՆՆԵՐԸ ԵՎ ԼՐԱՑՈՒՄՆԵՐԸ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</si>
</sst>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#,##0.0;\(##,##0.0\);\-"/>
    <numFmt numFmtId="166" formatCode="_(* #,##0.0_);_(* \(#,##0.0\);_(* &quot;-&quot;??_);_(@_)"/>
    <numFmt numFmtId="167" formatCode="##,##0.00;\(##,##0.00\);\-"/>
    <numFmt numFmtId="168" formatCode="0.0"/>
    <numFmt numFmtId="169" formatCode="#,##0.0"/>
    <numFmt numFmtId="170" formatCode="#,##0.0_);\(#,##0.0\)"/>
  </numFmts>
  <fonts count="9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8"/>
      <name val="GHEA Grapalat"/>
      <family val="2"/>
    </font>
    <font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0"/>
      <color rgb="FFFF0000"/>
      <name val="GHEA Grapalat"/>
      <family val="3"/>
    </font>
    <font>
      <b/>
      <sz val="12"/>
      <name val="GHEA Grapalat"/>
      <family val="3"/>
    </font>
    <font>
      <i/>
      <sz val="10"/>
      <color rgb="FFFF0000"/>
      <name val="GHEA Grapalat"/>
      <family val="3"/>
    </font>
    <font>
      <sz val="10"/>
      <name val="Times Armenian"/>
      <family val="1"/>
    </font>
    <font>
      <sz val="10"/>
      <color indexed="8"/>
      <name val="GHEA Grapalat"/>
      <family val="3"/>
    </font>
    <font>
      <b/>
      <i/>
      <sz val="10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GHEA Grapalat"/>
      <family val="2"/>
    </font>
    <font>
      <sz val="10"/>
      <color theme="1"/>
      <name val="GHEA Grapalat"/>
      <family val="2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9"/>
      <name val="GHEA Grapalat"/>
      <family val="2"/>
    </font>
    <font>
      <sz val="12"/>
      <name val="GHEA Grapalat"/>
      <family val="3"/>
    </font>
    <font>
      <b/>
      <i/>
      <sz val="12"/>
      <name val="GHEA Grapalat"/>
      <family val="3"/>
    </font>
    <font>
      <b/>
      <sz val="12"/>
      <color indexed="8"/>
      <name val="GHEA Grapalat"/>
      <family val="3"/>
    </font>
    <font>
      <b/>
      <sz val="11"/>
      <color theme="1"/>
      <name val="GHEA Grapalat"/>
      <family val="3"/>
    </font>
    <font>
      <i/>
      <sz val="11"/>
      <color theme="1"/>
      <name val="GHEA Grapalat"/>
      <family val="3"/>
    </font>
    <font>
      <i/>
      <sz val="11"/>
      <name val="GHEA Grapalat"/>
      <family val="3"/>
    </font>
    <font>
      <b/>
      <u/>
      <sz val="12"/>
      <name val="GHEA Grapalat"/>
      <family val="3"/>
    </font>
    <font>
      <i/>
      <sz val="12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3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>
      <alignment horizontal="left" vertical="top" wrapText="1"/>
    </xf>
    <xf numFmtId="0" fontId="11" fillId="0" borderId="0"/>
    <xf numFmtId="165" fontId="20" fillId="0" borderId="0" applyFill="0" applyBorder="0" applyProtection="0">
      <alignment horizontal="right" vertical="top"/>
    </xf>
    <xf numFmtId="164" fontId="11" fillId="0" borderId="0" applyFont="0" applyFill="0" applyBorder="0" applyAlignment="0" applyProtection="0"/>
    <xf numFmtId="0" fontId="20" fillId="0" borderId="0">
      <alignment horizontal="left" vertical="top" wrapText="1"/>
    </xf>
    <xf numFmtId="0" fontId="26" fillId="0" borderId="0"/>
    <xf numFmtId="164" fontId="26" fillId="0" borderId="0" applyFont="0" applyFill="0" applyBorder="0" applyAlignment="0" applyProtection="0"/>
    <xf numFmtId="0" fontId="30" fillId="0" borderId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17" applyNumberFormat="0" applyAlignment="0" applyProtection="0"/>
    <xf numFmtId="0" fontId="40" fillId="7" borderId="18" applyNumberFormat="0" applyAlignment="0" applyProtection="0"/>
    <xf numFmtId="0" fontId="41" fillId="7" borderId="17" applyNumberFormat="0" applyAlignment="0" applyProtection="0"/>
    <xf numFmtId="0" fontId="42" fillId="0" borderId="19" applyNumberFormat="0" applyFill="0" applyAlignment="0" applyProtection="0"/>
    <xf numFmtId="0" fontId="43" fillId="8" borderId="20" applyNumberFormat="0" applyAlignment="0" applyProtection="0"/>
    <xf numFmtId="0" fontId="44" fillId="0" borderId="0" applyNumberFormat="0" applyFill="0" applyBorder="0" applyAlignment="0" applyProtection="0"/>
    <xf numFmtId="0" fontId="11" fillId="9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47" fillId="33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6" fillId="9" borderId="21" applyNumberFormat="0" applyFont="0" applyAlignment="0" applyProtection="0"/>
    <xf numFmtId="0" fontId="51" fillId="33" borderId="0" applyNumberFormat="0" applyBorder="0" applyAlignment="0" applyProtection="0"/>
    <xf numFmtId="0" fontId="51" fillId="21" borderId="0" applyNumberFormat="0" applyBorder="0" applyAlignment="0" applyProtection="0"/>
    <xf numFmtId="0" fontId="51" fillId="10" borderId="0" applyNumberFormat="0" applyBorder="0" applyAlignment="0" applyProtection="0"/>
    <xf numFmtId="0" fontId="5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6" borderId="0" applyNumberFormat="0" applyBorder="0" applyAlignment="0" applyProtection="0"/>
    <xf numFmtId="0" fontId="51" fillId="17" borderId="0" applyNumberFormat="0" applyBorder="0" applyAlignment="0" applyProtection="0"/>
    <xf numFmtId="0" fontId="59" fillId="0" borderId="0" applyNumberFormat="0" applyFill="0" applyBorder="0" applyAlignment="0" applyProtection="0"/>
    <xf numFmtId="0" fontId="51" fillId="13" borderId="0" applyNumberFormat="0" applyBorder="0" applyAlignment="0" applyProtection="0"/>
    <xf numFmtId="0" fontId="57" fillId="0" borderId="14" applyNumberFormat="0" applyFill="0" applyAlignment="0" applyProtection="0"/>
    <xf numFmtId="0" fontId="51" fillId="25" borderId="0" applyNumberFormat="0" applyBorder="0" applyAlignment="0" applyProtection="0"/>
    <xf numFmtId="0" fontId="59" fillId="0" borderId="16" applyNumberFormat="0" applyFill="0" applyAlignment="0" applyProtection="0"/>
    <xf numFmtId="0" fontId="66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61" fillId="0" borderId="19" applyNumberFormat="0" applyFill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51" fillId="29" borderId="0" applyNumberFormat="0" applyBorder="0" applyAlignment="0" applyProtection="0"/>
    <xf numFmtId="0" fontId="55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62" fillId="5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53" fillId="7" borderId="17" applyNumberFormat="0" applyAlignment="0" applyProtection="0"/>
    <xf numFmtId="0" fontId="56" fillId="3" borderId="0" applyNumberFormat="0" applyBorder="0" applyAlignment="0" applyProtection="0"/>
    <xf numFmtId="0" fontId="63" fillId="7" borderId="18" applyNumberFormat="0" applyAlignment="0" applyProtection="0"/>
    <xf numFmtId="0" fontId="60" fillId="6" borderId="17" applyNumberFormat="0" applyAlignment="0" applyProtection="0"/>
    <xf numFmtId="0" fontId="58" fillId="0" borderId="15" applyNumberFormat="0" applyFill="0" applyAlignment="0" applyProtection="0"/>
    <xf numFmtId="0" fontId="64" fillId="0" borderId="0" applyNumberFormat="0" applyFill="0" applyBorder="0" applyAlignment="0" applyProtection="0"/>
    <xf numFmtId="0" fontId="51" fillId="26" borderId="0" applyNumberFormat="0" applyBorder="0" applyAlignment="0" applyProtection="0"/>
    <xf numFmtId="0" fontId="54" fillId="8" borderId="20" applyNumberFormat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65" fillId="0" borderId="22" applyNumberFormat="0" applyFill="0" applyAlignment="0" applyProtection="0"/>
    <xf numFmtId="0" fontId="51" fillId="18" borderId="0" applyNumberFormat="0" applyBorder="0" applyAlignment="0" applyProtection="0"/>
    <xf numFmtId="0" fontId="11" fillId="27" borderId="0" applyNumberFormat="0" applyBorder="0" applyAlignment="0" applyProtection="0"/>
    <xf numFmtId="0" fontId="52" fillId="4" borderId="0" applyNumberFormat="0" applyBorder="0" applyAlignment="0" applyProtection="0"/>
    <xf numFmtId="0" fontId="11" fillId="12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8" fillId="0" borderId="0"/>
    <xf numFmtId="0" fontId="69" fillId="5" borderId="0" applyNumberFormat="0" applyBorder="0" applyAlignment="0" applyProtection="0"/>
    <xf numFmtId="0" fontId="30" fillId="0" borderId="0"/>
    <xf numFmtId="0" fontId="9" fillId="0" borderId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38" borderId="0" applyNumberFormat="0" applyBorder="0" applyAlignment="0" applyProtection="0"/>
    <xf numFmtId="0" fontId="67" fillId="37" borderId="0" applyNumberFormat="0" applyBorder="0" applyAlignment="0" applyProtection="0"/>
    <xf numFmtId="0" fontId="67" fillId="43" borderId="0" applyNumberFormat="0" applyBorder="0" applyAlignment="0" applyProtection="0"/>
    <xf numFmtId="0" fontId="67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4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7" borderId="0" applyNumberFormat="0" applyBorder="0" applyAlignment="0" applyProtection="0"/>
    <xf numFmtId="0" fontId="70" fillId="40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39" borderId="0" applyNumberFormat="0" applyBorder="0" applyAlignment="0" applyProtection="0"/>
    <xf numFmtId="0" fontId="70" fillId="47" borderId="0" applyNumberFormat="0" applyBorder="0" applyAlignment="0" applyProtection="0"/>
    <xf numFmtId="0" fontId="70" fillId="51" borderId="0" applyNumberFormat="0" applyBorder="0" applyAlignment="0" applyProtection="0"/>
    <xf numFmtId="0" fontId="71" fillId="35" borderId="0" applyNumberFormat="0" applyBorder="0" applyAlignment="0" applyProtection="0"/>
    <xf numFmtId="0" fontId="72" fillId="52" borderId="35" applyNumberFormat="0" applyAlignment="0" applyProtection="0"/>
    <xf numFmtId="0" fontId="73" fillId="53" borderId="36" applyNumberFormat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36" borderId="0" applyNumberFormat="0" applyBorder="0" applyAlignment="0" applyProtection="0"/>
    <xf numFmtId="0" fontId="76" fillId="0" borderId="37" applyNumberFormat="0" applyFill="0" applyAlignment="0" applyProtection="0"/>
    <xf numFmtId="0" fontId="77" fillId="0" borderId="38" applyNumberFormat="0" applyFill="0" applyAlignment="0" applyProtection="0"/>
    <xf numFmtId="0" fontId="78" fillId="0" borderId="39" applyNumberFormat="0" applyFill="0" applyAlignment="0" applyProtection="0"/>
    <xf numFmtId="0" fontId="78" fillId="0" borderId="0" applyNumberFormat="0" applyFill="0" applyBorder="0" applyAlignment="0" applyProtection="0"/>
    <xf numFmtId="0" fontId="79" fillId="42" borderId="35" applyNumberFormat="0" applyAlignment="0" applyProtection="0"/>
    <xf numFmtId="0" fontId="80" fillId="0" borderId="40" applyNumberFormat="0" applyFill="0" applyAlignment="0" applyProtection="0"/>
    <xf numFmtId="0" fontId="81" fillId="54" borderId="0" applyNumberFormat="0" applyBorder="0" applyAlignment="0" applyProtection="0"/>
    <xf numFmtId="1" fontId="87" fillId="0" borderId="0"/>
    <xf numFmtId="1" fontId="87" fillId="0" borderId="0"/>
    <xf numFmtId="1" fontId="87" fillId="0" borderId="0"/>
    <xf numFmtId="0" fontId="5" fillId="0" borderId="0"/>
    <xf numFmtId="0" fontId="9" fillId="0" borderId="0"/>
    <xf numFmtId="0" fontId="9" fillId="0" borderId="0"/>
    <xf numFmtId="0" fontId="26" fillId="55" borderId="41" applyNumberFormat="0" applyFont="0" applyAlignment="0" applyProtection="0"/>
    <xf numFmtId="0" fontId="82" fillId="52" borderId="42" applyNumberFormat="0" applyAlignment="0" applyProtection="0"/>
    <xf numFmtId="0" fontId="86" fillId="0" borderId="0"/>
    <xf numFmtId="0" fontId="86" fillId="0" borderId="0"/>
    <xf numFmtId="0" fontId="86" fillId="0" borderId="0"/>
    <xf numFmtId="0" fontId="83" fillId="0" borderId="0" applyNumberFormat="0" applyFill="0" applyBorder="0" applyAlignment="0" applyProtection="0"/>
    <xf numFmtId="0" fontId="84" fillId="0" borderId="43" applyNumberFormat="0" applyFill="0" applyAlignment="0" applyProtection="0"/>
    <xf numFmtId="0" fontId="85" fillId="0" borderId="0" applyNumberFormat="0" applyFill="0" applyBorder="0" applyAlignment="0" applyProtection="0"/>
    <xf numFmtId="0" fontId="68" fillId="0" borderId="0"/>
    <xf numFmtId="1" fontId="87" fillId="0" borderId="0"/>
    <xf numFmtId="0" fontId="88" fillId="0" borderId="0"/>
    <xf numFmtId="0" fontId="9" fillId="0" borderId="0"/>
    <xf numFmtId="0" fontId="5" fillId="0" borderId="0"/>
    <xf numFmtId="0" fontId="20" fillId="0" borderId="0">
      <alignment horizontal="left" vertical="top" wrapText="1"/>
    </xf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86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9" borderId="2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4">
    <xf numFmtId="0" fontId="0" fillId="0" borderId="0" xfId="0"/>
    <xf numFmtId="0" fontId="12" fillId="0" borderId="0" xfId="0" applyFont="1"/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1" xfId="0" applyFont="1" applyBorder="1"/>
    <xf numFmtId="0" fontId="14" fillId="0" borderId="1" xfId="0" applyFont="1" applyBorder="1"/>
    <xf numFmtId="0" fontId="2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2" borderId="0" xfId="0" applyFont="1" applyFill="1"/>
    <xf numFmtId="0" fontId="16" fillId="2" borderId="1" xfId="0" applyFont="1" applyFill="1" applyBorder="1"/>
    <xf numFmtId="0" fontId="16" fillId="0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/>
    </xf>
    <xf numFmtId="0" fontId="12" fillId="2" borderId="4" xfId="0" applyFont="1" applyFill="1" applyBorder="1" applyAlignment="1"/>
    <xf numFmtId="0" fontId="12" fillId="2" borderId="7" xfId="0" applyFont="1" applyFill="1" applyBorder="1" applyAlignment="1"/>
    <xf numFmtId="0" fontId="12" fillId="2" borderId="5" xfId="0" applyFont="1" applyFill="1" applyBorder="1" applyAlignment="1"/>
    <xf numFmtId="0" fontId="16" fillId="2" borderId="4" xfId="0" applyFont="1" applyFill="1" applyBorder="1" applyAlignment="1"/>
    <xf numFmtId="0" fontId="16" fillId="2" borderId="7" xfId="0" applyFont="1" applyFill="1" applyBorder="1" applyAlignment="1"/>
    <xf numFmtId="0" fontId="16" fillId="2" borderId="5" xfId="0" applyFont="1" applyFill="1" applyBorder="1" applyAlignment="1"/>
    <xf numFmtId="0" fontId="12" fillId="0" borderId="4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166" fontId="12" fillId="0" borderId="1" xfId="7" applyNumberFormat="1" applyFont="1" applyBorder="1" applyAlignment="1">
      <alignment horizontal="center" vertical="center" wrapText="1"/>
    </xf>
    <xf numFmtId="0" fontId="24" fillId="0" borderId="0" xfId="0" applyFont="1"/>
    <xf numFmtId="0" fontId="22" fillId="0" borderId="0" xfId="0" applyFont="1"/>
    <xf numFmtId="0" fontId="22" fillId="0" borderId="0" xfId="0" applyFont="1" applyBorder="1"/>
    <xf numFmtId="0" fontId="14" fillId="0" borderId="0" xfId="0" applyFont="1" applyFill="1" applyAlignment="1">
      <alignment horizontal="center" wrapText="1"/>
    </xf>
    <xf numFmtId="0" fontId="12" fillId="0" borderId="0" xfId="0" applyFont="1" applyFill="1"/>
    <xf numFmtId="0" fontId="13" fillId="0" borderId="7" xfId="0" applyFont="1" applyBorder="1" applyAlignment="1"/>
    <xf numFmtId="0" fontId="12" fillId="0" borderId="13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2" fillId="0" borderId="0" xfId="0" applyFont="1" applyFill="1" applyAlignment="1"/>
    <xf numFmtId="0" fontId="19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2" borderId="0" xfId="0" applyFont="1" applyFill="1" applyAlignment="1"/>
    <xf numFmtId="0" fontId="18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wrapText="1"/>
    </xf>
    <xf numFmtId="167" fontId="22" fillId="0" borderId="1" xfId="0" applyNumberFormat="1" applyFont="1" applyBorder="1" applyAlignment="1">
      <alignment horizontal="center" vertical="top" wrapText="1"/>
    </xf>
    <xf numFmtId="167" fontId="12" fillId="0" borderId="7" xfId="0" applyNumberFormat="1" applyFont="1" applyBorder="1" applyAlignment="1"/>
    <xf numFmtId="167" fontId="12" fillId="0" borderId="5" xfId="0" applyNumberFormat="1" applyFont="1" applyBorder="1" applyAlignment="1"/>
    <xf numFmtId="167" fontId="18" fillId="0" borderId="1" xfId="6" applyNumberFormat="1" applyFont="1" applyBorder="1" applyAlignment="1">
      <alignment horizontal="right" vertical="top"/>
    </xf>
    <xf numFmtId="0" fontId="18" fillId="0" borderId="1" xfId="0" applyFont="1" applyBorder="1" applyAlignment="1">
      <alignment horizontal="right" vertical="top" wrapText="1"/>
    </xf>
    <xf numFmtId="167" fontId="21" fillId="0" borderId="1" xfId="6" applyNumberFormat="1" applyFont="1" applyBorder="1" applyAlignment="1">
      <alignment horizontal="right" vertical="top"/>
    </xf>
    <xf numFmtId="165" fontId="7" fillId="0" borderId="1" xfId="6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left" vertical="top" wrapText="1"/>
    </xf>
    <xf numFmtId="0" fontId="21" fillId="0" borderId="0" xfId="8" applyFont="1">
      <alignment horizontal="left" vertical="top" wrapText="1"/>
    </xf>
    <xf numFmtId="0" fontId="21" fillId="0" borderId="1" xfId="8" applyFont="1" applyBorder="1" applyAlignment="1">
      <alignment horizontal="center" vertical="center" wrapText="1"/>
    </xf>
    <xf numFmtId="0" fontId="21" fillId="2" borderId="1" xfId="8" applyFont="1" applyFill="1" applyBorder="1">
      <alignment horizontal="left" vertical="top" wrapText="1"/>
    </xf>
    <xf numFmtId="0" fontId="21" fillId="2" borderId="0" xfId="8" applyFont="1" applyFill="1">
      <alignment horizontal="left" vertical="top" wrapText="1"/>
    </xf>
    <xf numFmtId="0" fontId="7" fillId="0" borderId="0" xfId="8" applyFont="1">
      <alignment horizontal="left" vertical="top" wrapText="1"/>
    </xf>
    <xf numFmtId="0" fontId="7" fillId="0" borderId="0" xfId="8" applyFont="1" applyAlignment="1">
      <alignment horizontal="left" vertical="top" wrapText="1"/>
    </xf>
    <xf numFmtId="0" fontId="29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/>
    <xf numFmtId="0" fontId="18" fillId="0" borderId="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0" fontId="12" fillId="2" borderId="5" xfId="0" applyNumberFormat="1" applyFont="1" applyFill="1" applyBorder="1" applyAlignment="1">
      <alignment vertical="top" wrapText="1"/>
    </xf>
    <xf numFmtId="0" fontId="21" fillId="0" borderId="1" xfId="8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/>
    </xf>
    <xf numFmtId="167" fontId="2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8" fillId="0" borderId="1" xfId="8" applyFont="1" applyBorder="1" applyAlignment="1">
      <alignment horizontal="left" vertical="top" wrapText="1"/>
    </xf>
    <xf numFmtId="0" fontId="16" fillId="0" borderId="1" xfId="8" applyFont="1" applyBorder="1" applyAlignment="1">
      <alignment horizontal="left" vertical="top" wrapText="1"/>
    </xf>
    <xf numFmtId="165" fontId="21" fillId="0" borderId="1" xfId="6" applyNumberFormat="1" applyFont="1" applyBorder="1" applyAlignment="1">
      <alignment horizontal="right" vertical="top"/>
    </xf>
    <xf numFmtId="0" fontId="50" fillId="0" borderId="1" xfId="0" applyFont="1" applyBorder="1" applyAlignment="1">
      <alignment horizontal="left" vertical="top" wrapText="1"/>
    </xf>
    <xf numFmtId="165" fontId="25" fillId="0" borderId="1" xfId="0" applyNumberFormat="1" applyFont="1" applyBorder="1" applyAlignment="1">
      <alignment horizontal="left" vertical="top" wrapText="1"/>
    </xf>
    <xf numFmtId="0" fontId="49" fillId="0" borderId="1" xfId="8" applyFont="1" applyBorder="1" applyAlignment="1">
      <alignment horizontal="left" vertical="top" wrapText="1"/>
    </xf>
    <xf numFmtId="0" fontId="21" fillId="0" borderId="1" xfId="8" applyFont="1" applyBorder="1" applyAlignment="1">
      <alignment horizontal="left" vertical="top" wrapText="1"/>
    </xf>
    <xf numFmtId="165" fontId="16" fillId="0" borderId="1" xfId="6" applyNumberFormat="1" applyFont="1" applyBorder="1" applyAlignment="1">
      <alignment horizontal="right" vertical="top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166" fontId="12" fillId="2" borderId="1" xfId="7" applyNumberFormat="1" applyFont="1" applyFill="1" applyBorder="1" applyAlignment="1">
      <alignment horizontal="center" vertical="center" wrapText="1"/>
    </xf>
    <xf numFmtId="166" fontId="12" fillId="2" borderId="32" xfId="7" applyNumberFormat="1" applyFont="1" applyFill="1" applyBorder="1" applyAlignment="1">
      <alignment horizontal="center" vertical="center" wrapText="1"/>
    </xf>
    <xf numFmtId="166" fontId="14" fillId="2" borderId="1" xfId="7" applyNumberFormat="1" applyFont="1" applyFill="1" applyBorder="1" applyAlignment="1">
      <alignment horizontal="center" vertical="center" wrapText="1"/>
    </xf>
    <xf numFmtId="166" fontId="21" fillId="2" borderId="33" xfId="7" applyNumberFormat="1" applyFont="1" applyFill="1" applyBorder="1" applyAlignment="1">
      <alignment horizontal="center" vertical="center" wrapText="1"/>
    </xf>
    <xf numFmtId="166" fontId="12" fillId="2" borderId="33" xfId="7" applyNumberFormat="1" applyFont="1" applyFill="1" applyBorder="1" applyAlignment="1">
      <alignment horizontal="center" vertical="center" wrapText="1"/>
    </xf>
    <xf numFmtId="166" fontId="12" fillId="2" borderId="34" xfId="7" applyNumberFormat="1" applyFont="1" applyFill="1" applyBorder="1" applyAlignment="1">
      <alignment horizontal="center" vertical="center" wrapText="1"/>
    </xf>
    <xf numFmtId="166" fontId="21" fillId="2" borderId="3" xfId="7" applyNumberFormat="1" applyFont="1" applyFill="1" applyBorder="1" applyAlignment="1">
      <alignment horizontal="center" vertical="center" wrapText="1"/>
    </xf>
    <xf numFmtId="166" fontId="21" fillId="0" borderId="1" xfId="6" applyNumberFormat="1" applyFont="1" applyBorder="1" applyAlignment="1">
      <alignment horizontal="center" vertical="center"/>
    </xf>
    <xf numFmtId="166" fontId="15" fillId="2" borderId="1" xfId="7" applyNumberFormat="1" applyFont="1" applyFill="1" applyBorder="1" applyAlignment="1">
      <alignment horizontal="center" vertical="center" wrapText="1"/>
    </xf>
    <xf numFmtId="166" fontId="27" fillId="0" borderId="1" xfId="7" applyNumberFormat="1" applyFont="1" applyBorder="1" applyAlignment="1">
      <alignment horizontal="center" vertical="center" wrapText="1"/>
    </xf>
    <xf numFmtId="166" fontId="21" fillId="2" borderId="1" xfId="7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0" fontId="21" fillId="2" borderId="1" xfId="8" applyFont="1" applyFill="1" applyBorder="1" applyAlignment="1">
      <alignment horizontal="left" vertical="top" wrapText="1"/>
    </xf>
    <xf numFmtId="4" fontId="16" fillId="2" borderId="1" xfId="8" applyNumberFormat="1" applyFont="1" applyFill="1" applyBorder="1" applyAlignment="1">
      <alignment horizontal="center" vertical="top"/>
    </xf>
    <xf numFmtId="0" fontId="0" fillId="0" borderId="1" xfId="0" applyBorder="1" applyAlignment="1"/>
    <xf numFmtId="0" fontId="21" fillId="0" borderId="1" xfId="8" applyFont="1" applyBorder="1">
      <alignment horizontal="left" vertical="top" wrapText="1"/>
    </xf>
    <xf numFmtId="0" fontId="16" fillId="0" borderId="1" xfId="8" applyFont="1" applyBorder="1" applyAlignment="1">
      <alignment horizontal="center" vertical="top" wrapText="1"/>
    </xf>
    <xf numFmtId="0" fontId="18" fillId="0" borderId="5" xfId="94" applyFont="1" applyFill="1" applyBorder="1" applyAlignment="1">
      <alignment horizontal="left" vertical="center" wrapText="1"/>
    </xf>
    <xf numFmtId="0" fontId="16" fillId="0" borderId="47" xfId="8" applyFont="1" applyBorder="1" applyAlignment="1">
      <alignment horizontal="left" vertical="top" wrapText="1"/>
    </xf>
    <xf numFmtId="166" fontId="14" fillId="2" borderId="45" xfId="7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left" vertical="top" wrapText="1"/>
    </xf>
    <xf numFmtId="169" fontId="12" fillId="0" borderId="1" xfId="0" applyNumberFormat="1" applyFont="1" applyBorder="1" applyAlignment="1">
      <alignment horizontal="center" vertical="center" wrapText="1"/>
    </xf>
    <xf numFmtId="169" fontId="16" fillId="2" borderId="5" xfId="8" applyNumberFormat="1" applyFont="1" applyFill="1" applyBorder="1" applyAlignment="1">
      <alignment horizontal="center" vertical="center" wrapText="1"/>
    </xf>
    <xf numFmtId="169" fontId="21" fillId="2" borderId="1" xfId="8" applyNumberFormat="1" applyFont="1" applyFill="1" applyBorder="1" applyAlignment="1">
      <alignment horizontal="center" vertical="center" wrapText="1"/>
    </xf>
    <xf numFmtId="166" fontId="12" fillId="2" borderId="30" xfId="7" applyNumberFormat="1" applyFont="1" applyFill="1" applyBorder="1" applyAlignment="1">
      <alignment horizontal="center" vertical="center" wrapText="1"/>
    </xf>
    <xf numFmtId="166" fontId="14" fillId="2" borderId="26" xfId="7" applyNumberFormat="1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left" vertical="top" wrapText="1"/>
    </xf>
    <xf numFmtId="49" fontId="21" fillId="0" borderId="46" xfId="0" applyNumberFormat="1" applyFont="1" applyBorder="1" applyAlignment="1">
      <alignment horizontal="left" vertical="top" wrapText="1"/>
    </xf>
    <xf numFmtId="166" fontId="21" fillId="2" borderId="8" xfId="7" applyNumberFormat="1" applyFont="1" applyFill="1" applyBorder="1" applyAlignment="1">
      <alignment horizontal="center" vertical="center" wrapText="1"/>
    </xf>
    <xf numFmtId="166" fontId="12" fillId="2" borderId="8" xfId="7" applyNumberFormat="1" applyFont="1" applyFill="1" applyBorder="1" applyAlignment="1">
      <alignment horizontal="center" vertical="center" wrapText="1"/>
    </xf>
    <xf numFmtId="169" fontId="21" fillId="0" borderId="1" xfId="8" applyNumberFormat="1" applyFont="1" applyBorder="1" applyAlignment="1">
      <alignment horizontal="center" vertical="center" wrapText="1"/>
    </xf>
    <xf numFmtId="169" fontId="16" fillId="0" borderId="1" xfId="8" applyNumberFormat="1" applyFont="1" applyBorder="1" applyAlignment="1">
      <alignment horizontal="center" vertical="center" wrapText="1"/>
    </xf>
    <xf numFmtId="0" fontId="18" fillId="0" borderId="5" xfId="164" applyFont="1" applyFill="1" applyBorder="1" applyAlignment="1">
      <alignment horizontal="left" vertical="center" wrapText="1"/>
    </xf>
    <xf numFmtId="0" fontId="18" fillId="0" borderId="5" xfId="164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top" wrapText="1"/>
    </xf>
    <xf numFmtId="166" fontId="16" fillId="2" borderId="1" xfId="7" applyNumberFormat="1" applyFont="1" applyFill="1" applyBorder="1" applyAlignment="1">
      <alignment horizontal="center" vertical="center" wrapText="1"/>
    </xf>
    <xf numFmtId="166" fontId="16" fillId="0" borderId="1" xfId="7" applyNumberFormat="1" applyFont="1" applyBorder="1" applyAlignment="1">
      <alignment horizontal="center" vertical="center" wrapText="1"/>
    </xf>
    <xf numFmtId="166" fontId="14" fillId="0" borderId="1" xfId="7" applyNumberFormat="1" applyFont="1" applyBorder="1" applyAlignment="1">
      <alignment horizontal="center" vertical="center" wrapText="1"/>
    </xf>
    <xf numFmtId="165" fontId="18" fillId="0" borderId="1" xfId="6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66" fontId="21" fillId="2" borderId="26" xfId="7" applyNumberFormat="1" applyFont="1" applyFill="1" applyBorder="1" applyAlignment="1">
      <alignment horizontal="center" vertical="center" wrapText="1"/>
    </xf>
    <xf numFmtId="166" fontId="21" fillId="2" borderId="32" xfId="7" applyNumberFormat="1" applyFont="1" applyFill="1" applyBorder="1" applyAlignment="1">
      <alignment horizontal="center" vertical="center" wrapText="1"/>
    </xf>
    <xf numFmtId="166" fontId="14" fillId="2" borderId="8" xfId="7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top" wrapText="1"/>
    </xf>
    <xf numFmtId="166" fontId="14" fillId="2" borderId="25" xfId="7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left" vertical="top" wrapText="1"/>
    </xf>
    <xf numFmtId="165" fontId="21" fillId="0" borderId="33" xfId="6" applyNumberFormat="1" applyFont="1" applyBorder="1" applyAlignment="1">
      <alignment horizontal="center" vertical="center"/>
    </xf>
    <xf numFmtId="165" fontId="21" fillId="0" borderId="34" xfId="6" applyNumberFormat="1" applyFont="1" applyBorder="1" applyAlignment="1">
      <alignment horizontal="center" vertical="center"/>
    </xf>
    <xf numFmtId="0" fontId="16" fillId="0" borderId="26" xfId="8" applyFont="1" applyBorder="1" applyAlignment="1">
      <alignment horizontal="left" vertical="top" wrapText="1"/>
    </xf>
    <xf numFmtId="166" fontId="15" fillId="2" borderId="32" xfId="7" applyNumberFormat="1" applyFont="1" applyFill="1" applyBorder="1" applyAlignment="1">
      <alignment horizontal="center" vertical="center" wrapText="1"/>
    </xf>
    <xf numFmtId="165" fontId="16" fillId="0" borderId="33" xfId="6" applyNumberFormat="1" applyFont="1" applyBorder="1" applyAlignment="1">
      <alignment horizontal="center" vertical="center"/>
    </xf>
    <xf numFmtId="165" fontId="16" fillId="0" borderId="34" xfId="6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19" fillId="0" borderId="1" xfId="165" applyFont="1" applyBorder="1">
      <alignment horizontal="left" vertical="top" wrapText="1"/>
    </xf>
    <xf numFmtId="0" fontId="49" fillId="0" borderId="1" xfId="165" applyFont="1" applyBorder="1" applyAlignment="1">
      <alignment horizontal="left" vertical="top" wrapText="1"/>
    </xf>
    <xf numFmtId="0" fontId="23" fillId="0" borderId="12" xfId="0" applyFont="1" applyBorder="1" applyAlignment="1"/>
    <xf numFmtId="0" fontId="16" fillId="0" borderId="1" xfId="165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49" fillId="0" borderId="8" xfId="165" applyFont="1" applyBorder="1" applyAlignment="1">
      <alignment horizontal="center" vertical="top"/>
    </xf>
    <xf numFmtId="0" fontId="20" fillId="0" borderId="8" xfId="165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165" fontId="18" fillId="0" borderId="3" xfId="0" applyNumberFormat="1" applyFont="1" applyBorder="1" applyAlignment="1">
      <alignment horizontal="left" vertical="top" wrapText="1"/>
    </xf>
    <xf numFmtId="165" fontId="12" fillId="0" borderId="3" xfId="0" applyNumberFormat="1" applyFont="1" applyBorder="1"/>
    <xf numFmtId="0" fontId="19" fillId="0" borderId="26" xfId="165" applyFont="1" applyBorder="1">
      <alignment horizontal="left" vertical="top" wrapText="1"/>
    </xf>
    <xf numFmtId="0" fontId="0" fillId="0" borderId="45" xfId="0" applyBorder="1" applyAlignment="1"/>
    <xf numFmtId="0" fontId="0" fillId="0" borderId="32" xfId="0" applyBorder="1" applyAlignment="1"/>
    <xf numFmtId="0" fontId="49" fillId="0" borderId="33" xfId="165" applyFont="1" applyBorder="1" applyAlignment="1">
      <alignment horizontal="left" vertical="top" wrapText="1"/>
    </xf>
    <xf numFmtId="0" fontId="0" fillId="0" borderId="33" xfId="0" applyBorder="1" applyAlignment="1"/>
    <xf numFmtId="0" fontId="0" fillId="0" borderId="34" xfId="0" applyBorder="1" applyAlignment="1"/>
    <xf numFmtId="0" fontId="49" fillId="0" borderId="8" xfId="8" applyFont="1" applyBorder="1" applyAlignment="1">
      <alignment horizontal="left" vertical="top" wrapText="1"/>
    </xf>
    <xf numFmtId="0" fontId="14" fillId="0" borderId="8" xfId="0" applyFont="1" applyBorder="1"/>
    <xf numFmtId="0" fontId="18" fillId="0" borderId="27" xfId="0" applyFont="1" applyBorder="1" applyAlignment="1">
      <alignment horizontal="left" vertical="top" wrapText="1"/>
    </xf>
    <xf numFmtId="0" fontId="21" fillId="0" borderId="33" xfId="8" applyFont="1" applyBorder="1" applyAlignment="1">
      <alignment horizontal="left" vertical="top" wrapText="1"/>
    </xf>
    <xf numFmtId="167" fontId="21" fillId="0" borderId="3" xfId="0" applyNumberFormat="1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165" fontId="7" fillId="0" borderId="26" xfId="6" applyNumberFormat="1" applyFont="1" applyBorder="1" applyAlignment="1">
      <alignment horizontal="right" vertical="top"/>
    </xf>
    <xf numFmtId="165" fontId="7" fillId="0" borderId="45" xfId="6" applyNumberFormat="1" applyFont="1" applyBorder="1" applyAlignment="1">
      <alignment horizontal="right" vertical="top"/>
    </xf>
    <xf numFmtId="0" fontId="12" fillId="0" borderId="32" xfId="0" applyFont="1" applyBorder="1" applyAlignment="1">
      <alignment horizontal="left" vertical="top" wrapText="1"/>
    </xf>
    <xf numFmtId="0" fontId="21" fillId="0" borderId="48" xfId="0" applyFont="1" applyBorder="1" applyAlignment="1">
      <alignment horizontal="left" vertical="top" wrapText="1"/>
    </xf>
    <xf numFmtId="0" fontId="22" fillId="0" borderId="33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49" fontId="12" fillId="0" borderId="1" xfId="0" applyNumberFormat="1" applyFont="1" applyBorder="1"/>
    <xf numFmtId="0" fontId="21" fillId="0" borderId="1" xfId="0" applyFont="1" applyBorder="1"/>
    <xf numFmtId="0" fontId="16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89" fillId="0" borderId="1" xfId="8" applyFont="1" applyBorder="1" applyAlignment="1">
      <alignment horizontal="left" vertical="top" wrapText="1"/>
    </xf>
    <xf numFmtId="165" fontId="18" fillId="0" borderId="8" xfId="6" applyNumberFormat="1" applyFont="1" applyBorder="1" applyAlignment="1">
      <alignment horizontal="right" vertical="top"/>
    </xf>
    <xf numFmtId="169" fontId="28" fillId="2" borderId="1" xfId="96" applyNumberFormat="1" applyFont="1" applyFill="1" applyBorder="1" applyAlignment="1">
      <alignment horizontal="center" vertical="center" wrapText="1"/>
    </xf>
    <xf numFmtId="169" fontId="90" fillId="2" borderId="1" xfId="96" applyNumberFormat="1" applyFont="1" applyFill="1" applyBorder="1" applyAlignment="1">
      <alignment horizontal="center" vertical="center" wrapText="1"/>
    </xf>
    <xf numFmtId="49" fontId="28" fillId="2" borderId="1" xfId="96" applyNumberFormat="1" applyFont="1" applyFill="1" applyBorder="1" applyAlignment="1">
      <alignment horizontal="center" vertical="center" wrapText="1"/>
    </xf>
    <xf numFmtId="0" fontId="90" fillId="0" borderId="1" xfId="96" applyFont="1" applyBorder="1" applyAlignment="1">
      <alignment horizontal="center" vertical="center" wrapText="1"/>
    </xf>
    <xf numFmtId="0" fontId="28" fillId="0" borderId="1" xfId="96" applyFont="1" applyBorder="1" applyAlignment="1">
      <alignment horizontal="center" vertical="center" wrapText="1"/>
    </xf>
    <xf numFmtId="0" fontId="28" fillId="0" borderId="1" xfId="96" applyFont="1" applyBorder="1" applyAlignment="1">
      <alignment horizontal="left" vertical="center" wrapText="1"/>
    </xf>
    <xf numFmtId="0" fontId="90" fillId="0" borderId="1" xfId="96" applyFont="1" applyBorder="1" applyAlignment="1">
      <alignment horizontal="left" vertical="center" wrapText="1"/>
    </xf>
    <xf numFmtId="0" fontId="91" fillId="0" borderId="1" xfId="96" applyFont="1" applyBorder="1" applyAlignment="1">
      <alignment horizontal="left" vertical="center" wrapText="1"/>
    </xf>
    <xf numFmtId="169" fontId="28" fillId="2" borderId="1" xfId="96" applyNumberFormat="1" applyFont="1" applyFill="1" applyBorder="1" applyAlignment="1">
      <alignment vertical="center" wrapText="1"/>
    </xf>
    <xf numFmtId="169" fontId="90" fillId="2" borderId="1" xfId="96" applyNumberFormat="1" applyFont="1" applyFill="1" applyBorder="1" applyAlignment="1">
      <alignment vertical="center" wrapText="1"/>
    </xf>
    <xf numFmtId="49" fontId="16" fillId="0" borderId="1" xfId="96" applyNumberFormat="1" applyFont="1" applyFill="1" applyBorder="1" applyAlignment="1">
      <alignment horizontal="center" vertical="center" textRotation="90" wrapText="1"/>
    </xf>
    <xf numFmtId="168" fontId="14" fillId="0" borderId="1" xfId="0" applyNumberFormat="1" applyFont="1" applyBorder="1"/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167" fontId="16" fillId="0" borderId="1" xfId="6" applyNumberFormat="1" applyFont="1" applyBorder="1" applyAlignment="1">
      <alignment horizontal="right" vertical="top"/>
    </xf>
    <xf numFmtId="168" fontId="12" fillId="0" borderId="1" xfId="0" applyNumberFormat="1" applyFont="1" applyBorder="1" applyAlignment="1">
      <alignment horizontal="center" vertical="center" wrapText="1"/>
    </xf>
    <xf numFmtId="170" fontId="16" fillId="0" borderId="1" xfId="6" applyNumberFormat="1" applyFont="1" applyBorder="1" applyAlignment="1">
      <alignment horizontal="right" vertical="top"/>
    </xf>
    <xf numFmtId="0" fontId="12" fillId="0" borderId="1" xfId="0" applyFont="1" applyBorder="1" applyAlignment="1"/>
    <xf numFmtId="0" fontId="93" fillId="0" borderId="1" xfId="0" applyFont="1" applyBorder="1" applyAlignment="1">
      <alignment horizontal="left" vertical="top" wrapText="1"/>
    </xf>
    <xf numFmtId="168" fontId="12" fillId="0" borderId="1" xfId="0" applyNumberFormat="1" applyFont="1" applyBorder="1"/>
    <xf numFmtId="0" fontId="12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170" fontId="12" fillId="0" borderId="0" xfId="0" applyNumberFormat="1" applyFont="1"/>
    <xf numFmtId="168" fontId="0" fillId="0" borderId="32" xfId="0" applyNumberFormat="1" applyBorder="1" applyAlignment="1"/>
    <xf numFmtId="49" fontId="25" fillId="0" borderId="1" xfId="0" applyNumberFormat="1" applyFont="1" applyBorder="1" applyAlignment="1">
      <alignment horizontal="center" vertical="top" wrapText="1"/>
    </xf>
    <xf numFmtId="165" fontId="16" fillId="0" borderId="32" xfId="6" applyNumberFormat="1" applyFont="1" applyBorder="1" applyAlignment="1">
      <alignment horizontal="right" vertical="top"/>
    </xf>
    <xf numFmtId="0" fontId="14" fillId="0" borderId="47" xfId="0" applyFont="1" applyBorder="1" applyAlignment="1">
      <alignment horizontal="right" vertical="top" wrapText="1"/>
    </xf>
    <xf numFmtId="170" fontId="12" fillId="2" borderId="1" xfId="7" applyNumberFormat="1" applyFont="1" applyFill="1" applyBorder="1" applyAlignment="1">
      <alignment horizontal="center" vertical="center" wrapText="1"/>
    </xf>
    <xf numFmtId="170" fontId="14" fillId="2" borderId="1" xfId="7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70" fontId="14" fillId="0" borderId="1" xfId="7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169" fontId="92" fillId="2" borderId="1" xfId="96" applyNumberFormat="1" applyFont="1" applyFill="1" applyBorder="1" applyAlignment="1">
      <alignment horizontal="center" vertical="center" wrapText="1"/>
    </xf>
    <xf numFmtId="166" fontId="12" fillId="2" borderId="49" xfId="7" applyNumberFormat="1" applyFont="1" applyFill="1" applyBorder="1" applyAlignment="1">
      <alignment horizontal="center" vertical="center" wrapText="1"/>
    </xf>
    <xf numFmtId="166" fontId="21" fillId="2" borderId="54" xfId="7" applyNumberFormat="1" applyFont="1" applyFill="1" applyBorder="1" applyAlignment="1">
      <alignment horizontal="center" vertical="center" wrapText="1"/>
    </xf>
    <xf numFmtId="166" fontId="21" fillId="2" borderId="2" xfId="7" applyNumberFormat="1" applyFont="1" applyFill="1" applyBorder="1" applyAlignment="1">
      <alignment horizontal="center" vertical="center" wrapText="1"/>
    </xf>
    <xf numFmtId="166" fontId="12" fillId="2" borderId="53" xfId="7" applyNumberFormat="1" applyFont="1" applyFill="1" applyBorder="1" applyAlignment="1">
      <alignment horizontal="center" vertical="center" wrapText="1"/>
    </xf>
    <xf numFmtId="0" fontId="19" fillId="0" borderId="1" xfId="165" applyFont="1" applyBorder="1" applyAlignment="1">
      <alignment horizontal="left" vertical="top" wrapText="1"/>
    </xf>
    <xf numFmtId="166" fontId="12" fillId="2" borderId="55" xfId="7" applyNumberFormat="1" applyFont="1" applyFill="1" applyBorder="1" applyAlignment="1">
      <alignment horizontal="center" vertical="center" wrapText="1"/>
    </xf>
    <xf numFmtId="0" fontId="18" fillId="0" borderId="1" xfId="165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3" fillId="0" borderId="1" xfId="0" applyFont="1" applyBorder="1" applyAlignment="1">
      <alignment vertical="top" wrapText="1"/>
    </xf>
    <xf numFmtId="0" fontId="6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93" fillId="0" borderId="1" xfId="0" applyFont="1" applyBorder="1" applyAlignment="1">
      <alignment horizontal="center" vertical="top" wrapText="1"/>
    </xf>
    <xf numFmtId="0" fontId="94" fillId="0" borderId="7" xfId="0" applyFont="1" applyBorder="1" applyAlignment="1">
      <alignment horizontal="center" vertical="top" wrapText="1"/>
    </xf>
    <xf numFmtId="0" fontId="95" fillId="0" borderId="4" xfId="0" applyFont="1" applyBorder="1" applyAlignment="1">
      <alignment horizontal="center" vertical="top" wrapText="1"/>
    </xf>
    <xf numFmtId="0" fontId="96" fillId="2" borderId="1" xfId="0" applyFont="1" applyFill="1" applyBorder="1" applyAlignment="1">
      <alignment horizontal="center" vertical="center" wrapText="1"/>
    </xf>
    <xf numFmtId="0" fontId="97" fillId="2" borderId="1" xfId="0" applyFont="1" applyFill="1" applyBorder="1" applyAlignment="1">
      <alignment horizontal="center" vertical="center" wrapText="1"/>
    </xf>
    <xf numFmtId="49" fontId="16" fillId="0" borderId="0" xfId="96" applyNumberFormat="1" applyFont="1" applyFill="1" applyAlignment="1">
      <alignment horizontal="center" vertical="center" wrapText="1"/>
    </xf>
    <xf numFmtId="0" fontId="28" fillId="0" borderId="1" xfId="96" applyFont="1" applyBorder="1" applyAlignment="1">
      <alignment horizontal="center" vertical="center" wrapText="1"/>
    </xf>
    <xf numFmtId="0" fontId="28" fillId="0" borderId="1" xfId="96" applyFont="1" applyBorder="1" applyAlignment="1">
      <alignment horizontal="left" vertical="center" wrapText="1"/>
    </xf>
    <xf numFmtId="0" fontId="25" fillId="0" borderId="0" xfId="96" applyNumberFormat="1" applyFont="1" applyFill="1" applyAlignment="1">
      <alignment horizontal="center" vertical="center" wrapText="1"/>
    </xf>
    <xf numFmtId="49" fontId="16" fillId="0" borderId="1" xfId="96" applyNumberFormat="1" applyFont="1" applyFill="1" applyBorder="1" applyAlignment="1">
      <alignment horizontal="center" vertical="center" textRotation="90" wrapText="1"/>
    </xf>
    <xf numFmtId="49" fontId="28" fillId="0" borderId="1" xfId="96" applyNumberFormat="1" applyFont="1" applyFill="1" applyBorder="1" applyAlignment="1">
      <alignment horizontal="center" vertical="center" textRotation="90" wrapText="1"/>
    </xf>
    <xf numFmtId="0" fontId="28" fillId="0" borderId="1" xfId="96" applyNumberFormat="1" applyFont="1" applyFill="1" applyBorder="1" applyAlignment="1">
      <alignment horizontal="center" vertical="center" wrapText="1"/>
    </xf>
    <xf numFmtId="169" fontId="16" fillId="0" borderId="0" xfId="96" applyNumberFormat="1" applyFont="1" applyFill="1" applyAlignment="1">
      <alignment horizontal="center" vertical="center" wrapText="1"/>
    </xf>
    <xf numFmtId="169" fontId="16" fillId="0" borderId="1" xfId="96" applyNumberFormat="1" applyFont="1" applyFill="1" applyBorder="1" applyAlignment="1">
      <alignment horizontal="center" vertical="center" wrapText="1"/>
    </xf>
    <xf numFmtId="169" fontId="28" fillId="0" borderId="3" xfId="96" applyNumberFormat="1" applyFont="1" applyFill="1" applyBorder="1" applyAlignment="1">
      <alignment horizontal="center" vertical="center" wrapText="1"/>
    </xf>
    <xf numFmtId="169" fontId="28" fillId="2" borderId="1" xfId="96" applyNumberFormat="1" applyFont="1" applyFill="1" applyBorder="1" applyAlignment="1">
      <alignment horizontal="center" vertical="center" wrapText="1"/>
    </xf>
    <xf numFmtId="0" fontId="90" fillId="2" borderId="1" xfId="96" applyFont="1" applyFill="1" applyBorder="1" applyAlignment="1">
      <alignment horizontal="center" vertical="center" wrapText="1"/>
    </xf>
    <xf numFmtId="0" fontId="96" fillId="2" borderId="1" xfId="96" applyFont="1" applyFill="1" applyBorder="1" applyAlignment="1">
      <alignment horizontal="center" vertical="center" wrapText="1"/>
    </xf>
    <xf numFmtId="169" fontId="90" fillId="2" borderId="1" xfId="96" applyNumberFormat="1" applyFont="1" applyFill="1" applyBorder="1" applyAlignment="1">
      <alignment horizontal="center" vertical="center" wrapText="1"/>
    </xf>
    <xf numFmtId="169" fontId="16" fillId="2" borderId="0" xfId="96" applyNumberFormat="1" applyFont="1" applyFill="1" applyAlignment="1">
      <alignment horizontal="center" vertical="center" wrapText="1"/>
    </xf>
    <xf numFmtId="169" fontId="28" fillId="2" borderId="3" xfId="96" applyNumberFormat="1" applyFont="1" applyFill="1" applyBorder="1" applyAlignment="1">
      <alignment horizontal="center" vertical="center" wrapText="1"/>
    </xf>
    <xf numFmtId="170" fontId="28" fillId="0" borderId="1" xfId="96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0" fillId="56" borderId="0" xfId="0" applyFill="1" applyAlignment="1">
      <alignment horizontal="left" vertical="top" wrapText="1"/>
    </xf>
    <xf numFmtId="0" fontId="12" fillId="0" borderId="44" xfId="0" applyFont="1" applyBorder="1" applyAlignment="1">
      <alignment horizontal="center" vertical="top" wrapText="1"/>
    </xf>
    <xf numFmtId="166" fontId="14" fillId="2" borderId="44" xfId="7" applyNumberFormat="1" applyFont="1" applyFill="1" applyBorder="1" applyAlignment="1">
      <alignment horizontal="center" vertical="center" wrapText="1"/>
    </xf>
    <xf numFmtId="166" fontId="14" fillId="2" borderId="2" xfId="7" applyNumberFormat="1" applyFont="1" applyFill="1" applyBorder="1" applyAlignment="1">
      <alignment horizontal="center" vertical="center" wrapText="1"/>
    </xf>
    <xf numFmtId="166" fontId="14" fillId="2" borderId="6" xfId="7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6" fontId="12" fillId="2" borderId="2" xfId="7" applyNumberFormat="1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64" fontId="12" fillId="2" borderId="1" xfId="7" applyNumberFormat="1" applyFont="1" applyFill="1" applyBorder="1" applyAlignment="1">
      <alignment horizontal="center" vertical="center" wrapText="1"/>
    </xf>
    <xf numFmtId="166" fontId="12" fillId="2" borderId="4" xfId="7" applyNumberFormat="1" applyFont="1" applyFill="1" applyBorder="1" applyAlignment="1">
      <alignment horizontal="center" vertical="center" wrapText="1"/>
    </xf>
    <xf numFmtId="164" fontId="12" fillId="2" borderId="4" xfId="7" applyNumberFormat="1" applyFont="1" applyFill="1" applyBorder="1" applyAlignment="1">
      <alignment horizontal="center" vertical="center" wrapText="1"/>
    </xf>
    <xf numFmtId="166" fontId="21" fillId="2" borderId="6" xfId="7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center" wrapText="1"/>
    </xf>
    <xf numFmtId="0" fontId="18" fillId="0" borderId="5" xfId="165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center" wrapText="1"/>
    </xf>
    <xf numFmtId="49" fontId="21" fillId="0" borderId="5" xfId="0" applyNumberFormat="1" applyFont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left" vertical="top" wrapText="1"/>
    </xf>
    <xf numFmtId="0" fontId="93" fillId="2" borderId="1" xfId="0" applyFont="1" applyFill="1" applyBorder="1" applyAlignment="1">
      <alignment horizontal="center"/>
    </xf>
    <xf numFmtId="166" fontId="21" fillId="2" borderId="44" xfId="7" applyNumberFormat="1" applyFont="1" applyFill="1" applyBorder="1" applyAlignment="1">
      <alignment horizontal="center" vertical="center" wrapText="1"/>
    </xf>
    <xf numFmtId="169" fontId="14" fillId="0" borderId="1" xfId="0" applyNumberFormat="1" applyFont="1" applyBorder="1" applyAlignment="1">
      <alignment horizontal="center"/>
    </xf>
    <xf numFmtId="169" fontId="12" fillId="0" borderId="1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6" fillId="0" borderId="8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2" fillId="0" borderId="9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8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6" fillId="0" borderId="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2" fillId="0" borderId="47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170" fontId="21" fillId="0" borderId="0" xfId="96" applyNumberFormat="1" applyFont="1" applyFill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49" fontId="16" fillId="0" borderId="0" xfId="96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169" fontId="21" fillId="0" borderId="10" xfId="96" applyNumberFormat="1" applyFont="1" applyFill="1" applyBorder="1" applyAlignment="1">
      <alignment horizontal="right" vertical="center" wrapText="1"/>
    </xf>
    <xf numFmtId="49" fontId="16" fillId="0" borderId="4" xfId="96" applyNumberFormat="1" applyFont="1" applyFill="1" applyBorder="1" applyAlignment="1">
      <alignment horizontal="center" vertical="center" wrapText="1"/>
    </xf>
    <xf numFmtId="49" fontId="16" fillId="0" borderId="5" xfId="96" applyNumberFormat="1" applyFont="1" applyFill="1" applyBorder="1" applyAlignment="1">
      <alignment horizontal="center" vertical="center" wrapText="1"/>
    </xf>
    <xf numFmtId="0" fontId="16" fillId="0" borderId="8" xfId="96" applyNumberFormat="1" applyFont="1" applyFill="1" applyBorder="1" applyAlignment="1">
      <alignment horizontal="center" vertical="center" wrapText="1"/>
    </xf>
    <xf numFmtId="0" fontId="16" fillId="0" borderId="3" xfId="96" applyNumberFormat="1" applyFont="1" applyFill="1" applyBorder="1" applyAlignment="1">
      <alignment horizontal="center" vertical="center" wrapText="1"/>
    </xf>
    <xf numFmtId="169" fontId="16" fillId="2" borderId="8" xfId="96" applyNumberFormat="1" applyFont="1" applyFill="1" applyBorder="1" applyAlignment="1">
      <alignment horizontal="center" vertical="center" wrapText="1"/>
    </xf>
    <xf numFmtId="169" fontId="16" fillId="2" borderId="3" xfId="96" applyNumberFormat="1" applyFont="1" applyFill="1" applyBorder="1" applyAlignment="1">
      <alignment horizontal="center" vertical="center" wrapText="1"/>
    </xf>
    <xf numFmtId="169" fontId="16" fillId="0" borderId="4" xfId="96" applyNumberFormat="1" applyFont="1" applyFill="1" applyBorder="1" applyAlignment="1">
      <alignment horizontal="center" vertical="center"/>
    </xf>
    <xf numFmtId="169" fontId="16" fillId="0" borderId="7" xfId="96" applyNumberFormat="1" applyFont="1" applyFill="1" applyBorder="1" applyAlignment="1">
      <alignment horizontal="center" vertical="center"/>
    </xf>
    <xf numFmtId="169" fontId="16" fillId="0" borderId="5" xfId="96" applyNumberFormat="1" applyFont="1" applyFill="1" applyBorder="1" applyAlignment="1">
      <alignment horizontal="center" vertical="center"/>
    </xf>
    <xf numFmtId="49" fontId="16" fillId="2" borderId="13" xfId="0" applyNumberFormat="1" applyFont="1" applyFill="1" applyBorder="1" applyAlignment="1">
      <alignment horizontal="center" vertical="top" wrapText="1"/>
    </xf>
    <xf numFmtId="49" fontId="16" fillId="2" borderId="44" xfId="0" applyNumberFormat="1" applyFont="1" applyFill="1" applyBorder="1" applyAlignment="1">
      <alignment horizontal="center" vertical="top" wrapText="1"/>
    </xf>
    <xf numFmtId="0" fontId="22" fillId="0" borderId="44" xfId="0" applyFont="1" applyBorder="1" applyAlignment="1">
      <alignment horizontal="center" vertical="top" wrapText="1"/>
    </xf>
    <xf numFmtId="49" fontId="16" fillId="2" borderId="8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93" fillId="0" borderId="9" xfId="0" applyFont="1" applyBorder="1" applyAlignment="1">
      <alignment horizontal="center" vertical="center" wrapText="1"/>
    </xf>
    <xf numFmtId="0" fontId="93" fillId="0" borderId="6" xfId="0" applyFont="1" applyBorder="1" applyAlignment="1">
      <alignment horizontal="center" vertical="center" wrapText="1"/>
    </xf>
    <xf numFmtId="0" fontId="9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2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9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2" borderId="8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3" fillId="0" borderId="8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169" fontId="92" fillId="2" borderId="1" xfId="96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16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6" fillId="2" borderId="4" xfId="8" applyFont="1" applyFill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16" fillId="0" borderId="4" xfId="8" applyFont="1" applyBorder="1" applyAlignment="1">
      <alignment horizontal="left" vertical="top" wrapText="1"/>
    </xf>
    <xf numFmtId="0" fontId="65" fillId="0" borderId="7" xfId="0" applyFont="1" applyBorder="1" applyAlignment="1">
      <alignment horizontal="left" vertical="top" wrapText="1"/>
    </xf>
    <xf numFmtId="0" fontId="65" fillId="0" borderId="5" xfId="0" applyFont="1" applyBorder="1" applyAlignment="1">
      <alignment horizontal="left" vertical="top" wrapText="1"/>
    </xf>
    <xf numFmtId="0" fontId="21" fillId="0" borderId="8" xfId="8" applyFont="1" applyBorder="1" applyAlignment="1">
      <alignment horizontal="center" vertical="center" wrapText="1"/>
    </xf>
    <xf numFmtId="0" fontId="21" fillId="0" borderId="3" xfId="8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21" fillId="0" borderId="1" xfId="8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65" fillId="0" borderId="7" xfId="0" applyFont="1" applyBorder="1" applyAlignment="1">
      <alignment wrapText="1"/>
    </xf>
    <xf numFmtId="0" fontId="65" fillId="0" borderId="5" xfId="0" applyFont="1" applyBorder="1" applyAlignment="1">
      <alignment wrapText="1"/>
    </xf>
    <xf numFmtId="0" fontId="12" fillId="2" borderId="4" xfId="0" applyFont="1" applyFill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12" fillId="2" borderId="4" xfId="0" applyFont="1" applyFill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28" fillId="2" borderId="12" xfId="0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167" fontId="21" fillId="0" borderId="4" xfId="6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65" fillId="0" borderId="7" xfId="0" applyFont="1" applyBorder="1" applyAlignment="1">
      <alignment horizontal="center" vertical="top" wrapText="1"/>
    </xf>
    <xf numFmtId="0" fontId="65" fillId="0" borderId="5" xfId="0" applyFont="1" applyBorder="1" applyAlignment="1">
      <alignment horizontal="center" vertical="top" wrapText="1"/>
    </xf>
    <xf numFmtId="0" fontId="93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13" fillId="2" borderId="0" xfId="0" applyFont="1" applyFill="1" applyAlignment="1">
      <alignment horizont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</cellXfs>
  <cellStyles count="213">
    <cellStyle name="20% - Accent1 2" xfId="69"/>
    <cellStyle name="20% - Accent1 2 2" xfId="108"/>
    <cellStyle name="20% - Accent1 3" xfId="167"/>
    <cellStyle name="20% - Accent1 4" xfId="191"/>
    <cellStyle name="20% - Accent2 2" xfId="72"/>
    <cellStyle name="20% - Accent2 2 2" xfId="109"/>
    <cellStyle name="20% - Accent2 3" xfId="169"/>
    <cellStyle name="20% - Accent2 4" xfId="193"/>
    <cellStyle name="20% - Accent3 2" xfId="71"/>
    <cellStyle name="20% - Accent3 2 2" xfId="110"/>
    <cellStyle name="20% - Accent3 3" xfId="171"/>
    <cellStyle name="20% - Accent3 4" xfId="195"/>
    <cellStyle name="20% - Accent4 2" xfId="88"/>
    <cellStyle name="20% - Accent4 2 2" xfId="111"/>
    <cellStyle name="20% - Accent4 3" xfId="173"/>
    <cellStyle name="20% - Accent4 4" xfId="197"/>
    <cellStyle name="20% - Accent5 2" xfId="91"/>
    <cellStyle name="20% - Accent5 2 2" xfId="112"/>
    <cellStyle name="20% - Accent5 3" xfId="175"/>
    <cellStyle name="20% - Accent5 4" xfId="199"/>
    <cellStyle name="20% - Accent6 2" xfId="59"/>
    <cellStyle name="20% - Accent6 2 2" xfId="113"/>
    <cellStyle name="20% - Accent6 3" xfId="177"/>
    <cellStyle name="20% - Accent6 4" xfId="201"/>
    <cellStyle name="20% - Акцент1" xfId="29" builtinId="30" customBuiltin="1"/>
    <cellStyle name="20% - Акцент2" xfId="33" builtinId="34" customBuiltin="1"/>
    <cellStyle name="20% - Акцент3" xfId="37" builtinId="38" customBuiltin="1"/>
    <cellStyle name="20% - Акцент4" xfId="41" builtinId="42" customBuiltin="1"/>
    <cellStyle name="20% - Акцент5" xfId="45" builtinId="46" customBuiltin="1"/>
    <cellStyle name="20% - Акцент6" xfId="49" builtinId="50" customBuiltin="1"/>
    <cellStyle name="40% - Accent1 2" xfId="93"/>
    <cellStyle name="40% - Accent1 2 2" xfId="114"/>
    <cellStyle name="40% - Accent1 3" xfId="168"/>
    <cellStyle name="40% - Accent1 4" xfId="192"/>
    <cellStyle name="40% - Accent2 2" xfId="61"/>
    <cellStyle name="40% - Accent2 2 2" xfId="115"/>
    <cellStyle name="40% - Accent2 3" xfId="170"/>
    <cellStyle name="40% - Accent2 4" xfId="194"/>
    <cellStyle name="40% - Accent3 2" xfId="87"/>
    <cellStyle name="40% - Accent3 2 2" xfId="116"/>
    <cellStyle name="40% - Accent3 3" xfId="172"/>
    <cellStyle name="40% - Accent3 4" xfId="196"/>
    <cellStyle name="40% - Accent4 2" xfId="78"/>
    <cellStyle name="40% - Accent4 2 2" xfId="117"/>
    <cellStyle name="40% - Accent4 3" xfId="174"/>
    <cellStyle name="40% - Accent4 4" xfId="198"/>
    <cellStyle name="40% - Accent5 2" xfId="77"/>
    <cellStyle name="40% - Accent5 2 2" xfId="118"/>
    <cellStyle name="40% - Accent5 3" xfId="176"/>
    <cellStyle name="40% - Accent5 4" xfId="200"/>
    <cellStyle name="40% - Accent6 2" xfId="60"/>
    <cellStyle name="40% - Accent6 2 2" xfId="119"/>
    <cellStyle name="40% - Accent6 3" xfId="178"/>
    <cellStyle name="40% - Accent6 4" xfId="202"/>
    <cellStyle name="40% - Акцент1" xfId="30" builtinId="31" customBuiltin="1"/>
    <cellStyle name="40% - Акцент2" xfId="34" builtinId="35" customBuiltin="1"/>
    <cellStyle name="40% - Акцент3" xfId="38" builtinId="39" customBuiltin="1"/>
    <cellStyle name="40% - Акцент4" xfId="42" builtinId="43" customBuiltin="1"/>
    <cellStyle name="40% - Акцент5" xfId="46" builtinId="47" customBuiltin="1"/>
    <cellStyle name="40% - Акцент6" xfId="50" builtinId="51" customBuiltin="1"/>
    <cellStyle name="60% - Accent1 2" xfId="64"/>
    <cellStyle name="60% - Accent1 2 2" xfId="120"/>
    <cellStyle name="60% - Accent2 2" xfId="62"/>
    <cellStyle name="60% - Accent2 2 2" xfId="121"/>
    <cellStyle name="60% - Accent3 2" xfId="56"/>
    <cellStyle name="60% - Accent3 2 2" xfId="122"/>
    <cellStyle name="60% - Accent4 2" xfId="66"/>
    <cellStyle name="60% - Accent4 2 2" xfId="123"/>
    <cellStyle name="60% - Accent5 2" xfId="73"/>
    <cellStyle name="60% - Accent5 2 2" xfId="124"/>
    <cellStyle name="60% - Accent6 2" xfId="55"/>
    <cellStyle name="60% - Accent6 2 2" xfId="125"/>
    <cellStyle name="60% - Акцент1" xfId="31" builtinId="32" customBuiltin="1"/>
    <cellStyle name="60% - Акцент2" xfId="35" builtinId="36" customBuiltin="1"/>
    <cellStyle name="60% - Акцент3" xfId="39" builtinId="40" customBuiltin="1"/>
    <cellStyle name="60% - Акцент4" xfId="43" builtinId="44" customBuiltin="1"/>
    <cellStyle name="60% - Акцент5" xfId="47" builtinId="48" customBuiltin="1"/>
    <cellStyle name="60% - Акцент6" xfId="51" builtinId="52" customBuiltin="1"/>
    <cellStyle name="Accent1 2" xfId="57"/>
    <cellStyle name="Accent1 2 2" xfId="126"/>
    <cellStyle name="Accent2 2" xfId="53"/>
    <cellStyle name="Accent2 2 2" xfId="127"/>
    <cellStyle name="Accent3 2" xfId="90"/>
    <cellStyle name="Accent3 2 2" xfId="128"/>
    <cellStyle name="Accent4 2" xfId="75"/>
    <cellStyle name="Accent4 2 2" xfId="129"/>
    <cellStyle name="Accent5 2" xfId="85"/>
    <cellStyle name="Accent5 2 2" xfId="130"/>
    <cellStyle name="Accent6 2" xfId="58"/>
    <cellStyle name="Accent6 2 2" xfId="131"/>
    <cellStyle name="Bad 2" xfId="92"/>
    <cellStyle name="Bad 2 2" xfId="132"/>
    <cellStyle name="Calculation 2" xfId="79"/>
    <cellStyle name="Calculation 2 2" xfId="133"/>
    <cellStyle name="Check Cell 2" xfId="86"/>
    <cellStyle name="Check Cell 2 2" xfId="134"/>
    <cellStyle name="Comma 2" xfId="10"/>
    <cellStyle name="Comma 2 2" xfId="100"/>
    <cellStyle name="Comma 2 2 2" xfId="135"/>
    <cellStyle name="Comma 2 3" xfId="10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4" xfId="102"/>
    <cellStyle name="Comma 5" xfId="95"/>
    <cellStyle name="Comma 5 2" xfId="180"/>
    <cellStyle name="Comma 5 3" xfId="204"/>
    <cellStyle name="Comma 6" xfId="187"/>
    <cellStyle name="Comma 6 2" xfId="210"/>
    <cellStyle name="Explanatory Text 2" xfId="74"/>
    <cellStyle name="Explanatory Text 2 2" xfId="137"/>
    <cellStyle name="Good 2" xfId="80"/>
    <cellStyle name="Good 2 2" xfId="138"/>
    <cellStyle name="Heading 1 2" xfId="65"/>
    <cellStyle name="Heading 1 2 2" xfId="139"/>
    <cellStyle name="Heading 2 2" xfId="83"/>
    <cellStyle name="Heading 2 2 2" xfId="140"/>
    <cellStyle name="Heading 3 2" xfId="67"/>
    <cellStyle name="Heading 3 2 2" xfId="141"/>
    <cellStyle name="Heading 4 2" xfId="63"/>
    <cellStyle name="Heading 4 2 2" xfId="142"/>
    <cellStyle name="Input 2" xfId="82"/>
    <cellStyle name="Input 2 2" xfId="143"/>
    <cellStyle name="Linked Cell 2" xfId="70"/>
    <cellStyle name="Linked Cell 2 2" xfId="144"/>
    <cellStyle name="Neutral 2" xfId="76"/>
    <cellStyle name="Neutral 2 2" xfId="105"/>
    <cellStyle name="Neutral 3" xfId="145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2" xfId="1"/>
    <cellStyle name="Normal 2 2" xfId="146"/>
    <cellStyle name="Normal 2 2 2" xfId="163"/>
    <cellStyle name="Normal 2 3" xfId="147"/>
    <cellStyle name="Normal 2 4" xfId="96"/>
    <cellStyle name="Normal 3" xfId="3"/>
    <cellStyle name="Normal 3 2" xfId="104"/>
    <cellStyle name="Normal 3 2 2" xfId="148"/>
    <cellStyle name="Normal 3 3" xfId="98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6" xfId="150"/>
    <cellStyle name="Normal 7" xfId="151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 2" xfId="54"/>
    <cellStyle name="Note 2 2" xfId="152"/>
    <cellStyle name="Note 3" xfId="166"/>
    <cellStyle name="Note 4" xfId="190"/>
    <cellStyle name="Output 2" xfId="81"/>
    <cellStyle name="Output 2 2" xfId="153"/>
    <cellStyle name="Percent 2" xfId="2"/>
    <cellStyle name="Percent 2 2" xfId="97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 2" xfId="89"/>
    <cellStyle name="Total 2 2" xfId="158"/>
    <cellStyle name="Warning Text 2" xfId="68"/>
    <cellStyle name="Warning Text 2 2" xfId="159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27" builtinId="25" customBuiltin="1"/>
    <cellStyle name="Контрольная ячейка" xfId="23" builtinId="23" customBuiltin="1"/>
    <cellStyle name="Нейтральный" xfId="18" builtinId="28" customBuiltin="1"/>
    <cellStyle name="Обычный" xfId="0" builtinId="0"/>
    <cellStyle name="Обычный 2" xfId="11"/>
    <cellStyle name="Обычный 2 2" xfId="161"/>
    <cellStyle name="Обычный 2 3" xfId="160"/>
    <cellStyle name="Плохой" xfId="17" builtinId="27" customBuiltin="1"/>
    <cellStyle name="Пояснение" xfId="26" builtinId="53" customBuiltin="1"/>
    <cellStyle name="Примечание" xfId="25" builtinId="10" customBuiltin="1"/>
    <cellStyle name="Связанная ячейка" xfId="22" builtinId="24" customBuiltin="1"/>
    <cellStyle name="Текст предупреждения" xfId="24" builtinId="11" customBuiltin="1"/>
    <cellStyle name="Финансовый" xfId="7" builtinId="3"/>
    <cellStyle name="Хороший" xfId="1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zoomScaleSheetLayoutView="100" workbookViewId="0">
      <selection activeCell="A8" sqref="A8"/>
    </sheetView>
  </sheetViews>
  <sheetFormatPr defaultColWidth="9.140625" defaultRowHeight="13.5"/>
  <cols>
    <col min="1" max="1" width="9.7109375" style="1" customWidth="1"/>
    <col min="2" max="2" width="24.7109375" style="1" customWidth="1"/>
    <col min="3" max="3" width="62.140625" style="1" customWidth="1"/>
    <col min="4" max="4" width="14.28515625" style="1" customWidth="1"/>
    <col min="5" max="5" width="14" style="1" customWidth="1"/>
    <col min="6" max="7" width="12.85546875" style="1" customWidth="1"/>
    <col min="8" max="8" width="9.85546875" style="1" bestFit="1" customWidth="1"/>
    <col min="9" max="16384" width="9.140625" style="1"/>
  </cols>
  <sheetData>
    <row r="1" spans="1:7">
      <c r="F1" s="1" t="s">
        <v>16</v>
      </c>
    </row>
    <row r="2" spans="1:7">
      <c r="E2" s="1" t="s">
        <v>81</v>
      </c>
    </row>
    <row r="3" spans="1:7">
      <c r="E3" s="1" t="s">
        <v>9</v>
      </c>
    </row>
    <row r="6" spans="1:7" ht="75.75" customHeight="1">
      <c r="A6" s="330" t="s">
        <v>203</v>
      </c>
      <c r="B6" s="330"/>
      <c r="C6" s="330"/>
      <c r="D6" s="330"/>
      <c r="E6" s="330"/>
      <c r="F6" s="330"/>
      <c r="G6" s="330"/>
    </row>
    <row r="8" spans="1:7">
      <c r="F8" s="1" t="s">
        <v>36</v>
      </c>
    </row>
    <row r="9" spans="1:7" s="8" customFormat="1" ht="60" customHeight="1">
      <c r="A9" s="303" t="s">
        <v>17</v>
      </c>
      <c r="B9" s="304"/>
      <c r="C9" s="309" t="s">
        <v>18</v>
      </c>
      <c r="D9" s="303" t="s">
        <v>38</v>
      </c>
      <c r="E9" s="304"/>
      <c r="F9" s="304"/>
      <c r="G9" s="305"/>
    </row>
    <row r="10" spans="1:7" s="8" customFormat="1" ht="30" customHeight="1">
      <c r="A10" s="42" t="s">
        <v>22</v>
      </c>
      <c r="B10" s="43" t="s">
        <v>23</v>
      </c>
      <c r="C10" s="310"/>
      <c r="D10" s="25" t="s">
        <v>85</v>
      </c>
      <c r="E10" s="34" t="s">
        <v>19</v>
      </c>
      <c r="F10" s="12" t="s">
        <v>20</v>
      </c>
      <c r="G10" s="12" t="s">
        <v>21</v>
      </c>
    </row>
    <row r="11" spans="1:7" s="8" customFormat="1" ht="17.25" customHeight="1">
      <c r="A11" s="316" t="s">
        <v>150</v>
      </c>
      <c r="B11" s="165"/>
      <c r="C11" s="76" t="s">
        <v>35</v>
      </c>
      <c r="D11" s="214">
        <f>D13</f>
        <v>0</v>
      </c>
      <c r="E11" s="214">
        <f t="shared" ref="E11:G11" si="0">E13</f>
        <v>0</v>
      </c>
      <c r="F11" s="214">
        <f t="shared" si="0"/>
        <v>0</v>
      </c>
      <c r="G11" s="214">
        <f t="shared" si="0"/>
        <v>0</v>
      </c>
    </row>
    <row r="12" spans="1:7" s="8" customFormat="1" ht="18" customHeight="1">
      <c r="A12" s="317"/>
      <c r="B12" s="165"/>
      <c r="C12" s="35" t="s">
        <v>71</v>
      </c>
      <c r="D12" s="66"/>
      <c r="E12" s="66"/>
      <c r="F12" s="66"/>
      <c r="G12" s="66"/>
    </row>
    <row r="13" spans="1:7" s="8" customFormat="1" ht="24.75" customHeight="1">
      <c r="A13" s="317"/>
      <c r="B13" s="334" t="s">
        <v>82</v>
      </c>
      <c r="C13" s="335"/>
      <c r="D13" s="214">
        <f>D15+D50</f>
        <v>0</v>
      </c>
      <c r="E13" s="214">
        <f t="shared" ref="E13:F13" si="1">E15+E50</f>
        <v>0</v>
      </c>
      <c r="F13" s="214">
        <f t="shared" si="1"/>
        <v>0</v>
      </c>
      <c r="G13" s="214">
        <f>G50+G69</f>
        <v>0</v>
      </c>
    </row>
    <row r="14" spans="1:7" s="8" customFormat="1" ht="24.75" customHeight="1">
      <c r="A14" s="317"/>
      <c r="B14" s="319"/>
      <c r="C14" s="97" t="s">
        <v>47</v>
      </c>
      <c r="D14" s="91"/>
      <c r="E14" s="91"/>
      <c r="F14" s="91"/>
      <c r="G14" s="91"/>
    </row>
    <row r="15" spans="1:7" s="8" customFormat="1" ht="24.75" customHeight="1">
      <c r="A15" s="317"/>
      <c r="B15" s="320"/>
      <c r="C15" s="60" t="s">
        <v>86</v>
      </c>
      <c r="D15" s="94">
        <f>-144400</f>
        <v>-144400</v>
      </c>
      <c r="E15" s="94">
        <f>-288800</f>
        <v>-288800</v>
      </c>
      <c r="F15" s="94">
        <f>-433200</f>
        <v>-433200</v>
      </c>
      <c r="G15" s="224" t="s">
        <v>177</v>
      </c>
    </row>
    <row r="16" spans="1:7" s="8" customFormat="1" ht="24.75" customHeight="1">
      <c r="A16" s="317"/>
      <c r="B16" s="320"/>
      <c r="C16" s="161" t="s">
        <v>48</v>
      </c>
      <c r="D16" s="91"/>
      <c r="E16" s="91"/>
      <c r="F16" s="91"/>
      <c r="G16" s="91"/>
    </row>
    <row r="17" spans="1:7" s="8" customFormat="1" ht="75.75" customHeight="1">
      <c r="A17" s="317"/>
      <c r="B17" s="320"/>
      <c r="C17" s="162" t="s">
        <v>90</v>
      </c>
      <c r="D17" s="118"/>
      <c r="E17" s="118"/>
      <c r="F17" s="118"/>
      <c r="G17" s="118"/>
    </row>
    <row r="18" spans="1:7" s="8" customFormat="1" ht="24.75" customHeight="1">
      <c r="A18" s="317"/>
      <c r="B18" s="320"/>
      <c r="C18" s="161" t="s">
        <v>49</v>
      </c>
      <c r="D18" s="118"/>
      <c r="E18" s="118"/>
      <c r="F18" s="118"/>
      <c r="G18" s="118"/>
    </row>
    <row r="19" spans="1:7" s="8" customFormat="1" ht="58.5" customHeight="1">
      <c r="A19" s="317"/>
      <c r="B19" s="321"/>
      <c r="C19" s="162" t="s">
        <v>91</v>
      </c>
      <c r="D19" s="118"/>
      <c r="E19" s="118"/>
      <c r="F19" s="118"/>
      <c r="G19" s="118"/>
    </row>
    <row r="20" spans="1:7" s="8" customFormat="1" ht="24.75" customHeight="1" thickBot="1">
      <c r="A20" s="317"/>
      <c r="B20" s="163"/>
      <c r="C20" s="166" t="s">
        <v>147</v>
      </c>
      <c r="D20" s="167"/>
      <c r="E20" s="167"/>
      <c r="F20" s="167"/>
      <c r="G20" s="167"/>
    </row>
    <row r="21" spans="1:7" s="8" customFormat="1" ht="24.75" customHeight="1">
      <c r="A21" s="318"/>
      <c r="B21" s="313">
        <v>11010</v>
      </c>
      <c r="C21" s="171" t="s">
        <v>50</v>
      </c>
      <c r="D21" s="94"/>
      <c r="E21" s="94"/>
      <c r="F21" s="94"/>
      <c r="G21" s="172"/>
    </row>
    <row r="22" spans="1:7" s="8" customFormat="1" ht="30" customHeight="1">
      <c r="A22" s="318"/>
      <c r="B22" s="314"/>
      <c r="C22" s="164" t="s">
        <v>175</v>
      </c>
      <c r="D22" s="94">
        <f>-144400</f>
        <v>-144400</v>
      </c>
      <c r="E22" s="94">
        <f>-288800</f>
        <v>-288800</v>
      </c>
      <c r="F22" s="94">
        <f>-433200</f>
        <v>-433200</v>
      </c>
      <c r="G22" s="223"/>
    </row>
    <row r="23" spans="1:7" s="8" customFormat="1" ht="18" customHeight="1">
      <c r="A23" s="318"/>
      <c r="B23" s="314"/>
      <c r="C23" s="161" t="s">
        <v>51</v>
      </c>
      <c r="D23" s="118"/>
      <c r="E23" s="118"/>
      <c r="F23" s="118"/>
      <c r="G23" s="173"/>
    </row>
    <row r="24" spans="1:7" s="8" customFormat="1" ht="33.75" customHeight="1">
      <c r="A24" s="318"/>
      <c r="B24" s="314"/>
      <c r="C24" s="162" t="s">
        <v>148</v>
      </c>
      <c r="D24" s="118"/>
      <c r="E24" s="118"/>
      <c r="F24" s="118"/>
      <c r="G24" s="173"/>
    </row>
    <row r="25" spans="1:7" s="8" customFormat="1" ht="24.75" customHeight="1">
      <c r="A25" s="318"/>
      <c r="B25" s="314"/>
      <c r="C25" s="161" t="s">
        <v>52</v>
      </c>
      <c r="D25" s="118"/>
      <c r="E25" s="118"/>
      <c r="F25" s="118"/>
      <c r="G25" s="173"/>
    </row>
    <row r="26" spans="1:7" s="8" customFormat="1" ht="15" customHeight="1" thickBot="1">
      <c r="A26" s="318"/>
      <c r="B26" s="315"/>
      <c r="C26" s="174" t="s">
        <v>53</v>
      </c>
      <c r="D26" s="175"/>
      <c r="E26" s="175"/>
      <c r="F26" s="175"/>
      <c r="G26" s="176"/>
    </row>
    <row r="27" spans="1:7" s="8" customFormat="1" ht="24" hidden="1" customHeight="1">
      <c r="A27" s="64"/>
      <c r="B27" s="307" t="s">
        <v>27</v>
      </c>
      <c r="C27" s="308"/>
      <c r="D27" s="181">
        <f>D28</f>
        <v>0</v>
      </c>
      <c r="E27" s="181">
        <f t="shared" ref="E27:G27" si="2">E28</f>
        <v>0</v>
      </c>
      <c r="F27" s="181">
        <f t="shared" si="2"/>
        <v>0</v>
      </c>
      <c r="G27" s="181">
        <f t="shared" si="2"/>
        <v>0</v>
      </c>
    </row>
    <row r="28" spans="1:7" s="8" customFormat="1" ht="21.75" hidden="1" customHeight="1">
      <c r="A28" s="311"/>
      <c r="B28" s="312"/>
      <c r="C28" s="75" t="s">
        <v>30</v>
      </c>
      <c r="D28" s="80">
        <f>D30+D43</f>
        <v>0</v>
      </c>
      <c r="E28" s="80">
        <f t="shared" ref="E28:G28" si="3">E30+E43</f>
        <v>0</v>
      </c>
      <c r="F28" s="80">
        <f t="shared" si="3"/>
        <v>0</v>
      </c>
      <c r="G28" s="80">
        <f t="shared" si="3"/>
        <v>0</v>
      </c>
    </row>
    <row r="29" spans="1:7" s="8" customFormat="1" ht="21.75" hidden="1" customHeight="1">
      <c r="A29" s="327" t="s">
        <v>26</v>
      </c>
      <c r="B29" s="332"/>
      <c r="C29" s="7" t="s">
        <v>47</v>
      </c>
      <c r="D29" s="63"/>
      <c r="E29" s="11"/>
      <c r="F29" s="11"/>
      <c r="G29" s="11"/>
    </row>
    <row r="30" spans="1:7" s="8" customFormat="1" ht="24" hidden="1" customHeight="1">
      <c r="A30" s="331"/>
      <c r="B30" s="332"/>
      <c r="C30" s="6" t="s">
        <v>27</v>
      </c>
      <c r="D30" s="50">
        <f>D37</f>
        <v>144400</v>
      </c>
      <c r="E30" s="89">
        <v>288800</v>
      </c>
      <c r="F30" s="89">
        <v>433200</v>
      </c>
      <c r="G30" s="89">
        <v>577957.1</v>
      </c>
    </row>
    <row r="31" spans="1:7" s="8" customFormat="1" ht="24" hidden="1" customHeight="1">
      <c r="A31" s="331"/>
      <c r="B31" s="332"/>
      <c r="C31" s="7" t="s">
        <v>48</v>
      </c>
      <c r="D31" s="63"/>
      <c r="E31" s="45"/>
      <c r="F31" s="45"/>
      <c r="G31" s="45"/>
    </row>
    <row r="32" spans="1:7" s="8" customFormat="1" ht="32.25" hidden="1" customHeight="1">
      <c r="A32" s="331"/>
      <c r="B32" s="332"/>
      <c r="C32" s="6" t="s">
        <v>92</v>
      </c>
      <c r="D32" s="6"/>
      <c r="E32" s="45"/>
      <c r="F32" s="45"/>
      <c r="G32" s="45"/>
    </row>
    <row r="33" spans="1:7" s="8" customFormat="1" ht="21" hidden="1" customHeight="1">
      <c r="A33" s="331"/>
      <c r="B33" s="332"/>
      <c r="C33" s="7" t="s">
        <v>72</v>
      </c>
      <c r="D33" s="63"/>
      <c r="E33" s="45"/>
      <c r="F33" s="45"/>
      <c r="G33" s="45"/>
    </row>
    <row r="34" spans="1:7" s="8" customFormat="1" ht="30" hidden="1" customHeight="1">
      <c r="A34" s="329"/>
      <c r="B34" s="332"/>
      <c r="C34" s="6" t="s">
        <v>93</v>
      </c>
      <c r="D34" s="6"/>
      <c r="E34" s="45"/>
      <c r="F34" s="45"/>
      <c r="G34" s="45"/>
    </row>
    <row r="35" spans="1:7" ht="21.75" hidden="1" customHeight="1">
      <c r="A35" s="322"/>
      <c r="B35" s="333"/>
      <c r="C35" s="23" t="s">
        <v>24</v>
      </c>
      <c r="D35" s="24"/>
      <c r="E35" s="46"/>
      <c r="F35" s="46"/>
      <c r="G35" s="47"/>
    </row>
    <row r="36" spans="1:7" s="8" customFormat="1" ht="22.5" hidden="1" customHeight="1">
      <c r="A36" s="300"/>
      <c r="B36" s="297" t="s">
        <v>29</v>
      </c>
      <c r="C36" s="7" t="s">
        <v>50</v>
      </c>
      <c r="D36" s="63"/>
      <c r="E36" s="45"/>
      <c r="F36" s="45"/>
      <c r="G36" s="45"/>
    </row>
    <row r="37" spans="1:7" s="8" customFormat="1" ht="19.5" hidden="1" customHeight="1">
      <c r="A37" s="301"/>
      <c r="B37" s="298"/>
      <c r="C37" s="6" t="s">
        <v>27</v>
      </c>
      <c r="D37" s="89">
        <v>144400</v>
      </c>
      <c r="E37" s="89">
        <v>288800</v>
      </c>
      <c r="F37" s="89">
        <v>433200</v>
      </c>
      <c r="G37" s="89">
        <v>577957.1</v>
      </c>
    </row>
    <row r="38" spans="1:7" s="8" customFormat="1" ht="21.75" hidden="1" customHeight="1">
      <c r="A38" s="301"/>
      <c r="B38" s="298"/>
      <c r="C38" s="7" t="s">
        <v>51</v>
      </c>
      <c r="D38" s="63"/>
      <c r="E38" s="11"/>
      <c r="F38" s="11"/>
      <c r="G38" s="11"/>
    </row>
    <row r="39" spans="1:7" s="8" customFormat="1" ht="57.75" hidden="1" customHeight="1">
      <c r="A39" s="301"/>
      <c r="B39" s="298"/>
      <c r="C39" s="6" t="s">
        <v>94</v>
      </c>
      <c r="D39" s="6"/>
      <c r="E39" s="11"/>
      <c r="F39" s="11"/>
      <c r="G39" s="11"/>
    </row>
    <row r="40" spans="1:7" s="8" customFormat="1" ht="21.75" hidden="1" customHeight="1">
      <c r="A40" s="301"/>
      <c r="B40" s="298"/>
      <c r="C40" s="7" t="s">
        <v>52</v>
      </c>
      <c r="D40" s="63"/>
      <c r="E40" s="11"/>
      <c r="F40" s="11"/>
      <c r="G40" s="11"/>
    </row>
    <row r="41" spans="1:7" s="8" customFormat="1" ht="23.25" hidden="1" customHeight="1">
      <c r="A41" s="302"/>
      <c r="B41" s="299"/>
      <c r="C41" s="6" t="s">
        <v>53</v>
      </c>
      <c r="D41" s="6"/>
      <c r="E41" s="11"/>
      <c r="F41" s="11"/>
      <c r="G41" s="11"/>
    </row>
    <row r="42" spans="1:7" s="8" customFormat="1" ht="23.25" hidden="1" customHeight="1">
      <c r="A42" s="300"/>
      <c r="B42" s="297" t="s">
        <v>29</v>
      </c>
      <c r="C42" s="65" t="s">
        <v>50</v>
      </c>
      <c r="D42" s="65"/>
      <c r="E42" s="45"/>
      <c r="F42" s="45"/>
      <c r="G42" s="45"/>
    </row>
    <row r="43" spans="1:7" s="8" customFormat="1" ht="23.25" hidden="1" customHeight="1">
      <c r="A43" s="301"/>
      <c r="B43" s="298"/>
      <c r="C43" s="6" t="s">
        <v>27</v>
      </c>
      <c r="D43" s="89">
        <f>-144400</f>
        <v>-144400</v>
      </c>
      <c r="E43" s="89">
        <f>-288800</f>
        <v>-288800</v>
      </c>
      <c r="F43" s="89">
        <f>-433200</f>
        <v>-433200</v>
      </c>
      <c r="G43" s="89">
        <f>-577957.1</f>
        <v>-577957.1</v>
      </c>
    </row>
    <row r="44" spans="1:7" s="8" customFormat="1" ht="23.25" hidden="1" customHeight="1">
      <c r="A44" s="301"/>
      <c r="B44" s="298"/>
      <c r="C44" s="65" t="s">
        <v>51</v>
      </c>
      <c r="D44" s="65"/>
      <c r="E44" s="11"/>
      <c r="F44" s="11"/>
      <c r="G44" s="11"/>
    </row>
    <row r="45" spans="1:7" s="8" customFormat="1" ht="60" hidden="1" customHeight="1">
      <c r="A45" s="301"/>
      <c r="B45" s="298"/>
      <c r="C45" s="6" t="s">
        <v>94</v>
      </c>
      <c r="D45" s="6"/>
      <c r="E45" s="11"/>
      <c r="F45" s="11"/>
      <c r="G45" s="11"/>
    </row>
    <row r="46" spans="1:7" s="8" customFormat="1" ht="23.25" hidden="1" customHeight="1">
      <c r="A46" s="301"/>
      <c r="B46" s="298"/>
      <c r="C46" s="65" t="s">
        <v>52</v>
      </c>
      <c r="D46" s="65"/>
      <c r="E46" s="11"/>
      <c r="F46" s="11"/>
      <c r="G46" s="11"/>
    </row>
    <row r="47" spans="1:7" s="8" customFormat="1" ht="23.25" hidden="1" customHeight="1">
      <c r="A47" s="302"/>
      <c r="B47" s="299"/>
      <c r="C47" s="6" t="s">
        <v>53</v>
      </c>
      <c r="D47" s="6"/>
      <c r="E47" s="11"/>
      <c r="F47" s="11"/>
      <c r="G47" s="11"/>
    </row>
    <row r="48" spans="1:7" ht="0.75" hidden="1" customHeight="1">
      <c r="A48" s="9"/>
      <c r="B48" s="306" t="s">
        <v>82</v>
      </c>
      <c r="C48" s="306"/>
      <c r="D48" s="33"/>
      <c r="E48" s="62"/>
      <c r="F48" s="62"/>
      <c r="G48" s="62"/>
    </row>
    <row r="49" spans="1:8" ht="22.5" customHeight="1">
      <c r="A49" s="327">
        <v>1168</v>
      </c>
      <c r="B49" s="300"/>
      <c r="C49" s="7" t="s">
        <v>47</v>
      </c>
      <c r="D49" s="63"/>
      <c r="E49" s="9"/>
      <c r="F49" s="9"/>
      <c r="G49" s="9"/>
    </row>
    <row r="50" spans="1:8" ht="22.5" customHeight="1">
      <c r="A50" s="328"/>
      <c r="B50" s="301"/>
      <c r="C50" s="60" t="s">
        <v>124</v>
      </c>
      <c r="D50" s="94">
        <f>D57+D63</f>
        <v>144400</v>
      </c>
      <c r="E50" s="94">
        <f t="shared" ref="E50:G50" si="4">E57+E63</f>
        <v>288800</v>
      </c>
      <c r="F50" s="94">
        <f t="shared" si="4"/>
        <v>433200</v>
      </c>
      <c r="G50" s="94">
        <f t="shared" si="4"/>
        <v>577957.1</v>
      </c>
      <c r="H50" s="222"/>
    </row>
    <row r="51" spans="1:8" ht="17.25" customHeight="1">
      <c r="A51" s="328"/>
      <c r="B51" s="301"/>
      <c r="C51" s="7" t="s">
        <v>48</v>
      </c>
      <c r="D51" s="63"/>
      <c r="E51" s="10"/>
      <c r="F51" s="10"/>
      <c r="G51" s="10"/>
    </row>
    <row r="52" spans="1:8" ht="46.5" customHeight="1">
      <c r="A52" s="328"/>
      <c r="B52" s="301"/>
      <c r="C52" s="92" t="s">
        <v>125</v>
      </c>
      <c r="D52" s="6"/>
      <c r="E52" s="10"/>
      <c r="F52" s="10"/>
      <c r="G52" s="10"/>
    </row>
    <row r="53" spans="1:8" ht="21.75" customHeight="1">
      <c r="A53" s="328"/>
      <c r="B53" s="301"/>
      <c r="C53" s="6" t="s">
        <v>49</v>
      </c>
      <c r="D53" s="6"/>
      <c r="E53" s="10"/>
      <c r="F53" s="10"/>
      <c r="G53" s="10"/>
    </row>
    <row r="54" spans="1:8" ht="48.75" customHeight="1">
      <c r="A54" s="329"/>
      <c r="B54" s="302"/>
      <c r="C54" s="92" t="s">
        <v>126</v>
      </c>
      <c r="D54" s="35"/>
      <c r="E54" s="10"/>
      <c r="F54" s="10"/>
      <c r="G54" s="10"/>
    </row>
    <row r="55" spans="1:8" ht="23.25" customHeight="1">
      <c r="A55" s="322"/>
      <c r="B55" s="323"/>
      <c r="C55" s="216" t="s">
        <v>24</v>
      </c>
      <c r="D55" s="216"/>
      <c r="E55" s="216"/>
      <c r="F55" s="216"/>
      <c r="G55" s="216"/>
    </row>
    <row r="56" spans="1:8" s="8" customFormat="1" ht="23.25" customHeight="1">
      <c r="A56" s="324"/>
      <c r="B56" s="300">
        <v>11004</v>
      </c>
      <c r="C56" s="7" t="s">
        <v>50</v>
      </c>
      <c r="D56" s="63"/>
      <c r="E56" s="51"/>
      <c r="F56" s="51"/>
      <c r="G56" s="51"/>
    </row>
    <row r="57" spans="1:8" s="8" customFormat="1" ht="21.75" customHeight="1">
      <c r="A57" s="325"/>
      <c r="B57" s="301"/>
      <c r="C57" s="88" t="s">
        <v>127</v>
      </c>
      <c r="D57" s="94">
        <v>126965</v>
      </c>
      <c r="E57" s="94">
        <v>253930</v>
      </c>
      <c r="F57" s="94">
        <v>380895</v>
      </c>
      <c r="G57" s="94">
        <v>508215.89999999997</v>
      </c>
    </row>
    <row r="58" spans="1:8" s="8" customFormat="1" ht="16.5">
      <c r="A58" s="325"/>
      <c r="B58" s="301"/>
      <c r="C58" s="7" t="s">
        <v>51</v>
      </c>
      <c r="D58" s="63"/>
      <c r="E58" s="52"/>
      <c r="F58" s="6"/>
      <c r="G58" s="6"/>
    </row>
    <row r="59" spans="1:8" s="8" customFormat="1" ht="30" customHeight="1">
      <c r="A59" s="325"/>
      <c r="B59" s="301"/>
      <c r="C59" s="92" t="s">
        <v>128</v>
      </c>
      <c r="D59" s="36"/>
      <c r="E59" s="52"/>
      <c r="F59" s="6"/>
      <c r="G59" s="6"/>
    </row>
    <row r="60" spans="1:8" s="8" customFormat="1" ht="16.5">
      <c r="A60" s="325"/>
      <c r="B60" s="301"/>
      <c r="C60" s="7" t="s">
        <v>52</v>
      </c>
      <c r="D60" s="63"/>
      <c r="E60" s="52"/>
      <c r="F60" s="6"/>
      <c r="G60" s="6"/>
    </row>
    <row r="61" spans="1:8" s="8" customFormat="1" ht="16.5" customHeight="1">
      <c r="A61" s="326"/>
      <c r="B61" s="302"/>
      <c r="C61" s="92" t="s">
        <v>53</v>
      </c>
      <c r="D61" s="36"/>
      <c r="E61" s="52"/>
      <c r="F61" s="6"/>
      <c r="G61" s="6"/>
    </row>
    <row r="62" spans="1:8">
      <c r="A62" s="324"/>
      <c r="B62" s="300">
        <v>11006</v>
      </c>
      <c r="C62" s="81" t="s">
        <v>50</v>
      </c>
      <c r="D62" s="81"/>
      <c r="E62" s="51"/>
      <c r="F62" s="51"/>
      <c r="G62" s="51"/>
    </row>
    <row r="63" spans="1:8" ht="14.25">
      <c r="A63" s="325"/>
      <c r="B63" s="301"/>
      <c r="C63" s="88" t="s">
        <v>129</v>
      </c>
      <c r="D63" s="94">
        <v>17435</v>
      </c>
      <c r="E63" s="94">
        <v>34870</v>
      </c>
      <c r="F63" s="94">
        <v>52305</v>
      </c>
      <c r="G63" s="94">
        <v>69741.2</v>
      </c>
    </row>
    <row r="64" spans="1:8" ht="16.5">
      <c r="A64" s="325"/>
      <c r="B64" s="301"/>
      <c r="C64" s="81" t="s">
        <v>51</v>
      </c>
      <c r="D64" s="81"/>
      <c r="E64" s="52"/>
      <c r="F64" s="6"/>
      <c r="G64" s="6"/>
    </row>
    <row r="65" spans="1:7" ht="27">
      <c r="A65" s="325"/>
      <c r="B65" s="301"/>
      <c r="C65" s="92" t="s">
        <v>130</v>
      </c>
      <c r="D65" s="36"/>
      <c r="E65" s="52"/>
      <c r="F65" s="6"/>
      <c r="G65" s="6"/>
    </row>
    <row r="66" spans="1:7" ht="16.5">
      <c r="A66" s="325"/>
      <c r="B66" s="301"/>
      <c r="C66" s="81" t="s">
        <v>52</v>
      </c>
      <c r="D66" s="81"/>
      <c r="E66" s="52"/>
      <c r="F66" s="6"/>
      <c r="G66" s="6"/>
    </row>
    <row r="67" spans="1:7" ht="16.5">
      <c r="A67" s="326"/>
      <c r="B67" s="302"/>
      <c r="C67" s="92" t="s">
        <v>53</v>
      </c>
      <c r="D67" s="36"/>
      <c r="E67" s="52"/>
      <c r="F67" s="6"/>
      <c r="G67" s="6"/>
    </row>
    <row r="68" spans="1:7">
      <c r="A68" s="332" t="s">
        <v>149</v>
      </c>
      <c r="B68" s="302"/>
      <c r="C68" s="168" t="s">
        <v>47</v>
      </c>
      <c r="D68" s="169"/>
      <c r="E68" s="170"/>
      <c r="F68" s="170"/>
      <c r="G68" s="170"/>
    </row>
    <row r="69" spans="1:7" ht="17.25">
      <c r="A69" s="332"/>
      <c r="B69" s="332"/>
      <c r="C69" s="87" t="s">
        <v>118</v>
      </c>
      <c r="D69" s="215"/>
      <c r="E69" s="215"/>
      <c r="F69" s="215"/>
      <c r="G69" s="225">
        <f>-577957.1</f>
        <v>-577957.1</v>
      </c>
    </row>
    <row r="70" spans="1:7" ht="14.25">
      <c r="A70" s="332"/>
      <c r="B70" s="332"/>
      <c r="C70" s="220" t="s">
        <v>48</v>
      </c>
      <c r="D70" s="220"/>
      <c r="E70" s="10"/>
      <c r="F70" s="10"/>
      <c r="G70" s="10"/>
    </row>
    <row r="71" spans="1:7" ht="40.5">
      <c r="A71" s="332"/>
      <c r="B71" s="332"/>
      <c r="C71" s="92" t="s">
        <v>119</v>
      </c>
      <c r="D71" s="6"/>
      <c r="E71" s="10"/>
      <c r="F71" s="10"/>
      <c r="G71" s="10"/>
    </row>
    <row r="72" spans="1:7" ht="14.25">
      <c r="A72" s="332"/>
      <c r="B72" s="332"/>
      <c r="C72" s="90" t="s">
        <v>49</v>
      </c>
      <c r="D72" s="6"/>
      <c r="E72" s="10"/>
      <c r="F72" s="10"/>
      <c r="G72" s="10"/>
    </row>
    <row r="73" spans="1:7" ht="27.75" thickBot="1">
      <c r="A73" s="332"/>
      <c r="B73" s="300"/>
      <c r="C73" s="177" t="s">
        <v>120</v>
      </c>
      <c r="D73" s="102"/>
      <c r="E73" s="178"/>
      <c r="F73" s="178"/>
      <c r="G73" s="178"/>
    </row>
    <row r="74" spans="1:7">
      <c r="A74" s="336"/>
      <c r="B74" s="337">
        <v>12001</v>
      </c>
      <c r="C74" s="179" t="s">
        <v>50</v>
      </c>
      <c r="D74" s="182"/>
      <c r="E74" s="183"/>
      <c r="F74" s="183"/>
      <c r="G74" s="184"/>
    </row>
    <row r="75" spans="1:7" ht="42.75">
      <c r="A75" s="336"/>
      <c r="B75" s="338"/>
      <c r="C75" s="88" t="s">
        <v>121</v>
      </c>
      <c r="D75" s="89"/>
      <c r="E75" s="89"/>
      <c r="F75" s="89"/>
      <c r="G75" s="225">
        <f>-577957.1</f>
        <v>-577957.1</v>
      </c>
    </row>
    <row r="76" spans="1:7" ht="16.5">
      <c r="A76" s="336"/>
      <c r="B76" s="338"/>
      <c r="C76" s="220" t="s">
        <v>51</v>
      </c>
      <c r="D76" s="220"/>
      <c r="E76" s="52"/>
      <c r="F76" s="6"/>
      <c r="G76" s="185"/>
    </row>
    <row r="77" spans="1:7" ht="27">
      <c r="A77" s="336"/>
      <c r="B77" s="338"/>
      <c r="C77" s="93" t="s">
        <v>122</v>
      </c>
      <c r="D77" s="35"/>
      <c r="E77" s="52"/>
      <c r="F77" s="6"/>
      <c r="G77" s="185"/>
    </row>
    <row r="78" spans="1:7" ht="16.5">
      <c r="A78" s="336"/>
      <c r="B78" s="338"/>
      <c r="C78" s="220" t="s">
        <v>52</v>
      </c>
      <c r="D78" s="220"/>
      <c r="E78" s="52"/>
      <c r="F78" s="6"/>
      <c r="G78" s="185"/>
    </row>
    <row r="79" spans="1:7" ht="17.25" thickBot="1">
      <c r="A79" s="336"/>
      <c r="B79" s="339"/>
      <c r="C79" s="180" t="s">
        <v>123</v>
      </c>
      <c r="D79" s="186"/>
      <c r="E79" s="187"/>
      <c r="F79" s="188"/>
      <c r="G79" s="189"/>
    </row>
  </sheetData>
  <mergeCells count="28">
    <mergeCell ref="A68:A79"/>
    <mergeCell ref="B68:B73"/>
    <mergeCell ref="B74:B79"/>
    <mergeCell ref="A62:A67"/>
    <mergeCell ref="B62:B67"/>
    <mergeCell ref="A6:G6"/>
    <mergeCell ref="A9:B9"/>
    <mergeCell ref="A29:A34"/>
    <mergeCell ref="B29:B34"/>
    <mergeCell ref="A35:B35"/>
    <mergeCell ref="B13:C13"/>
    <mergeCell ref="A55:B55"/>
    <mergeCell ref="A56:A61"/>
    <mergeCell ref="B56:B61"/>
    <mergeCell ref="B49:B54"/>
    <mergeCell ref="A49:A54"/>
    <mergeCell ref="B42:B47"/>
    <mergeCell ref="A42:A47"/>
    <mergeCell ref="D9:G9"/>
    <mergeCell ref="B48:C48"/>
    <mergeCell ref="A36:A41"/>
    <mergeCell ref="B36:B41"/>
    <mergeCell ref="B27:C27"/>
    <mergeCell ref="C9:C10"/>
    <mergeCell ref="A28:B28"/>
    <mergeCell ref="B21:B26"/>
    <mergeCell ref="A11:A26"/>
    <mergeCell ref="B14:B19"/>
  </mergeCells>
  <pageMargins left="0" right="0" top="0" bottom="0" header="0.3" footer="0.3"/>
  <pageSetup paperSize="9" scale="90" orientation="landscape" r:id="rId1"/>
  <rowBreaks count="1" manualBreakCount="1">
    <brk id="47" max="16383" man="1"/>
  </rowBreaks>
  <ignoredErrors>
    <ignoredError sqref="G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4" sqref="D4"/>
    </sheetView>
  </sheetViews>
  <sheetFormatPr defaultRowHeight="15"/>
  <cols>
    <col min="3" max="3" width="38" customWidth="1"/>
    <col min="4" max="5" width="16.5703125" customWidth="1"/>
    <col min="6" max="6" width="18.7109375" customWidth="1"/>
    <col min="7" max="7" width="17.7109375" customWidth="1"/>
    <col min="8" max="8" width="15.7109375" customWidth="1"/>
  </cols>
  <sheetData>
    <row r="1" spans="1:8">
      <c r="A1" s="340" t="s">
        <v>197</v>
      </c>
      <c r="B1" s="340"/>
      <c r="C1" s="340"/>
      <c r="D1" s="340"/>
      <c r="E1" s="340"/>
      <c r="F1" s="340"/>
      <c r="G1" s="340"/>
      <c r="H1" s="340"/>
    </row>
    <row r="2" spans="1:8">
      <c r="A2" s="341"/>
      <c r="B2" s="341"/>
      <c r="C2" s="341"/>
      <c r="D2" s="341"/>
      <c r="E2" s="341"/>
      <c r="F2" s="341"/>
      <c r="G2" s="341"/>
      <c r="H2" s="341"/>
    </row>
    <row r="3" spans="1:8">
      <c r="A3" s="341"/>
      <c r="B3" s="341"/>
      <c r="C3" s="341"/>
      <c r="D3" s="341"/>
      <c r="E3" s="341"/>
      <c r="F3" s="341"/>
      <c r="G3" s="341"/>
      <c r="H3" s="341"/>
    </row>
    <row r="4" spans="1:8" ht="16.5">
      <c r="A4" s="250"/>
      <c r="B4" s="250"/>
      <c r="C4" s="253"/>
      <c r="D4" s="264"/>
      <c r="E4" s="257"/>
      <c r="F4" s="257"/>
      <c r="G4" s="345" t="s">
        <v>184</v>
      </c>
      <c r="H4" s="345"/>
    </row>
    <row r="5" spans="1:8">
      <c r="A5" s="342" t="s">
        <v>195</v>
      </c>
      <c r="B5" s="343"/>
      <c r="C5" s="343"/>
      <c r="D5" s="343"/>
      <c r="E5" s="343"/>
      <c r="F5" s="343"/>
      <c r="G5" s="343"/>
      <c r="H5" s="343"/>
    </row>
    <row r="6" spans="1:8" ht="33.75" customHeight="1">
      <c r="A6" s="344"/>
      <c r="B6" s="344"/>
      <c r="C6" s="344"/>
      <c r="D6" s="344"/>
      <c r="E6" s="344"/>
      <c r="F6" s="344"/>
      <c r="G6" s="344"/>
      <c r="H6" s="344"/>
    </row>
    <row r="7" spans="1:8">
      <c r="A7" s="346" t="s">
        <v>163</v>
      </c>
      <c r="B7" s="347"/>
      <c r="C7" s="348" t="s">
        <v>185</v>
      </c>
      <c r="D7" s="350" t="s">
        <v>186</v>
      </c>
      <c r="E7" s="352" t="s">
        <v>187</v>
      </c>
      <c r="F7" s="353"/>
      <c r="G7" s="353"/>
      <c r="H7" s="354"/>
    </row>
    <row r="8" spans="1:8" ht="107.25" customHeight="1">
      <c r="A8" s="254" t="s">
        <v>169</v>
      </c>
      <c r="B8" s="254" t="s">
        <v>170</v>
      </c>
      <c r="C8" s="349"/>
      <c r="D8" s="351"/>
      <c r="E8" s="258" t="s">
        <v>188</v>
      </c>
      <c r="F8" s="258" t="s">
        <v>189</v>
      </c>
      <c r="G8" s="258" t="s">
        <v>190</v>
      </c>
      <c r="H8" s="258" t="s">
        <v>191</v>
      </c>
    </row>
    <row r="9" spans="1:8" ht="17.25">
      <c r="A9" s="255"/>
      <c r="B9" s="255"/>
      <c r="C9" s="256" t="s">
        <v>192</v>
      </c>
      <c r="D9" s="199" t="s">
        <v>154</v>
      </c>
      <c r="E9" s="199" t="s">
        <v>154</v>
      </c>
      <c r="F9" s="266">
        <v>0</v>
      </c>
      <c r="G9" s="266">
        <v>0</v>
      </c>
      <c r="H9" s="266">
        <v>0</v>
      </c>
    </row>
    <row r="10" spans="1:8" ht="17.25">
      <c r="A10" s="255"/>
      <c r="B10" s="255"/>
      <c r="C10" s="256" t="s">
        <v>193</v>
      </c>
      <c r="D10" s="265"/>
      <c r="E10" s="259"/>
      <c r="F10" s="266">
        <v>0</v>
      </c>
      <c r="G10" s="266">
        <v>0</v>
      </c>
      <c r="H10" s="266">
        <v>0</v>
      </c>
    </row>
    <row r="11" spans="1:8" ht="51.75">
      <c r="A11" s="261"/>
      <c r="B11" s="262"/>
      <c r="C11" s="262" t="s">
        <v>181</v>
      </c>
      <c r="D11" s="199" t="s">
        <v>154</v>
      </c>
      <c r="E11" s="199" t="s">
        <v>154</v>
      </c>
      <c r="F11" s="260"/>
      <c r="G11" s="260"/>
      <c r="H11" s="260"/>
    </row>
    <row r="12" spans="1:8" ht="17.25">
      <c r="A12" s="261"/>
      <c r="B12" s="261"/>
      <c r="C12" s="261" t="s">
        <v>194</v>
      </c>
      <c r="D12" s="263"/>
      <c r="E12" s="263"/>
      <c r="F12" s="263"/>
      <c r="G12" s="263"/>
      <c r="H12" s="263"/>
    </row>
    <row r="13" spans="1:8" ht="86.25">
      <c r="A13" s="251">
        <v>1163</v>
      </c>
      <c r="B13" s="251">
        <v>12001</v>
      </c>
      <c r="C13" s="252" t="s">
        <v>172</v>
      </c>
      <c r="D13" s="199" t="s">
        <v>154</v>
      </c>
      <c r="E13" s="199" t="s">
        <v>154</v>
      </c>
      <c r="F13" s="266">
        <v>0</v>
      </c>
      <c r="G13" s="266">
        <v>0</v>
      </c>
      <c r="H13" s="266">
        <v>0</v>
      </c>
    </row>
  </sheetData>
  <mergeCells count="7">
    <mergeCell ref="A1:H3"/>
    <mergeCell ref="A5:H6"/>
    <mergeCell ref="G4:H4"/>
    <mergeCell ref="A7:B7"/>
    <mergeCell ref="C7:C8"/>
    <mergeCell ref="D7:D8"/>
    <mergeCell ref="E7:H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M91"/>
  <sheetViews>
    <sheetView zoomScaleSheetLayoutView="100" workbookViewId="0">
      <selection activeCell="A7" sqref="A7"/>
    </sheetView>
  </sheetViews>
  <sheetFormatPr defaultColWidth="9.140625" defaultRowHeight="13.5"/>
  <cols>
    <col min="1" max="1" width="7.85546875" style="1" customWidth="1"/>
    <col min="2" max="2" width="7.5703125" style="1" customWidth="1"/>
    <col min="3" max="3" width="8" style="1" customWidth="1"/>
    <col min="4" max="4" width="10.42578125" style="1" customWidth="1"/>
    <col min="5" max="5" width="12.42578125" style="1" customWidth="1"/>
    <col min="6" max="6" width="62.140625" style="1" customWidth="1"/>
    <col min="7" max="8" width="14.28515625" style="1" customWidth="1"/>
    <col min="9" max="9" width="14.85546875" style="1" customWidth="1"/>
    <col min="10" max="10" width="13.140625" style="1" customWidth="1"/>
    <col min="11" max="11" width="9.140625" style="1"/>
    <col min="12" max="12" width="49.85546875" style="1" customWidth="1"/>
    <col min="13" max="16384" width="9.140625" style="1"/>
  </cols>
  <sheetData>
    <row r="1" spans="1:18" ht="18" customHeight="1">
      <c r="I1" s="1" t="s">
        <v>198</v>
      </c>
    </row>
    <row r="2" spans="1:18" ht="15.75" customHeight="1">
      <c r="H2" s="1" t="s">
        <v>81</v>
      </c>
    </row>
    <row r="3" spans="1:18" ht="17.25" customHeight="1">
      <c r="H3" s="1" t="s">
        <v>9</v>
      </c>
    </row>
    <row r="6" spans="1:18" ht="52.5" customHeight="1">
      <c r="A6" s="381" t="s">
        <v>204</v>
      </c>
      <c r="B6" s="381"/>
      <c r="C6" s="381"/>
      <c r="D6" s="381"/>
      <c r="E6" s="381"/>
      <c r="F6" s="381"/>
      <c r="G6" s="381"/>
      <c r="H6" s="381"/>
      <c r="I6" s="381"/>
      <c r="J6" s="381"/>
    </row>
    <row r="8" spans="1:18" ht="14.25" thickBot="1">
      <c r="I8" s="1" t="s">
        <v>36</v>
      </c>
    </row>
    <row r="9" spans="1:18" s="8" customFormat="1" ht="48.75" customHeight="1">
      <c r="A9" s="382" t="s">
        <v>37</v>
      </c>
      <c r="B9" s="383"/>
      <c r="C9" s="384"/>
      <c r="D9" s="385" t="s">
        <v>17</v>
      </c>
      <c r="E9" s="385"/>
      <c r="F9" s="385" t="s">
        <v>25</v>
      </c>
      <c r="G9" s="391" t="s">
        <v>38</v>
      </c>
      <c r="H9" s="392"/>
      <c r="I9" s="392"/>
      <c r="J9" s="393"/>
    </row>
    <row r="10" spans="1:18" s="8" customFormat="1" ht="45" customHeight="1">
      <c r="A10" s="99" t="s">
        <v>39</v>
      </c>
      <c r="B10" s="82" t="s">
        <v>40</v>
      </c>
      <c r="C10" s="82" t="s">
        <v>41</v>
      </c>
      <c r="D10" s="82" t="s">
        <v>22</v>
      </c>
      <c r="E10" s="82" t="s">
        <v>23</v>
      </c>
      <c r="F10" s="386"/>
      <c r="G10" s="83" t="s">
        <v>85</v>
      </c>
      <c r="H10" s="83" t="s">
        <v>19</v>
      </c>
      <c r="I10" s="83" t="s">
        <v>20</v>
      </c>
      <c r="J10" s="100" t="s">
        <v>21</v>
      </c>
    </row>
    <row r="11" spans="1:18" s="8" customFormat="1" ht="22.5" customHeight="1">
      <c r="A11" s="101"/>
      <c r="B11" s="52"/>
      <c r="C11" s="52"/>
      <c r="D11" s="84"/>
      <c r="E11" s="267"/>
      <c r="F11" s="60" t="s">
        <v>35</v>
      </c>
      <c r="G11" s="228">
        <f>G13</f>
        <v>0</v>
      </c>
      <c r="H11" s="228">
        <f t="shared" ref="H11:I11" si="0">H13</f>
        <v>0</v>
      </c>
      <c r="I11" s="228">
        <f t="shared" si="0"/>
        <v>0</v>
      </c>
      <c r="J11" s="231">
        <f>J12+J66</f>
        <v>0</v>
      </c>
    </row>
    <row r="12" spans="1:18" s="8" customFormat="1" ht="22.5" customHeight="1">
      <c r="A12" s="355" t="s">
        <v>97</v>
      </c>
      <c r="B12" s="69"/>
      <c r="C12" s="396"/>
      <c r="D12" s="361" t="s">
        <v>145</v>
      </c>
      <c r="E12" s="376" t="s">
        <v>146</v>
      </c>
      <c r="F12" s="285" t="s">
        <v>87</v>
      </c>
      <c r="G12" s="228">
        <f>G14</f>
        <v>-144400</v>
      </c>
      <c r="H12" s="228">
        <f t="shared" ref="H12:I12" si="1">H14</f>
        <v>-288800</v>
      </c>
      <c r="I12" s="228">
        <f t="shared" si="1"/>
        <v>-433200</v>
      </c>
      <c r="J12" s="105">
        <f>J21+J33</f>
        <v>-577957.1</v>
      </c>
    </row>
    <row r="13" spans="1:18" s="8" customFormat="1" ht="19.5" customHeight="1">
      <c r="A13" s="356"/>
      <c r="B13" s="358" t="s">
        <v>98</v>
      </c>
      <c r="C13" s="397"/>
      <c r="D13" s="362"/>
      <c r="E13" s="377"/>
      <c r="F13" s="286" t="s">
        <v>28</v>
      </c>
      <c r="G13" s="103"/>
      <c r="H13" s="103"/>
      <c r="I13" s="103"/>
      <c r="J13" s="103"/>
    </row>
    <row r="14" spans="1:18" s="8" customFormat="1" ht="22.5" customHeight="1">
      <c r="A14" s="356"/>
      <c r="B14" s="359"/>
      <c r="C14" s="398"/>
      <c r="D14" s="362"/>
      <c r="E14" s="377"/>
      <c r="F14" s="285" t="s">
        <v>88</v>
      </c>
      <c r="G14" s="227">
        <f>G16</f>
        <v>-144400</v>
      </c>
      <c r="H14" s="227">
        <f t="shared" ref="H14:I14" si="2">H16</f>
        <v>-288800</v>
      </c>
      <c r="I14" s="227">
        <f t="shared" si="2"/>
        <v>-433200</v>
      </c>
      <c r="J14" s="103">
        <f>J16</f>
        <v>-577957.1</v>
      </c>
    </row>
    <row r="15" spans="1:18" s="8" customFormat="1" ht="22.5" customHeight="1" thickBot="1">
      <c r="A15" s="356"/>
      <c r="B15" s="359"/>
      <c r="C15" s="399"/>
      <c r="D15" s="362"/>
      <c r="E15" s="377"/>
      <c r="F15" s="286" t="s">
        <v>28</v>
      </c>
      <c r="G15" s="103"/>
      <c r="H15" s="103"/>
      <c r="I15" s="103"/>
      <c r="J15" s="103"/>
    </row>
    <row r="16" spans="1:18" s="8" customFormat="1" ht="22.5" customHeight="1">
      <c r="A16" s="356"/>
      <c r="B16" s="359"/>
      <c r="C16" s="394" t="s">
        <v>44</v>
      </c>
      <c r="D16" s="362"/>
      <c r="E16" s="377"/>
      <c r="F16" s="285" t="s">
        <v>88</v>
      </c>
      <c r="G16" s="148">
        <v>-144400</v>
      </c>
      <c r="H16" s="148">
        <f>H21</f>
        <v>-288800</v>
      </c>
      <c r="I16" s="148">
        <f>I21</f>
        <v>-433200</v>
      </c>
      <c r="J16" s="281">
        <f>J21+J31</f>
        <v>-577957.1</v>
      </c>
      <c r="K16" s="284"/>
      <c r="L16" s="284"/>
      <c r="M16" s="284"/>
      <c r="N16" s="284"/>
      <c r="O16" s="284"/>
      <c r="P16" s="284"/>
      <c r="Q16" s="284"/>
      <c r="R16" s="284"/>
    </row>
    <row r="17" spans="1:91" s="270" customFormat="1" ht="22.5" customHeight="1">
      <c r="A17" s="356"/>
      <c r="B17" s="359"/>
      <c r="C17" s="395"/>
      <c r="D17" s="362"/>
      <c r="E17" s="377"/>
      <c r="F17" s="287" t="s">
        <v>28</v>
      </c>
      <c r="G17" s="103"/>
      <c r="H17" s="280"/>
      <c r="I17" s="280"/>
      <c r="J17" s="282"/>
      <c r="K17" s="284"/>
      <c r="L17" s="284"/>
      <c r="M17" s="284"/>
      <c r="N17" s="284"/>
      <c r="O17" s="284"/>
      <c r="P17" s="284"/>
      <c r="Q17" s="284"/>
      <c r="R17" s="284"/>
    </row>
    <row r="18" spans="1:91" s="270" customFormat="1" ht="22.5" customHeight="1">
      <c r="A18" s="356"/>
      <c r="B18" s="359"/>
      <c r="C18" s="395"/>
      <c r="D18" s="362"/>
      <c r="E18" s="378"/>
      <c r="F18" s="288" t="s">
        <v>83</v>
      </c>
      <c r="G18" s="103"/>
      <c r="H18" s="280"/>
      <c r="I18" s="280"/>
      <c r="J18" s="282"/>
      <c r="K18" s="284"/>
      <c r="L18" s="284"/>
      <c r="M18" s="284"/>
      <c r="N18" s="284"/>
      <c r="O18" s="284"/>
      <c r="P18" s="284"/>
      <c r="Q18" s="284"/>
      <c r="R18" s="284"/>
    </row>
    <row r="19" spans="1:91" s="270" customFormat="1" ht="22.5" customHeight="1">
      <c r="A19" s="356"/>
      <c r="B19" s="359"/>
      <c r="C19" s="395"/>
      <c r="D19" s="362"/>
      <c r="E19" s="378"/>
      <c r="F19" s="285" t="s">
        <v>86</v>
      </c>
      <c r="G19" s="103"/>
      <c r="H19" s="280"/>
      <c r="I19" s="280"/>
      <c r="J19" s="282"/>
      <c r="K19" s="284"/>
      <c r="L19" s="284"/>
      <c r="M19" s="284"/>
      <c r="N19" s="284"/>
      <c r="O19" s="284"/>
      <c r="P19" s="284"/>
      <c r="Q19" s="284"/>
      <c r="R19" s="284"/>
    </row>
    <row r="20" spans="1:91" s="270" customFormat="1" ht="22.5" customHeight="1" thickBot="1">
      <c r="A20" s="356"/>
      <c r="B20" s="359"/>
      <c r="C20" s="395"/>
      <c r="D20" s="362"/>
      <c r="E20" s="379"/>
      <c r="F20" s="287" t="s">
        <v>28</v>
      </c>
      <c r="G20" s="103"/>
      <c r="H20" s="280"/>
      <c r="I20" s="280"/>
      <c r="J20" s="282"/>
      <c r="K20" s="284"/>
      <c r="L20" s="284"/>
      <c r="M20" s="284"/>
      <c r="N20" s="284"/>
      <c r="O20" s="284"/>
      <c r="P20" s="284"/>
      <c r="Q20" s="284"/>
      <c r="R20" s="284"/>
    </row>
    <row r="21" spans="1:91" s="8" customFormat="1" ht="39" customHeight="1">
      <c r="A21" s="356"/>
      <c r="B21" s="359"/>
      <c r="C21" s="395"/>
      <c r="D21" s="362"/>
      <c r="E21" s="293">
        <v>11010</v>
      </c>
      <c r="F21" s="278" t="s">
        <v>102</v>
      </c>
      <c r="G21" s="236">
        <f>G23</f>
        <v>-144400</v>
      </c>
      <c r="H21" s="236">
        <f t="shared" ref="H21:I21" si="3">H23</f>
        <v>-288800</v>
      </c>
      <c r="I21" s="236">
        <f t="shared" si="3"/>
        <v>-433200</v>
      </c>
      <c r="J21" s="283"/>
      <c r="K21" s="284"/>
      <c r="L21" s="284"/>
      <c r="M21" s="284"/>
      <c r="N21" s="284"/>
      <c r="O21" s="284"/>
      <c r="P21" s="284"/>
      <c r="Q21" s="284"/>
      <c r="R21" s="284"/>
    </row>
    <row r="22" spans="1:91" s="8" customFormat="1" ht="16.5" customHeight="1">
      <c r="A22" s="356"/>
      <c r="B22" s="359"/>
      <c r="C22" s="395"/>
      <c r="D22" s="362"/>
      <c r="E22" s="373"/>
      <c r="F22" s="289" t="s">
        <v>179</v>
      </c>
      <c r="G22" s="113"/>
      <c r="H22" s="113"/>
      <c r="I22" s="113"/>
      <c r="J22" s="113"/>
    </row>
    <row r="23" spans="1:91" s="8" customFormat="1" ht="22.5" customHeight="1">
      <c r="A23" s="356"/>
      <c r="B23" s="359"/>
      <c r="C23" s="395"/>
      <c r="D23" s="362"/>
      <c r="E23" s="374"/>
      <c r="F23" s="290" t="s">
        <v>83</v>
      </c>
      <c r="G23" s="113">
        <f>G25</f>
        <v>-144400</v>
      </c>
      <c r="H23" s="113">
        <f t="shared" ref="H23:I23" si="4">H25</f>
        <v>-288800</v>
      </c>
      <c r="I23" s="113">
        <f t="shared" si="4"/>
        <v>-433200</v>
      </c>
      <c r="J23" s="113"/>
    </row>
    <row r="24" spans="1:91" s="8" customFormat="1" ht="28.5" customHeight="1">
      <c r="A24" s="356"/>
      <c r="B24" s="359"/>
      <c r="C24" s="395"/>
      <c r="D24" s="362"/>
      <c r="E24" s="374"/>
      <c r="F24" s="36" t="s">
        <v>103</v>
      </c>
      <c r="G24" s="113"/>
      <c r="H24" s="103"/>
      <c r="I24" s="103"/>
      <c r="J24" s="104"/>
    </row>
    <row r="25" spans="1:91" s="8" customFormat="1" ht="22.5" customHeight="1">
      <c r="A25" s="356"/>
      <c r="B25" s="359"/>
      <c r="C25" s="395"/>
      <c r="D25" s="362"/>
      <c r="E25" s="374"/>
      <c r="F25" s="36" t="s">
        <v>104</v>
      </c>
      <c r="G25" s="113">
        <f>G26</f>
        <v>-144400</v>
      </c>
      <c r="H25" s="113">
        <f t="shared" ref="H25:I28" si="5">H26</f>
        <v>-288800</v>
      </c>
      <c r="I25" s="113">
        <f t="shared" si="5"/>
        <v>-433200</v>
      </c>
      <c r="J25" s="149"/>
    </row>
    <row r="26" spans="1:91" s="8" customFormat="1" ht="22.5" customHeight="1">
      <c r="A26" s="356"/>
      <c r="B26" s="359"/>
      <c r="C26" s="395"/>
      <c r="D26" s="362"/>
      <c r="E26" s="374"/>
      <c r="F26" s="36" t="s">
        <v>105</v>
      </c>
      <c r="G26" s="113">
        <f>G27</f>
        <v>-144400</v>
      </c>
      <c r="H26" s="113">
        <f t="shared" si="5"/>
        <v>-288800</v>
      </c>
      <c r="I26" s="113">
        <f t="shared" si="5"/>
        <v>-433200</v>
      </c>
      <c r="J26" s="149"/>
    </row>
    <row r="27" spans="1:91" s="8" customFormat="1" ht="22.5" customHeight="1">
      <c r="A27" s="356"/>
      <c r="B27" s="359"/>
      <c r="C27" s="395"/>
      <c r="D27" s="362"/>
      <c r="E27" s="374"/>
      <c r="F27" s="36" t="s">
        <v>106</v>
      </c>
      <c r="G27" s="113">
        <f>G28</f>
        <v>-144400</v>
      </c>
      <c r="H27" s="113">
        <f t="shared" si="5"/>
        <v>-288800</v>
      </c>
      <c r="I27" s="113">
        <f t="shared" si="5"/>
        <v>-433200</v>
      </c>
      <c r="J27" s="149"/>
    </row>
    <row r="28" spans="1:91" s="8" customFormat="1" ht="17.25" customHeight="1">
      <c r="A28" s="356"/>
      <c r="B28" s="359"/>
      <c r="C28" s="395"/>
      <c r="D28" s="362"/>
      <c r="E28" s="374"/>
      <c r="F28" s="36" t="s">
        <v>107</v>
      </c>
      <c r="G28" s="113">
        <f>G29</f>
        <v>-144400</v>
      </c>
      <c r="H28" s="113">
        <f t="shared" si="5"/>
        <v>-288800</v>
      </c>
      <c r="I28" s="113">
        <f t="shared" si="5"/>
        <v>-433200</v>
      </c>
      <c r="J28" s="149"/>
    </row>
    <row r="29" spans="1:91" s="8" customFormat="1" ht="39.75" customHeight="1">
      <c r="A29" s="356"/>
      <c r="B29" s="359"/>
      <c r="C29" s="395"/>
      <c r="D29" s="362"/>
      <c r="E29" s="374"/>
      <c r="F29" s="291" t="s">
        <v>108</v>
      </c>
      <c r="G29" s="113">
        <f>-144400</f>
        <v>-144400</v>
      </c>
      <c r="H29" s="103">
        <f t="shared" ref="H29" si="6">-288800</f>
        <v>-288800</v>
      </c>
      <c r="I29" s="103">
        <f t="shared" ref="I29" si="7">-433200</f>
        <v>-433200</v>
      </c>
      <c r="J29" s="104"/>
    </row>
    <row r="30" spans="1:91" s="8" customFormat="1" ht="22.5" customHeight="1" thickBot="1">
      <c r="A30" s="356"/>
      <c r="B30" s="359"/>
      <c r="C30" s="395"/>
      <c r="D30" s="363"/>
      <c r="E30" s="375"/>
      <c r="F30" s="292" t="s">
        <v>109</v>
      </c>
      <c r="G30" s="132"/>
      <c r="H30" s="133"/>
      <c r="I30" s="133"/>
      <c r="J30" s="128"/>
    </row>
    <row r="31" spans="1:91" s="8" customFormat="1" ht="22.5" customHeight="1" thickBot="1">
      <c r="A31" s="356"/>
      <c r="B31" s="359"/>
      <c r="C31" s="395"/>
      <c r="D31" s="364" t="s">
        <v>178</v>
      </c>
      <c r="E31" s="368" t="s">
        <v>113</v>
      </c>
      <c r="F31" s="369"/>
      <c r="G31" s="235"/>
      <c r="H31" s="239"/>
      <c r="I31" s="239"/>
      <c r="J31" s="237">
        <f>J33</f>
        <v>-577957.1</v>
      </c>
    </row>
    <row r="32" spans="1:91" s="270" customFormat="1" ht="22.5" customHeight="1">
      <c r="A32" s="356"/>
      <c r="B32" s="359"/>
      <c r="C32" s="395"/>
      <c r="D32" s="365"/>
      <c r="E32" s="380">
        <v>12001</v>
      </c>
      <c r="F32" s="268" t="s">
        <v>28</v>
      </c>
      <c r="G32" s="294"/>
      <c r="H32" s="277"/>
      <c r="I32" s="277"/>
      <c r="J32" s="234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</row>
    <row r="33" spans="1:10" s="8" customFormat="1" ht="34.5" customHeight="1">
      <c r="A33" s="357"/>
      <c r="B33" s="360"/>
      <c r="C33" s="360"/>
      <c r="D33" s="365"/>
      <c r="E33" s="321"/>
      <c r="F33" s="88" t="s">
        <v>121</v>
      </c>
      <c r="G33" s="236"/>
      <c r="H33" s="236"/>
      <c r="I33" s="236"/>
      <c r="J33" s="234">
        <f>J35</f>
        <v>-577957.1</v>
      </c>
    </row>
    <row r="34" spans="1:10" s="8" customFormat="1" ht="20.25" customHeight="1">
      <c r="A34" s="357"/>
      <c r="B34" s="360"/>
      <c r="C34" s="360"/>
      <c r="D34" s="366"/>
      <c r="E34" s="370"/>
      <c r="F34" s="240" t="s">
        <v>179</v>
      </c>
      <c r="G34" s="113"/>
      <c r="H34" s="113"/>
      <c r="I34" s="113"/>
      <c r="J34" s="103"/>
    </row>
    <row r="35" spans="1:10" s="8" customFormat="1" ht="20.25" customHeight="1">
      <c r="A35" s="357"/>
      <c r="B35" s="360"/>
      <c r="C35" s="360"/>
      <c r="D35" s="366"/>
      <c r="E35" s="371"/>
      <c r="F35" s="238" t="s">
        <v>30</v>
      </c>
      <c r="G35" s="132"/>
      <c r="H35" s="132"/>
      <c r="I35" s="132"/>
      <c r="J35" s="104">
        <f>J38</f>
        <v>-577957.1</v>
      </c>
    </row>
    <row r="36" spans="1:10" s="8" customFormat="1" ht="20.25" customHeight="1">
      <c r="A36" s="357"/>
      <c r="B36" s="360"/>
      <c r="C36" s="360"/>
      <c r="D36" s="366"/>
      <c r="E36" s="371"/>
      <c r="F36" s="124" t="s">
        <v>28</v>
      </c>
      <c r="G36" s="132"/>
      <c r="H36" s="103"/>
      <c r="I36" s="103"/>
      <c r="J36" s="104"/>
    </row>
    <row r="37" spans="1:10" s="8" customFormat="1" ht="33" customHeight="1">
      <c r="A37" s="357"/>
      <c r="B37" s="360"/>
      <c r="C37" s="360"/>
      <c r="D37" s="366"/>
      <c r="E37" s="371"/>
      <c r="F37" s="130" t="s">
        <v>103</v>
      </c>
      <c r="G37" s="113"/>
      <c r="H37" s="103"/>
      <c r="I37" s="103"/>
      <c r="J37" s="104"/>
    </row>
    <row r="38" spans="1:10" s="8" customFormat="1" ht="20.25" customHeight="1">
      <c r="A38" s="357"/>
      <c r="B38" s="360"/>
      <c r="C38" s="360"/>
      <c r="D38" s="366"/>
      <c r="E38" s="371"/>
      <c r="F38" s="130" t="s">
        <v>104</v>
      </c>
      <c r="G38" s="132"/>
      <c r="H38" s="132"/>
      <c r="I38" s="132"/>
      <c r="J38" s="104">
        <f>J39</f>
        <v>-577957.1</v>
      </c>
    </row>
    <row r="39" spans="1:10" s="8" customFormat="1" ht="20.25" customHeight="1">
      <c r="A39" s="357"/>
      <c r="B39" s="360"/>
      <c r="C39" s="360"/>
      <c r="D39" s="366"/>
      <c r="E39" s="371"/>
      <c r="F39" s="124" t="s">
        <v>114</v>
      </c>
      <c r="G39" s="132"/>
      <c r="H39" s="132"/>
      <c r="I39" s="132"/>
      <c r="J39" s="104">
        <f>J40</f>
        <v>-577957.1</v>
      </c>
    </row>
    <row r="40" spans="1:10" s="8" customFormat="1" ht="20.25" customHeight="1">
      <c r="A40" s="357"/>
      <c r="B40" s="360"/>
      <c r="C40" s="360"/>
      <c r="D40" s="366"/>
      <c r="E40" s="371"/>
      <c r="F40" s="130" t="s">
        <v>115</v>
      </c>
      <c r="G40" s="132"/>
      <c r="H40" s="132"/>
      <c r="I40" s="132"/>
      <c r="J40" s="104">
        <f>J41</f>
        <v>-577957.1</v>
      </c>
    </row>
    <row r="41" spans="1:10" s="8" customFormat="1" ht="20.25" customHeight="1">
      <c r="A41" s="357"/>
      <c r="B41" s="360"/>
      <c r="C41" s="360"/>
      <c r="D41" s="366"/>
      <c r="E41" s="371"/>
      <c r="F41" s="124" t="s">
        <v>116</v>
      </c>
      <c r="G41" s="132"/>
      <c r="H41" s="132"/>
      <c r="I41" s="132"/>
      <c r="J41" s="104">
        <f>J42</f>
        <v>-577957.1</v>
      </c>
    </row>
    <row r="42" spans="1:10" s="8" customFormat="1" ht="20.25" customHeight="1" thickBot="1">
      <c r="A42" s="357"/>
      <c r="B42" s="360"/>
      <c r="C42" s="360"/>
      <c r="D42" s="367"/>
      <c r="E42" s="372"/>
      <c r="F42" s="131" t="s">
        <v>117</v>
      </c>
      <c r="G42" s="106"/>
      <c r="H42" s="107"/>
      <c r="I42" s="107"/>
      <c r="J42" s="108">
        <f>-577957.1</f>
        <v>-577957.1</v>
      </c>
    </row>
    <row r="43" spans="1:10" s="8" customFormat="1" ht="25.5" hidden="1" customHeight="1">
      <c r="A43" s="389" t="s">
        <v>42</v>
      </c>
      <c r="B43" s="2"/>
      <c r="C43" s="388"/>
      <c r="D43" s="387"/>
      <c r="E43" s="387"/>
      <c r="F43" s="138" t="s">
        <v>43</v>
      </c>
      <c r="G43" s="109">
        <f>G45</f>
        <v>0</v>
      </c>
      <c r="H43" s="109">
        <f>H45</f>
        <v>0</v>
      </c>
      <c r="I43" s="109">
        <f t="shared" ref="I43:J43" si="8">I45</f>
        <v>0</v>
      </c>
      <c r="J43" s="109">
        <f t="shared" si="8"/>
        <v>0</v>
      </c>
    </row>
    <row r="44" spans="1:10" s="8" customFormat="1" ht="21.75" hidden="1" customHeight="1">
      <c r="A44" s="389"/>
      <c r="B44" s="390" t="s">
        <v>99</v>
      </c>
      <c r="C44" s="388"/>
      <c r="D44" s="387"/>
      <c r="E44" s="387"/>
      <c r="F44" s="6" t="s">
        <v>28</v>
      </c>
      <c r="G44" s="103"/>
      <c r="H44" s="103"/>
      <c r="I44" s="27"/>
      <c r="J44" s="27"/>
    </row>
    <row r="45" spans="1:10" s="8" customFormat="1" ht="18.75" hidden="1" customHeight="1">
      <c r="A45" s="389"/>
      <c r="B45" s="390"/>
      <c r="C45" s="388"/>
      <c r="D45" s="387"/>
      <c r="E45" s="387"/>
      <c r="F45" s="60" t="s">
        <v>45</v>
      </c>
      <c r="G45" s="103">
        <f>G47</f>
        <v>0</v>
      </c>
      <c r="H45" s="103">
        <f>H47</f>
        <v>0</v>
      </c>
      <c r="I45" s="103">
        <f t="shared" ref="I45:J45" si="9">I47</f>
        <v>0</v>
      </c>
      <c r="J45" s="103">
        <f t="shared" si="9"/>
        <v>0</v>
      </c>
    </row>
    <row r="46" spans="1:10" s="8" customFormat="1" ht="19.5" hidden="1" customHeight="1">
      <c r="A46" s="389"/>
      <c r="B46" s="390"/>
      <c r="C46" s="388"/>
      <c r="D46" s="387"/>
      <c r="E46" s="387"/>
      <c r="F46" s="6" t="s">
        <v>28</v>
      </c>
      <c r="G46" s="103"/>
      <c r="H46" s="103"/>
      <c r="I46" s="27"/>
      <c r="J46" s="27"/>
    </row>
    <row r="47" spans="1:10" s="8" customFormat="1" ht="22.5" hidden="1" customHeight="1">
      <c r="A47" s="389"/>
      <c r="B47" s="390"/>
      <c r="C47" s="389" t="s">
        <v>44</v>
      </c>
      <c r="D47" s="387"/>
      <c r="E47" s="387"/>
      <c r="F47" s="60" t="s">
        <v>27</v>
      </c>
      <c r="G47" s="103">
        <f>G49</f>
        <v>0</v>
      </c>
      <c r="H47" s="103">
        <f t="shared" ref="H47:J47" si="10">H49</f>
        <v>0</v>
      </c>
      <c r="I47" s="103">
        <f t="shared" si="10"/>
        <v>0</v>
      </c>
      <c r="J47" s="103">
        <f t="shared" si="10"/>
        <v>0</v>
      </c>
    </row>
    <row r="48" spans="1:10" s="8" customFormat="1" ht="15" hidden="1" customHeight="1">
      <c r="A48" s="389"/>
      <c r="B48" s="390"/>
      <c r="C48" s="389"/>
      <c r="D48" s="387"/>
      <c r="E48" s="387"/>
      <c r="F48" s="6" t="s">
        <v>28</v>
      </c>
      <c r="G48" s="103"/>
      <c r="H48" s="103"/>
      <c r="I48" s="27"/>
      <c r="J48" s="27"/>
    </row>
    <row r="49" spans="1:10" s="8" customFormat="1" ht="24.75" hidden="1" customHeight="1">
      <c r="A49" s="389"/>
      <c r="B49" s="390"/>
      <c r="C49" s="389"/>
      <c r="D49" s="332">
        <v>1139</v>
      </c>
      <c r="E49" s="387"/>
      <c r="F49" s="60" t="s">
        <v>89</v>
      </c>
      <c r="G49" s="103">
        <f>G50+G58</f>
        <v>0</v>
      </c>
      <c r="H49" s="103">
        <f t="shared" ref="H49:J49" si="11">H50+H58</f>
        <v>0</v>
      </c>
      <c r="I49" s="103">
        <f t="shared" si="11"/>
        <v>0</v>
      </c>
      <c r="J49" s="103">
        <f t="shared" si="11"/>
        <v>0</v>
      </c>
    </row>
    <row r="50" spans="1:10" s="8" customFormat="1" ht="29.25" hidden="1" customHeight="1">
      <c r="A50" s="389"/>
      <c r="B50" s="390"/>
      <c r="C50" s="389"/>
      <c r="D50" s="332"/>
      <c r="E50" s="26">
        <v>11001</v>
      </c>
      <c r="F50" s="6" t="s">
        <v>27</v>
      </c>
      <c r="G50" s="103">
        <f>G52</f>
        <v>144400</v>
      </c>
      <c r="H50" s="103">
        <f>H52</f>
        <v>288800</v>
      </c>
      <c r="I50" s="103">
        <f t="shared" ref="I50:J50" si="12">I52</f>
        <v>433200</v>
      </c>
      <c r="J50" s="103">
        <f t="shared" si="12"/>
        <v>577957.1</v>
      </c>
    </row>
    <row r="51" spans="1:10" s="8" customFormat="1" ht="24" hidden="1" customHeight="1">
      <c r="A51" s="389"/>
      <c r="B51" s="390"/>
      <c r="C51" s="389"/>
      <c r="D51" s="332"/>
      <c r="E51" s="332"/>
      <c r="F51" s="6" t="s">
        <v>100</v>
      </c>
      <c r="G51" s="103"/>
      <c r="H51" s="103"/>
      <c r="I51" s="103"/>
      <c r="J51" s="103"/>
    </row>
    <row r="52" spans="1:10" s="8" customFormat="1" ht="21" hidden="1" customHeight="1">
      <c r="A52" s="389"/>
      <c r="B52" s="390"/>
      <c r="C52" s="389"/>
      <c r="D52" s="332"/>
      <c r="E52" s="332"/>
      <c r="F52" s="85" t="s">
        <v>30</v>
      </c>
      <c r="G52" s="103">
        <f>G54</f>
        <v>144400</v>
      </c>
      <c r="H52" s="103">
        <f>H54</f>
        <v>288800</v>
      </c>
      <c r="I52" s="103">
        <f t="shared" ref="I52:J52" si="13">I54</f>
        <v>433200</v>
      </c>
      <c r="J52" s="103">
        <f t="shared" si="13"/>
        <v>577957.1</v>
      </c>
    </row>
    <row r="53" spans="1:10" s="8" customFormat="1" ht="30.75" hidden="1" customHeight="1">
      <c r="A53" s="389"/>
      <c r="B53" s="390"/>
      <c r="C53" s="389"/>
      <c r="D53" s="332"/>
      <c r="E53" s="332"/>
      <c r="F53" s="6" t="s">
        <v>31</v>
      </c>
      <c r="G53" s="103"/>
      <c r="H53" s="103"/>
      <c r="I53" s="103"/>
      <c r="J53" s="103"/>
    </row>
    <row r="54" spans="1:10" s="8" customFormat="1" ht="25.5" hidden="1" customHeight="1">
      <c r="A54" s="389"/>
      <c r="B54" s="390"/>
      <c r="C54" s="389"/>
      <c r="D54" s="332"/>
      <c r="E54" s="332"/>
      <c r="F54" s="6" t="s">
        <v>32</v>
      </c>
      <c r="G54" s="103">
        <f>G55+G56</f>
        <v>144400</v>
      </c>
      <c r="H54" s="103">
        <f t="shared" ref="H54:J54" si="14">H55+H56</f>
        <v>288800</v>
      </c>
      <c r="I54" s="103">
        <f t="shared" si="14"/>
        <v>433200</v>
      </c>
      <c r="J54" s="103">
        <f t="shared" si="14"/>
        <v>577957.1</v>
      </c>
    </row>
    <row r="55" spans="1:10" s="8" customFormat="1" ht="24.75" hidden="1" customHeight="1">
      <c r="A55" s="389"/>
      <c r="B55" s="390"/>
      <c r="C55" s="389"/>
      <c r="D55" s="332"/>
      <c r="E55" s="332"/>
      <c r="F55" s="52" t="s">
        <v>33</v>
      </c>
      <c r="G55" s="103"/>
      <c r="H55" s="103"/>
      <c r="I55" s="103">
        <f t="shared" ref="I55:J55" si="15">H55</f>
        <v>0</v>
      </c>
      <c r="J55" s="103">
        <f t="shared" si="15"/>
        <v>0</v>
      </c>
    </row>
    <row r="56" spans="1:10" s="8" customFormat="1" ht="24.75" hidden="1" customHeight="1">
      <c r="A56" s="389"/>
      <c r="B56" s="390"/>
      <c r="C56" s="389"/>
      <c r="D56" s="332"/>
      <c r="E56" s="332"/>
      <c r="F56" s="6" t="s">
        <v>84</v>
      </c>
      <c r="G56" s="103">
        <f>G57</f>
        <v>144400</v>
      </c>
      <c r="H56" s="103">
        <f t="shared" ref="H56:J56" si="16">H57</f>
        <v>288800</v>
      </c>
      <c r="I56" s="103">
        <f t="shared" si="16"/>
        <v>433200</v>
      </c>
      <c r="J56" s="103">
        <f t="shared" si="16"/>
        <v>577957.1</v>
      </c>
    </row>
    <row r="57" spans="1:10" s="8" customFormat="1" ht="20.25" hidden="1" customHeight="1">
      <c r="A57" s="389"/>
      <c r="B57" s="390"/>
      <c r="C57" s="389"/>
      <c r="D57" s="332"/>
      <c r="E57" s="332"/>
      <c r="F57" s="6" t="s">
        <v>34</v>
      </c>
      <c r="G57" s="110">
        <v>144400</v>
      </c>
      <c r="H57" s="110">
        <v>288800</v>
      </c>
      <c r="I57" s="110">
        <v>433200</v>
      </c>
      <c r="J57" s="110">
        <v>577957.1</v>
      </c>
    </row>
    <row r="58" spans="1:10" s="8" customFormat="1" ht="27.75" hidden="1" customHeight="1">
      <c r="A58" s="389"/>
      <c r="B58" s="390"/>
      <c r="C58" s="389"/>
      <c r="D58" s="332"/>
      <c r="E58" s="26">
        <v>11001</v>
      </c>
      <c r="F58" s="6" t="s">
        <v>27</v>
      </c>
      <c r="G58" s="103">
        <f>G60</f>
        <v>-144400</v>
      </c>
      <c r="H58" s="103">
        <f>H60</f>
        <v>-288800</v>
      </c>
      <c r="I58" s="103">
        <f t="shared" ref="I58:J58" si="17">I60</f>
        <v>-433200</v>
      </c>
      <c r="J58" s="103">
        <f t="shared" si="17"/>
        <v>-577957.1</v>
      </c>
    </row>
    <row r="59" spans="1:10" s="8" customFormat="1" ht="21.75" hidden="1" customHeight="1">
      <c r="A59" s="389"/>
      <c r="B59" s="390"/>
      <c r="C59" s="389"/>
      <c r="D59" s="332"/>
      <c r="E59" s="332"/>
      <c r="F59" s="6" t="s">
        <v>100</v>
      </c>
      <c r="G59" s="103"/>
      <c r="H59" s="103"/>
      <c r="I59" s="103"/>
      <c r="J59" s="103"/>
    </row>
    <row r="60" spans="1:10" s="8" customFormat="1" ht="21" hidden="1" customHeight="1">
      <c r="A60" s="389"/>
      <c r="B60" s="390"/>
      <c r="C60" s="389"/>
      <c r="D60" s="332"/>
      <c r="E60" s="332"/>
      <c r="F60" s="85" t="s">
        <v>30</v>
      </c>
      <c r="G60" s="103">
        <f>G62</f>
        <v>-144400</v>
      </c>
      <c r="H60" s="103">
        <f>H62</f>
        <v>-288800</v>
      </c>
      <c r="I60" s="103">
        <f t="shared" ref="I60:J60" si="18">I62</f>
        <v>-433200</v>
      </c>
      <c r="J60" s="103">
        <f t="shared" si="18"/>
        <v>-577957.1</v>
      </c>
    </row>
    <row r="61" spans="1:10" s="8" customFormat="1" ht="30.75" hidden="1" customHeight="1">
      <c r="A61" s="389"/>
      <c r="B61" s="390"/>
      <c r="C61" s="389"/>
      <c r="D61" s="332"/>
      <c r="E61" s="332"/>
      <c r="F61" s="6" t="s">
        <v>31</v>
      </c>
      <c r="G61" s="103"/>
      <c r="H61" s="103"/>
      <c r="I61" s="103"/>
      <c r="J61" s="103"/>
    </row>
    <row r="62" spans="1:10" s="8" customFormat="1" ht="15.75" hidden="1" customHeight="1">
      <c r="A62" s="389"/>
      <c r="B62" s="390"/>
      <c r="C62" s="389"/>
      <c r="D62" s="332"/>
      <c r="E62" s="332"/>
      <c r="F62" s="6" t="s">
        <v>32</v>
      </c>
      <c r="G62" s="103">
        <f>G63+G64</f>
        <v>-144400</v>
      </c>
      <c r="H62" s="103">
        <f t="shared" ref="H62:J62" si="19">H63+H64</f>
        <v>-288800</v>
      </c>
      <c r="I62" s="103">
        <f t="shared" si="19"/>
        <v>-433200</v>
      </c>
      <c r="J62" s="103">
        <f t="shared" si="19"/>
        <v>-577957.1</v>
      </c>
    </row>
    <row r="63" spans="1:10" s="8" customFormat="1" ht="16.5" hidden="1" customHeight="1">
      <c r="A63" s="389"/>
      <c r="B63" s="390"/>
      <c r="C63" s="389"/>
      <c r="D63" s="332"/>
      <c r="E63" s="332"/>
      <c r="F63" s="6" t="s">
        <v>33</v>
      </c>
      <c r="G63" s="103"/>
      <c r="H63" s="103"/>
      <c r="I63" s="103"/>
      <c r="J63" s="103"/>
    </row>
    <row r="64" spans="1:10" s="8" customFormat="1" ht="16.5" hidden="1" customHeight="1">
      <c r="A64" s="389"/>
      <c r="B64" s="390"/>
      <c r="C64" s="389"/>
      <c r="D64" s="332"/>
      <c r="E64" s="332"/>
      <c r="F64" s="6" t="s">
        <v>84</v>
      </c>
      <c r="G64" s="103">
        <f>G65</f>
        <v>-144400</v>
      </c>
      <c r="H64" s="103">
        <f t="shared" ref="H64:J64" si="20">H65</f>
        <v>-288800</v>
      </c>
      <c r="I64" s="103">
        <f t="shared" si="20"/>
        <v>-433200</v>
      </c>
      <c r="J64" s="103">
        <f t="shared" si="20"/>
        <v>-577957.1</v>
      </c>
    </row>
    <row r="65" spans="1:10" s="8" customFormat="1" ht="24.75" hidden="1" customHeight="1">
      <c r="A65" s="389"/>
      <c r="B65" s="390"/>
      <c r="C65" s="389"/>
      <c r="D65" s="332"/>
      <c r="E65" s="332"/>
      <c r="F65" s="6" t="s">
        <v>34</v>
      </c>
      <c r="G65" s="110">
        <f>-144400</f>
        <v>-144400</v>
      </c>
      <c r="H65" s="110">
        <f>-288800</f>
        <v>-288800</v>
      </c>
      <c r="I65" s="110">
        <f>-433200</f>
        <v>-433200</v>
      </c>
      <c r="J65" s="110">
        <f>-577957.1</f>
        <v>-577957.1</v>
      </c>
    </row>
    <row r="66" spans="1:10" s="8" customFormat="1" ht="31.5" customHeight="1">
      <c r="A66" s="358" t="s">
        <v>73</v>
      </c>
      <c r="B66" s="388"/>
      <c r="C66" s="388"/>
      <c r="D66" s="403">
        <v>1168</v>
      </c>
      <c r="E66" s="300"/>
      <c r="F66" s="160" t="s">
        <v>74</v>
      </c>
      <c r="G66" s="105">
        <f>G68</f>
        <v>144400</v>
      </c>
      <c r="H66" s="139">
        <f>H68</f>
        <v>288800</v>
      </c>
      <c r="I66" s="105">
        <f t="shared" ref="I66:J66" si="21">I68</f>
        <v>433200</v>
      </c>
      <c r="J66" s="105">
        <f t="shared" si="21"/>
        <v>577957.1</v>
      </c>
    </row>
    <row r="67" spans="1:10" s="8" customFormat="1" ht="18.75" customHeight="1">
      <c r="A67" s="359"/>
      <c r="B67" s="388"/>
      <c r="C67" s="388"/>
      <c r="D67" s="404"/>
      <c r="E67" s="301"/>
      <c r="F67" s="35" t="s">
        <v>28</v>
      </c>
      <c r="G67" s="105"/>
      <c r="H67" s="140"/>
      <c r="I67" s="141"/>
      <c r="J67" s="141"/>
    </row>
    <row r="68" spans="1:10" s="8" customFormat="1" ht="21.75" customHeight="1">
      <c r="A68" s="359"/>
      <c r="B68" s="358" t="s">
        <v>46</v>
      </c>
      <c r="C68" s="388"/>
      <c r="D68" s="404"/>
      <c r="E68" s="301"/>
      <c r="F68" s="160" t="s">
        <v>75</v>
      </c>
      <c r="G68" s="105">
        <f>G70</f>
        <v>144400</v>
      </c>
      <c r="H68" s="139">
        <f>H70</f>
        <v>288800</v>
      </c>
      <c r="I68" s="105">
        <f t="shared" ref="I68:J68" si="22">I70</f>
        <v>433200</v>
      </c>
      <c r="J68" s="105">
        <f t="shared" si="22"/>
        <v>577957.1</v>
      </c>
    </row>
    <row r="69" spans="1:10" s="8" customFormat="1" ht="18" customHeight="1">
      <c r="A69" s="359"/>
      <c r="B69" s="359"/>
      <c r="C69" s="388"/>
      <c r="D69" s="404"/>
      <c r="E69" s="301"/>
      <c r="F69" s="35" t="s">
        <v>28</v>
      </c>
      <c r="G69" s="105"/>
      <c r="H69" s="140"/>
      <c r="I69" s="141"/>
      <c r="J69" s="141"/>
    </row>
    <row r="70" spans="1:10" s="8" customFormat="1" ht="15">
      <c r="A70" s="359"/>
      <c r="B70" s="359"/>
      <c r="C70" s="358" t="s">
        <v>131</v>
      </c>
      <c r="D70" s="404"/>
      <c r="E70" s="301"/>
      <c r="F70" s="60" t="s">
        <v>132</v>
      </c>
      <c r="G70" s="105">
        <f>G74+G83</f>
        <v>144400</v>
      </c>
      <c r="H70" s="105">
        <f t="shared" ref="H70:J70" si="23">H74+H83</f>
        <v>288800</v>
      </c>
      <c r="I70" s="105">
        <f t="shared" si="23"/>
        <v>433200</v>
      </c>
      <c r="J70" s="105">
        <f t="shared" si="23"/>
        <v>577957.1</v>
      </c>
    </row>
    <row r="71" spans="1:10" s="8" customFormat="1" ht="19.5" customHeight="1">
      <c r="A71" s="359"/>
      <c r="B71" s="359"/>
      <c r="C71" s="359"/>
      <c r="D71" s="404"/>
      <c r="E71" s="301"/>
      <c r="F71" s="35" t="s">
        <v>28</v>
      </c>
      <c r="G71" s="103"/>
      <c r="H71" s="112"/>
      <c r="I71" s="27"/>
      <c r="J71" s="27"/>
    </row>
    <row r="72" spans="1:10" s="8" customFormat="1" ht="19.5" customHeight="1">
      <c r="A72" s="359"/>
      <c r="B72" s="359"/>
      <c r="C72" s="359"/>
      <c r="D72" s="404"/>
      <c r="E72" s="301"/>
      <c r="F72" s="102" t="s">
        <v>83</v>
      </c>
      <c r="G72" s="150">
        <f>G74+G83</f>
        <v>144400</v>
      </c>
      <c r="H72" s="150">
        <f t="shared" ref="H72:J72" si="24">H74+H83</f>
        <v>288800</v>
      </c>
      <c r="I72" s="150">
        <f t="shared" si="24"/>
        <v>433200</v>
      </c>
      <c r="J72" s="150">
        <f t="shared" si="24"/>
        <v>577957.1</v>
      </c>
    </row>
    <row r="73" spans="1:10" s="8" customFormat="1" ht="19.5" customHeight="1" thickBot="1">
      <c r="A73" s="359"/>
      <c r="B73" s="359"/>
      <c r="C73" s="359"/>
      <c r="D73" s="404"/>
      <c r="E73" s="271"/>
      <c r="F73" s="35" t="s">
        <v>28</v>
      </c>
      <c r="G73" s="272"/>
      <c r="H73" s="273"/>
      <c r="I73" s="273"/>
      <c r="J73" s="274"/>
    </row>
    <row r="74" spans="1:10" s="8" customFormat="1" ht="20.25" customHeight="1">
      <c r="A74" s="359"/>
      <c r="B74" s="359"/>
      <c r="C74" s="359"/>
      <c r="D74" s="404"/>
      <c r="E74" s="226">
        <v>11004</v>
      </c>
      <c r="F74" s="151" t="s">
        <v>133</v>
      </c>
      <c r="G74" s="152">
        <f>G76</f>
        <v>126965</v>
      </c>
      <c r="H74" s="129">
        <f>H76</f>
        <v>253930</v>
      </c>
      <c r="I74" s="129">
        <f>I76</f>
        <v>380895</v>
      </c>
      <c r="J74" s="123">
        <f>J76</f>
        <v>508215.89999999997</v>
      </c>
    </row>
    <row r="75" spans="1:10" ht="19.5" customHeight="1">
      <c r="A75" s="359"/>
      <c r="B75" s="359"/>
      <c r="C75" s="359"/>
      <c r="D75" s="404"/>
      <c r="E75" s="400"/>
      <c r="F75" s="86" t="s">
        <v>76</v>
      </c>
      <c r="G75" s="103"/>
      <c r="H75" s="103"/>
      <c r="I75" s="103"/>
      <c r="J75" s="104"/>
    </row>
    <row r="76" spans="1:10" s="8" customFormat="1" ht="18" customHeight="1">
      <c r="A76" s="359"/>
      <c r="B76" s="359"/>
      <c r="C76" s="359"/>
      <c r="D76" s="404"/>
      <c r="E76" s="401"/>
      <c r="F76" s="97" t="s">
        <v>83</v>
      </c>
      <c r="G76" s="103">
        <f>G78</f>
        <v>126965</v>
      </c>
      <c r="H76" s="103">
        <f>H78</f>
        <v>253930</v>
      </c>
      <c r="I76" s="103">
        <f t="shared" ref="I76:J76" si="25">I78</f>
        <v>380895</v>
      </c>
      <c r="J76" s="104">
        <f t="shared" si="25"/>
        <v>508215.89999999997</v>
      </c>
    </row>
    <row r="77" spans="1:10" ht="32.25" customHeight="1">
      <c r="A77" s="359"/>
      <c r="B77" s="359"/>
      <c r="C77" s="359"/>
      <c r="D77" s="404"/>
      <c r="E77" s="401"/>
      <c r="F77" s="6" t="s">
        <v>77</v>
      </c>
      <c r="G77" s="103"/>
      <c r="H77" s="103"/>
      <c r="I77" s="103"/>
      <c r="J77" s="104"/>
    </row>
    <row r="78" spans="1:10" ht="21" customHeight="1">
      <c r="A78" s="359"/>
      <c r="B78" s="359"/>
      <c r="C78" s="359"/>
      <c r="D78" s="404"/>
      <c r="E78" s="401"/>
      <c r="F78" s="71" t="s">
        <v>32</v>
      </c>
      <c r="G78" s="103">
        <f>G79</f>
        <v>126965</v>
      </c>
      <c r="H78" s="103">
        <f t="shared" ref="H78:J80" si="26">H79</f>
        <v>253930</v>
      </c>
      <c r="I78" s="103">
        <f t="shared" si="26"/>
        <v>380895</v>
      </c>
      <c r="J78" s="104">
        <f t="shared" si="26"/>
        <v>508215.89999999997</v>
      </c>
    </row>
    <row r="79" spans="1:10" ht="22.5" customHeight="1">
      <c r="A79" s="359"/>
      <c r="B79" s="359"/>
      <c r="C79" s="359"/>
      <c r="D79" s="404"/>
      <c r="E79" s="401"/>
      <c r="F79" s="71" t="s">
        <v>33</v>
      </c>
      <c r="G79" s="103">
        <f>G80</f>
        <v>126965</v>
      </c>
      <c r="H79" s="103">
        <f t="shared" si="26"/>
        <v>253930</v>
      </c>
      <c r="I79" s="103">
        <f t="shared" si="26"/>
        <v>380895</v>
      </c>
      <c r="J79" s="104">
        <f t="shared" si="26"/>
        <v>508215.89999999997</v>
      </c>
    </row>
    <row r="80" spans="1:10" ht="22.5" customHeight="1">
      <c r="A80" s="359"/>
      <c r="B80" s="359"/>
      <c r="C80" s="359"/>
      <c r="D80" s="404"/>
      <c r="E80" s="401"/>
      <c r="F80" s="71" t="s">
        <v>95</v>
      </c>
      <c r="G80" s="103">
        <f>G81</f>
        <v>126965</v>
      </c>
      <c r="H80" s="103">
        <f t="shared" si="26"/>
        <v>253930</v>
      </c>
      <c r="I80" s="103">
        <f t="shared" si="26"/>
        <v>380895</v>
      </c>
      <c r="J80" s="104">
        <f t="shared" si="26"/>
        <v>508215.89999999997</v>
      </c>
    </row>
    <row r="81" spans="1:10" ht="27">
      <c r="A81" s="359"/>
      <c r="B81" s="359"/>
      <c r="C81" s="359"/>
      <c r="D81" s="404"/>
      <c r="E81" s="401"/>
      <c r="F81" s="35" t="s">
        <v>107</v>
      </c>
      <c r="G81" s="103">
        <f>G82</f>
        <v>126965</v>
      </c>
      <c r="H81" s="103">
        <f>H82</f>
        <v>253930</v>
      </c>
      <c r="I81" s="103">
        <f t="shared" ref="I81:J81" si="27">I82</f>
        <v>380895</v>
      </c>
      <c r="J81" s="104">
        <f t="shared" si="27"/>
        <v>508215.89999999997</v>
      </c>
    </row>
    <row r="82" spans="1:10" ht="28.5" customHeight="1" thickBot="1">
      <c r="A82" s="359"/>
      <c r="B82" s="359"/>
      <c r="C82" s="359"/>
      <c r="D82" s="404"/>
      <c r="E82" s="402"/>
      <c r="F82" s="153" t="s">
        <v>108</v>
      </c>
      <c r="G82" s="154">
        <v>126965</v>
      </c>
      <c r="H82" s="154">
        <v>253930</v>
      </c>
      <c r="I82" s="154">
        <v>380895</v>
      </c>
      <c r="J82" s="155">
        <v>508215.89999999997</v>
      </c>
    </row>
    <row r="83" spans="1:10" ht="22.5" customHeight="1">
      <c r="A83" s="320"/>
      <c r="B83" s="320"/>
      <c r="C83" s="320"/>
      <c r="D83" s="404"/>
      <c r="E83" s="226">
        <v>11006</v>
      </c>
      <c r="F83" s="156" t="s">
        <v>129</v>
      </c>
      <c r="G83" s="129">
        <f>G85</f>
        <v>17435</v>
      </c>
      <c r="H83" s="129">
        <f>H85</f>
        <v>34870</v>
      </c>
      <c r="I83" s="129">
        <f>I85</f>
        <v>52305</v>
      </c>
      <c r="J83" s="123">
        <f>J85</f>
        <v>69741.2</v>
      </c>
    </row>
    <row r="84" spans="1:10" ht="23.25" customHeight="1">
      <c r="A84" s="320"/>
      <c r="B84" s="320"/>
      <c r="C84" s="320"/>
      <c r="D84" s="404"/>
      <c r="E84" s="400"/>
      <c r="F84" s="6" t="s">
        <v>76</v>
      </c>
      <c r="G84" s="103"/>
      <c r="H84" s="103"/>
      <c r="I84" s="103"/>
      <c r="J84" s="104"/>
    </row>
    <row r="85" spans="1:10" ht="24" customHeight="1">
      <c r="A85" s="320"/>
      <c r="B85" s="320"/>
      <c r="C85" s="320"/>
      <c r="D85" s="404"/>
      <c r="E85" s="401"/>
      <c r="F85" s="97" t="s">
        <v>83</v>
      </c>
      <c r="G85" s="111">
        <f>G87</f>
        <v>17435</v>
      </c>
      <c r="H85" s="111">
        <f>H87</f>
        <v>34870</v>
      </c>
      <c r="I85" s="111">
        <f t="shared" ref="I85:J85" si="28">I87</f>
        <v>52305</v>
      </c>
      <c r="J85" s="157">
        <f t="shared" si="28"/>
        <v>69741.2</v>
      </c>
    </row>
    <row r="86" spans="1:10" ht="27">
      <c r="A86" s="320"/>
      <c r="B86" s="320"/>
      <c r="C86" s="320"/>
      <c r="D86" s="404"/>
      <c r="E86" s="401"/>
      <c r="F86" s="6" t="s">
        <v>77</v>
      </c>
      <c r="G86" s="111"/>
      <c r="H86" s="111"/>
      <c r="I86" s="111"/>
      <c r="J86" s="157"/>
    </row>
    <row r="87" spans="1:10" ht="24.75" customHeight="1">
      <c r="A87" s="320"/>
      <c r="B87" s="320"/>
      <c r="C87" s="320"/>
      <c r="D87" s="404"/>
      <c r="E87" s="401"/>
      <c r="F87" s="71" t="s">
        <v>32</v>
      </c>
      <c r="G87" s="103">
        <f>G88</f>
        <v>17435</v>
      </c>
      <c r="H87" s="103">
        <f t="shared" ref="H87:J90" si="29">H88</f>
        <v>34870</v>
      </c>
      <c r="I87" s="103">
        <f t="shared" si="29"/>
        <v>52305</v>
      </c>
      <c r="J87" s="104">
        <f t="shared" si="29"/>
        <v>69741.2</v>
      </c>
    </row>
    <row r="88" spans="1:10" ht="21" customHeight="1">
      <c r="A88" s="320"/>
      <c r="B88" s="320"/>
      <c r="C88" s="320"/>
      <c r="D88" s="404"/>
      <c r="E88" s="401"/>
      <c r="F88" s="71" t="s">
        <v>33</v>
      </c>
      <c r="G88" s="103">
        <f>G89</f>
        <v>17435</v>
      </c>
      <c r="H88" s="103">
        <f t="shared" si="29"/>
        <v>34870</v>
      </c>
      <c r="I88" s="103">
        <f t="shared" si="29"/>
        <v>52305</v>
      </c>
      <c r="J88" s="104">
        <f t="shared" si="29"/>
        <v>69741.2</v>
      </c>
    </row>
    <row r="89" spans="1:10" ht="21.75" customHeight="1">
      <c r="A89" s="320"/>
      <c r="B89" s="320"/>
      <c r="C89" s="320"/>
      <c r="D89" s="404"/>
      <c r="E89" s="401"/>
      <c r="F89" s="71" t="s">
        <v>95</v>
      </c>
      <c r="G89" s="103">
        <f>G90</f>
        <v>17435</v>
      </c>
      <c r="H89" s="103">
        <f t="shared" si="29"/>
        <v>34870</v>
      </c>
      <c r="I89" s="103">
        <f t="shared" si="29"/>
        <v>52305</v>
      </c>
      <c r="J89" s="104">
        <f t="shared" si="29"/>
        <v>69741.2</v>
      </c>
    </row>
    <row r="90" spans="1:10" ht="27">
      <c r="A90" s="320"/>
      <c r="B90" s="320"/>
      <c r="C90" s="320"/>
      <c r="D90" s="404"/>
      <c r="E90" s="401"/>
      <c r="F90" s="35" t="s">
        <v>107</v>
      </c>
      <c r="G90" s="103">
        <f>G91</f>
        <v>17435</v>
      </c>
      <c r="H90" s="103">
        <f>H91</f>
        <v>34870</v>
      </c>
      <c r="I90" s="103">
        <f t="shared" si="29"/>
        <v>52305</v>
      </c>
      <c r="J90" s="104">
        <f t="shared" si="29"/>
        <v>69741.2</v>
      </c>
    </row>
    <row r="91" spans="1:10" ht="35.25" customHeight="1" thickBot="1">
      <c r="A91" s="321"/>
      <c r="B91" s="321"/>
      <c r="C91" s="321"/>
      <c r="D91" s="405"/>
      <c r="E91" s="402"/>
      <c r="F91" s="153" t="s">
        <v>108</v>
      </c>
      <c r="G91" s="158">
        <v>17435</v>
      </c>
      <c r="H91" s="158">
        <v>34870</v>
      </c>
      <c r="I91" s="158">
        <v>52305</v>
      </c>
      <c r="J91" s="159">
        <v>69741.2</v>
      </c>
    </row>
  </sheetData>
  <mergeCells count="34">
    <mergeCell ref="A66:A91"/>
    <mergeCell ref="B68:B91"/>
    <mergeCell ref="C70:C91"/>
    <mergeCell ref="E75:E82"/>
    <mergeCell ref="E84:E91"/>
    <mergeCell ref="E66:E72"/>
    <mergeCell ref="B66:B67"/>
    <mergeCell ref="C66:C69"/>
    <mergeCell ref="D66:D91"/>
    <mergeCell ref="A6:J6"/>
    <mergeCell ref="A9:C9"/>
    <mergeCell ref="D9:E9"/>
    <mergeCell ref="F9:F10"/>
    <mergeCell ref="E43:E49"/>
    <mergeCell ref="C43:C46"/>
    <mergeCell ref="A43:A65"/>
    <mergeCell ref="B44:B65"/>
    <mergeCell ref="C47:C65"/>
    <mergeCell ref="G9:J9"/>
    <mergeCell ref="E59:E65"/>
    <mergeCell ref="D49:D65"/>
    <mergeCell ref="E51:E57"/>
    <mergeCell ref="C16:C42"/>
    <mergeCell ref="D43:D48"/>
    <mergeCell ref="C12:C15"/>
    <mergeCell ref="A12:A42"/>
    <mergeCell ref="B13:B42"/>
    <mergeCell ref="D12:D30"/>
    <mergeCell ref="D31:D42"/>
    <mergeCell ref="E31:F31"/>
    <mergeCell ref="E34:E42"/>
    <mergeCell ref="E22:E30"/>
    <mergeCell ref="E12:E20"/>
    <mergeCell ref="E32:E33"/>
  </mergeCells>
  <pageMargins left="0.7" right="0.7" top="0.75" bottom="0.75" header="0.3" footer="0.3"/>
  <pageSetup paperSize="9" scale="79" orientation="landscape" r:id="rId1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H10"/>
  <sheetViews>
    <sheetView topLeftCell="A3" workbookViewId="0">
      <selection activeCell="B14" sqref="B14"/>
    </sheetView>
  </sheetViews>
  <sheetFormatPr defaultRowHeight="15"/>
  <cols>
    <col min="4" max="4" width="44.7109375" customWidth="1"/>
    <col min="5" max="5" width="12.7109375" customWidth="1"/>
    <col min="6" max="6" width="12.140625" customWidth="1"/>
    <col min="7" max="7" width="12" customWidth="1"/>
    <col min="8" max="8" width="17.7109375" customWidth="1"/>
  </cols>
  <sheetData>
    <row r="1" spans="2:8" ht="63.75" customHeight="1">
      <c r="D1" s="408" t="s">
        <v>199</v>
      </c>
      <c r="E1" s="408"/>
      <c r="F1" s="408"/>
      <c r="G1" s="408"/>
      <c r="H1" s="408"/>
    </row>
    <row r="2" spans="2:8" ht="85.5" customHeight="1">
      <c r="B2" s="407" t="s">
        <v>183</v>
      </c>
      <c r="C2" s="407"/>
      <c r="D2" s="407"/>
      <c r="E2" s="407"/>
      <c r="F2" s="407"/>
      <c r="G2" s="407"/>
      <c r="H2" s="407"/>
    </row>
    <row r="3" spans="2:8" ht="26.25" customHeight="1">
      <c r="B3" s="346" t="s">
        <v>163</v>
      </c>
      <c r="C3" s="347"/>
      <c r="D3" s="348" t="s">
        <v>164</v>
      </c>
      <c r="E3" s="406" t="s">
        <v>165</v>
      </c>
      <c r="F3" s="406" t="s">
        <v>166</v>
      </c>
      <c r="G3" s="406" t="s">
        <v>167</v>
      </c>
      <c r="H3" s="406" t="s">
        <v>168</v>
      </c>
    </row>
    <row r="4" spans="2:8" ht="67.5">
      <c r="B4" s="207" t="s">
        <v>169</v>
      </c>
      <c r="C4" s="207" t="s">
        <v>170</v>
      </c>
      <c r="D4" s="349"/>
      <c r="E4" s="406"/>
      <c r="F4" s="406"/>
      <c r="G4" s="406"/>
      <c r="H4" s="406"/>
    </row>
    <row r="5" spans="2:8" ht="51.75">
      <c r="B5" s="207"/>
      <c r="C5" s="207"/>
      <c r="D5" s="248" t="s">
        <v>181</v>
      </c>
      <c r="E5" s="233"/>
      <c r="F5" s="233"/>
      <c r="G5" s="233"/>
      <c r="H5" s="233"/>
    </row>
    <row r="6" spans="2:8" ht="17.25">
      <c r="B6" s="207"/>
      <c r="C6" s="207"/>
      <c r="D6" s="249" t="s">
        <v>182</v>
      </c>
      <c r="E6" s="233"/>
      <c r="F6" s="233"/>
      <c r="G6" s="233"/>
      <c r="H6" s="233"/>
    </row>
    <row r="7" spans="2:8" ht="69">
      <c r="B7" s="201">
        <v>1163</v>
      </c>
      <c r="C7" s="201">
        <v>12001</v>
      </c>
      <c r="D7" s="202" t="s">
        <v>172</v>
      </c>
      <c r="E7" s="205">
        <v>0</v>
      </c>
      <c r="F7" s="205">
        <v>0</v>
      </c>
      <c r="G7" s="205">
        <v>0</v>
      </c>
      <c r="H7" s="197" t="str">
        <f>H9</f>
        <v>(577957.1)</v>
      </c>
    </row>
    <row r="8" spans="2:8" ht="17.25">
      <c r="B8" s="201"/>
      <c r="C8" s="201"/>
      <c r="D8" s="200" t="s">
        <v>171</v>
      </c>
      <c r="E8" s="205"/>
      <c r="F8" s="205"/>
      <c r="G8" s="206"/>
      <c r="H8" s="198"/>
    </row>
    <row r="9" spans="2:8" ht="17.25">
      <c r="B9" s="201"/>
      <c r="C9" s="201"/>
      <c r="D9" s="204" t="s">
        <v>89</v>
      </c>
      <c r="E9" s="205">
        <v>0</v>
      </c>
      <c r="F9" s="205">
        <v>0</v>
      </c>
      <c r="G9" s="205">
        <v>0</v>
      </c>
      <c r="H9" s="199" t="s">
        <v>154</v>
      </c>
    </row>
    <row r="10" spans="2:8" ht="17.25">
      <c r="B10" s="200"/>
      <c r="C10" s="200"/>
      <c r="D10" s="203"/>
      <c r="E10" s="206"/>
      <c r="F10" s="206"/>
      <c r="G10" s="206"/>
      <c r="H10" s="198"/>
    </row>
  </sheetData>
  <mergeCells count="8">
    <mergeCell ref="H3:H4"/>
    <mergeCell ref="B2:H2"/>
    <mergeCell ref="D1:H1"/>
    <mergeCell ref="B3:C3"/>
    <mergeCell ref="D3:D4"/>
    <mergeCell ref="E3:E4"/>
    <mergeCell ref="F3:F4"/>
    <mergeCell ref="G3:G4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19"/>
  <sheetViews>
    <sheetView topLeftCell="A8" zoomScaleSheetLayoutView="100" workbookViewId="0">
      <selection activeCell="E8" sqref="E8:E9"/>
    </sheetView>
  </sheetViews>
  <sheetFormatPr defaultRowHeight="12.75"/>
  <cols>
    <col min="1" max="1" width="8.7109375" style="57" customWidth="1"/>
    <col min="2" max="2" width="13.85546875" style="57" customWidth="1"/>
    <col min="3" max="3" width="11" style="57" customWidth="1"/>
    <col min="4" max="4" width="18.28515625" style="58" customWidth="1"/>
    <col min="5" max="5" width="48.42578125" style="58" customWidth="1"/>
    <col min="6" max="6" width="21.42578125" style="57" customWidth="1"/>
    <col min="7" max="7" width="9.140625" style="57"/>
    <col min="8" max="8" width="12.140625" style="57" customWidth="1"/>
    <col min="9" max="16384" width="9.140625" style="57"/>
  </cols>
  <sheetData>
    <row r="1" spans="1:40" s="28" customFormat="1" ht="24" customHeight="1">
      <c r="A1" s="423" t="s">
        <v>200</v>
      </c>
      <c r="B1" s="424"/>
      <c r="C1" s="424"/>
      <c r="D1" s="424"/>
      <c r="E1" s="424"/>
      <c r="F1" s="424"/>
      <c r="V1" s="32"/>
      <c r="W1" s="32"/>
      <c r="X1" s="32"/>
      <c r="Y1" s="419"/>
      <c r="Z1" s="419"/>
      <c r="AA1" s="419"/>
    </row>
    <row r="2" spans="1:40" s="29" customFormat="1" ht="16.5">
      <c r="A2" s="424"/>
      <c r="B2" s="424"/>
      <c r="C2" s="424"/>
      <c r="D2" s="424"/>
      <c r="E2" s="424"/>
      <c r="F2" s="424"/>
      <c r="V2" s="37"/>
      <c r="W2" s="37"/>
      <c r="X2" s="419"/>
      <c r="Y2" s="419"/>
      <c r="Z2" s="419"/>
      <c r="AA2" s="419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s="29" customFormat="1" ht="15.75" customHeight="1">
      <c r="A3" s="424"/>
      <c r="B3" s="424"/>
      <c r="C3" s="424"/>
      <c r="D3" s="424"/>
      <c r="E3" s="424"/>
      <c r="F3" s="424"/>
      <c r="V3" s="419"/>
      <c r="W3" s="419"/>
      <c r="X3" s="419"/>
      <c r="Y3" s="419"/>
      <c r="Z3" s="419"/>
      <c r="AA3" s="419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0" s="28" customFormat="1" ht="17.25">
      <c r="A4" s="424"/>
      <c r="B4" s="424"/>
      <c r="C4" s="424"/>
      <c r="D4" s="424"/>
      <c r="E4" s="424"/>
      <c r="F4" s="424"/>
    </row>
    <row r="5" spans="1:40" s="28" customFormat="1" ht="15.75" customHeight="1">
      <c r="A5" s="424"/>
      <c r="B5" s="424"/>
      <c r="C5" s="424"/>
      <c r="D5" s="424"/>
      <c r="E5" s="424"/>
      <c r="F5" s="424"/>
    </row>
    <row r="6" spans="1:40" s="28" customFormat="1" ht="67.5" customHeight="1">
      <c r="A6" s="421" t="s">
        <v>173</v>
      </c>
      <c r="B6" s="421"/>
      <c r="C6" s="421"/>
      <c r="D6" s="421"/>
      <c r="E6" s="421"/>
      <c r="F6" s="421"/>
    </row>
    <row r="7" spans="1:40" s="28" customFormat="1" ht="40.5" customHeight="1">
      <c r="C7" s="44"/>
      <c r="D7" s="44"/>
      <c r="E7" s="31" t="s">
        <v>70</v>
      </c>
      <c r="F7" s="44"/>
    </row>
    <row r="8" spans="1:40" s="53" customFormat="1" ht="62.25" customHeight="1">
      <c r="A8" s="420" t="s">
        <v>17</v>
      </c>
      <c r="B8" s="420"/>
      <c r="C8" s="420"/>
      <c r="D8" s="420" t="s">
        <v>25</v>
      </c>
      <c r="E8" s="417" t="s">
        <v>96</v>
      </c>
      <c r="F8" s="70" t="s">
        <v>80</v>
      </c>
    </row>
    <row r="9" spans="1:40" s="53" customFormat="1" ht="96" customHeight="1">
      <c r="A9" s="54" t="s">
        <v>22</v>
      </c>
      <c r="B9" s="115" t="s">
        <v>23</v>
      </c>
      <c r="C9" s="114"/>
      <c r="D9" s="420"/>
      <c r="E9" s="418"/>
      <c r="F9" s="70" t="s">
        <v>21</v>
      </c>
    </row>
    <row r="10" spans="1:40" s="56" customFormat="1" ht="24" customHeight="1">
      <c r="A10" s="72">
        <v>1168</v>
      </c>
      <c r="B10" s="409" t="s">
        <v>134</v>
      </c>
      <c r="C10" s="410"/>
      <c r="D10" s="410"/>
      <c r="E10" s="422"/>
      <c r="F10" s="126">
        <f>F11+F19</f>
        <v>577957.1</v>
      </c>
      <c r="G10" s="53"/>
    </row>
    <row r="11" spans="1:40" s="56" customFormat="1" ht="31.5" customHeight="1">
      <c r="A11" s="412" t="s">
        <v>136</v>
      </c>
      <c r="B11" s="413"/>
      <c r="C11" s="409" t="s">
        <v>135</v>
      </c>
      <c r="D11" s="410"/>
      <c r="E11" s="411"/>
      <c r="F11" s="126">
        <v>508215.9</v>
      </c>
      <c r="G11" s="53"/>
    </row>
    <row r="12" spans="1:40" s="56" customFormat="1" ht="30.75" customHeight="1">
      <c r="A12" s="55"/>
      <c r="B12" s="55"/>
      <c r="C12" s="117"/>
      <c r="D12" s="118"/>
      <c r="E12" s="116" t="s">
        <v>83</v>
      </c>
      <c r="F12" s="127">
        <v>508215.9</v>
      </c>
      <c r="G12" s="53"/>
    </row>
    <row r="13" spans="1:40" s="56" customFormat="1" ht="30.75" customHeight="1">
      <c r="A13" s="55"/>
      <c r="B13" s="55"/>
      <c r="C13" s="117"/>
      <c r="D13" s="118"/>
      <c r="E13" s="137" t="s">
        <v>142</v>
      </c>
      <c r="F13" s="127">
        <v>270542.2</v>
      </c>
      <c r="G13" s="53"/>
    </row>
    <row r="14" spans="1:40" s="56" customFormat="1" ht="39.75" customHeight="1">
      <c r="A14" s="55"/>
      <c r="B14" s="55"/>
      <c r="C14" s="55"/>
      <c r="D14" s="61"/>
      <c r="E14" s="121" t="s">
        <v>137</v>
      </c>
      <c r="F14" s="125">
        <v>190211</v>
      </c>
      <c r="G14" s="53"/>
    </row>
    <row r="15" spans="1:40" s="53" customFormat="1" ht="27">
      <c r="A15" s="119"/>
      <c r="B15" s="119"/>
      <c r="C15" s="119"/>
      <c r="D15" s="93"/>
      <c r="E15" s="121" t="s">
        <v>138</v>
      </c>
      <c r="F15" s="134">
        <v>46318.400000000001</v>
      </c>
    </row>
    <row r="16" spans="1:40" s="53" customFormat="1" ht="27">
      <c r="A16" s="119"/>
      <c r="B16" s="119"/>
      <c r="C16" s="119"/>
      <c r="D16" s="93"/>
      <c r="E16" s="121" t="s">
        <v>139</v>
      </c>
      <c r="F16" s="134">
        <v>106.2</v>
      </c>
    </row>
    <row r="17" spans="1:6" s="53" customFormat="1" ht="27.75" customHeight="1">
      <c r="A17" s="119"/>
      <c r="B17" s="119"/>
      <c r="C17" s="119"/>
      <c r="D17" s="93"/>
      <c r="E17" s="121" t="s">
        <v>140</v>
      </c>
      <c r="F17" s="134">
        <v>1038.0999999999999</v>
      </c>
    </row>
    <row r="18" spans="1:6" s="53" customFormat="1" ht="24" customHeight="1">
      <c r="A18" s="119"/>
      <c r="B18" s="120">
        <v>11006</v>
      </c>
      <c r="C18" s="414" t="s">
        <v>129</v>
      </c>
      <c r="D18" s="415"/>
      <c r="E18" s="416"/>
      <c r="F18" s="135">
        <f>F19</f>
        <v>69741.2</v>
      </c>
    </row>
    <row r="19" spans="1:6" s="53" customFormat="1" ht="34.5" customHeight="1">
      <c r="A19" s="119"/>
      <c r="B19" s="119"/>
      <c r="C19" s="119"/>
      <c r="D19" s="93"/>
      <c r="E19" s="136" t="s">
        <v>141</v>
      </c>
      <c r="F19" s="134">
        <v>69741.2</v>
      </c>
    </row>
  </sheetData>
  <mergeCells count="12">
    <mergeCell ref="C11:E11"/>
    <mergeCell ref="A11:B11"/>
    <mergeCell ref="C18:E18"/>
    <mergeCell ref="E8:E9"/>
    <mergeCell ref="Y1:AA1"/>
    <mergeCell ref="X2:AA2"/>
    <mergeCell ref="V3:AA3"/>
    <mergeCell ref="A8:C8"/>
    <mergeCell ref="D8:D9"/>
    <mergeCell ref="A6:F6"/>
    <mergeCell ref="B10:E10"/>
    <mergeCell ref="A1:F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65"/>
  <sheetViews>
    <sheetView topLeftCell="A56" zoomScale="110" zoomScaleNormal="110" zoomScaleSheetLayoutView="100" workbookViewId="0">
      <selection activeCell="E63" sqref="E63"/>
    </sheetView>
  </sheetViews>
  <sheetFormatPr defaultColWidth="9.140625" defaultRowHeight="13.5"/>
  <cols>
    <col min="1" max="1" width="5.28515625" style="1" customWidth="1"/>
    <col min="2" max="2" width="19.85546875" style="1" customWidth="1"/>
    <col min="3" max="3" width="65.7109375" style="1" customWidth="1"/>
    <col min="4" max="4" width="12.28515625" style="1" customWidth="1"/>
    <col min="5" max="5" width="12.140625" style="1" customWidth="1"/>
    <col min="6" max="6" width="11.85546875" style="1" customWidth="1"/>
    <col min="7" max="7" width="12.5703125" style="1" customWidth="1"/>
    <col min="8" max="8" width="9.140625" style="1"/>
    <col min="9" max="9" width="49.85546875" style="1" customWidth="1"/>
    <col min="10" max="16384" width="9.140625" style="1"/>
  </cols>
  <sheetData>
    <row r="2" spans="1:7">
      <c r="F2" s="1" t="s">
        <v>201</v>
      </c>
    </row>
    <row r="3" spans="1:7">
      <c r="E3" s="1" t="s">
        <v>81</v>
      </c>
    </row>
    <row r="4" spans="1:7">
      <c r="E4" s="1" t="s">
        <v>9</v>
      </c>
    </row>
    <row r="7" spans="1:7" ht="59.25" customHeight="1">
      <c r="A7" s="39"/>
      <c r="B7" s="381" t="s">
        <v>205</v>
      </c>
      <c r="C7" s="381"/>
      <c r="D7" s="381"/>
      <c r="E7" s="381"/>
      <c r="F7" s="381"/>
      <c r="G7" s="381"/>
    </row>
    <row r="8" spans="1:7" ht="23.25" customHeight="1"/>
    <row r="9" spans="1:7" ht="17.25" customHeight="1">
      <c r="B9" s="460" t="s">
        <v>82</v>
      </c>
      <c r="C9" s="460"/>
      <c r="D9" s="460"/>
      <c r="E9" s="460"/>
      <c r="F9" s="460"/>
      <c r="G9" s="460"/>
    </row>
    <row r="10" spans="1:7">
      <c r="B10" s="13"/>
      <c r="C10" s="13"/>
      <c r="D10" s="13"/>
      <c r="E10" s="13"/>
      <c r="F10" s="13"/>
      <c r="G10" s="13"/>
    </row>
    <row r="11" spans="1:7" ht="14.25">
      <c r="B11" s="20" t="s">
        <v>11</v>
      </c>
      <c r="C11" s="21"/>
      <c r="D11" s="21"/>
      <c r="E11" s="21"/>
      <c r="F11" s="21"/>
      <c r="G11" s="22"/>
    </row>
    <row r="12" spans="1:7">
      <c r="B12" s="192"/>
      <c r="C12" s="192"/>
      <c r="D12" s="218"/>
      <c r="E12" s="218"/>
      <c r="F12" s="218"/>
      <c r="G12" s="218"/>
    </row>
    <row r="13" spans="1:7">
      <c r="B13" s="192"/>
      <c r="C13" s="192"/>
      <c r="D13" s="9"/>
      <c r="E13" s="9"/>
      <c r="F13" s="9"/>
      <c r="G13" s="9"/>
    </row>
    <row r="14" spans="1:7" ht="14.25">
      <c r="B14" s="193" t="s">
        <v>1</v>
      </c>
      <c r="C14" s="193" t="s">
        <v>2</v>
      </c>
      <c r="D14" s="4"/>
      <c r="E14" s="9"/>
      <c r="F14" s="9"/>
      <c r="G14" s="9"/>
    </row>
    <row r="15" spans="1:7">
      <c r="B15" s="147">
        <v>1192</v>
      </c>
      <c r="C15" s="147" t="s">
        <v>86</v>
      </c>
      <c r="D15" s="38"/>
      <c r="E15" s="9"/>
      <c r="F15" s="9"/>
      <c r="G15" s="9"/>
    </row>
    <row r="16" spans="1:7" ht="28.5">
      <c r="B16" s="15" t="s">
        <v>3</v>
      </c>
      <c r="C16" s="192"/>
      <c r="D16" s="9"/>
      <c r="E16" s="9"/>
      <c r="F16" s="9"/>
      <c r="G16" s="9"/>
    </row>
    <row r="17" spans="2:7" ht="42" customHeight="1">
      <c r="B17" s="194" t="s">
        <v>4</v>
      </c>
      <c r="C17" s="147">
        <v>1192</v>
      </c>
      <c r="D17" s="443" t="s">
        <v>79</v>
      </c>
      <c r="E17" s="444"/>
      <c r="F17" s="444"/>
      <c r="G17" s="445"/>
    </row>
    <row r="18" spans="2:7" ht="31.5" customHeight="1">
      <c r="B18" s="194" t="s">
        <v>5</v>
      </c>
      <c r="C18" s="147">
        <v>11010</v>
      </c>
      <c r="D18" s="25" t="s">
        <v>85</v>
      </c>
      <c r="E18" s="5" t="s">
        <v>12</v>
      </c>
      <c r="F18" s="5" t="s">
        <v>13</v>
      </c>
      <c r="G18" s="5" t="s">
        <v>14</v>
      </c>
    </row>
    <row r="19" spans="2:7" ht="30" customHeight="1">
      <c r="B19" s="3" t="s">
        <v>6</v>
      </c>
      <c r="C19" s="38" t="s">
        <v>102</v>
      </c>
      <c r="D19" s="38"/>
      <c r="E19" s="2"/>
      <c r="F19" s="2"/>
      <c r="G19" s="2"/>
    </row>
    <row r="20" spans="2:7" ht="32.25" customHeight="1">
      <c r="B20" s="2" t="s">
        <v>10</v>
      </c>
      <c r="C20" s="38" t="s">
        <v>143</v>
      </c>
      <c r="D20" s="38"/>
      <c r="E20" s="2"/>
      <c r="F20" s="2"/>
      <c r="G20" s="2"/>
    </row>
    <row r="21" spans="2:7" ht="28.5" customHeight="1">
      <c r="B21" s="3" t="s">
        <v>7</v>
      </c>
      <c r="C21" s="38" t="s">
        <v>60</v>
      </c>
      <c r="D21" s="38"/>
      <c r="E21" s="2"/>
      <c r="F21" s="2"/>
      <c r="G21" s="2"/>
    </row>
    <row r="22" spans="2:7" ht="43.5" customHeight="1">
      <c r="B22" s="6" t="s">
        <v>61</v>
      </c>
      <c r="C22" s="38" t="s">
        <v>144</v>
      </c>
      <c r="D22" s="38"/>
      <c r="E22" s="2"/>
      <c r="F22" s="2"/>
      <c r="G22" s="2"/>
    </row>
    <row r="23" spans="2:7" ht="22.5" customHeight="1">
      <c r="B23" s="2"/>
      <c r="C23" s="2" t="s">
        <v>0</v>
      </c>
      <c r="D23" s="2"/>
      <c r="E23" s="2"/>
      <c r="F23" s="2"/>
      <c r="G23" s="2"/>
    </row>
    <row r="24" spans="2:7" ht="21.75" customHeight="1">
      <c r="B24" s="16" t="s">
        <v>8</v>
      </c>
      <c r="C24" s="16"/>
      <c r="D24" s="142">
        <v>-144400</v>
      </c>
      <c r="E24" s="142">
        <v>-288800</v>
      </c>
      <c r="F24" s="142">
        <v>-433200</v>
      </c>
      <c r="G24" s="142"/>
    </row>
    <row r="25" spans="2:7" ht="22.5" customHeight="1">
      <c r="B25" s="431" t="s">
        <v>160</v>
      </c>
      <c r="C25" s="142" t="s">
        <v>2</v>
      </c>
      <c r="D25" s="142"/>
      <c r="E25" s="142"/>
      <c r="F25" s="142"/>
      <c r="G25" s="142"/>
    </row>
    <row r="26" spans="2:7" ht="22.5" customHeight="1">
      <c r="B26" s="432"/>
      <c r="C26" s="433" t="s">
        <v>134</v>
      </c>
      <c r="D26" s="434"/>
      <c r="E26" s="434"/>
      <c r="F26" s="434"/>
      <c r="G26" s="435"/>
    </row>
    <row r="27" spans="2:7" ht="22.5" customHeight="1">
      <c r="B27" s="428" t="s">
        <v>3</v>
      </c>
      <c r="C27" s="429"/>
      <c r="D27" s="208"/>
      <c r="E27" s="208"/>
      <c r="F27" s="208"/>
      <c r="G27" s="208"/>
    </row>
    <row r="28" spans="2:7" ht="33" customHeight="1">
      <c r="B28" s="6" t="s">
        <v>63</v>
      </c>
      <c r="C28" s="7">
        <v>1168</v>
      </c>
      <c r="D28" s="443" t="s">
        <v>78</v>
      </c>
      <c r="E28" s="444"/>
      <c r="F28" s="444"/>
      <c r="G28" s="445"/>
    </row>
    <row r="29" spans="2:7" ht="29.25" customHeight="1">
      <c r="B29" s="6" t="s">
        <v>64</v>
      </c>
      <c r="C29" s="7">
        <v>11004</v>
      </c>
      <c r="D29" s="25" t="s">
        <v>85</v>
      </c>
      <c r="E29" s="42" t="s">
        <v>12</v>
      </c>
      <c r="F29" s="42" t="s">
        <v>13</v>
      </c>
      <c r="G29" s="42" t="s">
        <v>14</v>
      </c>
    </row>
    <row r="30" spans="2:7" ht="29.25" customHeight="1">
      <c r="B30" s="6" t="s">
        <v>65</v>
      </c>
      <c r="C30" s="36" t="s">
        <v>133</v>
      </c>
      <c r="D30" s="36"/>
      <c r="E30" s="6"/>
      <c r="F30" s="6"/>
      <c r="G30" s="6"/>
    </row>
    <row r="31" spans="2:7" ht="32.25" customHeight="1">
      <c r="B31" s="6" t="s">
        <v>66</v>
      </c>
      <c r="C31" s="195" t="s">
        <v>128</v>
      </c>
      <c r="D31" s="36"/>
      <c r="E31" s="6"/>
      <c r="F31" s="6"/>
      <c r="G31" s="6"/>
    </row>
    <row r="32" spans="2:7" ht="35.25" customHeight="1">
      <c r="B32" s="6" t="s">
        <v>67</v>
      </c>
      <c r="C32" s="41" t="s">
        <v>155</v>
      </c>
      <c r="D32" s="68"/>
      <c r="E32" s="6"/>
      <c r="F32" s="6"/>
      <c r="G32" s="6"/>
    </row>
    <row r="33" spans="2:8" ht="36.75" customHeight="1">
      <c r="B33" s="6" t="s">
        <v>101</v>
      </c>
      <c r="C33" s="74" t="s">
        <v>156</v>
      </c>
      <c r="D33" s="74"/>
      <c r="E33" s="6"/>
      <c r="F33" s="6"/>
      <c r="G33" s="6"/>
    </row>
    <row r="34" spans="2:8" ht="18" customHeight="1">
      <c r="B34" s="332" t="s">
        <v>68</v>
      </c>
      <c r="C34" s="332"/>
      <c r="D34" s="67"/>
      <c r="E34" s="6"/>
      <c r="F34" s="6"/>
      <c r="G34" s="6"/>
    </row>
    <row r="35" spans="2:8" ht="21" customHeight="1">
      <c r="B35" s="425" t="s">
        <v>157</v>
      </c>
      <c r="C35" s="425"/>
      <c r="D35" s="49"/>
      <c r="E35" s="49"/>
      <c r="F35" s="49"/>
      <c r="G35" s="49"/>
    </row>
    <row r="36" spans="2:8" ht="16.5" customHeight="1">
      <c r="B36" s="426" t="s">
        <v>162</v>
      </c>
      <c r="C36" s="427"/>
      <c r="D36" s="77"/>
      <c r="E36" s="49"/>
      <c r="F36" s="49"/>
      <c r="G36" s="49"/>
    </row>
    <row r="37" spans="2:8" ht="24" customHeight="1">
      <c r="B37" s="426" t="s">
        <v>176</v>
      </c>
      <c r="C37" s="427"/>
      <c r="D37" s="68"/>
      <c r="E37" s="49"/>
      <c r="F37" s="49"/>
      <c r="G37" s="59"/>
    </row>
    <row r="38" spans="2:8" ht="39" customHeight="1">
      <c r="B38" s="426" t="s">
        <v>158</v>
      </c>
      <c r="C38" s="430"/>
      <c r="D38" s="98"/>
      <c r="E38" s="49"/>
      <c r="F38" s="49"/>
      <c r="G38" s="59"/>
    </row>
    <row r="39" spans="2:8" ht="24" customHeight="1">
      <c r="B39" s="426" t="s">
        <v>159</v>
      </c>
      <c r="C39" s="430"/>
      <c r="D39" s="98"/>
      <c r="E39" s="49"/>
      <c r="F39" s="49"/>
      <c r="G39" s="59"/>
    </row>
    <row r="40" spans="2:8" ht="27.75" customHeight="1" thickBot="1">
      <c r="B40" s="425" t="s">
        <v>69</v>
      </c>
      <c r="C40" s="425"/>
      <c r="D40" s="158">
        <v>126965</v>
      </c>
      <c r="E40" s="158">
        <v>253930</v>
      </c>
      <c r="F40" s="158">
        <v>380895</v>
      </c>
      <c r="G40" s="159">
        <v>508215.89999999997</v>
      </c>
    </row>
    <row r="41" spans="2:8" ht="27.75" customHeight="1">
      <c r="B41" s="6" t="s">
        <v>63</v>
      </c>
      <c r="C41" s="97">
        <v>1168</v>
      </c>
      <c r="D41" s="461" t="s">
        <v>78</v>
      </c>
      <c r="E41" s="462"/>
      <c r="F41" s="462"/>
      <c r="G41" s="463"/>
      <c r="H41" s="1" t="s">
        <v>196</v>
      </c>
    </row>
    <row r="42" spans="2:8" ht="27">
      <c r="B42" s="6" t="s">
        <v>64</v>
      </c>
      <c r="C42" s="97">
        <v>11006</v>
      </c>
      <c r="D42" s="95" t="s">
        <v>85</v>
      </c>
      <c r="E42" s="96" t="s">
        <v>12</v>
      </c>
      <c r="F42" s="96" t="s">
        <v>13</v>
      </c>
      <c r="G42" s="96" t="s">
        <v>14</v>
      </c>
    </row>
    <row r="43" spans="2:8" ht="27">
      <c r="B43" s="6" t="s">
        <v>65</v>
      </c>
      <c r="C43" s="36" t="s">
        <v>161</v>
      </c>
      <c r="D43" s="36"/>
      <c r="E43" s="6"/>
      <c r="F43" s="6"/>
      <c r="G43" s="6"/>
    </row>
    <row r="44" spans="2:8" ht="27">
      <c r="B44" s="6" t="s">
        <v>66</v>
      </c>
      <c r="C44" s="195" t="s">
        <v>130</v>
      </c>
      <c r="D44" s="36"/>
      <c r="E44" s="6"/>
      <c r="F44" s="6"/>
      <c r="G44" s="6"/>
    </row>
    <row r="45" spans="2:8" ht="27.75" customHeight="1">
      <c r="B45" s="6" t="s">
        <v>67</v>
      </c>
      <c r="C45" s="98" t="s">
        <v>155</v>
      </c>
      <c r="D45" s="98"/>
      <c r="E45" s="6"/>
      <c r="F45" s="6"/>
      <c r="G45" s="6"/>
    </row>
    <row r="46" spans="2:8" ht="27.75" customHeight="1">
      <c r="B46" s="6" t="s">
        <v>101</v>
      </c>
      <c r="C46" s="98" t="s">
        <v>144</v>
      </c>
      <c r="D46" s="98"/>
      <c r="E46" s="6"/>
      <c r="F46" s="6"/>
      <c r="G46" s="6"/>
    </row>
    <row r="47" spans="2:8" ht="15" customHeight="1">
      <c r="B47" s="332" t="s">
        <v>68</v>
      </c>
      <c r="C47" s="332"/>
      <c r="D47" s="96"/>
      <c r="E47" s="6"/>
      <c r="F47" s="6"/>
      <c r="G47" s="6"/>
    </row>
    <row r="48" spans="2:8" ht="13.5" customHeight="1">
      <c r="B48" s="425" t="s">
        <v>157</v>
      </c>
      <c r="C48" s="425"/>
      <c r="D48" s="49"/>
      <c r="E48" s="49"/>
      <c r="F48" s="49"/>
      <c r="G48" s="49"/>
    </row>
    <row r="49" spans="2:7" ht="15" customHeight="1">
      <c r="B49" s="426" t="s">
        <v>162</v>
      </c>
      <c r="C49" s="427"/>
      <c r="D49" s="77"/>
      <c r="E49" s="49"/>
      <c r="F49" s="49"/>
      <c r="G49" s="49"/>
    </row>
    <row r="50" spans="2:7" ht="15.75" customHeight="1">
      <c r="B50" s="426" t="s">
        <v>159</v>
      </c>
      <c r="C50" s="430"/>
      <c r="D50" s="98"/>
      <c r="E50" s="49"/>
      <c r="F50" s="49"/>
      <c r="G50" s="59"/>
    </row>
    <row r="51" spans="2:7" ht="16.5" customHeight="1">
      <c r="B51" s="425" t="s">
        <v>69</v>
      </c>
      <c r="C51" s="425"/>
      <c r="D51" s="94">
        <v>17435</v>
      </c>
      <c r="E51" s="94">
        <v>34870</v>
      </c>
      <c r="F51" s="94">
        <v>52305</v>
      </c>
      <c r="G51" s="94">
        <v>69741.2</v>
      </c>
    </row>
    <row r="52" spans="2:7" ht="16.5" customHeight="1">
      <c r="B52" s="426"/>
      <c r="C52" s="441"/>
      <c r="D52" s="441"/>
      <c r="E52" s="441"/>
      <c r="F52" s="441"/>
      <c r="G52" s="442"/>
    </row>
    <row r="53" spans="2:7" ht="16.5" customHeight="1">
      <c r="B53" s="4" t="s">
        <v>1</v>
      </c>
      <c r="C53" s="433" t="s">
        <v>2</v>
      </c>
      <c r="D53" s="434"/>
      <c r="E53" s="434"/>
      <c r="F53" s="434"/>
      <c r="G53" s="435"/>
    </row>
    <row r="54" spans="2:7" ht="16.5" customHeight="1">
      <c r="B54" s="241">
        <v>1163</v>
      </c>
      <c r="C54" s="242" t="s">
        <v>113</v>
      </c>
      <c r="D54" s="242"/>
      <c r="E54" s="242"/>
      <c r="F54" s="242"/>
      <c r="G54" s="242"/>
    </row>
    <row r="55" spans="2:7" ht="29.25" customHeight="1">
      <c r="B55" s="446" t="s">
        <v>3</v>
      </c>
      <c r="C55" s="447"/>
      <c r="D55" s="242"/>
      <c r="E55" s="242"/>
      <c r="F55" s="242"/>
      <c r="G55" s="242"/>
    </row>
    <row r="56" spans="2:7" ht="36" customHeight="1">
      <c r="B56" s="4" t="s">
        <v>1</v>
      </c>
      <c r="C56" s="190">
        <v>1163</v>
      </c>
      <c r="D56" s="443" t="s">
        <v>78</v>
      </c>
      <c r="E56" s="444"/>
      <c r="F56" s="444"/>
      <c r="G56" s="445"/>
    </row>
    <row r="57" spans="2:7" ht="27.75" thickBot="1">
      <c r="B57" s="221" t="s">
        <v>5</v>
      </c>
      <c r="C57" s="38">
        <v>12001</v>
      </c>
      <c r="D57" s="275" t="s">
        <v>85</v>
      </c>
      <c r="E57" s="276" t="s">
        <v>12</v>
      </c>
      <c r="F57" s="276" t="s">
        <v>13</v>
      </c>
      <c r="G57" s="276" t="s">
        <v>14</v>
      </c>
    </row>
    <row r="58" spans="2:7" ht="36" customHeight="1">
      <c r="B58" s="3" t="s">
        <v>6</v>
      </c>
      <c r="C58" s="122" t="s">
        <v>121</v>
      </c>
      <c r="D58" s="9"/>
      <c r="E58" s="9"/>
      <c r="F58" s="9"/>
      <c r="G58" s="295"/>
    </row>
    <row r="59" spans="2:7" ht="27">
      <c r="B59" s="221" t="s">
        <v>10</v>
      </c>
      <c r="C59" s="93" t="s">
        <v>122</v>
      </c>
      <c r="D59" s="9"/>
      <c r="E59" s="9"/>
      <c r="F59" s="9"/>
      <c r="G59" s="229"/>
    </row>
    <row r="60" spans="2:7" ht="27.75" thickBot="1">
      <c r="B60" s="3" t="s">
        <v>7</v>
      </c>
      <c r="C60" s="180" t="s">
        <v>123</v>
      </c>
      <c r="D60" s="9"/>
      <c r="E60" s="9"/>
      <c r="F60" s="9"/>
      <c r="G60" s="229"/>
    </row>
    <row r="61" spans="2:7" ht="40.5">
      <c r="B61" s="268" t="s">
        <v>180</v>
      </c>
      <c r="C61" s="269" t="s">
        <v>151</v>
      </c>
      <c r="D61" s="9"/>
      <c r="E61" s="9"/>
      <c r="F61" s="9"/>
      <c r="G61" s="229"/>
    </row>
    <row r="62" spans="2:7">
      <c r="B62" s="436" t="s">
        <v>0</v>
      </c>
      <c r="C62" s="437"/>
      <c r="D62" s="9"/>
      <c r="E62" s="9"/>
      <c r="F62" s="9"/>
      <c r="G62" s="229"/>
    </row>
    <row r="63" spans="2:7" ht="22.5" customHeight="1">
      <c r="B63" s="221"/>
      <c r="C63" s="221" t="s">
        <v>152</v>
      </c>
      <c r="D63" s="9"/>
      <c r="E63" s="9"/>
      <c r="F63" s="9"/>
      <c r="G63" s="229"/>
    </row>
    <row r="64" spans="2:7" ht="20.25" customHeight="1">
      <c r="B64" s="221"/>
      <c r="C64" s="221" t="s">
        <v>153</v>
      </c>
      <c r="D64" s="9"/>
      <c r="E64" s="9"/>
      <c r="F64" s="9"/>
      <c r="G64" s="229"/>
    </row>
    <row r="65" spans="2:7" ht="21.75" customHeight="1">
      <c r="B65" s="438" t="s">
        <v>8</v>
      </c>
      <c r="C65" s="439"/>
      <c r="D65" s="191"/>
      <c r="E65" s="191"/>
      <c r="F65" s="191"/>
      <c r="G65" s="296" t="s">
        <v>154</v>
      </c>
    </row>
  </sheetData>
  <mergeCells count="26">
    <mergeCell ref="D41:G41"/>
    <mergeCell ref="D56:G56"/>
    <mergeCell ref="B62:C62"/>
    <mergeCell ref="B65:C65"/>
    <mergeCell ref="B52:G52"/>
    <mergeCell ref="B36:C36"/>
    <mergeCell ref="D17:G17"/>
    <mergeCell ref="B47:C47"/>
    <mergeCell ref="B48:C48"/>
    <mergeCell ref="B49:C49"/>
    <mergeCell ref="B50:C50"/>
    <mergeCell ref="B51:C51"/>
    <mergeCell ref="C53:G53"/>
    <mergeCell ref="B55:C55"/>
    <mergeCell ref="B35:C35"/>
    <mergeCell ref="B40:C40"/>
    <mergeCell ref="B34:C34"/>
    <mergeCell ref="B37:C37"/>
    <mergeCell ref="B27:C27"/>
    <mergeCell ref="B38:C38"/>
    <mergeCell ref="B39:C39"/>
    <mergeCell ref="B25:B26"/>
    <mergeCell ref="C26:G26"/>
    <mergeCell ref="B7:G7"/>
    <mergeCell ref="B9:G9"/>
    <mergeCell ref="D28:G2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72"/>
  <sheetViews>
    <sheetView tabSelected="1" zoomScaleSheetLayoutView="100" workbookViewId="0">
      <selection activeCell="E7" sqref="E7"/>
    </sheetView>
  </sheetViews>
  <sheetFormatPr defaultColWidth="9.140625" defaultRowHeight="13.5"/>
  <cols>
    <col min="1" max="1" width="6" style="1" customWidth="1"/>
    <col min="2" max="2" width="19.85546875" style="1" customWidth="1"/>
    <col min="3" max="3" width="62.140625" style="1" customWidth="1"/>
    <col min="4" max="4" width="12.5703125" style="1" customWidth="1"/>
    <col min="5" max="5" width="12.140625" style="1" customWidth="1"/>
    <col min="6" max="6" width="11.85546875" style="1" customWidth="1"/>
    <col min="7" max="7" width="12.5703125" style="1" customWidth="1"/>
    <col min="8" max="8" width="9.140625" style="1"/>
    <col min="9" max="9" width="49.85546875" style="1" customWidth="1"/>
    <col min="10" max="16384" width="9.140625" style="1"/>
  </cols>
  <sheetData>
    <row r="1" spans="2:7" ht="37.5" customHeight="1">
      <c r="F1" s="1" t="s">
        <v>202</v>
      </c>
    </row>
    <row r="2" spans="2:7">
      <c r="E2" s="1" t="s">
        <v>81</v>
      </c>
    </row>
    <row r="3" spans="2:7">
      <c r="E3" s="1" t="s">
        <v>9</v>
      </c>
    </row>
    <row r="4" spans="2:7" ht="15.75" customHeight="1"/>
    <row r="5" spans="2:7" ht="46.5" customHeight="1">
      <c r="B5" s="448" t="s">
        <v>206</v>
      </c>
      <c r="C5" s="448"/>
      <c r="D5" s="449"/>
      <c r="E5" s="449"/>
      <c r="F5" s="449"/>
      <c r="G5" s="449"/>
    </row>
    <row r="6" spans="2:7">
      <c r="B6" s="440"/>
      <c r="C6" s="440"/>
      <c r="D6" s="440"/>
      <c r="E6" s="440"/>
      <c r="F6" s="440"/>
      <c r="G6" s="440"/>
    </row>
    <row r="7" spans="2:7" ht="17.25">
      <c r="B7" s="40"/>
      <c r="C7" s="40"/>
      <c r="D7" s="40"/>
      <c r="E7" s="40"/>
      <c r="F7" s="40"/>
      <c r="G7" s="40"/>
    </row>
    <row r="8" spans="2:7" ht="15">
      <c r="B8" s="13"/>
      <c r="C8" s="456" t="s">
        <v>83</v>
      </c>
      <c r="D8" s="455"/>
      <c r="E8" s="13"/>
      <c r="F8" s="13"/>
      <c r="G8" s="13"/>
    </row>
    <row r="9" spans="2:7" ht="21.75" customHeight="1">
      <c r="B9" s="14" t="s">
        <v>15</v>
      </c>
      <c r="C9" s="17"/>
      <c r="D9" s="18"/>
      <c r="E9" s="18"/>
      <c r="F9" s="18"/>
      <c r="G9" s="19"/>
    </row>
    <row r="10" spans="2:7" ht="16.5" customHeight="1">
      <c r="B10" s="14"/>
      <c r="C10" s="17"/>
      <c r="D10" s="18"/>
      <c r="E10" s="18"/>
      <c r="F10" s="18"/>
      <c r="G10" s="19"/>
    </row>
    <row r="11" spans="2:7" ht="16.5" customHeight="1">
      <c r="B11" s="14"/>
      <c r="C11" s="17"/>
      <c r="D11" s="18"/>
      <c r="E11" s="18"/>
      <c r="F11" s="18"/>
      <c r="G11" s="19"/>
    </row>
    <row r="12" spans="2:7" ht="24" customHeight="1">
      <c r="B12" s="4" t="s">
        <v>1</v>
      </c>
      <c r="C12" s="4" t="s">
        <v>2</v>
      </c>
      <c r="D12" s="4"/>
      <c r="E12" s="9"/>
      <c r="F12" s="9"/>
      <c r="G12" s="9"/>
    </row>
    <row r="13" spans="2:7" ht="23.25" customHeight="1">
      <c r="B13" s="38">
        <v>1192</v>
      </c>
      <c r="C13" s="38" t="s">
        <v>86</v>
      </c>
      <c r="D13" s="73"/>
      <c r="E13" s="9"/>
      <c r="F13" s="9"/>
      <c r="G13" s="9"/>
    </row>
    <row r="14" spans="2:7" ht="28.5">
      <c r="B14" s="15" t="s">
        <v>3</v>
      </c>
      <c r="C14" s="9"/>
      <c r="D14" s="9"/>
      <c r="E14" s="9"/>
      <c r="F14" s="9"/>
      <c r="G14" s="9"/>
    </row>
    <row r="15" spans="2:7" ht="39.75" customHeight="1">
      <c r="B15" s="2" t="s">
        <v>4</v>
      </c>
      <c r="C15" s="38">
        <v>1192</v>
      </c>
      <c r="D15" s="303" t="s">
        <v>57</v>
      </c>
      <c r="E15" s="304"/>
      <c r="F15" s="304"/>
      <c r="G15" s="305"/>
    </row>
    <row r="16" spans="2:7" ht="30.75" customHeight="1">
      <c r="B16" s="2" t="s">
        <v>5</v>
      </c>
      <c r="C16" s="38">
        <v>11010</v>
      </c>
      <c r="D16" s="25" t="s">
        <v>85</v>
      </c>
      <c r="E16" s="5" t="s">
        <v>12</v>
      </c>
      <c r="F16" s="5" t="s">
        <v>13</v>
      </c>
      <c r="G16" s="5" t="s">
        <v>14</v>
      </c>
    </row>
    <row r="17" spans="2:7" ht="28.5" customHeight="1">
      <c r="B17" s="3" t="s">
        <v>6</v>
      </c>
      <c r="C17" s="38" t="s">
        <v>102</v>
      </c>
      <c r="D17" s="73"/>
      <c r="E17" s="2"/>
      <c r="F17" s="2"/>
      <c r="G17" s="2"/>
    </row>
    <row r="18" spans="2:7" ht="34.5" customHeight="1">
      <c r="B18" s="78" t="s">
        <v>10</v>
      </c>
      <c r="C18" s="38" t="s">
        <v>143</v>
      </c>
      <c r="D18" s="73"/>
      <c r="E18" s="2"/>
      <c r="F18" s="2"/>
      <c r="G18" s="2"/>
    </row>
    <row r="19" spans="2:7" ht="30.75" customHeight="1">
      <c r="B19" s="3" t="s">
        <v>7</v>
      </c>
      <c r="C19" s="38" t="s">
        <v>60</v>
      </c>
      <c r="D19" s="73"/>
      <c r="E19" s="2"/>
      <c r="F19" s="2"/>
      <c r="G19" s="2"/>
    </row>
    <row r="20" spans="2:7" ht="44.25" customHeight="1">
      <c r="B20" s="6" t="s">
        <v>61</v>
      </c>
      <c r="C20" s="38" t="s">
        <v>144</v>
      </c>
      <c r="D20" s="73"/>
      <c r="E20" s="2"/>
      <c r="F20" s="2"/>
      <c r="G20" s="2"/>
    </row>
    <row r="21" spans="2:7" ht="18" customHeight="1">
      <c r="B21" s="2"/>
      <c r="C21" s="2" t="s">
        <v>0</v>
      </c>
      <c r="D21" s="2"/>
      <c r="E21" s="2"/>
      <c r="F21" s="2"/>
      <c r="G21" s="2"/>
    </row>
    <row r="22" spans="2:7" ht="29.25" customHeight="1">
      <c r="B22" s="79" t="s">
        <v>8</v>
      </c>
      <c r="C22" s="79"/>
      <c r="D22" s="196">
        <v>-144400</v>
      </c>
      <c r="E22" s="196">
        <v>-288800</v>
      </c>
      <c r="F22" s="196">
        <v>-433200</v>
      </c>
      <c r="G22" s="196"/>
    </row>
    <row r="23" spans="2:7" ht="29.25" hidden="1" customHeight="1">
      <c r="B23" s="38">
        <v>1139</v>
      </c>
      <c r="C23" s="38" t="s">
        <v>56</v>
      </c>
      <c r="D23" s="38"/>
      <c r="E23" s="9"/>
      <c r="F23" s="9"/>
      <c r="G23" s="9"/>
    </row>
    <row r="24" spans="2:7" ht="30.75" hidden="1" customHeight="1">
      <c r="B24" s="15" t="s">
        <v>3</v>
      </c>
      <c r="C24" s="9"/>
      <c r="D24" s="9"/>
      <c r="E24" s="9"/>
      <c r="F24" s="9"/>
      <c r="G24" s="9"/>
    </row>
    <row r="25" spans="2:7" ht="24" hidden="1" customHeight="1">
      <c r="B25" s="2" t="s">
        <v>4</v>
      </c>
      <c r="C25" s="38" t="s">
        <v>55</v>
      </c>
      <c r="D25" s="443" t="s">
        <v>79</v>
      </c>
      <c r="E25" s="444"/>
      <c r="F25" s="444"/>
      <c r="G25" s="445"/>
    </row>
    <row r="26" spans="2:7" ht="37.5" hidden="1" customHeight="1">
      <c r="B26" s="2" t="s">
        <v>5</v>
      </c>
      <c r="C26" s="38" t="s">
        <v>58</v>
      </c>
      <c r="D26" s="144" t="s">
        <v>85</v>
      </c>
      <c r="E26" s="5" t="s">
        <v>12</v>
      </c>
      <c r="F26" s="5" t="s">
        <v>13</v>
      </c>
      <c r="G26" s="5" t="s">
        <v>14</v>
      </c>
    </row>
    <row r="27" spans="2:7" ht="50.25" hidden="1" customHeight="1">
      <c r="B27" s="3" t="s">
        <v>6</v>
      </c>
      <c r="C27" s="38" t="s">
        <v>56</v>
      </c>
      <c r="D27" s="38"/>
      <c r="E27" s="2"/>
      <c r="F27" s="2"/>
      <c r="G27" s="2"/>
    </row>
    <row r="28" spans="2:7" ht="54" hidden="1">
      <c r="B28" s="2" t="s">
        <v>10</v>
      </c>
      <c r="C28" s="38" t="s">
        <v>59</v>
      </c>
      <c r="D28" s="38"/>
      <c r="E28" s="2"/>
      <c r="F28" s="2"/>
      <c r="G28" s="2"/>
    </row>
    <row r="29" spans="2:7" ht="27" hidden="1">
      <c r="B29" s="3" t="s">
        <v>7</v>
      </c>
      <c r="C29" s="38" t="s">
        <v>60</v>
      </c>
      <c r="D29" s="38"/>
      <c r="E29" s="2"/>
      <c r="F29" s="2"/>
      <c r="G29" s="2"/>
    </row>
    <row r="30" spans="2:7" ht="28.5" hidden="1" customHeight="1">
      <c r="B30" s="6" t="s">
        <v>61</v>
      </c>
      <c r="C30" s="38" t="s">
        <v>62</v>
      </c>
      <c r="D30" s="38"/>
      <c r="E30" s="2"/>
      <c r="F30" s="2"/>
      <c r="G30" s="2"/>
    </row>
    <row r="31" spans="2:7" ht="20.25" hidden="1" customHeight="1">
      <c r="B31" s="2"/>
      <c r="C31" s="2" t="s">
        <v>0</v>
      </c>
      <c r="D31" s="2"/>
      <c r="E31" s="2"/>
      <c r="F31" s="2"/>
      <c r="G31" s="2"/>
    </row>
    <row r="32" spans="2:7" ht="38.25" hidden="1" customHeight="1">
      <c r="B32" s="16" t="s">
        <v>8</v>
      </c>
      <c r="C32" s="16"/>
      <c r="D32" s="48" t="s">
        <v>110</v>
      </c>
      <c r="E32" s="48" t="s">
        <v>111</v>
      </c>
      <c r="F32" s="48" t="s">
        <v>112</v>
      </c>
      <c r="G32" s="48" t="s">
        <v>154</v>
      </c>
    </row>
    <row r="33" spans="2:7" ht="21.75" customHeight="1">
      <c r="B33" s="190" t="s">
        <v>1</v>
      </c>
      <c r="C33" s="217" t="s">
        <v>2</v>
      </c>
      <c r="D33" s="48"/>
      <c r="E33" s="48"/>
      <c r="F33" s="48"/>
      <c r="G33" s="48"/>
    </row>
    <row r="34" spans="2:7" ht="21.75" customHeight="1">
      <c r="B34" s="190">
        <v>1168</v>
      </c>
      <c r="C34" s="217" t="s">
        <v>134</v>
      </c>
      <c r="D34" s="213"/>
      <c r="E34" s="213"/>
      <c r="F34" s="213"/>
      <c r="G34" s="213"/>
    </row>
    <row r="35" spans="2:7" ht="31.5" customHeight="1">
      <c r="B35" s="190" t="s">
        <v>3</v>
      </c>
      <c r="C35" s="217"/>
      <c r="D35" s="48"/>
      <c r="E35" s="48"/>
      <c r="F35" s="48"/>
      <c r="G35" s="48"/>
    </row>
    <row r="36" spans="2:7" ht="39.75" customHeight="1">
      <c r="B36" s="6" t="s">
        <v>63</v>
      </c>
      <c r="C36" s="211">
        <v>1168</v>
      </c>
      <c r="D36" s="450" t="s">
        <v>78</v>
      </c>
      <c r="E36" s="451"/>
      <c r="F36" s="451"/>
      <c r="G36" s="452"/>
    </row>
    <row r="37" spans="2:7" ht="28.5" customHeight="1">
      <c r="B37" s="6" t="s">
        <v>64</v>
      </c>
      <c r="C37" s="211">
        <v>11004</v>
      </c>
      <c r="D37" s="209" t="s">
        <v>85</v>
      </c>
      <c r="E37" s="210" t="s">
        <v>12</v>
      </c>
      <c r="F37" s="210" t="s">
        <v>13</v>
      </c>
      <c r="G37" s="210" t="s">
        <v>14</v>
      </c>
    </row>
    <row r="38" spans="2:7" ht="32.25" customHeight="1">
      <c r="B38" s="6" t="s">
        <v>65</v>
      </c>
      <c r="C38" s="36" t="s">
        <v>133</v>
      </c>
      <c r="D38" s="48"/>
      <c r="E38" s="48"/>
      <c r="F38" s="48"/>
      <c r="G38" s="48"/>
    </row>
    <row r="39" spans="2:7" ht="37.5" customHeight="1">
      <c r="B39" s="6" t="s">
        <v>66</v>
      </c>
      <c r="C39" s="195" t="s">
        <v>128</v>
      </c>
      <c r="D39" s="48"/>
      <c r="E39" s="48"/>
      <c r="F39" s="48"/>
      <c r="G39" s="48"/>
    </row>
    <row r="40" spans="2:7" ht="29.25" customHeight="1">
      <c r="B40" s="6" t="s">
        <v>67</v>
      </c>
      <c r="C40" s="212" t="s">
        <v>155</v>
      </c>
      <c r="D40" s="48"/>
      <c r="E40" s="48"/>
      <c r="F40" s="48"/>
      <c r="G40" s="48"/>
    </row>
    <row r="41" spans="2:7" ht="52.5" customHeight="1">
      <c r="B41" s="6" t="s">
        <v>174</v>
      </c>
      <c r="C41" s="212" t="s">
        <v>156</v>
      </c>
      <c r="D41" s="48"/>
      <c r="E41" s="48"/>
      <c r="F41" s="48"/>
      <c r="G41" s="48"/>
    </row>
    <row r="42" spans="2:7" ht="21.75" customHeight="1">
      <c r="B42" s="332" t="s">
        <v>68</v>
      </c>
      <c r="C42" s="332"/>
      <c r="D42" s="143"/>
      <c r="E42" s="6"/>
      <c r="F42" s="6"/>
      <c r="G42" s="6"/>
    </row>
    <row r="43" spans="2:7" ht="24.75" customHeight="1">
      <c r="B43" s="425" t="s">
        <v>157</v>
      </c>
      <c r="C43" s="425"/>
      <c r="D43" s="49"/>
      <c r="E43" s="49"/>
      <c r="F43" s="49"/>
      <c r="G43" s="49"/>
    </row>
    <row r="44" spans="2:7" ht="18.75" customHeight="1">
      <c r="B44" s="426" t="s">
        <v>162</v>
      </c>
      <c r="C44" s="427"/>
      <c r="D44" s="77"/>
      <c r="E44" s="49"/>
      <c r="F44" s="49"/>
      <c r="G44" s="49"/>
    </row>
    <row r="45" spans="2:7" ht="21" customHeight="1">
      <c r="B45" s="426" t="s">
        <v>176</v>
      </c>
      <c r="C45" s="427"/>
      <c r="D45" s="146"/>
      <c r="E45" s="49"/>
      <c r="F45" s="49"/>
      <c r="G45" s="59"/>
    </row>
    <row r="46" spans="2:7" ht="35.25" customHeight="1">
      <c r="B46" s="426" t="s">
        <v>158</v>
      </c>
      <c r="C46" s="430"/>
      <c r="D46" s="146"/>
      <c r="E46" s="49"/>
      <c r="F46" s="49"/>
      <c r="G46" s="59"/>
    </row>
    <row r="47" spans="2:7" ht="15">
      <c r="B47" s="426" t="s">
        <v>159</v>
      </c>
      <c r="C47" s="430"/>
      <c r="D47" s="146"/>
      <c r="E47" s="49"/>
      <c r="F47" s="49"/>
      <c r="G47" s="59"/>
    </row>
    <row r="48" spans="2:7" ht="24" customHeight="1" thickBot="1">
      <c r="B48" s="425" t="s">
        <v>69</v>
      </c>
      <c r="C48" s="425"/>
      <c r="D48" s="158">
        <v>126965</v>
      </c>
      <c r="E48" s="158">
        <v>253930</v>
      </c>
      <c r="F48" s="158">
        <v>380895</v>
      </c>
      <c r="G48" s="159">
        <v>508215.89999999997</v>
      </c>
    </row>
    <row r="49" spans="2:7" ht="42.75" customHeight="1">
      <c r="B49" s="6" t="s">
        <v>63</v>
      </c>
      <c r="C49" s="147">
        <v>1168</v>
      </c>
      <c r="D49" s="145"/>
      <c r="E49" s="443" t="s">
        <v>78</v>
      </c>
      <c r="F49" s="444"/>
      <c r="G49" s="445"/>
    </row>
    <row r="50" spans="2:7" ht="42.75" customHeight="1">
      <c r="B50" s="6" t="s">
        <v>64</v>
      </c>
      <c r="C50" s="147">
        <v>11006</v>
      </c>
      <c r="D50" s="144" t="s">
        <v>85</v>
      </c>
      <c r="E50" s="143" t="s">
        <v>12</v>
      </c>
      <c r="F50" s="143" t="s">
        <v>13</v>
      </c>
      <c r="G50" s="143" t="s">
        <v>14</v>
      </c>
    </row>
    <row r="51" spans="2:7" ht="31.5" customHeight="1">
      <c r="B51" s="6" t="s">
        <v>65</v>
      </c>
      <c r="C51" s="36" t="s">
        <v>161</v>
      </c>
      <c r="D51" s="36"/>
      <c r="E51" s="6"/>
      <c r="F51" s="6"/>
      <c r="G51" s="6"/>
    </row>
    <row r="52" spans="2:7" ht="31.5" customHeight="1">
      <c r="B52" s="6" t="s">
        <v>66</v>
      </c>
      <c r="C52" s="195" t="s">
        <v>130</v>
      </c>
      <c r="D52" s="36"/>
      <c r="E52" s="6"/>
      <c r="F52" s="6"/>
      <c r="G52" s="6"/>
    </row>
    <row r="53" spans="2:7" ht="28.5" customHeight="1">
      <c r="B53" s="6" t="s">
        <v>67</v>
      </c>
      <c r="C53" s="146" t="s">
        <v>155</v>
      </c>
      <c r="D53" s="146"/>
      <c r="E53" s="6"/>
      <c r="F53" s="6"/>
      <c r="G53" s="6"/>
    </row>
    <row r="54" spans="2:7" ht="59.25" customHeight="1">
      <c r="B54" s="6" t="s">
        <v>174</v>
      </c>
      <c r="C54" s="146" t="s">
        <v>144</v>
      </c>
      <c r="D54" s="146"/>
      <c r="E54" s="6"/>
      <c r="F54" s="6"/>
      <c r="G54" s="6"/>
    </row>
    <row r="55" spans="2:7">
      <c r="B55" s="332" t="s">
        <v>68</v>
      </c>
      <c r="C55" s="332"/>
      <c r="D55" s="143"/>
      <c r="E55" s="6"/>
      <c r="F55" s="6"/>
      <c r="G55" s="6"/>
    </row>
    <row r="56" spans="2:7">
      <c r="B56" s="425" t="s">
        <v>157</v>
      </c>
      <c r="C56" s="425"/>
      <c r="D56" s="49"/>
      <c r="E56" s="49"/>
      <c r="F56" s="49"/>
      <c r="G56" s="49"/>
    </row>
    <row r="57" spans="2:7">
      <c r="B57" s="426" t="s">
        <v>162</v>
      </c>
      <c r="C57" s="427"/>
      <c r="D57" s="77"/>
      <c r="E57" s="49"/>
      <c r="F57" s="49"/>
      <c r="G57" s="49"/>
    </row>
    <row r="58" spans="2:7" ht="15">
      <c r="B58" s="426" t="s">
        <v>159</v>
      </c>
      <c r="C58" s="430"/>
      <c r="D58" s="146"/>
      <c r="E58" s="49"/>
      <c r="F58" s="49"/>
      <c r="G58" s="59"/>
    </row>
    <row r="59" spans="2:7" ht="14.25">
      <c r="B59" s="425" t="s">
        <v>69</v>
      </c>
      <c r="C59" s="425"/>
      <c r="D59" s="94">
        <v>17435</v>
      </c>
      <c r="E59" s="94">
        <v>34870</v>
      </c>
      <c r="F59" s="94">
        <v>52305</v>
      </c>
      <c r="G59" s="94">
        <v>69741.2</v>
      </c>
    </row>
    <row r="60" spans="2:7" ht="33" customHeight="1">
      <c r="B60" s="453" t="s">
        <v>54</v>
      </c>
      <c r="C60" s="454"/>
      <c r="D60" s="454"/>
      <c r="E60" s="454"/>
      <c r="F60" s="454"/>
      <c r="G60" s="455"/>
    </row>
    <row r="61" spans="2:7" ht="33" customHeight="1">
      <c r="B61" s="244" t="s">
        <v>1</v>
      </c>
      <c r="C61" s="245" t="s">
        <v>2</v>
      </c>
      <c r="D61" s="243"/>
      <c r="E61" s="243"/>
      <c r="F61" s="243"/>
      <c r="G61" s="243"/>
    </row>
    <row r="62" spans="2:7" ht="33" customHeight="1">
      <c r="B62" s="247">
        <v>1163</v>
      </c>
      <c r="C62" s="246" t="s">
        <v>113</v>
      </c>
      <c r="D62" s="232"/>
      <c r="E62" s="232"/>
      <c r="F62" s="232"/>
      <c r="G62" s="232"/>
    </row>
    <row r="63" spans="2:7" ht="38.25" customHeight="1">
      <c r="B63" s="221" t="s">
        <v>4</v>
      </c>
      <c r="C63" s="38">
        <v>1163</v>
      </c>
      <c r="D63" s="443" t="s">
        <v>79</v>
      </c>
      <c r="E63" s="444"/>
      <c r="F63" s="444"/>
      <c r="G63" s="445"/>
    </row>
    <row r="64" spans="2:7" ht="27">
      <c r="B64" s="221" t="s">
        <v>5</v>
      </c>
      <c r="C64" s="38">
        <v>12001</v>
      </c>
      <c r="D64" s="219" t="s">
        <v>85</v>
      </c>
      <c r="E64" s="5" t="s">
        <v>12</v>
      </c>
      <c r="F64" s="5" t="s">
        <v>13</v>
      </c>
      <c r="G64" s="5" t="s">
        <v>14</v>
      </c>
    </row>
    <row r="65" spans="2:7" ht="42.75">
      <c r="B65" s="3" t="s">
        <v>6</v>
      </c>
      <c r="C65" s="88" t="s">
        <v>121</v>
      </c>
      <c r="D65" s="9"/>
      <c r="E65" s="9"/>
      <c r="F65" s="9"/>
      <c r="G65" s="9"/>
    </row>
    <row r="66" spans="2:7" ht="27">
      <c r="B66" s="221" t="s">
        <v>10</v>
      </c>
      <c r="C66" s="93" t="s">
        <v>122</v>
      </c>
      <c r="D66" s="9"/>
      <c r="E66" s="9"/>
      <c r="F66" s="9"/>
      <c r="G66" s="9"/>
    </row>
    <row r="67" spans="2:7" ht="27">
      <c r="B67" s="3" t="s">
        <v>7</v>
      </c>
      <c r="C67" s="93" t="s">
        <v>123</v>
      </c>
      <c r="D67" s="9"/>
      <c r="E67" s="9"/>
      <c r="F67" s="9"/>
      <c r="G67" s="9"/>
    </row>
    <row r="68" spans="2:7" ht="40.5">
      <c r="B68" s="6" t="s">
        <v>180</v>
      </c>
      <c r="C68" s="38" t="s">
        <v>151</v>
      </c>
      <c r="D68" s="9"/>
      <c r="E68" s="9"/>
      <c r="F68" s="9"/>
      <c r="G68" s="9"/>
    </row>
    <row r="69" spans="2:7">
      <c r="B69" s="457" t="s">
        <v>0</v>
      </c>
      <c r="C69" s="458"/>
      <c r="D69" s="9"/>
      <c r="E69" s="9"/>
      <c r="F69" s="9"/>
      <c r="G69" s="9"/>
    </row>
    <row r="70" spans="2:7">
      <c r="B70" s="221"/>
      <c r="C70" s="221" t="s">
        <v>152</v>
      </c>
      <c r="D70" s="9"/>
      <c r="E70" s="9"/>
      <c r="F70" s="9"/>
      <c r="G70" s="9"/>
    </row>
    <row r="71" spans="2:7">
      <c r="B71" s="221"/>
      <c r="C71" s="221" t="s">
        <v>153</v>
      </c>
      <c r="D71" s="9"/>
      <c r="E71" s="9"/>
      <c r="F71" s="9"/>
      <c r="G71" s="9"/>
    </row>
    <row r="72" spans="2:7" ht="25.5" customHeight="1">
      <c r="B72" s="428" t="s">
        <v>8</v>
      </c>
      <c r="C72" s="459"/>
      <c r="D72" s="230"/>
      <c r="E72" s="230"/>
      <c r="F72" s="230"/>
      <c r="G72" s="230" t="s">
        <v>154</v>
      </c>
    </row>
  </sheetData>
  <mergeCells count="22">
    <mergeCell ref="B60:G60"/>
    <mergeCell ref="C8:D8"/>
    <mergeCell ref="D63:G63"/>
    <mergeCell ref="B69:C69"/>
    <mergeCell ref="B72:C72"/>
    <mergeCell ref="B55:C55"/>
    <mergeCell ref="B56:C56"/>
    <mergeCell ref="B57:C57"/>
    <mergeCell ref="B58:C58"/>
    <mergeCell ref="B59:C59"/>
    <mergeCell ref="B45:C45"/>
    <mergeCell ref="B46:C46"/>
    <mergeCell ref="B47:C47"/>
    <mergeCell ref="B48:C48"/>
    <mergeCell ref="E49:G49"/>
    <mergeCell ref="B42:C42"/>
    <mergeCell ref="B5:G6"/>
    <mergeCell ref="B43:C43"/>
    <mergeCell ref="D15:G15"/>
    <mergeCell ref="B44:C44"/>
    <mergeCell ref="D25:G25"/>
    <mergeCell ref="D36:G36"/>
  </mergeCells>
  <pageMargins left="0.70866141732283472" right="0.70866141732283472" top="0.74803149606299213" bottom="0.74803149606299213" header="0.31496062992125984" footer="0.31496062992125984"/>
  <pageSetup scale="75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Havelvac1</vt:lpstr>
      <vt:lpstr>Havelva 2</vt:lpstr>
      <vt:lpstr>Havelvac 3 </vt:lpstr>
      <vt:lpstr>Havelvac 4</vt:lpstr>
      <vt:lpstr>Havelvac 5</vt:lpstr>
      <vt:lpstr>havelvac 6 </vt:lpstr>
      <vt:lpstr>Havelvac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https://mul2.gov.am/tasks/226825/oneclick/havelvacner.xlsx?token=412141a23af976894c58e42e8f11978d</cp:keywords>
  <cp:lastModifiedBy>Home</cp:lastModifiedBy>
  <dcterms:modified xsi:type="dcterms:W3CDTF">2020-03-23T16:23:12Z</dcterms:modified>
</cp:coreProperties>
</file>