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9600" firstSheet="3" activeTab="7"/>
  </bookViews>
  <sheets>
    <sheet name="Հավելված 1" sheetId="11" r:id="rId1"/>
    <sheet name="Հավելված 2 " sheetId="10" r:id="rId2"/>
    <sheet name="Հավելված 3" sheetId="13" r:id="rId3"/>
    <sheet name="Հավելված 4" sheetId="14" r:id="rId4"/>
    <sheet name="Հավելված 5" sheetId="18" r:id="rId5"/>
    <sheet name="Հավելված 6" sheetId="19" r:id="rId6"/>
    <sheet name="Հավելված 7" sheetId="16" r:id="rId7"/>
    <sheet name="Հավելված 8" sheetId="17" r:id="rId8"/>
  </sheets>
  <calcPr calcId="144525"/>
</workbook>
</file>

<file path=xl/calcChain.xml><?xml version="1.0" encoding="utf-8"?>
<calcChain xmlns="http://schemas.openxmlformats.org/spreadsheetml/2006/main">
  <c r="D28" i="16" l="1"/>
  <c r="E28" i="16"/>
  <c r="D14" i="19"/>
  <c r="D12" i="19" s="1"/>
  <c r="E14" i="19"/>
  <c r="E10" i="19" s="1"/>
  <c r="F14" i="19"/>
  <c r="F13" i="19" s="1"/>
  <c r="C14" i="19"/>
  <c r="A16" i="17"/>
  <c r="B16" i="16"/>
  <c r="B16" i="17" s="1"/>
  <c r="F18" i="14"/>
  <c r="C10" i="10"/>
  <c r="D10" i="10"/>
  <c r="E10" i="10"/>
  <c r="F12" i="19" l="1"/>
  <c r="F10" i="19"/>
  <c r="E13" i="19"/>
  <c r="E12" i="19"/>
  <c r="D10" i="19"/>
  <c r="D13" i="19"/>
  <c r="G9" i="18"/>
  <c r="G10" i="18"/>
  <c r="H27" i="14"/>
  <c r="H26" i="14" s="1"/>
  <c r="H25" i="14" s="1"/>
  <c r="H24" i="14" s="1"/>
  <c r="H23" i="14" s="1"/>
  <c r="H21" i="14" s="1"/>
  <c r="H19" i="14" s="1"/>
  <c r="H18" i="14" s="1"/>
  <c r="I27" i="14"/>
  <c r="I26" i="14" s="1"/>
  <c r="I25" i="14" s="1"/>
  <c r="I24" i="14" s="1"/>
  <c r="I23" i="14" s="1"/>
  <c r="I21" i="14" s="1"/>
  <c r="I19" i="14" s="1"/>
  <c r="I18" i="14" s="1"/>
  <c r="G36" i="14"/>
  <c r="C36" i="16" s="1"/>
  <c r="C36" i="17" s="1"/>
  <c r="H36" i="14"/>
  <c r="H35" i="14" s="1"/>
  <c r="H33" i="14" s="1"/>
  <c r="H32" i="14" s="1"/>
  <c r="H30" i="14" s="1"/>
  <c r="H28" i="14" s="1"/>
  <c r="I36" i="14"/>
  <c r="I35" i="14" s="1"/>
  <c r="I33" i="14" s="1"/>
  <c r="I32" i="14" s="1"/>
  <c r="I30" i="14" s="1"/>
  <c r="I28" i="14" s="1"/>
  <c r="F10" i="13"/>
  <c r="G10" i="13"/>
  <c r="E12" i="13"/>
  <c r="E11" i="13" s="1"/>
  <c r="F12" i="13"/>
  <c r="F11" i="13" s="1"/>
  <c r="E19" i="13"/>
  <c r="E10" i="13" s="1"/>
  <c r="G12" i="13"/>
  <c r="G11" i="13" s="1"/>
  <c r="H15" i="14" l="1"/>
  <c r="H13" i="14" s="1"/>
  <c r="H11" i="14" s="1"/>
  <c r="H10" i="14" s="1"/>
  <c r="I15" i="14"/>
  <c r="I13" i="14" s="1"/>
  <c r="I11" i="14" s="1"/>
  <c r="I10" i="14" s="1"/>
  <c r="G27" i="14"/>
  <c r="E28" i="17"/>
  <c r="E36" i="16"/>
  <c r="E36" i="17" s="1"/>
  <c r="G35" i="14"/>
  <c r="G33" i="14" s="1"/>
  <c r="G32" i="14" s="1"/>
  <c r="G30" i="14" s="1"/>
  <c r="G28" i="14" s="1"/>
  <c r="D28" i="17"/>
  <c r="D36" i="16"/>
  <c r="D36" i="17" s="1"/>
  <c r="C28" i="16" l="1"/>
  <c r="C28" i="17" s="1"/>
  <c r="G26" i="14"/>
  <c r="G25" i="14" s="1"/>
  <c r="G24" i="14" s="1"/>
  <c r="G23" i="14" s="1"/>
  <c r="G21" i="14" s="1"/>
  <c r="G19" i="14" s="1"/>
  <c r="G18" i="14" s="1"/>
  <c r="G15" i="14" s="1"/>
  <c r="G13" i="14" s="1"/>
  <c r="G11" i="14" s="1"/>
  <c r="G10" i="14" s="1"/>
</calcChain>
</file>

<file path=xl/sharedStrings.xml><?xml version="1.0" encoding="utf-8"?>
<sst xmlns="http://schemas.openxmlformats.org/spreadsheetml/2006/main" count="219" uniqueCount="129">
  <si>
    <t>Ցուցանիշների փոփոխությունը</t>
  </si>
  <si>
    <t>առաջին կիսամյակ</t>
  </si>
  <si>
    <t>տարի</t>
  </si>
  <si>
    <t>այդ թվում՝</t>
  </si>
  <si>
    <t>ԸՆԹԱՑԻԿ ԾԱԽՍԵՐ</t>
  </si>
  <si>
    <t>ինն ամիս</t>
  </si>
  <si>
    <t>Դաս</t>
  </si>
  <si>
    <t>այդ թվում</t>
  </si>
  <si>
    <t>06</t>
  </si>
  <si>
    <t>Հավելված N 1</t>
  </si>
  <si>
    <t>-Ն որոշման</t>
  </si>
  <si>
    <t>1. Եկամուտների գծով</t>
  </si>
  <si>
    <t>2. Ծախսերի գծով</t>
  </si>
  <si>
    <t>3. Դեֆիցիտ</t>
  </si>
  <si>
    <t>ԸՆԴԱՄԵՆԸ</t>
  </si>
  <si>
    <t xml:space="preserve">(գումարների ավելացումները նշված են դրական նշանով) </t>
  </si>
  <si>
    <t>___________  ___-ի N _______ -Ն    որոշման</t>
  </si>
  <si>
    <t>Բյուջետային հատկացումների գլխավոր կարգադրիչների,  ծրագրերի և միջոցառումների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</si>
  <si>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</si>
  <si>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>Ծրագիր</t>
  </si>
  <si>
    <t>Միջոցառում</t>
  </si>
  <si>
    <t xml:space="preserve">Ինն ամիս    </t>
  </si>
  <si>
    <t xml:space="preserve">Տարի </t>
  </si>
  <si>
    <t>Ընդամենը</t>
  </si>
  <si>
    <t xml:space="preserve">             </t>
  </si>
  <si>
    <t>Ծրագրի անվանումը՝</t>
  </si>
  <si>
    <t>Ծրագրի նպատակը՝</t>
  </si>
  <si>
    <t>Վերջնական արդյունքի նկարագրությունը՝</t>
  </si>
  <si>
    <t>Պետական գույքի կառավարման արդյունավետության բարձրացում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</si>
  <si>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</si>
  <si>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</si>
  <si>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</si>
  <si>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</si>
  <si>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 xml:space="preserve">Պետական սեփականություն հանդիսացող, մինչև 5 մլն դրամ գնահատված արժեքով շարժական գույքի օտարման գործընթացում գտնվելու ժամանակահատվածում պահառության կազմակերպում  </t>
  </si>
  <si>
    <t>Շարժական գույքի պահառության կազմակերպում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</si>
  <si>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</si>
  <si>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</si>
  <si>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</si>
  <si>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</si>
  <si>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</si>
  <si>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</si>
  <si>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</si>
  <si>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Առաջին կիսամյակ</t>
  </si>
  <si>
    <t xml:space="preserve"> Ինն ամիս</t>
  </si>
  <si>
    <t xml:space="preserve"> Տարի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</si>
  <si>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</si>
  <si>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</si>
  <si>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</si>
  <si>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Ընդհանուր բնույթի հանրային ծառայություններ /այլ դասերին չպատկանող/ </t>
  </si>
  <si>
    <t>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</si>
  <si>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</si>
  <si>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</si>
  <si>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ԴՐԱՄԱՇՆՈՐՀՆԵՐ</t>
  </si>
  <si>
    <t>Ընթացիկ դրամաշնորհներ պետական հատվածի այլ մակարդակներին</t>
  </si>
  <si>
    <t>Ընթացիկ դրամաշնորհներ պետական և համայնքային ոչ առևտրային կազմակերպություններին</t>
  </si>
  <si>
    <t>Ծառայությունների մատուցում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</si>
  <si>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</si>
  <si>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</si>
  <si>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</si>
  <si>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</si>
  <si>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</si>
  <si>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</si>
  <si>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Ցուցանիշների փոփոխությունը (ավելացումները նշված են դրական նշանով)  </t>
  </si>
  <si>
    <t>Միջոցառման դասիչը՝</t>
  </si>
  <si>
    <t xml:space="preserve"> Առաջին կիսամյակ 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</si>
  <si>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</si>
  <si>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</si>
  <si>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</si>
  <si>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</si>
  <si>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</si>
  <si>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</si>
  <si>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</si>
  <si>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</si>
  <si>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Պահառության ենթակա գույքի քանակ հատ</t>
  </si>
  <si>
    <t>Հավելված 7</t>
  </si>
  <si>
    <t>ՄԱՍ 1. ՊԵՏԱԿԱՆ ՄԱՐՄՆԻ ԳԾՈՎ ԱՐԴՅՈՒՆՔԱՅԻՆ (ԿԱՏԱՐՈՂԱԿԱՆ) ՑՈՒՑԱՆԻՇՆԵՐԸ</t>
  </si>
  <si>
    <t>Հավելված  N 4</t>
  </si>
  <si>
    <t>Հավելված  N 5</t>
  </si>
  <si>
    <r>
      <t xml:space="preserve"> ԸՆԴԱՄԵՆԸ ԾԱԽՍԵՐ                                                                            </t>
    </r>
    <r>
      <rPr>
        <sz val="11"/>
        <rFont val="GHEA Grapalat"/>
        <family val="3"/>
      </rPr>
      <t>այդ թվում`</t>
    </r>
  </si>
  <si>
    <t>(հազար դրամ)</t>
  </si>
  <si>
    <t>Ծրագրային դասիչը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</si>
  <si>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</si>
  <si>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</si>
  <si>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</si>
  <si>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Պետական գույքի կառավարում</t>
  </si>
  <si>
    <t>Հավելված  N3</t>
  </si>
  <si>
    <t>Ոչ ֆինանսական ակտիվների օտարումից մուտքերի ստացում</t>
  </si>
  <si>
    <t>Ոչ ֆինանսական ակտիվների գծով ծախսեր</t>
  </si>
  <si>
    <t>Ոչ ֆինանսական ակտիվների օտարումից մուտքեր</t>
  </si>
  <si>
    <t>Պետական մարմինների կողմից օգտագործվող ոչ ֆինանսական ակտիվների հետ գործառնություններ</t>
  </si>
  <si>
    <t>Ոչ ֆինանսական ակտիվների օտարումից մուտքերի ապահովում</t>
  </si>
  <si>
    <t>Պետական գույքի կառավարման կոմիտե</t>
  </si>
  <si>
    <t>ՈՉ ՖԻՆԱՆՍԱԿԱՆ ԱԿՏԻՎՆԵՐԻ ՀԵՏ ԳՈՐԾԱՌՆՈՒԹՅՈՒՆՆԵՐ</t>
  </si>
  <si>
    <t>ՀՀ կառավարության 2020 թվականի</t>
  </si>
  <si>
    <r>
      <t xml:space="preserve">«ՀԱՅԱՍՏԱՆԻ ՀԱՆՐԱՊԵՏՈՒԹՅԱՆ 2020 ԹՎԱԿԱՆԻ ՊԵՏԱԿԱՆ ԲՅՈՒՋԵԻ ՄԱՍԻՆ» ՀԱՅԱՍՏԱՆԻ ՀԱՆՐԱՊԵՏՈՒԹՅԱՆ ՕՐԵՆՔԻ 2-ՐԴ ՀՈԴՎԱԾԻ  </t>
    </r>
    <r>
      <rPr>
        <b/>
        <sz val="11"/>
        <color theme="1"/>
        <rFont val="GHEA Grapalat"/>
        <family val="3"/>
      </rPr>
      <t>ԱՂՅՈՒՍԱԿՈՒՄ</t>
    </r>
    <r>
      <rPr>
        <b/>
        <sz val="11"/>
        <color rgb="FF000000"/>
        <rFont val="GHEA Grapalat"/>
        <family val="3"/>
      </rPr>
      <t xml:space="preserve"> ԿԱՏԱՐՎՈՂ ՓՈՓՈԽՈՒԹՅՈՒՆԸ</t>
    </r>
  </si>
  <si>
    <t xml:space="preserve">ՀՀ կառավարության 2020 թվականի </t>
  </si>
  <si>
    <t>Ցուցանիշների փոփոխությունը (մուտքերի ավելացումը և ելքերի նվազումը ներկայացված են դրական նշանով) </t>
  </si>
  <si>
    <t>Հավելված N 2</t>
  </si>
  <si>
    <r>
      <t xml:space="preserve">ՀԱՅԱՍՏԱՆԻ ՀԱՆՐԱՊԵՏՈՒԹՅԱՆ 2020 ԹՎԱԿԱՆԻ ՊԵՏԱԿԱՆ ԲՅՈՒՋԵԻ ՄԱՍԻՆ ՕՐԵՆՔԻ N 1 ՀԱՎԵԼՎԱԾԻ N  2 ԱՂՅՈՒՍԱԿՈՒՄ ԵՎ   ՀԱՅԱՍՏԱՆԻ ՀԱՆՐԱՊԵՏՈՒԹՅԱՆ ԿԱՌԱՎԱՐՈՒԹՅԱՆ 2019 ԹՎԱԿԱՆԻ ԴԵԿՏԵՄԲԵՐԻ 26-Ի N 1919-Ն ՈՐՈՇՄԱՆ N 5 ՀԱՎԵԼՎԱԾԻ N  1 ԱՂՅՈՒՍԱԿՈՒՄ  ԿԱՏԱՐՎՈՂ </t>
    </r>
    <r>
      <rPr>
        <b/>
        <sz val="11"/>
        <rFont val="GHEA Grapalat"/>
        <family val="3"/>
      </rPr>
      <t>ԼՐԱՑՈՒՄՆԵՐԸ</t>
    </r>
  </si>
  <si>
    <t xml:space="preserve">Առաջին կիսամյակ   </t>
  </si>
  <si>
    <r>
      <t xml:space="preserve">ՀԱՅԱՍՏԱՆԻ ՀԱՆՐԱՊԵՏՈՒԹՅԱՆ ԿԱՌԱՎԱՐՈՒԹՅԱՆ 2019 ԹՎԱԿԱՆԻ ԴԵԿՏԵՄԲԵՐԻ 26-Ի N 1919-Ն ՈՐՈՇՄԱՆ N 5 ՀԱՎԵԼՎԱԾԻ </t>
    </r>
    <r>
      <rPr>
        <b/>
        <sz val="12"/>
        <color theme="1"/>
        <rFont val="GHEA Grapalat"/>
        <family val="3"/>
      </rPr>
      <t>N7</t>
    </r>
    <r>
      <rPr>
        <b/>
        <sz val="11"/>
        <color theme="1"/>
        <rFont val="GHEA Grapalat"/>
        <family val="3"/>
      </rPr>
      <t xml:space="preserve"> ԱՂՅՈՒՍԱԿՈՒՄ  ԿԱՏԱՐՎՈՂ ԼՐԱՑՈՒՄՆԵՐԸ</t>
    </r>
  </si>
  <si>
    <t xml:space="preserve">ՀՀ կառավարության  2020 թվականի </t>
  </si>
  <si>
    <t>ՀՀ տարածքային կառավարման և ենթակառուցվածքների նախարարություն</t>
  </si>
  <si>
    <t>ՀՀ տարածքային կառավարման և ենթակառուցվածքների  նախարարության պետական գույքի կառավարման կոմիտե</t>
  </si>
  <si>
    <t>ՀԱՅԱՍՏԱՆԻ ՀԱՆՐԱՊԵՏՈՒԹՅԱՆ ԿԱՌԱՎԱՐՈՒԹՅԱՆ 2019 ԹՎԱԿԱՆԻ ԴԵԿՏԵՄԲԵՐԻ 26-Ի ԹԻՎ 1919-Ն ՈՐՈՇՄԱՆ N9.1 ՀԱՎԵԼՎԱԾԻ  9.1.34 ԱՂՅՈՒՍԱԿՈՒՄ ԿԱՏԱՐՎՈՂ ԼՐԱՑՈՒՄԸ</t>
  </si>
  <si>
    <t>ՀԱՅԱՍՏԱՆԻ ՀԱՆՐԱՊԵՏՈՒԹՅԱՆ ԿԱՌԱՎԱՐՈՒԹՅԱՆ 2019 ԹՎԱԿԱՆԻ ԴԵԿՏԵՄԲԵՐԻ 26-Ի ԹԻՎ 1919-Ն ՈՐՈՇՄԱՆ N9 ՀԱՎԵԼՎԱԾԻ  9.8 ԱՂՅՈՒՍԱԿՈՒՄ ԿԱՏԱՐՎՈՂ ԼՐԱՑՈՒՄԸ</t>
  </si>
  <si>
    <r>
      <t xml:space="preserve">«Հայաստանի Հանրապետության 2020 թվականի պետական բյուջեի մասին» Հայաստանի Հանրապետության օրենքի 6-րդ հոդվածի աղյուսակում և Հայաստանի Հանրապետության կառավարության </t>
    </r>
    <r>
      <rPr>
        <b/>
        <sz val="11"/>
        <rFont val="GHEA Grapalat"/>
        <family val="3"/>
      </rPr>
      <t xml:space="preserve">2019 թվականի դեկտեմբերի 26-ի N 1919-Ն որոշման N 2 հավելվածի  աղյուսակում կատարվող փոփոխությունները </t>
    </r>
  </si>
  <si>
    <t>Եկամտատեսակը</t>
  </si>
  <si>
    <t>ՊԵՏԱԿԱՆ ԲՅՈՒՋԵԻ ԵԿԱՄՈՒՏՆԵՐ</t>
  </si>
  <si>
    <t>Այլ եկամուտներ</t>
  </si>
  <si>
    <t xml:space="preserve">Պետական գույքի համալիր և արդյունավետ կառավարման ապահովում  </t>
  </si>
  <si>
    <t xml:space="preserve"> 2019 ԹՎԱԿԱՆԻ ԴԵԿՏԵՄԲԵՐԻ 26-Ի N 1919-Ն ՈՐՈՇՄԱՆ N 3 ԵՎ 4 ՀԱՎԵԼՎԱԾՆԵՐՈՒՄ ԿԱՏԱՐՎՈՂ ՓՈՓՈԽՈՒԹՅՈՒՆՆԵՐԸ ԵՎ ԼՐԱՑՈՒՄՆԵՐԸ</t>
  </si>
  <si>
    <t>Հավելված 8</t>
  </si>
  <si>
    <t>NN</t>
  </si>
  <si>
    <t>ը/կ</t>
  </si>
  <si>
    <t>Օրենքով և այլ իրավական ակտերով սահմանված պետական բյուջե մուտքագրվող այլ եկամուտներ</t>
  </si>
  <si>
    <t>6.5.</t>
  </si>
  <si>
    <t xml:space="preserve">ՀԱՅԱՍՏԱՆԻ ՀԱՆՐԱՊԵՏՈՒԹՅԱՆ ԿԱՌԱՎԱՐՈՒԹՅԱՆ 2019 ԹՎԱԿԱՆԻ ԴԵԿՏԵՄԲԵՐԻ 26-Ի N 1919-Ն ՈՐՈՇՄԱՆ
N 6 ՀԱՎԵԼՎԱԾՈՒՄ ԿԱՏԱՐՎՈՂ ՓՈՓՈԽՈՒԹՅՈՒՆՆԵՐԸ
</t>
  </si>
  <si>
    <t>6.5.4.</t>
  </si>
  <si>
    <t>Այլ եկամուտներ, ընդամենը</t>
  </si>
  <si>
    <t>այդ թվում`</t>
  </si>
  <si>
    <t>Գանձման համար պատասխանատո պետական կառավարման մարմինը (մարմինները)</t>
  </si>
  <si>
    <t>(ավելացումները նշված են դրական նշանով)</t>
  </si>
  <si>
    <t>Հավելված  N 6</t>
  </si>
  <si>
    <t>«Գույքի գնահատման և աճուրդի կենտրոն» ՊՈԱԿ</t>
  </si>
  <si>
    <t>ՀՀ տարածքային կառավարման և ենթակառուցվածքների նախարարության պետական գույքի կառավարման կոմիտե</t>
  </si>
  <si>
    <t xml:space="preserve"> Միջոցառում</t>
  </si>
  <si>
    <t xml:space="preserve">Ցուցանիշների փոփոխությունը (նվազեցումները նշված են փակագծերում)  </t>
  </si>
  <si>
    <r>
      <t xml:space="preserve">Ցուցանիշների փոփոխությունը </t>
    </r>
    <r>
      <rPr>
        <b/>
        <sz val="11"/>
        <color theme="1"/>
        <rFont val="Calibri"/>
        <family val="2"/>
        <charset val="204"/>
      </rPr>
      <t>(ավելացումները նշված են դրական նշանով)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</si>
</sst>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"/>
    <numFmt numFmtId="165" formatCode="0.0"/>
    <numFmt numFmtId="166" formatCode="##,##0.0;\(##,##0.0\);\-"/>
    <numFmt numFmtId="167" formatCode="_(* #,##0.0_);_(* \(#,##0.0\);_(* &quot;-&quot;??_);_(@_)"/>
  </numFmts>
  <fonts count="23">
    <font>
      <sz val="11"/>
      <color theme="1"/>
      <name val="Calibri"/>
      <family val="2"/>
      <charset val="204"/>
      <scheme val="minor"/>
    </font>
    <font>
      <b/>
      <sz val="8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1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name val="Arial Armenian"/>
      <family val="2"/>
    </font>
    <font>
      <sz val="11"/>
      <color rgb="FF000000"/>
      <name val="GHEA Grapalat"/>
      <family val="3"/>
    </font>
    <font>
      <i/>
      <sz val="11"/>
      <color theme="1"/>
      <name val="GHEA Grapalat"/>
      <family val="3"/>
    </font>
    <font>
      <sz val="12"/>
      <name val="GHEA Grapalat"/>
      <family val="3"/>
    </font>
    <font>
      <sz val="10"/>
      <color theme="1"/>
      <name val="Times New Roman"/>
      <family val="1"/>
    </font>
    <font>
      <sz val="11"/>
      <color theme="1"/>
      <name val="GHEA Mariam"/>
      <family val="3"/>
    </font>
    <font>
      <sz val="11"/>
      <color theme="1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0" fillId="0" borderId="0">
      <alignment horizontal="left" vertical="top" wrapText="1"/>
    </xf>
    <xf numFmtId="164" fontId="10" fillId="0" borderId="0" applyFill="0" applyBorder="0" applyProtection="0">
      <alignment horizontal="right" vertical="top"/>
    </xf>
    <xf numFmtId="164" fontId="11" fillId="0" borderId="0" applyFill="0" applyBorder="0" applyProtection="0">
      <alignment horizontal="right" vertical="top"/>
    </xf>
    <xf numFmtId="0" fontId="13" fillId="0" borderId="0"/>
    <xf numFmtId="43" fontId="20" fillId="0" borderId="0" applyFont="0" applyFill="0" applyBorder="0" applyAlignment="0" applyProtection="0"/>
  </cellStyleXfs>
  <cellXfs count="209">
    <xf numFmtId="0" fontId="0" fillId="0" borderId="0" xfId="0"/>
    <xf numFmtId="0" fontId="6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0" xfId="0" applyFont="1"/>
    <xf numFmtId="0" fontId="6" fillId="0" borderId="0" xfId="0" applyFont="1" applyBorder="1"/>
    <xf numFmtId="0" fontId="5" fillId="0" borderId="0" xfId="0" applyFont="1"/>
    <xf numFmtId="0" fontId="5" fillId="0" borderId="0" xfId="0" applyFont="1" applyFill="1" applyAlignment="1">
      <alignment horizontal="right"/>
    </xf>
    <xf numFmtId="0" fontId="5" fillId="0" borderId="0" xfId="0" applyFont="1" applyFill="1" applyAlignment="1"/>
    <xf numFmtId="0" fontId="6" fillId="0" borderId="0" xfId="0" applyFont="1" applyFill="1" applyAlignment="1"/>
    <xf numFmtId="0" fontId="9" fillId="0" borderId="0" xfId="0" applyFont="1" applyFill="1" applyAlignment="1">
      <alignment horizont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/>
    <xf numFmtId="0" fontId="6" fillId="0" borderId="0" xfId="0" applyFont="1" applyBorder="1"/>
    <xf numFmtId="0" fontId="6" fillId="0" borderId="6" xfId="0" applyFont="1" applyBorder="1" applyAlignment="1">
      <alignment vertical="top" wrapText="1"/>
    </xf>
    <xf numFmtId="0" fontId="6" fillId="2" borderId="6" xfId="0" applyFont="1" applyFill="1" applyBorder="1" applyAlignment="1">
      <alignment vertical="center" wrapText="1"/>
    </xf>
    <xf numFmtId="0" fontId="12" fillId="0" borderId="2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top" wrapText="1"/>
    </xf>
    <xf numFmtId="0" fontId="6" fillId="0" borderId="0" xfId="4" applyFont="1"/>
    <xf numFmtId="2" fontId="6" fillId="0" borderId="6" xfId="0" applyNumberFormat="1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4" fillId="0" borderId="0" xfId="0" applyFont="1" applyAlignment="1">
      <alignment horizontal="right" wrapText="1"/>
    </xf>
    <xf numFmtId="0" fontId="6" fillId="0" borderId="0" xfId="0" applyFont="1" applyFill="1" applyAlignment="1">
      <alignment horizontal="center" wrapText="1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/>
    <xf numFmtId="0" fontId="6" fillId="2" borderId="6" xfId="0" applyFont="1" applyFill="1" applyBorder="1" applyAlignment="1">
      <alignment vertical="center"/>
    </xf>
    <xf numFmtId="0" fontId="6" fillId="0" borderId="19" xfId="0" applyFont="1" applyBorder="1" applyAlignment="1"/>
    <xf numFmtId="0" fontId="6" fillId="2" borderId="6" xfId="0" applyFont="1" applyFill="1" applyBorder="1"/>
    <xf numFmtId="0" fontId="6" fillId="2" borderId="6" xfId="0" applyFont="1" applyFill="1" applyBorder="1" applyAlignment="1">
      <alignment wrapText="1"/>
    </xf>
    <xf numFmtId="0" fontId="12" fillId="2" borderId="0" xfId="1" applyFont="1" applyFill="1">
      <alignment horizontal="left" vertical="top" wrapText="1"/>
    </xf>
    <xf numFmtId="0" fontId="12" fillId="2" borderId="0" xfId="1" applyFont="1" applyFill="1" applyAlignment="1">
      <alignment horizontal="left" vertical="top" wrapText="1"/>
    </xf>
    <xf numFmtId="0" fontId="8" fillId="2" borderId="0" xfId="1" applyFont="1" applyFill="1" applyAlignment="1">
      <alignment horizontal="left" vertical="top" wrapText="1"/>
    </xf>
    <xf numFmtId="0" fontId="12" fillId="2" borderId="6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top" wrapText="1"/>
    </xf>
    <xf numFmtId="0" fontId="12" fillId="2" borderId="6" xfId="1" applyFont="1" applyFill="1" applyBorder="1">
      <alignment horizontal="left" vertical="top" wrapText="1"/>
    </xf>
    <xf numFmtId="0" fontId="12" fillId="2" borderId="6" xfId="1" applyFont="1" applyFill="1" applyBorder="1" applyAlignment="1">
      <alignment horizontal="left" vertical="top" wrapText="1"/>
    </xf>
    <xf numFmtId="49" fontId="8" fillId="2" borderId="6" xfId="1" applyNumberFormat="1" applyFont="1" applyFill="1" applyBorder="1" applyAlignment="1">
      <alignment horizontal="left" vertical="top" wrapText="1"/>
    </xf>
    <xf numFmtId="0" fontId="8" fillId="0" borderId="0" xfId="0" applyFont="1"/>
    <xf numFmtId="0" fontId="4" fillId="2" borderId="6" xfId="0" applyFont="1" applyFill="1" applyBorder="1" applyAlignment="1">
      <alignment vertical="top" wrapText="1"/>
    </xf>
    <xf numFmtId="0" fontId="15" fillId="0" borderId="6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8" fillId="0" borderId="0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15" fillId="2" borderId="6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vertical="top" wrapText="1"/>
    </xf>
    <xf numFmtId="0" fontId="6" fillId="0" borderId="6" xfId="0" applyFont="1" applyBorder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4" fillId="0" borderId="6" xfId="0" applyFont="1" applyBorder="1" applyAlignment="1">
      <alignment vertical="center" wrapText="1"/>
    </xf>
    <xf numFmtId="0" fontId="4" fillId="0" borderId="0" xfId="0" applyFont="1" applyFill="1" applyAlignment="1">
      <alignment horizontal="center" wrapText="1"/>
    </xf>
    <xf numFmtId="0" fontId="7" fillId="0" borderId="0" xfId="0" applyFont="1" applyAlignment="1">
      <alignment horizontal="right"/>
    </xf>
    <xf numFmtId="0" fontId="5" fillId="0" borderId="0" xfId="0" applyFont="1" applyFill="1" applyAlignment="1">
      <alignment horizontal="right"/>
    </xf>
    <xf numFmtId="0" fontId="12" fillId="2" borderId="6" xfId="1" applyFont="1" applyFill="1" applyBorder="1" applyAlignment="1">
      <alignment horizontal="center" vertical="top" wrapText="1"/>
    </xf>
    <xf numFmtId="0" fontId="16" fillId="2" borderId="0" xfId="1" applyFont="1" applyFill="1">
      <alignment horizontal="left" vertical="top" wrapText="1"/>
    </xf>
    <xf numFmtId="0" fontId="16" fillId="2" borderId="0" xfId="1" applyFont="1" applyFill="1" applyAlignment="1">
      <alignment horizontal="left" vertical="top" wrapText="1"/>
    </xf>
    <xf numFmtId="0" fontId="6" fillId="0" borderId="25" xfId="0" applyFont="1" applyBorder="1" applyAlignment="1">
      <alignment horizontal="left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6" fillId="2" borderId="6" xfId="1" applyFont="1" applyFill="1" applyBorder="1">
      <alignment horizontal="left" vertical="top" wrapText="1"/>
    </xf>
    <xf numFmtId="0" fontId="6" fillId="0" borderId="6" xfId="0" applyFont="1" applyBorder="1" applyAlignment="1">
      <alignment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top" wrapText="1"/>
    </xf>
    <xf numFmtId="0" fontId="5" fillId="0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0" fontId="6" fillId="0" borderId="6" xfId="0" applyFont="1" applyBorder="1"/>
    <xf numFmtId="0" fontId="7" fillId="0" borderId="0" xfId="0" applyFont="1" applyAlignment="1">
      <alignment horizontal="right"/>
    </xf>
    <xf numFmtId="0" fontId="6" fillId="0" borderId="0" xfId="0" applyFont="1" applyAlignment="1"/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164" fontId="6" fillId="2" borderId="16" xfId="0" applyNumberFormat="1" applyFont="1" applyFill="1" applyBorder="1" applyAlignment="1">
      <alignment horizontal="right"/>
    </xf>
    <xf numFmtId="164" fontId="6" fillId="2" borderId="1" xfId="0" applyNumberFormat="1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/>
    </xf>
    <xf numFmtId="164" fontId="12" fillId="2" borderId="6" xfId="1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164" fontId="12" fillId="2" borderId="6" xfId="1" applyNumberFormat="1" applyFont="1" applyFill="1" applyBorder="1" applyAlignment="1">
      <alignment horizontal="center" vertical="top" wrapText="1"/>
    </xf>
    <xf numFmtId="164" fontId="8" fillId="2" borderId="6" xfId="3" applyNumberFormat="1" applyFont="1" applyFill="1" applyBorder="1" applyAlignment="1">
      <alignment horizontal="center" vertical="top"/>
    </xf>
    <xf numFmtId="164" fontId="6" fillId="2" borderId="6" xfId="0" applyNumberFormat="1" applyFont="1" applyFill="1" applyBorder="1" applyAlignment="1">
      <alignment horizontal="center" vertical="top" wrapText="1"/>
    </xf>
    <xf numFmtId="164" fontId="12" fillId="2" borderId="6" xfId="2" applyNumberFormat="1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 wrapText="1"/>
    </xf>
    <xf numFmtId="164" fontId="4" fillId="2" borderId="18" xfId="0" applyNumberFormat="1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center"/>
    </xf>
    <xf numFmtId="164" fontId="6" fillId="2" borderId="7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164" fontId="6" fillId="2" borderId="20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 vertical="center"/>
    </xf>
    <xf numFmtId="165" fontId="6" fillId="2" borderId="25" xfId="0" applyNumberFormat="1" applyFont="1" applyFill="1" applyBorder="1" applyAlignment="1">
      <alignment horizontal="center" vertical="center" wrapText="1"/>
    </xf>
    <xf numFmtId="165" fontId="6" fillId="2" borderId="6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165" fontId="4" fillId="2" borderId="29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165" fontId="6" fillId="2" borderId="28" xfId="0" applyNumberFormat="1" applyFont="1" applyFill="1" applyBorder="1" applyAlignment="1">
      <alignment horizontal="center" vertical="center"/>
    </xf>
    <xf numFmtId="165" fontId="6" fillId="0" borderId="28" xfId="0" applyNumberFormat="1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164" fontId="6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3" xfId="0" applyFont="1" applyBorder="1" applyAlignment="1">
      <alignment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left" vertical="center" wrapText="1"/>
    </xf>
    <xf numFmtId="4" fontId="18" fillId="0" borderId="16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vertical="center" wrapText="1"/>
    </xf>
    <xf numFmtId="0" fontId="18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164" fontId="12" fillId="2" borderId="16" xfId="0" applyNumberFormat="1" applyFont="1" applyFill="1" applyBorder="1" applyAlignment="1">
      <alignment horizontal="right"/>
    </xf>
    <xf numFmtId="166" fontId="6" fillId="0" borderId="28" xfId="0" applyNumberFormat="1" applyFont="1" applyBorder="1" applyAlignment="1">
      <alignment horizontal="center" vertical="center"/>
    </xf>
    <xf numFmtId="167" fontId="6" fillId="0" borderId="28" xfId="5" applyNumberFormat="1" applyFont="1" applyBorder="1" applyAlignment="1">
      <alignment horizontal="center" vertical="center"/>
    </xf>
    <xf numFmtId="167" fontId="4" fillId="2" borderId="6" xfId="5" applyNumberFormat="1" applyFont="1" applyFill="1" applyBorder="1" applyAlignment="1">
      <alignment horizontal="center" vertical="center" wrapText="1"/>
    </xf>
    <xf numFmtId="167" fontId="6" fillId="2" borderId="6" xfId="5" applyNumberFormat="1" applyFont="1" applyFill="1" applyBorder="1" applyAlignment="1">
      <alignment horizontal="center" vertical="center"/>
    </xf>
    <xf numFmtId="167" fontId="6" fillId="2" borderId="28" xfId="5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6" fillId="0" borderId="10" xfId="0" applyFont="1" applyBorder="1" applyAlignment="1">
      <alignment horizontal="right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9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0" fontId="6" fillId="0" borderId="18" xfId="0" applyFont="1" applyBorder="1" applyAlignment="1">
      <alignment horizontal="center" vertical="top"/>
    </xf>
    <xf numFmtId="164" fontId="6" fillId="2" borderId="9" xfId="0" applyNumberFormat="1" applyFont="1" applyFill="1" applyBorder="1" applyAlignment="1">
      <alignment horizontal="center" vertical="center"/>
    </xf>
    <xf numFmtId="164" fontId="6" fillId="2" borderId="19" xfId="0" applyNumberFormat="1" applyFont="1" applyFill="1" applyBorder="1" applyAlignment="1">
      <alignment horizontal="center" vertical="center"/>
    </xf>
    <xf numFmtId="164" fontId="6" fillId="2" borderId="18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5" fillId="0" borderId="0" xfId="0" applyFont="1" applyFill="1" applyAlignment="1">
      <alignment horizontal="right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wrapText="1"/>
    </xf>
    <xf numFmtId="0" fontId="12" fillId="2" borderId="7" xfId="1" applyFont="1" applyFill="1" applyBorder="1" applyAlignment="1">
      <alignment horizontal="center" vertical="top" wrapText="1"/>
    </xf>
    <xf numFmtId="0" fontId="12" fillId="2" borderId="17" xfId="1" applyFont="1" applyFill="1" applyBorder="1" applyAlignment="1">
      <alignment horizontal="center" vertical="top" wrapText="1"/>
    </xf>
    <xf numFmtId="0" fontId="12" fillId="2" borderId="8" xfId="1" applyFont="1" applyFill="1" applyBorder="1" applyAlignment="1">
      <alignment horizontal="center" vertical="top" wrapTex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wrapText="1"/>
    </xf>
    <xf numFmtId="0" fontId="8" fillId="2" borderId="0" xfId="1" applyFont="1" applyFill="1" applyAlignment="1">
      <alignment horizontal="center" vertical="top" wrapText="1"/>
    </xf>
    <xf numFmtId="0" fontId="12" fillId="2" borderId="9" xfId="1" applyFont="1" applyFill="1" applyBorder="1" applyAlignment="1">
      <alignment horizontal="center" vertical="top" wrapText="1"/>
    </xf>
    <xf numFmtId="0" fontId="12" fillId="2" borderId="18" xfId="1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horizontal="right" wrapText="1"/>
    </xf>
    <xf numFmtId="0" fontId="6" fillId="0" borderId="7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vertical="center" wrapText="1"/>
    </xf>
  </cellXfs>
  <cellStyles count="6">
    <cellStyle name="Comma" xfId="5" builtinId="3"/>
    <cellStyle name="Normal" xfId="0" builtinId="0"/>
    <cellStyle name="Normal 2" xfId="4"/>
    <cellStyle name="Normal 8" xfId="1"/>
    <cellStyle name="SN_241" xfId="2"/>
    <cellStyle name="SN_b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7" sqref="B17"/>
    </sheetView>
  </sheetViews>
  <sheetFormatPr defaultRowHeight="16.5"/>
  <cols>
    <col min="1" max="1" width="35" style="1" customWidth="1"/>
    <col min="2" max="2" width="51.85546875" style="1" customWidth="1"/>
    <col min="3" max="16384" width="9.140625" style="1"/>
  </cols>
  <sheetData>
    <row r="1" spans="1:2">
      <c r="A1" s="2"/>
      <c r="B1" s="69" t="s">
        <v>9</v>
      </c>
    </row>
    <row r="2" spans="1:2">
      <c r="A2" s="2"/>
      <c r="B2" s="84" t="s">
        <v>93</v>
      </c>
    </row>
    <row r="3" spans="1:2">
      <c r="A3" s="3"/>
      <c r="B3" s="69" t="s">
        <v>10</v>
      </c>
    </row>
    <row r="4" spans="1:2">
      <c r="A4" s="4"/>
    </row>
    <row r="5" spans="1:2" ht="57.75" customHeight="1">
      <c r="A5" s="140" t="s">
        <v>94</v>
      </c>
      <c r="B5" s="140"/>
    </row>
    <row r="6" spans="1:2" ht="17.25" thickBot="1">
      <c r="A6" s="141" t="s">
        <v>79</v>
      </c>
      <c r="B6" s="141"/>
    </row>
    <row r="7" spans="1:2">
      <c r="A7" s="142"/>
      <c r="B7" s="5" t="s">
        <v>0</v>
      </c>
    </row>
    <row r="8" spans="1:2" ht="33">
      <c r="A8" s="143"/>
      <c r="B8" s="6" t="s">
        <v>15</v>
      </c>
    </row>
    <row r="9" spans="1:2" ht="17.25" thickBot="1">
      <c r="A9" s="144"/>
      <c r="B9" s="7"/>
    </row>
    <row r="10" spans="1:2" ht="17.25" thickBot="1">
      <c r="A10" s="8" t="s">
        <v>11</v>
      </c>
      <c r="B10" s="134">
        <v>19894.099999999999</v>
      </c>
    </row>
    <row r="11" spans="1:2" ht="17.25" thickBot="1">
      <c r="A11" s="8" t="s">
        <v>12</v>
      </c>
      <c r="B11" s="134">
        <v>19894.099999999999</v>
      </c>
    </row>
    <row r="12" spans="1:2" ht="17.25" thickBot="1">
      <c r="A12" s="9" t="s">
        <v>13</v>
      </c>
      <c r="B12" s="89">
        <v>0</v>
      </c>
    </row>
  </sheetData>
  <mergeCells count="3">
    <mergeCell ref="A5:B5"/>
    <mergeCell ref="A6:B6"/>
    <mergeCell ref="A7:A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opLeftCell="A4" workbookViewId="0">
      <selection activeCell="F17" sqref="F17"/>
    </sheetView>
  </sheetViews>
  <sheetFormatPr defaultRowHeight="16.5"/>
  <cols>
    <col min="1" max="1" width="4" style="1" customWidth="1"/>
    <col min="2" max="2" width="36.140625" style="1" customWidth="1"/>
    <col min="3" max="5" width="12.85546875" style="1" customWidth="1"/>
    <col min="6" max="16384" width="9.140625" style="1"/>
  </cols>
  <sheetData>
    <row r="1" spans="2:5" ht="16.5" customHeight="1">
      <c r="D1" s="13"/>
      <c r="E1" s="88" t="s">
        <v>97</v>
      </c>
    </row>
    <row r="2" spans="2:5">
      <c r="C2" s="76"/>
      <c r="D2" s="85"/>
      <c r="E2" s="88" t="s">
        <v>93</v>
      </c>
    </row>
    <row r="3" spans="2:5" ht="16.5" customHeight="1">
      <c r="C3" s="85"/>
      <c r="D3" s="85"/>
      <c r="E3" s="88" t="s">
        <v>10</v>
      </c>
    </row>
    <row r="5" spans="2:5" ht="93" customHeight="1">
      <c r="B5" s="145" t="s">
        <v>106</v>
      </c>
      <c r="C5" s="145"/>
      <c r="D5" s="145"/>
      <c r="E5" s="145"/>
    </row>
    <row r="6" spans="2:5">
      <c r="B6" s="10"/>
      <c r="C6" s="10"/>
      <c r="D6" s="10"/>
      <c r="E6" s="10"/>
    </row>
    <row r="7" spans="2:5">
      <c r="B7" s="31"/>
      <c r="E7" s="1" t="s">
        <v>79</v>
      </c>
    </row>
    <row r="8" spans="2:5" ht="82.5" customHeight="1">
      <c r="B8" s="118" t="s">
        <v>107</v>
      </c>
      <c r="C8" s="146" t="s">
        <v>96</v>
      </c>
      <c r="D8" s="147"/>
      <c r="E8" s="148"/>
    </row>
    <row r="9" spans="2:5" ht="33">
      <c r="B9" s="67" t="s">
        <v>108</v>
      </c>
      <c r="C9" s="86" t="s">
        <v>1</v>
      </c>
      <c r="D9" s="86" t="s">
        <v>5</v>
      </c>
      <c r="E9" s="87" t="s">
        <v>2</v>
      </c>
    </row>
    <row r="10" spans="2:5">
      <c r="B10" s="120" t="s">
        <v>14</v>
      </c>
      <c r="C10" s="117">
        <f t="shared" ref="C10:E10" si="0">C12</f>
        <v>12908.3</v>
      </c>
      <c r="D10" s="117">
        <f t="shared" si="0"/>
        <v>19894.099999999999</v>
      </c>
      <c r="E10" s="91">
        <f t="shared" si="0"/>
        <v>19894.099999999999</v>
      </c>
    </row>
    <row r="11" spans="2:5">
      <c r="B11" s="11" t="s">
        <v>3</v>
      </c>
      <c r="C11" s="117"/>
      <c r="D11" s="117"/>
      <c r="E11" s="121"/>
    </row>
    <row r="12" spans="2:5">
      <c r="B12" s="12" t="s">
        <v>109</v>
      </c>
      <c r="C12" s="117">
        <v>12908.3</v>
      </c>
      <c r="D12" s="117">
        <v>19894.099999999999</v>
      </c>
      <c r="E12" s="90">
        <v>19894.099999999999</v>
      </c>
    </row>
    <row r="20" spans="3:4" ht="17.25" thickBot="1">
      <c r="C20" s="135"/>
      <c r="D20" s="135"/>
    </row>
  </sheetData>
  <mergeCells count="2">
    <mergeCell ref="B5:E5"/>
    <mergeCell ref="C8:E8"/>
  </mergeCells>
  <pageMargins left="0.7" right="0.7" top="0.75" bottom="0.75" header="0.3" footer="0.3"/>
  <pageSetup paperSize="9" scale="8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30"/>
  <sheetViews>
    <sheetView zoomScale="71" zoomScaleNormal="71" workbookViewId="0">
      <selection activeCell="E11" sqref="E11"/>
    </sheetView>
  </sheetViews>
  <sheetFormatPr defaultRowHeight="17.25"/>
  <cols>
    <col min="1" max="1" width="9.140625" style="15"/>
    <col min="2" max="2" width="12.7109375" style="15" customWidth="1"/>
    <col min="3" max="3" width="18.140625" style="15" customWidth="1"/>
    <col min="4" max="4" width="65" style="15" customWidth="1"/>
    <col min="5" max="7" width="17.7109375" style="15" customWidth="1"/>
    <col min="8" max="16384" width="9.140625" style="15"/>
  </cols>
  <sheetData>
    <row r="1" spans="2:44" ht="36" customHeight="1">
      <c r="E1" s="82"/>
      <c r="F1" s="161" t="s">
        <v>85</v>
      </c>
      <c r="G1" s="161"/>
      <c r="H1" s="17"/>
      <c r="I1" s="16"/>
    </row>
    <row r="2" spans="2:44" s="1" customFormat="1" ht="16.5">
      <c r="E2" s="161" t="s">
        <v>95</v>
      </c>
      <c r="F2" s="161"/>
      <c r="G2" s="161"/>
      <c r="H2" s="18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</row>
    <row r="3" spans="2:44" s="1" customFormat="1" ht="15.75" customHeight="1">
      <c r="E3" s="168" t="s">
        <v>16</v>
      </c>
      <c r="F3" s="168"/>
      <c r="G3" s="168"/>
      <c r="H3" s="85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</row>
    <row r="4" spans="2:44">
      <c r="E4" s="162"/>
      <c r="F4" s="162"/>
      <c r="G4" s="81"/>
      <c r="H4" s="16"/>
      <c r="I4" s="16"/>
    </row>
    <row r="5" spans="2:44" ht="11.25" customHeight="1">
      <c r="E5" s="162"/>
      <c r="F5" s="162"/>
      <c r="G5" s="16"/>
      <c r="H5" s="16"/>
      <c r="I5" s="16"/>
    </row>
    <row r="6" spans="2:44" ht="59.25" customHeight="1">
      <c r="B6" s="169" t="s">
        <v>98</v>
      </c>
      <c r="C6" s="169"/>
      <c r="D6" s="169"/>
      <c r="E6" s="169"/>
      <c r="F6" s="169"/>
      <c r="G6" s="169"/>
      <c r="H6" s="19"/>
      <c r="I6" s="19"/>
    </row>
    <row r="7" spans="2:44">
      <c r="B7" s="1"/>
      <c r="C7" s="68"/>
      <c r="D7" s="68"/>
      <c r="E7" s="68"/>
      <c r="F7" s="68"/>
      <c r="G7" s="32" t="s">
        <v>79</v>
      </c>
      <c r="H7" s="19"/>
      <c r="I7" s="19"/>
    </row>
    <row r="8" spans="2:44" s="13" customFormat="1" ht="56.25" customHeight="1">
      <c r="B8" s="163" t="s">
        <v>80</v>
      </c>
      <c r="C8" s="164"/>
      <c r="D8" s="165" t="s">
        <v>17</v>
      </c>
      <c r="E8" s="170" t="s">
        <v>18</v>
      </c>
      <c r="F8" s="171"/>
      <c r="G8" s="172"/>
    </row>
    <row r="9" spans="2:44" s="13" customFormat="1" ht="36.75" customHeight="1">
      <c r="B9" s="33" t="s">
        <v>19</v>
      </c>
      <c r="C9" s="33" t="s">
        <v>20</v>
      </c>
      <c r="D9" s="166"/>
      <c r="E9" s="34" t="s">
        <v>99</v>
      </c>
      <c r="F9" s="34" t="s">
        <v>21</v>
      </c>
      <c r="G9" s="34" t="s">
        <v>22</v>
      </c>
    </row>
    <row r="10" spans="2:44" s="13" customFormat="1" ht="25.5" customHeight="1">
      <c r="B10" s="33"/>
      <c r="C10" s="35"/>
      <c r="D10" s="36" t="s">
        <v>23</v>
      </c>
      <c r="E10" s="100">
        <f t="shared" ref="E10" si="0">E19+E26</f>
        <v>12908.3</v>
      </c>
      <c r="F10" s="100">
        <f>F19+F26</f>
        <v>19894.099999999999</v>
      </c>
      <c r="G10" s="100">
        <f>G19+G26</f>
        <v>19894.099999999999</v>
      </c>
    </row>
    <row r="11" spans="2:44" s="13" customFormat="1" ht="37.5" customHeight="1">
      <c r="B11" s="167" t="s">
        <v>24</v>
      </c>
      <c r="C11" s="167"/>
      <c r="D11" s="67" t="s">
        <v>102</v>
      </c>
      <c r="E11" s="137">
        <f t="shared" ref="E11:F11" si="1">E12</f>
        <v>12908.3</v>
      </c>
      <c r="F11" s="137">
        <f t="shared" si="1"/>
        <v>19894.099999999999</v>
      </c>
      <c r="G11" s="137">
        <f t="shared" ref="G11" si="2">G12</f>
        <v>19894.099999999999</v>
      </c>
    </row>
    <row r="12" spans="2:44" s="13" customFormat="1" ht="20.25" customHeight="1">
      <c r="B12" s="38">
        <v>1079</v>
      </c>
      <c r="C12" s="39"/>
      <c r="D12" s="40" t="s">
        <v>25</v>
      </c>
      <c r="E12" s="138">
        <f>'Հավելված 2 '!C12</f>
        <v>12908.3</v>
      </c>
      <c r="F12" s="138">
        <f>'Հավելված 2 '!D12</f>
        <v>19894.099999999999</v>
      </c>
      <c r="G12" s="138">
        <f>'Հավելված 2 '!E12</f>
        <v>19894.099999999999</v>
      </c>
    </row>
    <row r="13" spans="2:44" s="13" customFormat="1" ht="35.25" customHeight="1">
      <c r="B13" s="152"/>
      <c r="C13" s="41"/>
      <c r="D13" s="122" t="s">
        <v>84</v>
      </c>
      <c r="E13" s="101"/>
      <c r="F13" s="102"/>
      <c r="G13" s="101"/>
    </row>
    <row r="14" spans="2:44" s="13" customFormat="1" ht="25.5" customHeight="1">
      <c r="B14" s="153"/>
      <c r="C14" s="150"/>
      <c r="D14" s="24" t="s">
        <v>26</v>
      </c>
      <c r="E14" s="103"/>
      <c r="F14" s="104"/>
      <c r="G14" s="103"/>
    </row>
    <row r="15" spans="2:44" s="13" customFormat="1" ht="27" customHeight="1">
      <c r="B15" s="153"/>
      <c r="C15" s="150"/>
      <c r="D15" s="122" t="s">
        <v>110</v>
      </c>
      <c r="E15" s="155"/>
      <c r="F15" s="155"/>
      <c r="G15" s="155"/>
    </row>
    <row r="16" spans="2:44" s="13" customFormat="1" ht="21" customHeight="1">
      <c r="B16" s="153"/>
      <c r="C16" s="150"/>
      <c r="D16" s="42" t="s">
        <v>27</v>
      </c>
      <c r="E16" s="156"/>
      <c r="F16" s="156"/>
      <c r="G16" s="156"/>
    </row>
    <row r="17" spans="2:7" s="13" customFormat="1" ht="30" customHeight="1">
      <c r="B17" s="154"/>
      <c r="C17" s="151"/>
      <c r="D17" s="43" t="s">
        <v>28</v>
      </c>
      <c r="E17" s="157"/>
      <c r="F17" s="157"/>
      <c r="G17" s="157"/>
    </row>
    <row r="18" spans="2:7" s="13" customFormat="1" ht="16.5">
      <c r="B18" s="158" t="s">
        <v>29</v>
      </c>
      <c r="C18" s="159"/>
      <c r="D18" s="160"/>
      <c r="E18" s="101"/>
      <c r="F18" s="102"/>
      <c r="G18" s="101"/>
    </row>
    <row r="19" spans="2:7" s="20" customFormat="1" ht="16.5">
      <c r="B19" s="149"/>
      <c r="C19" s="152">
        <v>11015</v>
      </c>
      <c r="D19" s="40" t="s">
        <v>30</v>
      </c>
      <c r="E19" s="138">
        <f>'Հավելված 2 '!C12</f>
        <v>12908.3</v>
      </c>
      <c r="F19" s="138">
        <v>20653.3</v>
      </c>
      <c r="G19" s="138">
        <v>30980</v>
      </c>
    </row>
    <row r="20" spans="2:7" s="13" customFormat="1" ht="16.5">
      <c r="B20" s="150"/>
      <c r="C20" s="153"/>
      <c r="D20" s="23" t="s">
        <v>34</v>
      </c>
      <c r="E20" s="94"/>
      <c r="F20" s="94"/>
      <c r="G20" s="94"/>
    </row>
    <row r="21" spans="2:7" s="13" customFormat="1" ht="16.5">
      <c r="B21" s="150"/>
      <c r="C21" s="153"/>
      <c r="D21" s="42" t="s">
        <v>31</v>
      </c>
      <c r="E21" s="94"/>
      <c r="F21" s="94"/>
      <c r="G21" s="94"/>
    </row>
    <row r="22" spans="2:7" s="13" customFormat="1" ht="51" customHeight="1">
      <c r="B22" s="150"/>
      <c r="C22" s="153"/>
      <c r="D22" s="29" t="s">
        <v>33</v>
      </c>
      <c r="E22" s="94"/>
      <c r="F22" s="94"/>
      <c r="G22" s="94"/>
    </row>
    <row r="23" spans="2:7" s="13" customFormat="1" ht="16.5">
      <c r="B23" s="150"/>
      <c r="C23" s="153"/>
      <c r="D23" s="42" t="s">
        <v>32</v>
      </c>
      <c r="E23" s="94"/>
      <c r="F23" s="94"/>
      <c r="G23" s="94"/>
    </row>
    <row r="24" spans="2:7" s="13" customFormat="1" ht="16.5">
      <c r="B24" s="151"/>
      <c r="C24" s="154"/>
      <c r="D24" s="30" t="s">
        <v>55</v>
      </c>
      <c r="E24" s="94"/>
      <c r="F24" s="94"/>
      <c r="G24" s="94"/>
    </row>
    <row r="25" spans="2:7">
      <c r="B25" s="149"/>
      <c r="C25" s="152">
        <v>31002</v>
      </c>
      <c r="D25" s="40" t="s">
        <v>30</v>
      </c>
      <c r="E25" s="94"/>
      <c r="F25" s="94"/>
      <c r="G25" s="94"/>
    </row>
    <row r="26" spans="2:7" ht="18" thickBot="1">
      <c r="B26" s="150"/>
      <c r="C26" s="153"/>
      <c r="D26" s="74" t="s">
        <v>88</v>
      </c>
      <c r="E26" s="135">
        <v>0</v>
      </c>
      <c r="F26" s="135">
        <v>-759.2</v>
      </c>
      <c r="G26" s="135">
        <v>-11085.9</v>
      </c>
    </row>
    <row r="27" spans="2:7">
      <c r="B27" s="150"/>
      <c r="C27" s="153"/>
      <c r="D27" s="42" t="s">
        <v>31</v>
      </c>
      <c r="E27" s="37"/>
      <c r="F27" s="37"/>
      <c r="G27" s="37"/>
    </row>
    <row r="28" spans="2:7" ht="33">
      <c r="B28" s="150"/>
      <c r="C28" s="153"/>
      <c r="D28" s="74" t="s">
        <v>90</v>
      </c>
      <c r="E28" s="37"/>
      <c r="F28" s="37"/>
      <c r="G28" s="37"/>
    </row>
    <row r="29" spans="2:7">
      <c r="B29" s="150"/>
      <c r="C29" s="153"/>
      <c r="D29" s="42" t="s">
        <v>32</v>
      </c>
      <c r="E29" s="37"/>
      <c r="F29" s="37"/>
      <c r="G29" s="37"/>
    </row>
    <row r="30" spans="2:7" ht="33">
      <c r="B30" s="151"/>
      <c r="C30" s="154"/>
      <c r="D30" s="30" t="s">
        <v>89</v>
      </c>
      <c r="E30" s="37"/>
      <c r="F30" s="37"/>
      <c r="G30" s="37"/>
    </row>
  </sheetData>
  <mergeCells count="20">
    <mergeCell ref="B11:C11"/>
    <mergeCell ref="E3:G3"/>
    <mergeCell ref="E2:G2"/>
    <mergeCell ref="B6:G6"/>
    <mergeCell ref="E8:G8"/>
    <mergeCell ref="F1:G1"/>
    <mergeCell ref="E4:F4"/>
    <mergeCell ref="E5:F5"/>
    <mergeCell ref="B8:C8"/>
    <mergeCell ref="D8:D9"/>
    <mergeCell ref="B25:B30"/>
    <mergeCell ref="C25:C30"/>
    <mergeCell ref="G15:G17"/>
    <mergeCell ref="B18:D18"/>
    <mergeCell ref="B19:B24"/>
    <mergeCell ref="C19:C24"/>
    <mergeCell ref="B13:B17"/>
    <mergeCell ref="C14:C17"/>
    <mergeCell ref="E15:E17"/>
    <mergeCell ref="F15:F17"/>
  </mergeCells>
  <pageMargins left="0" right="0" top="0" bottom="0" header="0" footer="0"/>
  <pageSetup paperSize="9" scale="7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6"/>
  <sheetViews>
    <sheetView topLeftCell="E19" workbookViewId="0">
      <selection activeCell="D15" sqref="D15"/>
    </sheetView>
  </sheetViews>
  <sheetFormatPr defaultRowHeight="17.25"/>
  <cols>
    <col min="1" max="1" width="9.28515625" style="72" bestFit="1" customWidth="1"/>
    <col min="2" max="2" width="8.85546875" style="72" bestFit="1" customWidth="1"/>
    <col min="3" max="3" width="7" style="72" bestFit="1" customWidth="1"/>
    <col min="4" max="4" width="10" style="72" customWidth="1"/>
    <col min="5" max="5" width="14.5703125" style="72" customWidth="1"/>
    <col min="6" max="6" width="73.7109375" style="73" customWidth="1"/>
    <col min="7" max="7" width="16" style="73" customWidth="1"/>
    <col min="8" max="8" width="15.28515625" style="73" customWidth="1"/>
    <col min="9" max="9" width="14.140625" style="73" customWidth="1"/>
    <col min="10" max="16384" width="9.140625" style="72"/>
  </cols>
  <sheetData>
    <row r="1" spans="1:41" s="15" customFormat="1" ht="24" customHeight="1">
      <c r="D1" s="69"/>
      <c r="E1" s="69"/>
      <c r="F1" s="173" t="s">
        <v>76</v>
      </c>
      <c r="G1" s="173"/>
      <c r="H1" s="173"/>
      <c r="I1" s="173"/>
    </row>
    <row r="2" spans="1:41" s="1" customFormat="1" ht="16.5" customHeight="1">
      <c r="D2" s="174" t="s">
        <v>95</v>
      </c>
      <c r="E2" s="174"/>
      <c r="F2" s="174"/>
      <c r="G2" s="174"/>
      <c r="H2" s="174"/>
      <c r="I2" s="174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</row>
    <row r="3" spans="1:41" s="1" customFormat="1" ht="15.75" customHeight="1">
      <c r="D3" s="173" t="s">
        <v>16</v>
      </c>
      <c r="E3" s="173"/>
      <c r="F3" s="173"/>
      <c r="G3" s="173"/>
      <c r="H3" s="173"/>
      <c r="I3" s="173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</row>
    <row r="4" spans="1:41" s="15" customFormat="1">
      <c r="D4" s="162"/>
      <c r="E4" s="162"/>
      <c r="F4" s="162"/>
      <c r="G4" s="70"/>
      <c r="H4" s="70"/>
    </row>
    <row r="5" spans="1:41" s="15" customFormat="1">
      <c r="A5" s="145" t="s">
        <v>111</v>
      </c>
      <c r="B5" s="145"/>
      <c r="C5" s="145"/>
      <c r="D5" s="145"/>
      <c r="E5" s="145"/>
      <c r="F5" s="145"/>
      <c r="G5" s="145"/>
      <c r="H5" s="145"/>
      <c r="I5" s="145"/>
    </row>
    <row r="6" spans="1:41" ht="7.5" customHeight="1">
      <c r="A6" s="44"/>
      <c r="B6" s="44"/>
      <c r="C6" s="44"/>
      <c r="D6" s="44"/>
      <c r="E6" s="44"/>
      <c r="F6" s="45"/>
      <c r="G6" s="46"/>
      <c r="H6" s="45"/>
      <c r="I6" s="45"/>
    </row>
    <row r="7" spans="1:41" ht="16.5" customHeight="1">
      <c r="A7" s="175"/>
      <c r="B7" s="175"/>
      <c r="C7" s="175"/>
      <c r="D7" s="175"/>
      <c r="E7" s="175"/>
      <c r="F7" s="175"/>
      <c r="G7" s="175"/>
      <c r="H7" s="178" t="s">
        <v>79</v>
      </c>
      <c r="I7" s="178"/>
    </row>
    <row r="8" spans="1:41" ht="51.75" customHeight="1">
      <c r="A8" s="170" t="s">
        <v>35</v>
      </c>
      <c r="B8" s="171"/>
      <c r="C8" s="172"/>
      <c r="D8" s="170" t="s">
        <v>36</v>
      </c>
      <c r="E8" s="172"/>
      <c r="F8" s="176" t="s">
        <v>37</v>
      </c>
      <c r="G8" s="170" t="s">
        <v>18</v>
      </c>
      <c r="H8" s="171"/>
      <c r="I8" s="172"/>
    </row>
    <row r="9" spans="1:41" ht="51.75" customHeight="1">
      <c r="A9" s="47" t="s">
        <v>38</v>
      </c>
      <c r="B9" s="47" t="s">
        <v>39</v>
      </c>
      <c r="C9" s="47" t="s">
        <v>6</v>
      </c>
      <c r="D9" s="47" t="s">
        <v>40</v>
      </c>
      <c r="E9" s="47" t="s">
        <v>126</v>
      </c>
      <c r="F9" s="177"/>
      <c r="G9" s="47" t="s">
        <v>42</v>
      </c>
      <c r="H9" s="47" t="s">
        <v>43</v>
      </c>
      <c r="I9" s="47" t="s">
        <v>44</v>
      </c>
    </row>
    <row r="10" spans="1:41" ht="51.75" customHeight="1">
      <c r="A10" s="71"/>
      <c r="B10" s="71"/>
      <c r="C10" s="71"/>
      <c r="D10" s="71"/>
      <c r="E10" s="71"/>
      <c r="F10" s="48" t="s">
        <v>78</v>
      </c>
      <c r="G10" s="92">
        <f t="shared" ref="G10:I10" si="0">G11</f>
        <v>12908.3</v>
      </c>
      <c r="H10" s="92">
        <f t="shared" si="0"/>
        <v>19894.099999999999</v>
      </c>
      <c r="I10" s="92">
        <f t="shared" si="0"/>
        <v>19894.099999999999</v>
      </c>
    </row>
    <row r="11" spans="1:41" ht="30" customHeight="1">
      <c r="A11" s="49" t="s">
        <v>45</v>
      </c>
      <c r="B11" s="50"/>
      <c r="C11" s="50"/>
      <c r="D11" s="50"/>
      <c r="E11" s="50"/>
      <c r="F11" s="49" t="s">
        <v>46</v>
      </c>
      <c r="G11" s="92">
        <f t="shared" ref="G11:I11" si="1">G13</f>
        <v>12908.3</v>
      </c>
      <c r="H11" s="92">
        <f t="shared" si="1"/>
        <v>19894.099999999999</v>
      </c>
      <c r="I11" s="92">
        <f t="shared" si="1"/>
        <v>19894.099999999999</v>
      </c>
    </row>
    <row r="12" spans="1:41" ht="20.25" customHeight="1">
      <c r="A12" s="50"/>
      <c r="B12" s="50"/>
      <c r="C12" s="50"/>
      <c r="D12" s="50"/>
      <c r="E12" s="50"/>
      <c r="F12" s="51" t="s">
        <v>47</v>
      </c>
      <c r="G12" s="95"/>
      <c r="H12" s="95"/>
      <c r="I12" s="95"/>
    </row>
    <row r="13" spans="1:41" ht="51.75" customHeight="1">
      <c r="A13" s="50"/>
      <c r="B13" s="52" t="s">
        <v>8</v>
      </c>
      <c r="C13" s="50"/>
      <c r="D13" s="50"/>
      <c r="E13" s="50"/>
      <c r="F13" s="49" t="s">
        <v>48</v>
      </c>
      <c r="G13" s="92">
        <f t="shared" ref="G13:I13" si="2">G15</f>
        <v>12908.3</v>
      </c>
      <c r="H13" s="92">
        <f t="shared" si="2"/>
        <v>19894.099999999999</v>
      </c>
      <c r="I13" s="92">
        <f t="shared" si="2"/>
        <v>19894.099999999999</v>
      </c>
    </row>
    <row r="14" spans="1:41" ht="24" customHeight="1">
      <c r="A14" s="50"/>
      <c r="B14" s="50"/>
      <c r="C14" s="50"/>
      <c r="D14" s="50"/>
      <c r="E14" s="50"/>
      <c r="F14" s="51" t="s">
        <v>47</v>
      </c>
      <c r="G14" s="95"/>
      <c r="H14" s="95"/>
      <c r="I14" s="95"/>
    </row>
    <row r="15" spans="1:41" ht="51.75" customHeight="1">
      <c r="A15" s="50"/>
      <c r="B15" s="50"/>
      <c r="C15" s="49" t="s">
        <v>45</v>
      </c>
      <c r="D15" s="50"/>
      <c r="E15" s="50"/>
      <c r="F15" s="49" t="s">
        <v>48</v>
      </c>
      <c r="G15" s="93">
        <f t="shared" ref="G15:I15" si="3">G18+G28</f>
        <v>12908.3</v>
      </c>
      <c r="H15" s="93">
        <f t="shared" si="3"/>
        <v>19894.099999999999</v>
      </c>
      <c r="I15" s="93">
        <f t="shared" si="3"/>
        <v>19894.099999999999</v>
      </c>
    </row>
    <row r="16" spans="1:41" ht="33">
      <c r="A16" s="50"/>
      <c r="B16" s="50"/>
      <c r="C16" s="49"/>
      <c r="D16" s="50"/>
      <c r="E16" s="50"/>
      <c r="F16" s="78" t="s">
        <v>102</v>
      </c>
      <c r="G16" s="96"/>
      <c r="H16" s="96"/>
      <c r="I16" s="96"/>
    </row>
    <row r="17" spans="1:9">
      <c r="A17" s="50"/>
      <c r="B17" s="50"/>
      <c r="C17" s="50"/>
      <c r="D17" s="50"/>
      <c r="E17" s="50"/>
      <c r="F17" s="51" t="s">
        <v>47</v>
      </c>
      <c r="G17" s="95"/>
      <c r="H17" s="95"/>
      <c r="I17" s="95"/>
    </row>
    <row r="18" spans="1:9">
      <c r="A18" s="50"/>
      <c r="B18" s="50"/>
      <c r="C18" s="50"/>
      <c r="D18" s="71">
        <v>1079</v>
      </c>
      <c r="E18" s="71"/>
      <c r="F18" s="24" t="str">
        <f>'Հավելված 3'!D13</f>
        <v>Պետական գույքի կառավարում</v>
      </c>
      <c r="G18" s="91">
        <f t="shared" ref="G18:I18" si="4">G19</f>
        <v>12908.3</v>
      </c>
      <c r="H18" s="91">
        <f t="shared" si="4"/>
        <v>20653.3</v>
      </c>
      <c r="I18" s="91">
        <f t="shared" si="4"/>
        <v>30980</v>
      </c>
    </row>
    <row r="19" spans="1:9">
      <c r="A19" s="50"/>
      <c r="B19" s="50"/>
      <c r="C19" s="50"/>
      <c r="D19" s="50"/>
      <c r="E19" s="50">
        <v>11015</v>
      </c>
      <c r="F19" s="23" t="s">
        <v>34</v>
      </c>
      <c r="G19" s="97">
        <f t="shared" ref="G19:I19" si="5">G21</f>
        <v>12908.3</v>
      </c>
      <c r="H19" s="97">
        <f t="shared" si="5"/>
        <v>20653.3</v>
      </c>
      <c r="I19" s="97">
        <f t="shared" si="5"/>
        <v>30980</v>
      </c>
    </row>
    <row r="20" spans="1:9">
      <c r="A20" s="50"/>
      <c r="B20" s="50"/>
      <c r="C20" s="50"/>
      <c r="D20" s="50"/>
      <c r="E20" s="50"/>
      <c r="F20" s="23" t="s">
        <v>49</v>
      </c>
      <c r="G20" s="98"/>
      <c r="H20" s="98"/>
      <c r="I20" s="98"/>
    </row>
    <row r="21" spans="1:9" ht="33">
      <c r="A21" s="50"/>
      <c r="B21" s="50"/>
      <c r="C21" s="50"/>
      <c r="D21" s="51"/>
      <c r="E21" s="50"/>
      <c r="F21" s="23" t="s">
        <v>125</v>
      </c>
      <c r="G21" s="97">
        <f t="shared" ref="G21:I21" si="6">G23</f>
        <v>12908.3</v>
      </c>
      <c r="H21" s="97">
        <f t="shared" si="6"/>
        <v>20653.3</v>
      </c>
      <c r="I21" s="97">
        <f t="shared" si="6"/>
        <v>30980</v>
      </c>
    </row>
    <row r="22" spans="1:9" ht="33">
      <c r="A22" s="50"/>
      <c r="B22" s="50"/>
      <c r="C22" s="50"/>
      <c r="D22" s="50"/>
      <c r="E22" s="50"/>
      <c r="F22" s="23" t="s">
        <v>50</v>
      </c>
      <c r="G22" s="98"/>
      <c r="H22" s="98"/>
      <c r="I22" s="98"/>
    </row>
    <row r="23" spans="1:9">
      <c r="A23" s="50"/>
      <c r="B23" s="50"/>
      <c r="C23" s="50"/>
      <c r="D23" s="50"/>
      <c r="E23" s="50"/>
      <c r="F23" s="23" t="s">
        <v>51</v>
      </c>
      <c r="G23" s="97">
        <f t="shared" ref="G23:G25" si="7">G24</f>
        <v>12908.3</v>
      </c>
      <c r="H23" s="97">
        <f t="shared" ref="H23:H25" si="8">H24</f>
        <v>20653.3</v>
      </c>
      <c r="I23" s="97">
        <f t="shared" ref="I23:I25" si="9">I24</f>
        <v>30980</v>
      </c>
    </row>
    <row r="24" spans="1:9">
      <c r="A24" s="50"/>
      <c r="B24" s="50"/>
      <c r="C24" s="50"/>
      <c r="D24" s="50"/>
      <c r="E24" s="50"/>
      <c r="F24" s="23" t="s">
        <v>4</v>
      </c>
      <c r="G24" s="97">
        <f t="shared" si="7"/>
        <v>12908.3</v>
      </c>
      <c r="H24" s="97">
        <f t="shared" si="8"/>
        <v>20653.3</v>
      </c>
      <c r="I24" s="97">
        <f t="shared" si="9"/>
        <v>30980</v>
      </c>
    </row>
    <row r="25" spans="1:9">
      <c r="A25" s="50"/>
      <c r="B25" s="50"/>
      <c r="C25" s="50"/>
      <c r="D25" s="50"/>
      <c r="E25" s="50"/>
      <c r="F25" s="23" t="s">
        <v>52</v>
      </c>
      <c r="G25" s="97">
        <f t="shared" si="7"/>
        <v>12908.3</v>
      </c>
      <c r="H25" s="97">
        <f t="shared" si="8"/>
        <v>20653.3</v>
      </c>
      <c r="I25" s="97">
        <f t="shared" si="9"/>
        <v>30980</v>
      </c>
    </row>
    <row r="26" spans="1:9">
      <c r="A26" s="50"/>
      <c r="B26" s="50"/>
      <c r="C26" s="50"/>
      <c r="D26" s="50"/>
      <c r="E26" s="50"/>
      <c r="F26" s="23" t="s">
        <v>53</v>
      </c>
      <c r="G26" s="97">
        <f t="shared" ref="G26:I26" si="10">G27</f>
        <v>12908.3</v>
      </c>
      <c r="H26" s="97">
        <f t="shared" si="10"/>
        <v>20653.3</v>
      </c>
      <c r="I26" s="97">
        <f t="shared" si="10"/>
        <v>30980</v>
      </c>
    </row>
    <row r="27" spans="1:9" ht="33">
      <c r="A27" s="50"/>
      <c r="B27" s="50"/>
      <c r="C27" s="50"/>
      <c r="D27" s="50"/>
      <c r="E27" s="50"/>
      <c r="F27" s="23" t="s">
        <v>54</v>
      </c>
      <c r="G27" s="97">
        <f>'Հավելված 3'!E19</f>
        <v>12908.3</v>
      </c>
      <c r="H27" s="97">
        <f>'Հավելված 3'!F19</f>
        <v>20653.3</v>
      </c>
      <c r="I27" s="97">
        <f>'Հավելված 3'!G19</f>
        <v>30980</v>
      </c>
    </row>
    <row r="28" spans="1:9" ht="18" thickBot="1">
      <c r="A28" s="50"/>
      <c r="B28" s="50"/>
      <c r="C28" s="50"/>
      <c r="D28" s="50"/>
      <c r="E28" s="47">
        <v>31002</v>
      </c>
      <c r="F28" s="74" t="s">
        <v>88</v>
      </c>
      <c r="G28" s="106">
        <f t="shared" ref="G28:I28" si="11">G30</f>
        <v>0</v>
      </c>
      <c r="H28" s="135">
        <f t="shared" si="11"/>
        <v>-759.2</v>
      </c>
      <c r="I28" s="135">
        <f t="shared" si="11"/>
        <v>-11085.9</v>
      </c>
    </row>
    <row r="29" spans="1:9" ht="18" thickBot="1">
      <c r="A29" s="50"/>
      <c r="B29" s="50"/>
      <c r="C29" s="50"/>
      <c r="D29" s="50"/>
      <c r="E29" s="50"/>
      <c r="F29" s="23" t="s">
        <v>49</v>
      </c>
      <c r="G29" s="107"/>
      <c r="H29" s="135"/>
      <c r="I29" s="135"/>
    </row>
    <row r="30" spans="1:9" ht="33.75" thickBot="1">
      <c r="A30" s="50"/>
      <c r="B30" s="50"/>
      <c r="C30" s="50"/>
      <c r="D30" s="50"/>
      <c r="E30" s="50"/>
      <c r="F30" s="23" t="s">
        <v>125</v>
      </c>
      <c r="G30" s="108">
        <f t="shared" ref="G30:I30" si="12">G32</f>
        <v>0</v>
      </c>
      <c r="H30" s="135">
        <f t="shared" si="12"/>
        <v>-759.2</v>
      </c>
      <c r="I30" s="135">
        <f t="shared" si="12"/>
        <v>-11085.9</v>
      </c>
    </row>
    <row r="31" spans="1:9" ht="33.75" thickBot="1">
      <c r="A31" s="50"/>
      <c r="B31" s="50"/>
      <c r="C31" s="50"/>
      <c r="D31" s="50"/>
      <c r="E31" s="50"/>
      <c r="F31" s="23" t="s">
        <v>50</v>
      </c>
      <c r="G31" s="107"/>
      <c r="H31" s="135"/>
      <c r="I31" s="135"/>
    </row>
    <row r="32" spans="1:9" ht="18" thickBot="1">
      <c r="A32" s="50"/>
      <c r="B32" s="50"/>
      <c r="C32" s="50"/>
      <c r="D32" s="50"/>
      <c r="E32" s="50"/>
      <c r="F32" s="80" t="s">
        <v>51</v>
      </c>
      <c r="G32" s="109">
        <f t="shared" ref="G32:I32" si="13">G33</f>
        <v>0</v>
      </c>
      <c r="H32" s="135">
        <f t="shared" si="13"/>
        <v>-759.2</v>
      </c>
      <c r="I32" s="135">
        <f t="shared" si="13"/>
        <v>-11085.9</v>
      </c>
    </row>
    <row r="33" spans="1:9" ht="18" thickBot="1">
      <c r="A33" s="50"/>
      <c r="B33" s="50"/>
      <c r="C33" s="50"/>
      <c r="D33" s="50"/>
      <c r="E33" s="50"/>
      <c r="F33" s="79" t="s">
        <v>92</v>
      </c>
      <c r="G33" s="110">
        <f t="shared" ref="G33:I33" si="14">G35</f>
        <v>0</v>
      </c>
      <c r="H33" s="135">
        <f t="shared" si="14"/>
        <v>-759.2</v>
      </c>
      <c r="I33" s="135">
        <f t="shared" si="14"/>
        <v>-11085.9</v>
      </c>
    </row>
    <row r="34" spans="1:9" ht="18" thickBot="1">
      <c r="A34" s="50"/>
      <c r="B34" s="50"/>
      <c r="C34" s="50"/>
      <c r="D34" s="50"/>
      <c r="E34" s="50"/>
      <c r="F34" s="24" t="s">
        <v>7</v>
      </c>
      <c r="G34" s="108"/>
      <c r="H34" s="135"/>
      <c r="I34" s="135"/>
    </row>
    <row r="35" spans="1:9" ht="18" thickBot="1">
      <c r="A35" s="77"/>
      <c r="B35" s="77"/>
      <c r="C35" s="77"/>
      <c r="D35" s="77"/>
      <c r="E35" s="77"/>
      <c r="F35" s="74" t="s">
        <v>87</v>
      </c>
      <c r="G35" s="106">
        <f t="shared" ref="G35:I35" si="15">G36</f>
        <v>0</v>
      </c>
      <c r="H35" s="135">
        <f t="shared" si="15"/>
        <v>-759.2</v>
      </c>
      <c r="I35" s="135">
        <f t="shared" si="15"/>
        <v>-11085.9</v>
      </c>
    </row>
    <row r="36" spans="1:9" ht="18" thickBot="1">
      <c r="A36" s="77"/>
      <c r="B36" s="77"/>
      <c r="C36" s="77"/>
      <c r="D36" s="77"/>
      <c r="E36" s="77"/>
      <c r="F36" s="74" t="s">
        <v>86</v>
      </c>
      <c r="G36" s="106">
        <f>'Հավելված 3'!E26</f>
        <v>0</v>
      </c>
      <c r="H36" s="135">
        <f>'Հավելված 3'!F26</f>
        <v>-759.2</v>
      </c>
      <c r="I36" s="135">
        <f>'Հավելված 3'!G26</f>
        <v>-11085.9</v>
      </c>
    </row>
  </sheetData>
  <mergeCells count="11">
    <mergeCell ref="A7:G7"/>
    <mergeCell ref="A8:C8"/>
    <mergeCell ref="D8:E8"/>
    <mergeCell ref="F8:F9"/>
    <mergeCell ref="H7:I7"/>
    <mergeCell ref="G8:I8"/>
    <mergeCell ref="F1:I1"/>
    <mergeCell ref="D2:I2"/>
    <mergeCell ref="D3:I3"/>
    <mergeCell ref="D4:F4"/>
    <mergeCell ref="A5:I5"/>
  </mergeCells>
  <pageMargins left="0" right="0" top="0" bottom="0" header="0" footer="0"/>
  <pageSetup paperSize="9" scale="80" orientation="landscape" verticalDpi="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G7" sqref="G7"/>
    </sheetView>
  </sheetViews>
  <sheetFormatPr defaultRowHeight="15"/>
  <cols>
    <col min="1" max="1" width="14.7109375" customWidth="1"/>
    <col min="2" max="2" width="16.85546875" customWidth="1"/>
    <col min="3" max="3" width="15.28515625" customWidth="1"/>
    <col min="4" max="4" width="14.42578125" customWidth="1"/>
    <col min="5" max="5" width="14.5703125" customWidth="1"/>
    <col min="6" max="6" width="41" customWidth="1"/>
    <col min="7" max="7" width="17.85546875" customWidth="1"/>
  </cols>
  <sheetData>
    <row r="1" spans="1:7" ht="16.5">
      <c r="A1" s="1"/>
      <c r="B1" s="1"/>
      <c r="C1" s="1"/>
      <c r="D1" s="1"/>
      <c r="E1" s="1"/>
      <c r="F1" s="161" t="s">
        <v>77</v>
      </c>
      <c r="G1" s="161"/>
    </row>
    <row r="2" spans="1:7" ht="16.5">
      <c r="A2" s="1"/>
      <c r="B2" s="1"/>
      <c r="C2" s="1"/>
      <c r="D2" s="1"/>
      <c r="E2" s="1"/>
      <c r="F2" s="161" t="s">
        <v>95</v>
      </c>
      <c r="G2" s="161"/>
    </row>
    <row r="3" spans="1:7" ht="16.5">
      <c r="A3" s="1"/>
      <c r="B3" s="1"/>
      <c r="C3" s="1"/>
      <c r="D3" s="1"/>
      <c r="E3" s="1"/>
      <c r="F3" s="161" t="s">
        <v>16</v>
      </c>
      <c r="G3" s="161"/>
    </row>
    <row r="4" spans="1:7" ht="55.5" customHeight="1">
      <c r="A4" s="145" t="s">
        <v>100</v>
      </c>
      <c r="B4" s="145"/>
      <c r="C4" s="145"/>
      <c r="D4" s="145"/>
      <c r="E4" s="145"/>
      <c r="F4" s="145"/>
      <c r="G4" s="145"/>
    </row>
    <row r="5" spans="1:7" ht="16.5">
      <c r="A5" s="1"/>
      <c r="B5" s="1"/>
      <c r="C5" s="1"/>
      <c r="D5" s="1"/>
      <c r="E5" s="1"/>
      <c r="F5" s="1"/>
      <c r="G5" s="1" t="s">
        <v>79</v>
      </c>
    </row>
    <row r="6" spans="1:7" ht="109.5">
      <c r="A6" s="182" t="s">
        <v>36</v>
      </c>
      <c r="B6" s="183"/>
      <c r="C6" s="184" t="s">
        <v>81</v>
      </c>
      <c r="D6" s="185"/>
      <c r="E6" s="186"/>
      <c r="F6" s="190" t="s">
        <v>82</v>
      </c>
      <c r="G6" s="208" t="s">
        <v>128</v>
      </c>
    </row>
    <row r="7" spans="1:7" ht="52.5" customHeight="1">
      <c r="A7" s="75" t="s">
        <v>40</v>
      </c>
      <c r="B7" s="75" t="s">
        <v>41</v>
      </c>
      <c r="C7" s="187"/>
      <c r="D7" s="188"/>
      <c r="E7" s="189"/>
      <c r="F7" s="190"/>
      <c r="G7" s="36" t="s">
        <v>83</v>
      </c>
    </row>
    <row r="8" spans="1:7" ht="16.5">
      <c r="A8" s="167" t="s">
        <v>102</v>
      </c>
      <c r="B8" s="167"/>
      <c r="C8" s="167"/>
      <c r="D8" s="167"/>
      <c r="E8" s="167"/>
      <c r="F8" s="167"/>
      <c r="G8" s="83"/>
    </row>
    <row r="9" spans="1:7" ht="16.5">
      <c r="A9" s="38">
        <v>1079</v>
      </c>
      <c r="B9" s="167" t="s">
        <v>84</v>
      </c>
      <c r="C9" s="167"/>
      <c r="D9" s="167"/>
      <c r="E9" s="167"/>
      <c r="F9" s="83"/>
      <c r="G9" s="105">
        <f>G11</f>
        <v>30980</v>
      </c>
    </row>
    <row r="10" spans="1:7" ht="52.5" customHeight="1">
      <c r="A10" s="83"/>
      <c r="B10" s="83">
        <v>11015</v>
      </c>
      <c r="C10" s="179" t="s">
        <v>34</v>
      </c>
      <c r="D10" s="180"/>
      <c r="E10" s="181"/>
      <c r="F10" s="67" t="s">
        <v>91</v>
      </c>
      <c r="G10" s="105">
        <f>G11</f>
        <v>30980</v>
      </c>
    </row>
    <row r="11" spans="1:7" ht="33">
      <c r="A11" s="83"/>
      <c r="B11" s="83"/>
      <c r="C11" s="83"/>
      <c r="D11" s="83"/>
      <c r="E11" s="83"/>
      <c r="F11" s="30" t="s">
        <v>124</v>
      </c>
      <c r="G11" s="94">
        <v>30980</v>
      </c>
    </row>
  </sheetData>
  <mergeCells count="10">
    <mergeCell ref="C10:E10"/>
    <mergeCell ref="F1:G1"/>
    <mergeCell ref="F2:G2"/>
    <mergeCell ref="F3:G3"/>
    <mergeCell ref="A4:G4"/>
    <mergeCell ref="A6:B6"/>
    <mergeCell ref="C6:E7"/>
    <mergeCell ref="F6:F7"/>
    <mergeCell ref="A8:F8"/>
    <mergeCell ref="B9:E9"/>
  </mergeCells>
  <pageMargins left="0.7" right="0.7" top="0.75" bottom="0.75" header="0.3" footer="0.3"/>
  <pageSetup paperSize="9" scale="96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A5" sqref="A5:F5"/>
    </sheetView>
  </sheetViews>
  <sheetFormatPr defaultRowHeight="15"/>
  <cols>
    <col min="2" max="2" width="37" customWidth="1"/>
    <col min="3" max="3" width="40.7109375" customWidth="1"/>
    <col min="4" max="6" width="12" customWidth="1"/>
  </cols>
  <sheetData>
    <row r="1" spans="1:6" ht="16.5">
      <c r="E1" s="161" t="s">
        <v>123</v>
      </c>
      <c r="F1" s="161"/>
    </row>
    <row r="2" spans="1:6" ht="16.5">
      <c r="C2" s="161" t="s">
        <v>95</v>
      </c>
      <c r="D2" s="161"/>
      <c r="E2" s="161"/>
      <c r="F2" s="161"/>
    </row>
    <row r="3" spans="1:6" ht="16.5">
      <c r="C3" s="161" t="s">
        <v>16</v>
      </c>
      <c r="D3" s="161"/>
      <c r="E3" s="161"/>
      <c r="F3" s="161"/>
    </row>
    <row r="4" spans="1:6" ht="16.5">
      <c r="D4" s="119"/>
      <c r="E4" s="119"/>
      <c r="F4" s="119"/>
    </row>
    <row r="5" spans="1:6" ht="39.75" customHeight="1">
      <c r="A5" s="193" t="s">
        <v>117</v>
      </c>
      <c r="B5" s="194"/>
      <c r="C5" s="194"/>
      <c r="D5" s="194"/>
      <c r="E5" s="194"/>
      <c r="F5" s="194"/>
    </row>
    <row r="6" spans="1:6" ht="15.75" thickBot="1"/>
    <row r="7" spans="1:6" ht="16.5" customHeight="1">
      <c r="A7" s="123" t="s">
        <v>113</v>
      </c>
      <c r="B7" s="195" t="s">
        <v>107</v>
      </c>
      <c r="C7" s="195" t="s">
        <v>121</v>
      </c>
      <c r="D7" s="198" t="s">
        <v>0</v>
      </c>
      <c r="E7" s="199"/>
      <c r="F7" s="200"/>
    </row>
    <row r="8" spans="1:6" ht="29.25" customHeight="1" thickBot="1">
      <c r="A8" s="124" t="s">
        <v>114</v>
      </c>
      <c r="B8" s="196"/>
      <c r="C8" s="196"/>
      <c r="D8" s="201" t="s">
        <v>122</v>
      </c>
      <c r="E8" s="202"/>
      <c r="F8" s="203"/>
    </row>
    <row r="9" spans="1:6" ht="33.75" thickBot="1">
      <c r="A9" s="125"/>
      <c r="B9" s="197"/>
      <c r="C9" s="197"/>
      <c r="D9" s="126" t="s">
        <v>1</v>
      </c>
      <c r="E9" s="126" t="s">
        <v>5</v>
      </c>
      <c r="F9" s="126" t="s">
        <v>2</v>
      </c>
    </row>
    <row r="10" spans="1:6" ht="17.25" thickBot="1">
      <c r="A10" s="191" t="s">
        <v>119</v>
      </c>
      <c r="B10" s="192"/>
      <c r="C10" s="127"/>
      <c r="D10" s="128">
        <f t="shared" ref="D10:F10" si="0">D14</f>
        <v>12908.3</v>
      </c>
      <c r="E10" s="128">
        <f t="shared" si="0"/>
        <v>19894.099999999999</v>
      </c>
      <c r="F10" s="128">
        <f t="shared" si="0"/>
        <v>19894.099999999999</v>
      </c>
    </row>
    <row r="11" spans="1:6" ht="17.25" thickBot="1">
      <c r="A11" s="129"/>
      <c r="B11" s="130" t="s">
        <v>120</v>
      </c>
      <c r="C11" s="127"/>
      <c r="D11" s="131"/>
      <c r="E11" s="131"/>
      <c r="F11" s="131"/>
    </row>
    <row r="12" spans="1:6" ht="66.75" thickBot="1">
      <c r="A12" s="132">
        <v>6</v>
      </c>
      <c r="B12" s="126" t="s">
        <v>115</v>
      </c>
      <c r="C12" s="127"/>
      <c r="D12" s="128">
        <f t="shared" ref="D12:F12" si="1">D14</f>
        <v>12908.3</v>
      </c>
      <c r="E12" s="128">
        <f t="shared" si="1"/>
        <v>19894.099999999999</v>
      </c>
      <c r="F12" s="128">
        <f t="shared" si="1"/>
        <v>19894.099999999999</v>
      </c>
    </row>
    <row r="13" spans="1:6" ht="17.25" thickBot="1">
      <c r="A13" s="132" t="s">
        <v>116</v>
      </c>
      <c r="B13" s="126" t="s">
        <v>109</v>
      </c>
      <c r="C13" s="127"/>
      <c r="D13" s="128">
        <f t="shared" ref="D13:F13" si="2">D14</f>
        <v>12908.3</v>
      </c>
      <c r="E13" s="128">
        <f t="shared" si="2"/>
        <v>19894.099999999999</v>
      </c>
      <c r="F13" s="128">
        <f t="shared" si="2"/>
        <v>19894.099999999999</v>
      </c>
    </row>
    <row r="14" spans="1:6" ht="50.25" thickBot="1">
      <c r="A14" s="132" t="s">
        <v>118</v>
      </c>
      <c r="B14" s="133"/>
      <c r="C14" s="126" t="str">
        <f>'Հավելված 3'!D11</f>
        <v>ՀՀ տարածքային կառավարման և ենթակառուցվածքների նախարարություն</v>
      </c>
      <c r="D14" s="128">
        <f>'Հավելված 2 '!C12</f>
        <v>12908.3</v>
      </c>
      <c r="E14" s="128">
        <f>'Հավելված 2 '!D12</f>
        <v>19894.099999999999</v>
      </c>
      <c r="F14" s="128">
        <f>'Հավելված 2 '!E12</f>
        <v>19894.099999999999</v>
      </c>
    </row>
    <row r="16" spans="1:6" ht="17.25" thickBot="1">
      <c r="C16" s="135"/>
    </row>
    <row r="17" spans="3:3" ht="17.25" thickBot="1">
      <c r="C17" s="135"/>
    </row>
  </sheetData>
  <mergeCells count="9">
    <mergeCell ref="A10:B10"/>
    <mergeCell ref="A5:F5"/>
    <mergeCell ref="E1:F1"/>
    <mergeCell ref="B7:B9"/>
    <mergeCell ref="C7:C9"/>
    <mergeCell ref="D7:F7"/>
    <mergeCell ref="D8:F8"/>
    <mergeCell ref="C2:F2"/>
    <mergeCell ref="C3:F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B23" workbookViewId="0">
      <selection activeCell="C29" sqref="C29:E29"/>
    </sheetView>
  </sheetViews>
  <sheetFormatPr defaultColWidth="9.140625" defaultRowHeight="13.5"/>
  <cols>
    <col min="1" max="1" width="51.140625" style="13" customWidth="1"/>
    <col min="2" max="2" width="62.140625" style="13" customWidth="1"/>
    <col min="3" max="4" width="14.5703125" style="13" customWidth="1"/>
    <col min="5" max="5" width="15.42578125" style="13" customWidth="1"/>
    <col min="6" max="6" width="49.85546875" style="13" customWidth="1"/>
    <col min="7" max="16384" width="9.140625" style="13"/>
  </cols>
  <sheetData>
    <row r="1" spans="1:5">
      <c r="C1" s="173" t="s">
        <v>74</v>
      </c>
      <c r="D1" s="173"/>
      <c r="E1" s="173"/>
    </row>
    <row r="2" spans="1:5" ht="13.5" customHeight="1">
      <c r="C2" s="174" t="s">
        <v>101</v>
      </c>
      <c r="D2" s="174"/>
      <c r="E2" s="174"/>
    </row>
    <row r="3" spans="1:5">
      <c r="C3" s="173" t="s">
        <v>56</v>
      </c>
      <c r="D3" s="173"/>
      <c r="E3" s="173"/>
    </row>
    <row r="8" spans="1:5" ht="31.5" customHeight="1">
      <c r="A8" s="145" t="s">
        <v>105</v>
      </c>
      <c r="B8" s="145"/>
      <c r="C8" s="145"/>
      <c r="D8" s="145"/>
      <c r="E8" s="145"/>
    </row>
    <row r="9" spans="1:5" ht="16.5">
      <c r="A9" s="1"/>
      <c r="B9" s="1"/>
      <c r="C9" s="1"/>
      <c r="D9" s="1"/>
      <c r="E9" s="1"/>
    </row>
    <row r="10" spans="1:5" s="15" customFormat="1" ht="17.25">
      <c r="A10" s="206" t="s">
        <v>102</v>
      </c>
      <c r="B10" s="206"/>
      <c r="C10" s="206"/>
      <c r="D10" s="206"/>
      <c r="E10" s="206"/>
    </row>
    <row r="11" spans="1:5" s="15" customFormat="1" ht="17.25">
      <c r="A11" s="1"/>
      <c r="B11" s="1"/>
      <c r="C11" s="1"/>
      <c r="D11" s="1"/>
      <c r="E11" s="1"/>
    </row>
    <row r="12" spans="1:5" s="15" customFormat="1" ht="17.25">
      <c r="A12" s="53" t="s">
        <v>57</v>
      </c>
      <c r="B12" s="1"/>
      <c r="C12" s="1"/>
      <c r="D12" s="1"/>
      <c r="E12" s="1"/>
    </row>
    <row r="13" spans="1:5" s="15" customFormat="1" ht="17.25">
      <c r="A13" s="1"/>
      <c r="B13" s="1"/>
      <c r="C13" s="1"/>
      <c r="D13" s="1"/>
      <c r="E13" s="1"/>
    </row>
    <row r="14" spans="1:5" s="15" customFormat="1" ht="17.25">
      <c r="A14" s="1"/>
      <c r="B14" s="1"/>
      <c r="C14" s="1"/>
      <c r="D14" s="1"/>
      <c r="E14" s="1"/>
    </row>
    <row r="15" spans="1:5" s="15" customFormat="1" ht="17.25">
      <c r="A15" s="54" t="s">
        <v>58</v>
      </c>
      <c r="B15" s="54" t="s">
        <v>59</v>
      </c>
      <c r="C15" s="1"/>
      <c r="D15" s="1"/>
      <c r="E15" s="1"/>
    </row>
    <row r="16" spans="1:5" s="15" customFormat="1" ht="17.25">
      <c r="A16" s="55">
        <v>1079</v>
      </c>
      <c r="B16" s="24" t="str">
        <f>'Հավելված 3'!D13</f>
        <v>Պետական գույքի կառավարում</v>
      </c>
      <c r="C16" s="1"/>
      <c r="D16" s="1"/>
      <c r="E16" s="1"/>
    </row>
    <row r="17" spans="1:6" s="15" customFormat="1" ht="6.75" customHeight="1">
      <c r="A17" s="56"/>
      <c r="B17" s="1"/>
      <c r="C17" s="1"/>
      <c r="D17" s="1"/>
      <c r="E17" s="1"/>
    </row>
    <row r="18" spans="1:6" s="15" customFormat="1" ht="17.25">
      <c r="A18" s="57" t="s">
        <v>60</v>
      </c>
      <c r="B18" s="1"/>
      <c r="C18" s="1"/>
      <c r="D18" s="1"/>
      <c r="E18" s="1"/>
    </row>
    <row r="19" spans="1:6" s="15" customFormat="1" ht="13.5" customHeight="1">
      <c r="A19" s="56"/>
      <c r="B19" s="1"/>
      <c r="C19" s="1"/>
      <c r="D19" s="1"/>
      <c r="E19" s="1"/>
    </row>
    <row r="20" spans="1:6" s="15" customFormat="1" ht="42" customHeight="1">
      <c r="A20" s="58" t="s">
        <v>61</v>
      </c>
      <c r="B20" s="59">
        <v>1079</v>
      </c>
      <c r="C20" s="170" t="s">
        <v>62</v>
      </c>
      <c r="D20" s="171"/>
      <c r="E20" s="172"/>
    </row>
    <row r="21" spans="1:6" s="15" customFormat="1" ht="33">
      <c r="A21" s="24" t="s">
        <v>63</v>
      </c>
      <c r="B21" s="60">
        <v>11015</v>
      </c>
      <c r="C21" s="61" t="s">
        <v>64</v>
      </c>
      <c r="D21" s="61" t="s">
        <v>65</v>
      </c>
      <c r="E21" s="61" t="s">
        <v>66</v>
      </c>
    </row>
    <row r="22" spans="1:6" s="15" customFormat="1" ht="21.75" customHeight="1">
      <c r="A22" s="24" t="s">
        <v>67</v>
      </c>
      <c r="B22" s="23" t="s">
        <v>34</v>
      </c>
      <c r="C22" s="62"/>
      <c r="D22" s="62"/>
      <c r="E22" s="62"/>
    </row>
    <row r="23" spans="1:6" s="15" customFormat="1" ht="66">
      <c r="A23" s="24" t="s">
        <v>68</v>
      </c>
      <c r="B23" s="29" t="s">
        <v>33</v>
      </c>
      <c r="C23" s="62"/>
      <c r="D23" s="62"/>
      <c r="E23" s="62"/>
    </row>
    <row r="24" spans="1:6" s="15" customFormat="1" ht="17.25">
      <c r="A24" s="24" t="s">
        <v>69</v>
      </c>
      <c r="B24" s="30" t="s">
        <v>55</v>
      </c>
      <c r="C24" s="111"/>
      <c r="D24" s="111"/>
      <c r="E24" s="111"/>
    </row>
    <row r="25" spans="1:6" s="15" customFormat="1" ht="17.25">
      <c r="A25" s="63" t="s">
        <v>70</v>
      </c>
      <c r="B25" s="23" t="s">
        <v>91</v>
      </c>
      <c r="C25" s="111"/>
      <c r="D25" s="111"/>
      <c r="E25" s="111"/>
    </row>
    <row r="26" spans="1:6" s="15" customFormat="1" ht="17.25">
      <c r="A26" s="64"/>
      <c r="B26" s="65" t="s">
        <v>71</v>
      </c>
      <c r="C26" s="112"/>
      <c r="D26" s="112"/>
      <c r="E26" s="112"/>
    </row>
    <row r="27" spans="1:6" s="28" customFormat="1" ht="16.5">
      <c r="A27" s="25" t="s">
        <v>73</v>
      </c>
      <c r="B27" s="26"/>
      <c r="C27" s="99">
        <v>350</v>
      </c>
      <c r="D27" s="99">
        <v>350</v>
      </c>
      <c r="E27" s="99">
        <v>350</v>
      </c>
    </row>
    <row r="28" spans="1:6" s="15" customFormat="1" ht="18" thickBot="1">
      <c r="A28" s="204" t="s">
        <v>72</v>
      </c>
      <c r="B28" s="205"/>
      <c r="C28" s="139">
        <f>'Հավելված 4'!G27</f>
        <v>12908.3</v>
      </c>
      <c r="D28" s="139">
        <f>'Հավելված 4'!H27</f>
        <v>20653.3</v>
      </c>
      <c r="E28" s="139">
        <f>'Հավելված 4'!I27</f>
        <v>30980</v>
      </c>
      <c r="F28" s="21"/>
    </row>
    <row r="29" spans="1:6" ht="39" customHeight="1">
      <c r="A29" s="58" t="s">
        <v>61</v>
      </c>
      <c r="B29" s="59">
        <v>1079</v>
      </c>
      <c r="C29" s="170" t="s">
        <v>127</v>
      </c>
      <c r="D29" s="171"/>
      <c r="E29" s="172"/>
    </row>
    <row r="30" spans="1:6" ht="16.5">
      <c r="A30" s="24" t="s">
        <v>63</v>
      </c>
      <c r="B30" s="60">
        <v>31002</v>
      </c>
      <c r="C30" s="99"/>
      <c r="D30" s="99"/>
      <c r="E30" s="99"/>
    </row>
    <row r="31" spans="1:6" ht="16.5">
      <c r="A31" s="24" t="s">
        <v>67</v>
      </c>
      <c r="B31" s="74" t="s">
        <v>88</v>
      </c>
      <c r="C31" s="111"/>
      <c r="D31" s="111"/>
      <c r="E31" s="111"/>
    </row>
    <row r="32" spans="1:6" ht="33">
      <c r="A32" s="24" t="s">
        <v>68</v>
      </c>
      <c r="B32" s="74" t="s">
        <v>90</v>
      </c>
      <c r="C32" s="111"/>
      <c r="D32" s="111"/>
      <c r="E32" s="111"/>
    </row>
    <row r="33" spans="1:5" ht="16.5">
      <c r="A33" s="24" t="s">
        <v>69</v>
      </c>
      <c r="B33" s="30" t="s">
        <v>55</v>
      </c>
      <c r="C33" s="111"/>
      <c r="D33" s="111"/>
      <c r="E33" s="111"/>
    </row>
    <row r="34" spans="1:5" ht="16.5">
      <c r="A34" s="63" t="s">
        <v>70</v>
      </c>
      <c r="B34" s="23" t="s">
        <v>91</v>
      </c>
      <c r="C34" s="111"/>
      <c r="D34" s="111"/>
      <c r="E34" s="111"/>
    </row>
    <row r="35" spans="1:5" ht="17.25" thickBot="1">
      <c r="A35" s="64"/>
      <c r="B35" s="65" t="s">
        <v>71</v>
      </c>
      <c r="C35" s="99"/>
      <c r="D35" s="135"/>
      <c r="E35" s="135"/>
    </row>
    <row r="36" spans="1:5" ht="17.25" thickBot="1">
      <c r="A36" s="204" t="s">
        <v>72</v>
      </c>
      <c r="B36" s="205"/>
      <c r="C36" s="113">
        <f>'Հավելված 4'!G36</f>
        <v>0</v>
      </c>
      <c r="D36" s="135">
        <f>'Հավելված 4'!H36</f>
        <v>-759.2</v>
      </c>
      <c r="E36" s="135">
        <f>'Հավելված 4'!I36</f>
        <v>-11085.9</v>
      </c>
    </row>
    <row r="37" spans="1:5" ht="16.5">
      <c r="A37" s="1"/>
      <c r="B37" s="1"/>
      <c r="C37" s="1"/>
      <c r="D37" s="1"/>
      <c r="E37" s="1"/>
    </row>
    <row r="38" spans="1:5" ht="16.5">
      <c r="A38" s="1"/>
      <c r="B38" s="1"/>
      <c r="C38" s="1"/>
      <c r="D38" s="1"/>
      <c r="E38" s="1"/>
    </row>
    <row r="39" spans="1:5" ht="16.5">
      <c r="A39" s="1"/>
      <c r="B39" s="1"/>
      <c r="C39" s="1"/>
      <c r="D39" s="1"/>
      <c r="E39" s="1"/>
    </row>
    <row r="40" spans="1:5" ht="16.5">
      <c r="A40" s="1"/>
      <c r="B40" s="1"/>
      <c r="C40" s="1"/>
      <c r="D40" s="1"/>
      <c r="E40" s="1"/>
    </row>
    <row r="41" spans="1:5" ht="16.5">
      <c r="A41" s="1"/>
      <c r="B41" s="1"/>
      <c r="C41" s="1"/>
      <c r="D41" s="1"/>
      <c r="E41" s="1"/>
    </row>
    <row r="42" spans="1:5" ht="16.5">
      <c r="A42" s="1"/>
      <c r="B42" s="1"/>
      <c r="C42" s="1"/>
      <c r="D42" s="1"/>
      <c r="E42" s="1"/>
    </row>
  </sheetData>
  <mergeCells count="9">
    <mergeCell ref="C29:E29"/>
    <mergeCell ref="A36:B36"/>
    <mergeCell ref="A28:B28"/>
    <mergeCell ref="C1:E1"/>
    <mergeCell ref="C2:E2"/>
    <mergeCell ref="C3:E3"/>
    <mergeCell ref="A8:E8"/>
    <mergeCell ref="A10:E10"/>
    <mergeCell ref="C20:E20"/>
  </mergeCells>
  <pageMargins left="0" right="0" top="0" bottom="0" header="0" footer="0"/>
  <pageSetup paperSize="9" scale="76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21" workbookViewId="0">
      <selection activeCell="C29" sqref="C29:E29"/>
    </sheetView>
  </sheetViews>
  <sheetFormatPr defaultColWidth="9.140625" defaultRowHeight="13.5"/>
  <cols>
    <col min="1" max="1" width="41.85546875" style="13" customWidth="1"/>
    <col min="2" max="2" width="62.140625" style="13" customWidth="1"/>
    <col min="3" max="4" width="14.5703125" style="13" customWidth="1"/>
    <col min="5" max="5" width="15.42578125" style="13" customWidth="1"/>
    <col min="6" max="6" width="49.85546875" style="13" customWidth="1"/>
    <col min="7" max="16384" width="9.140625" style="13"/>
  </cols>
  <sheetData>
    <row r="1" spans="1:5">
      <c r="C1" s="173" t="s">
        <v>112</v>
      </c>
      <c r="D1" s="173"/>
      <c r="E1" s="173"/>
    </row>
    <row r="2" spans="1:5">
      <c r="C2" s="174" t="s">
        <v>101</v>
      </c>
      <c r="D2" s="174"/>
      <c r="E2" s="174"/>
    </row>
    <row r="3" spans="1:5">
      <c r="C3" s="173" t="s">
        <v>56</v>
      </c>
      <c r="D3" s="173"/>
      <c r="E3" s="173"/>
    </row>
    <row r="4" spans="1:5">
      <c r="C4" s="69"/>
      <c r="D4" s="69"/>
      <c r="E4" s="69"/>
    </row>
    <row r="8" spans="1:5" ht="31.5" customHeight="1">
      <c r="A8" s="207" t="s">
        <v>104</v>
      </c>
      <c r="B8" s="207"/>
      <c r="C8" s="207"/>
      <c r="D8" s="207"/>
      <c r="E8" s="207"/>
    </row>
    <row r="9" spans="1:5" ht="16.5">
      <c r="A9" s="1"/>
      <c r="B9" s="1"/>
      <c r="C9" s="1"/>
      <c r="D9" s="1"/>
      <c r="E9" s="1"/>
    </row>
    <row r="10" spans="1:5" s="15" customFormat="1" ht="17.25">
      <c r="A10" s="206" t="s">
        <v>103</v>
      </c>
      <c r="B10" s="206"/>
      <c r="C10" s="206"/>
      <c r="D10" s="206"/>
      <c r="E10" s="206"/>
    </row>
    <row r="11" spans="1:5" s="15" customFormat="1" ht="17.25">
      <c r="A11" s="1"/>
      <c r="B11" s="1"/>
      <c r="C11" s="1"/>
      <c r="D11" s="1"/>
      <c r="E11" s="1"/>
    </row>
    <row r="12" spans="1:5" s="15" customFormat="1" ht="17.25">
      <c r="A12" s="53" t="s">
        <v>75</v>
      </c>
      <c r="B12" s="1"/>
      <c r="C12" s="1"/>
      <c r="D12" s="1"/>
      <c r="E12" s="1"/>
    </row>
    <row r="13" spans="1:5" s="15" customFormat="1" ht="17.25">
      <c r="A13" s="1"/>
      <c r="B13" s="1"/>
      <c r="C13" s="1"/>
      <c r="D13" s="1"/>
      <c r="E13" s="1"/>
    </row>
    <row r="14" spans="1:5" s="15" customFormat="1" ht="17.25">
      <c r="A14" s="1"/>
      <c r="B14" s="1"/>
      <c r="C14" s="1"/>
      <c r="D14" s="1"/>
      <c r="E14" s="1"/>
    </row>
    <row r="15" spans="1:5" s="15" customFormat="1" ht="17.25">
      <c r="A15" s="54" t="s">
        <v>58</v>
      </c>
      <c r="B15" s="54" t="s">
        <v>59</v>
      </c>
      <c r="C15" s="1"/>
      <c r="D15" s="1"/>
      <c r="E15" s="1"/>
    </row>
    <row r="16" spans="1:5" s="15" customFormat="1" ht="17.25">
      <c r="A16" s="55">
        <f>'Հավելված 7'!A16</f>
        <v>1079</v>
      </c>
      <c r="B16" s="24" t="str">
        <f>'Հավելված 7'!B16</f>
        <v>Պետական գույքի կառավարում</v>
      </c>
      <c r="C16" s="1"/>
      <c r="D16" s="1"/>
      <c r="E16" s="1"/>
    </row>
    <row r="17" spans="1:6" s="15" customFormat="1" ht="6.75" customHeight="1">
      <c r="A17" s="56"/>
      <c r="B17" s="1"/>
      <c r="C17" s="1"/>
      <c r="D17" s="1"/>
      <c r="E17" s="1"/>
    </row>
    <row r="18" spans="1:6" s="15" customFormat="1" ht="17.25">
      <c r="A18" s="57" t="s">
        <v>60</v>
      </c>
      <c r="B18" s="1"/>
      <c r="C18" s="1"/>
      <c r="D18" s="1"/>
      <c r="E18" s="1"/>
    </row>
    <row r="19" spans="1:6" s="15" customFormat="1" ht="13.5" customHeight="1">
      <c r="A19" s="56"/>
      <c r="B19" s="1"/>
      <c r="C19" s="1"/>
      <c r="D19" s="1"/>
      <c r="E19" s="1"/>
    </row>
    <row r="20" spans="1:6" s="15" customFormat="1" ht="36.75" customHeight="1">
      <c r="A20" s="58" t="s">
        <v>61</v>
      </c>
      <c r="B20" s="59">
        <v>1079</v>
      </c>
      <c r="C20" s="170" t="s">
        <v>62</v>
      </c>
      <c r="D20" s="171"/>
      <c r="E20" s="172"/>
    </row>
    <row r="21" spans="1:6" s="15" customFormat="1" ht="33">
      <c r="A21" s="24" t="s">
        <v>63</v>
      </c>
      <c r="B21" s="60">
        <v>11015</v>
      </c>
      <c r="C21" s="61" t="s">
        <v>64</v>
      </c>
      <c r="D21" s="61" t="s">
        <v>65</v>
      </c>
      <c r="E21" s="61" t="s">
        <v>66</v>
      </c>
    </row>
    <row r="22" spans="1:6" s="15" customFormat="1" ht="17.25">
      <c r="A22" s="24" t="s">
        <v>67</v>
      </c>
      <c r="B22" s="23" t="s">
        <v>34</v>
      </c>
      <c r="C22" s="62"/>
      <c r="D22" s="62"/>
      <c r="E22" s="62"/>
    </row>
    <row r="23" spans="1:6" s="15" customFormat="1" ht="66">
      <c r="A23" s="24" t="s">
        <v>68</v>
      </c>
      <c r="B23" s="29" t="s">
        <v>33</v>
      </c>
      <c r="C23" s="62"/>
      <c r="D23" s="62"/>
      <c r="E23" s="62"/>
    </row>
    <row r="24" spans="1:6" s="15" customFormat="1" ht="17.25">
      <c r="A24" s="24" t="s">
        <v>69</v>
      </c>
      <c r="B24" s="30" t="s">
        <v>55</v>
      </c>
      <c r="C24" s="62"/>
      <c r="D24" s="62"/>
      <c r="E24" s="62"/>
    </row>
    <row r="25" spans="1:6" s="15" customFormat="1" ht="33">
      <c r="A25" s="63" t="s">
        <v>70</v>
      </c>
      <c r="B25" s="78" t="s">
        <v>91</v>
      </c>
      <c r="C25" s="62"/>
      <c r="D25" s="62"/>
      <c r="E25" s="62"/>
    </row>
    <row r="26" spans="1:6" s="15" customFormat="1" ht="17.25">
      <c r="A26" s="64"/>
      <c r="B26" s="65" t="s">
        <v>71</v>
      </c>
      <c r="C26" s="66"/>
      <c r="D26" s="66"/>
      <c r="E26" s="66"/>
    </row>
    <row r="27" spans="1:6" s="28" customFormat="1" ht="16.5">
      <c r="A27" s="25" t="s">
        <v>73</v>
      </c>
      <c r="B27" s="26"/>
      <c r="C27" s="27">
        <v>350</v>
      </c>
      <c r="D27" s="27">
        <v>350</v>
      </c>
      <c r="E27" s="27">
        <v>350</v>
      </c>
    </row>
    <row r="28" spans="1:6" s="15" customFormat="1" ht="18" thickBot="1">
      <c r="A28" s="204" t="s">
        <v>72</v>
      </c>
      <c r="B28" s="205"/>
      <c r="C28" s="136">
        <f>'Հավելված 7'!C28</f>
        <v>12908.3</v>
      </c>
      <c r="D28" s="136">
        <f>'Հավելված 7'!D28</f>
        <v>20653.3</v>
      </c>
      <c r="E28" s="136">
        <f>'Հավելված 7'!E28</f>
        <v>30980</v>
      </c>
      <c r="F28" s="21"/>
    </row>
    <row r="29" spans="1:6" ht="37.5" customHeight="1">
      <c r="A29" s="58" t="s">
        <v>61</v>
      </c>
      <c r="B29" s="59">
        <v>1079</v>
      </c>
      <c r="C29" s="170" t="s">
        <v>127</v>
      </c>
      <c r="D29" s="171"/>
      <c r="E29" s="172"/>
    </row>
    <row r="30" spans="1:6" ht="16.5">
      <c r="A30" s="24" t="s">
        <v>63</v>
      </c>
      <c r="B30" s="60">
        <v>31002</v>
      </c>
      <c r="C30" s="61"/>
      <c r="D30" s="61"/>
      <c r="E30" s="61"/>
    </row>
    <row r="31" spans="1:6" ht="16.5">
      <c r="A31" s="24" t="s">
        <v>67</v>
      </c>
      <c r="B31" s="74" t="s">
        <v>88</v>
      </c>
      <c r="C31" s="115"/>
      <c r="D31" s="115"/>
      <c r="E31" s="115"/>
    </row>
    <row r="32" spans="1:6" ht="33">
      <c r="A32" s="24" t="s">
        <v>68</v>
      </c>
      <c r="B32" s="74" t="s">
        <v>90</v>
      </c>
      <c r="C32" s="115"/>
      <c r="D32" s="115"/>
      <c r="E32" s="115"/>
    </row>
    <row r="33" spans="1:5" ht="16.5">
      <c r="A33" s="24" t="s">
        <v>69</v>
      </c>
      <c r="B33" s="30" t="s">
        <v>55</v>
      </c>
      <c r="C33" s="115"/>
      <c r="D33" s="115"/>
      <c r="E33" s="115"/>
    </row>
    <row r="34" spans="1:5" ht="33">
      <c r="A34" s="63" t="s">
        <v>70</v>
      </c>
      <c r="B34" s="78" t="s">
        <v>91</v>
      </c>
      <c r="C34" s="115"/>
      <c r="D34" s="115"/>
      <c r="E34" s="115"/>
    </row>
    <row r="35" spans="1:5" ht="16.5">
      <c r="A35" s="64"/>
      <c r="B35" s="65" t="s">
        <v>71</v>
      </c>
      <c r="C35" s="116"/>
      <c r="D35" s="116"/>
      <c r="E35" s="116"/>
    </row>
    <row r="36" spans="1:5" ht="17.25" thickBot="1">
      <c r="A36" s="204" t="s">
        <v>72</v>
      </c>
      <c r="B36" s="205"/>
      <c r="C36" s="114">
        <f>'Հավելված 7'!C36</f>
        <v>0</v>
      </c>
      <c r="D36" s="135">
        <f>'Հավելված 7'!D36</f>
        <v>-759.2</v>
      </c>
      <c r="E36" s="135">
        <f>'Հավելված 7'!E36</f>
        <v>-11085.9</v>
      </c>
    </row>
  </sheetData>
  <mergeCells count="9">
    <mergeCell ref="C29:E29"/>
    <mergeCell ref="A36:B36"/>
    <mergeCell ref="A28:B28"/>
    <mergeCell ref="C1:E1"/>
    <mergeCell ref="C2:E2"/>
    <mergeCell ref="C3:E3"/>
    <mergeCell ref="A8:E8"/>
    <mergeCell ref="A10:E10"/>
    <mergeCell ref="C20:E20"/>
  </mergeCells>
  <pageMargins left="0" right="0" top="0" bottom="0" header="0" footer="0"/>
  <pageSetup paperSize="9" scale="7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Levon</dc:creator>
  <cp:keywords>https:/mul-spm.gov.am/tasks/docs/attachment.php?id=101874&amp;fn=Paharutyun+havelvatsner+%281%29.xlsx&amp;out=1&amp;token=</cp:keywords>
  <cp:lastModifiedBy>note</cp:lastModifiedBy>
  <cp:lastPrinted>2019-06-13T14:11:52Z</cp:lastPrinted>
  <dcterms:created xsi:type="dcterms:W3CDTF">2019-05-21T12:13:00Z</dcterms:created>
  <dcterms:modified xsi:type="dcterms:W3CDTF">2020-04-15T13:04:39Z</dcterms:modified>
</cp:coreProperties>
</file>