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9440" windowHeight="7650" activeTab="4"/>
  </bookViews>
  <sheets>
    <sheet name="Հավելված 1" sheetId="7" r:id="rId1"/>
    <sheet name="Հավելված 2" sheetId="15" r:id="rId2"/>
    <sheet name="Հավելված 3" sheetId="16" r:id="rId3"/>
    <sheet name="Հավելված  4" sheetId="9" r:id="rId4"/>
    <sheet name="Հավելված 5" sheetId="10" r:id="rId5"/>
  </sheets>
  <definedNames>
    <definedName name="_xlnm.Print_Area" localSheetId="1">'Հավելված 2'!$A$1:$I$44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5" l="1"/>
  <c r="C27" i="10" l="1"/>
  <c r="E20" i="7"/>
  <c r="D12" i="7"/>
  <c r="D11" i="7"/>
  <c r="D34" i="7"/>
  <c r="D27" i="7" s="1"/>
  <c r="D25" i="7" s="1"/>
  <c r="C27" i="9"/>
  <c r="B24" i="9"/>
  <c r="B22" i="9"/>
  <c r="B22" i="10" s="1"/>
  <c r="B21" i="9"/>
  <c r="B21" i="10" s="1"/>
  <c r="G27" i="15"/>
  <c r="G44" i="15"/>
  <c r="G43" i="15" s="1"/>
  <c r="G42" i="15" s="1"/>
  <c r="G41" i="15" s="1"/>
  <c r="G39" i="15" s="1"/>
  <c r="G36" i="15" s="1"/>
  <c r="G34" i="15" s="1"/>
  <c r="G32" i="15" s="1"/>
  <c r="G30" i="15" s="1"/>
  <c r="G26" i="15" l="1"/>
  <c r="G25" i="15" s="1"/>
  <c r="G24" i="15" s="1"/>
  <c r="G22" i="15" s="1"/>
  <c r="G20" i="15" s="1"/>
  <c r="G19" i="15" s="1"/>
  <c r="G16" i="15" s="1"/>
  <c r="G14" i="15" s="1"/>
  <c r="G12" i="15" s="1"/>
  <c r="E14" i="16"/>
  <c r="E13" i="16" s="1"/>
  <c r="E12" i="16" s="1"/>
  <c r="E11" i="16" s="1"/>
  <c r="G11" i="15"/>
  <c r="C50" i="9"/>
  <c r="C48" i="10" s="1"/>
  <c r="E34" i="7"/>
  <c r="H44" i="15" s="1"/>
  <c r="D50" i="9" s="1"/>
  <c r="D48" i="10" s="1"/>
  <c r="F34" i="7"/>
  <c r="I44" i="15" s="1"/>
  <c r="I43" i="15" s="1"/>
  <c r="I42" i="15" s="1"/>
  <c r="I41" i="15" s="1"/>
  <c r="I39" i="15" s="1"/>
  <c r="I36" i="15" s="1"/>
  <c r="I34" i="15" s="1"/>
  <c r="I32" i="15" s="1"/>
  <c r="I30" i="15" s="1"/>
  <c r="E11" i="7"/>
  <c r="F11" i="7"/>
  <c r="E12" i="7"/>
  <c r="F12" i="7"/>
  <c r="F20" i="7"/>
  <c r="E50" i="9" l="1"/>
  <c r="E48" i="10" s="1"/>
  <c r="F27" i="7"/>
  <c r="F25" i="7" s="1"/>
  <c r="D27" i="9"/>
  <c r="H27" i="15"/>
  <c r="H26" i="15" s="1"/>
  <c r="H25" i="15" s="1"/>
  <c r="H24" i="15" s="1"/>
  <c r="H22" i="15" s="1"/>
  <c r="H20" i="15" s="1"/>
  <c r="H19" i="15" s="1"/>
  <c r="H16" i="15" s="1"/>
  <c r="H14" i="15" s="1"/>
  <c r="H12" i="15" s="1"/>
  <c r="D27" i="10"/>
  <c r="E27" i="7"/>
  <c r="E25" i="7" s="1"/>
  <c r="E27" i="10"/>
  <c r="E27" i="9"/>
  <c r="I27" i="15"/>
  <c r="I26" i="15" s="1"/>
  <c r="I25" i="15" s="1"/>
  <c r="I24" i="15" s="1"/>
  <c r="I22" i="15" s="1"/>
  <c r="I20" i="15" s="1"/>
  <c r="I19" i="15" s="1"/>
  <c r="I16" i="15" s="1"/>
  <c r="I14" i="15" s="1"/>
  <c r="I12" i="15" s="1"/>
  <c r="H43" i="15"/>
  <c r="H42" i="15" s="1"/>
  <c r="H41" i="15" s="1"/>
  <c r="H39" i="15" s="1"/>
  <c r="H36" i="15" s="1"/>
  <c r="H34" i="15" s="1"/>
  <c r="H32" i="15" s="1"/>
  <c r="H30" i="15" s="1"/>
  <c r="B23" i="9"/>
  <c r="B23" i="10"/>
  <c r="H11" i="15" l="1"/>
  <c r="I11" i="15"/>
</calcChain>
</file>

<file path=xl/sharedStrings.xml><?xml version="1.0" encoding="utf-8"?>
<sst xmlns="http://schemas.openxmlformats.org/spreadsheetml/2006/main" count="210" uniqueCount="118">
  <si>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</si>
  <si>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</si>
  <si>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</si>
  <si>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</si>
  <si>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</si>
  <si>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</si>
  <si>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</si>
  <si>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</si>
  <si>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</si>
  <si>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</si>
  <si>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</si>
  <si>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</si>
  <si>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</si>
  <si>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</si>
  <si>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</si>
  <si>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</si>
  <si>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</si>
  <si>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</si>
  <si>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</si>
  <si>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</si>
  <si>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</si>
  <si>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Ծրագիր</t>
  </si>
  <si>
    <t xml:space="preserve">             </t>
  </si>
  <si>
    <t xml:space="preserve">Տարի </t>
  </si>
  <si>
    <t>Բյուջետային հատկացումների գլխավոր կարգադրիչների,  ծրագրերի և միջոցառումների անվանումները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</si>
  <si>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</si>
  <si>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</si>
  <si>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</si>
  <si>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</si>
  <si>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</si>
  <si>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</si>
  <si>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</si>
  <si>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այդ թվում`</t>
  </si>
  <si>
    <t xml:space="preserve"> 01</t>
  </si>
  <si>
    <t xml:space="preserve"> 11001</t>
  </si>
  <si>
    <t xml:space="preserve"> ԸՆԴԱՄԵՆԸ ԾԱԽՍԵՐ</t>
  </si>
  <si>
    <t xml:space="preserve"> ԸՆԹԱՑԻԿ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</si>
  <si>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</si>
  <si>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</si>
  <si>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</si>
  <si>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</si>
  <si>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</si>
  <si>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ԱՅԼ  ԾԱԽՍԵՐ</t>
  </si>
  <si>
    <t xml:space="preserve"> Պահուստային միջոցներ</t>
  </si>
  <si>
    <t>հազար դրամ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</si>
  <si>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</si>
  <si>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</si>
  <si>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</si>
  <si>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</si>
  <si>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</si>
  <si>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</si>
  <si>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</si>
  <si>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</si>
  <si>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</si>
  <si>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</si>
  <si>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</si>
  <si>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</si>
  <si>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</si>
  <si>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Ընդամենը</t>
  </si>
  <si>
    <t>Պետական գույքի կառավարում</t>
  </si>
  <si>
    <t xml:space="preserve">Պետական գույքի համալիր և արդյունավետ կառավարման ապահովում  </t>
  </si>
  <si>
    <t>Պետական գույքի կառավարման արդյունավետության բարձրացում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</si>
  <si>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</si>
  <si>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</si>
  <si>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</si>
  <si>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այդ թվում` ըստ կատարողների</t>
  </si>
  <si>
    <t>Միջոցառում</t>
  </si>
  <si>
    <t>Դաս</t>
  </si>
  <si>
    <t xml:space="preserve">ՀՀ  կառավարություն </t>
  </si>
  <si>
    <t>03</t>
  </si>
  <si>
    <t xml:space="preserve"> Ընդհանուր բնույթի ծառայություններ </t>
  </si>
  <si>
    <t xml:space="preserve"> Ընդհանուր բնույթի այլ ծառայություններ                                                         այդ թվում`</t>
  </si>
  <si>
    <r>
      <t xml:space="preserve"> ԸՆԴԱՄԵՆԸ ԾԱԽՍԵՐ                                                                            </t>
    </r>
    <r>
      <rPr>
        <sz val="11"/>
        <rFont val="GHEA Grapalat"/>
        <family val="3"/>
      </rPr>
      <t>այդ թվում`</t>
    </r>
  </si>
  <si>
    <t xml:space="preserve">Ցուցանիշների փոփոխությունը(ավելացումները նշված են դրական նշանով,նվազեցումները` փակագծերում)  </t>
  </si>
  <si>
    <t xml:space="preserve"> ՀՀ տարածքային կառավարման և ենթակառուցվածքների նախարարություն </t>
  </si>
  <si>
    <t xml:space="preserve">ՀՀ  տարածքային կառավարման և ենթակառուցվածքների նախարարություն </t>
  </si>
  <si>
    <t>ՀՀ տարածքային կառավարման և ենթակառուցվածքների նախարարության պետական գույքի կառավարման կոմիտե</t>
  </si>
  <si>
    <t xml:space="preserve">ՀՀ  տարածքային կառավարման և ենթակառուցվածքների նախարարության պետական գույքի կառավարման կոմիտե </t>
  </si>
  <si>
    <t xml:space="preserve">___________  ___-ի N _______ -Ն    </t>
  </si>
  <si>
    <t xml:space="preserve">Ցուցանիշների փոփոխությունը (ավելացումները նշված են դրական նշանով)  </t>
  </si>
  <si>
    <t>ՀՀ տարածքային կառավարման և ենթակառուցվածքների նախարարություն</t>
  </si>
  <si>
    <t xml:space="preserve"> Պետական մարմինների կողմից օգտագործվող ոչ ֆինանսական ակտիվների հետ գործառնություններ</t>
  </si>
  <si>
    <t>Ինն ամիս</t>
  </si>
  <si>
    <t>Առաջին կիսամյակ</t>
  </si>
  <si>
    <t>Հավելված  N 2</t>
  </si>
  <si>
    <t xml:space="preserve">ՀՀ կառավարության 2020 թվականի </t>
  </si>
  <si>
    <t>ՀԱՅԱՍՏԱՆԻ ՀԱՆՐԱՊԵՏՈՒԹՅԱՆ ԿԱՌԱՎԱՐՈՒԹՅԱՆ 2019 ԹՎԱԿԱՆԻ ԴԵԿՏԵՄԲԵՐԻ 26-Ի N 1919-Ն ՈՐՈՇՄԱՆ N 3 ԵՎ 4 ՀԱՎԵԼՎԱԾՆԵՐՈՒՄ  ԿԱՏԱՐՎՈՂ  ՓՈՓՈԽՈՒԹՅՈՒՆՆԵՐԸ ԵՎ ԼՐԱՑՈՒՄՆԵՐԸ</t>
  </si>
  <si>
    <t>ՀԱՅԱՍՏԱՆԻ ՀԱՆՐԱՊԵՏՈՒԹՅԱՆ ԿԱՌԱՎԱՐՈՒԹՅԱՆ 2019 ԹՎԱԿԱՆԻ ԴԵԿՏԵՄԲԵՐԻ 26-Ի ԹԻՎ 1919-Ն ՈՐՈՇՄԱՆ N9 ՀԱՎԵԼՎԱԾԻ  9.8 ԱՂՅՈՒՍԱԿՈՒՄ ԿԱՏԱՐՎՈՂ ԼՐԱՑՈՒՄԸ</t>
  </si>
  <si>
    <t>ՀԱՅԱՍՏԱՆԻ ՀԱՆՐԱՊԵՏՈՒԹՅԱՆ ԿԱՌԱՎԱՐՈՒԹՅԱՆ 2019 ԹՎԱԿԱՆԻ ԴԵԿՏԵՄԲԵՐԻ 26-Ի ԹԻՎ 1919-Ն ՈՐՈՇՄԱՆ N9.1 ՀԱՎԵԼՎԱԾԻ  9.1.34 ԱՂՅՈՒՍԱԿՈՒՄ ԿԱՏԱՐՎՈՂ ԼՐԱՑՈՒՄԸ</t>
  </si>
  <si>
    <t xml:space="preserve">ՀԱՅԱՍՏԱՆԻ ՀԱՆՐԱՊԵՏՈՒԹՅԱՆ ԿԱՌԱՎԱՐՈՒԹՅԱՆ 2019 ԹՎԱԿԱՆԻ ԴԵԿՏԵՄԲԵՐԻ 26-Ի ԹԻՎ 1919-Ն ՈՐՈՇՄԱՆ N9 ՀԱՎԵԼՎԱԾԻ  9.47 ԱՂՅՈՒՍԱԿՈՒՄ ԿԱՏԱՐՎՈՂ ՓՈՓՈԽՈՒԹՅՈՒՆԸ </t>
  </si>
  <si>
    <t xml:space="preserve">ՀԱՅԱՍՏԱՆԻ ՀԱՆՐԱՊԵՏՈՒԹՅԱՆ ԿԱՌԱՎԱՐՈՒԹՅԱՆ 2019 ԹՎԱԿԱՆԻ ԴԵԿՏԵՄԲԵՐԻ 26-Ի ԹԻՎ 1919-Ն ՈՐՈՇՄԱՆ N9.1 ՀԱՎԵԼՎԱԾԻ  9.1.58 ԱՂՅՈՒՍԱԿՈՒՄ ԿԱՏԱՐՎՈՂ ՓՈՓՈԽՈՒԹՅՈՒՆԸ </t>
  </si>
  <si>
    <t>Ծրագրային դասիչը</t>
  </si>
  <si>
    <t>Ֆինանսական աջակցություն մասնավորեցման ծրագրում ընդգրկված առևտրային կազմակերպությանը</t>
  </si>
  <si>
    <t>Հավելված  N 1</t>
  </si>
  <si>
    <t xml:space="preserve">«Ռադիոիզոտոպների արտադրության կենտրոն ՓԲ ընկերության  2020 թվականի պահպանման ծախսերի ֆինանսավորում  </t>
  </si>
  <si>
    <t>Տրանսֆերտների տրամադրում</t>
  </si>
  <si>
    <t>ԸՆԹԱՑԻԿ ԾԱԽՍԵՐ</t>
  </si>
  <si>
    <t>ԴՐԱՄԱՇՆՈՐՀՆԵՐ</t>
  </si>
  <si>
    <t>ՀՀ  կառավարության 2020 թվականի</t>
  </si>
  <si>
    <t>__________-ի N____-Ն որոշման</t>
  </si>
  <si>
    <t>ՀԱՅԱՍՏԱՆԻ ՀԱՆՐԱՊԵՏՈՒԹՅԱՆ ԿԱՌԱՎԱՐՈՒԹՅԱՆ 2019 ԹՎԱԿԱՆԻ ԴԵԿՏԵՄԲԵՐԻ 26-Ի N 1919-Ն ՈՐՈՇՄԱՆ</t>
  </si>
  <si>
    <t xml:space="preserve">N 5  ՀԱՎԵԼՎԱԾԻ  N 7  ԱՂՅՈՒՍԱԿՈՒՄ ԿԱՏԱՐՎՈՂ ԼՐԱՑՈՒՄՆԵՐԸ  </t>
  </si>
  <si>
    <t>(հազ. դրամ)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</si>
  <si>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</si>
  <si>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տնտեսավարող սուբյեկտների անվանումները</t>
  </si>
  <si>
    <t>Ցուցանիշների փոփոխությունը (ավելացումները նշված են դրական նշանով)</t>
  </si>
  <si>
    <t>ծրագիրը</t>
  </si>
  <si>
    <t>միջոցառումը</t>
  </si>
  <si>
    <t>տարի</t>
  </si>
  <si>
    <t>Հավելված  N 4</t>
  </si>
  <si>
    <t xml:space="preserve">Հավելված  N5 </t>
  </si>
  <si>
    <t>Հավելված N3</t>
  </si>
  <si>
    <t xml:space="preserve">ՀՀ տարածքային կառավարման և ենթակառուցվածքների նախարարություն </t>
  </si>
  <si>
    <t>«Ռադիոիզոտոպների արտադրության կենտրոն ՓԲԸ</t>
  </si>
  <si>
    <t xml:space="preserve"> Միջոցառում</t>
  </si>
  <si>
    <t xml:space="preserve">Ցուցանիշների փոփոխությունը (նվազեցումները նշված են փակագծերում)  </t>
  </si>
  <si>
    <t>Ընթացիկ դրամաշնորհներ պետական և համայքնային առևտրային կազմակերպություններին</t>
  </si>
  <si>
    <r>
      <t xml:space="preserve">«ՀԱՅԱՍՏԱՆԻ ՀԱՆՐԱՊԵՏՈՒԹՅԱՆ 2020 ԹՎԱԿԱՆԻ ՊԵՏԱԿԱՆ ԲՅՈՒՋԵԻ ՄԱՍԻՆ» ՀԱՅԱՍՏԱՆԻ ՀԱՆՐԱՊԵՏՈՒԹՅԱՆ ՕՐԵՆՔԻ N 1 ՀԱՎԵԼՎԱԾԻ N  2 ԱՂՅՈՒՍԱԿՈՒՄ ԿԱՏԱՐՎՈՂ ՎԵՐԱԲԱՇԽՈՒՄԸ ԵՎ   ՀԱՅԱՍՏԱՆԻ ՀԱՆՐԱՊԵՏՈՒԹՅԱՆ ԿԱՌԱՎԱՐՈՒԹՅԱՆ 2019 ԹՎԱԿԱՆԻ ԴԵԿՏԵՄԲԵՐԻ 26-Ի N 1919-Ն ՈՐՈՇՄԱՆ N 5 ՀԱՎԵԼՎԱԾԻ N  1 ԱՂՅՈՒՍԱԿՈՒՄ  ԿԱՏԱՐՎՈՂ </t>
    </r>
    <r>
      <rPr>
        <b/>
        <sz val="11"/>
        <rFont val="GHEA Grapalat"/>
        <family val="3"/>
      </rPr>
      <t>ՓՈՓՈԽՈՒԹՅՈՒՆԸ ԵՎ ԼՐԱՑՈՒՄԸ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</si>
</sst>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դ_ր_._-;\-* #,##0.00\ _դ_ր_._-;_-* &quot;-&quot;??\ _դ_ր_._-;_-@_-"/>
    <numFmt numFmtId="165" formatCode="_-* #,##0.00_р_._-;\-* #,##0.00_р_._-;_-* &quot;-&quot;??_р_._-;_-@_-"/>
    <numFmt numFmtId="166" formatCode="#,##0.0"/>
    <numFmt numFmtId="167" formatCode="_ * #,##0_)\ &quot;$&quot;_ ;_ * \(#,##0\)\ &quot;$&quot;_ ;_ * &quot;-&quot;_)\ &quot;$&quot;_ ;_ @_ "/>
    <numFmt numFmtId="168" formatCode="##,##0.0;\(##,##0.0\);\-"/>
    <numFmt numFmtId="169" formatCode="##,##0.00;\(##,##0.00\);\-"/>
    <numFmt numFmtId="170" formatCode="_-* #,##0.00\ _ _-;\-* #,##0.00\ _ _-;_-* &quot;-&quot;??\ _ 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i/>
      <sz val="10"/>
      <name val="GHEA Grapalat"/>
      <family val="3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GHEA Mariam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5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0" fontId="1" fillId="0" borderId="0"/>
    <xf numFmtId="0" fontId="1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4" fillId="0" borderId="0"/>
    <xf numFmtId="0" fontId="10" fillId="0" borderId="0"/>
    <xf numFmtId="0" fontId="1" fillId="0" borderId="0"/>
    <xf numFmtId="0" fontId="15" fillId="0" borderId="0"/>
    <xf numFmtId="9" fontId="10" fillId="0" borderId="0" applyFont="0" applyFill="0" applyBorder="0" applyAlignment="0" applyProtection="0"/>
    <xf numFmtId="0" fontId="16" fillId="0" borderId="0"/>
    <xf numFmtId="0" fontId="10" fillId="0" borderId="0"/>
    <xf numFmtId="0" fontId="12" fillId="0" borderId="0"/>
    <xf numFmtId="0" fontId="16" fillId="0" borderId="0"/>
    <xf numFmtId="165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7" fillId="0" borderId="0">
      <alignment horizontal="left" vertical="top" wrapText="1"/>
    </xf>
    <xf numFmtId="168" fontId="18" fillId="0" borderId="0" applyFill="0" applyBorder="0" applyProtection="0">
      <alignment horizontal="right" vertical="top"/>
    </xf>
    <xf numFmtId="168" fontId="17" fillId="0" borderId="0" applyFill="0" applyBorder="0" applyProtection="0">
      <alignment horizontal="right" vertical="top"/>
    </xf>
    <xf numFmtId="0" fontId="28" fillId="0" borderId="0"/>
    <xf numFmtId="164" fontId="10" fillId="0" borderId="0" applyFont="0" applyFill="0" applyBorder="0" applyAlignment="0" applyProtection="0"/>
    <xf numFmtId="170" fontId="29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29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</cellStyleXfs>
  <cellXfs count="180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wrapText="1"/>
    </xf>
    <xf numFmtId="0" fontId="6" fillId="0" borderId="0" xfId="0" applyFont="1"/>
    <xf numFmtId="0" fontId="7" fillId="0" borderId="0" xfId="0" applyFont="1"/>
    <xf numFmtId="0" fontId="7" fillId="0" borderId="0" xfId="0" applyFont="1" applyBorder="1"/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0" fontId="4" fillId="0" borderId="1" xfId="0" applyFont="1" applyBorder="1" applyAlignment="1">
      <alignment vertical="center"/>
    </xf>
    <xf numFmtId="0" fontId="19" fillId="2" borderId="12" xfId="25" applyFont="1" applyFill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66" fontId="2" fillId="0" borderId="13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14" xfId="0" applyFont="1" applyBorder="1" applyAlignment="1">
      <alignment vertical="top" wrapText="1"/>
    </xf>
    <xf numFmtId="0" fontId="21" fillId="2" borderId="12" xfId="25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6" fillId="0" borderId="0" xfId="0" applyFont="1" applyFill="1" applyAlignment="1"/>
    <xf numFmtId="0" fontId="7" fillId="0" borderId="0" xfId="0" applyFont="1" applyFill="1" applyAlignment="1"/>
    <xf numFmtId="0" fontId="2" fillId="0" borderId="14" xfId="0" applyFont="1" applyBorder="1" applyAlignment="1">
      <alignment horizontal="center" vertical="center" wrapText="1"/>
    </xf>
    <xf numFmtId="49" fontId="19" fillId="2" borderId="12" xfId="25" applyNumberFormat="1" applyFont="1" applyFill="1" applyBorder="1" applyAlignment="1">
      <alignment horizontal="left" vertical="top" wrapText="1"/>
    </xf>
    <xf numFmtId="0" fontId="23" fillId="0" borderId="0" xfId="0" applyFont="1"/>
    <xf numFmtId="0" fontId="4" fillId="2" borderId="1" xfId="0" applyFont="1" applyFill="1" applyBorder="1" applyAlignment="1">
      <alignment vertical="top" wrapText="1"/>
    </xf>
    <xf numFmtId="0" fontId="24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19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4" fillId="2" borderId="1" xfId="0" applyFont="1" applyFill="1" applyBorder="1" applyAlignment="1">
      <alignment horizontal="left" vertical="top" wrapText="1"/>
    </xf>
    <xf numFmtId="0" fontId="2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0" borderId="0" xfId="0" applyFont="1" applyFill="1" applyAlignment="1">
      <alignment horizontal="center" wrapText="1"/>
    </xf>
    <xf numFmtId="0" fontId="22" fillId="0" borderId="13" xfId="0" applyFont="1" applyBorder="1" applyAlignment="1">
      <alignment horizontal="center" vertical="center" wrapText="1"/>
    </xf>
    <xf numFmtId="0" fontId="25" fillId="2" borderId="0" xfId="25" applyFont="1" applyFill="1">
      <alignment horizontal="left" vertical="top" wrapText="1"/>
    </xf>
    <xf numFmtId="0" fontId="25" fillId="2" borderId="0" xfId="25" applyFont="1" applyFill="1" applyAlignment="1">
      <alignment horizontal="left" vertical="top" wrapText="1"/>
    </xf>
    <xf numFmtId="0" fontId="21" fillId="2" borderId="0" xfId="25" applyFont="1" applyFill="1" applyAlignment="1">
      <alignment horizontal="left" vertical="top" wrapText="1"/>
    </xf>
    <xf numFmtId="0" fontId="21" fillId="2" borderId="12" xfId="25" applyFont="1" applyFill="1" applyBorder="1" applyAlignment="1">
      <alignment horizontal="center" vertical="center" wrapText="1"/>
    </xf>
    <xf numFmtId="0" fontId="25" fillId="2" borderId="12" xfId="25" applyFont="1" applyFill="1" applyBorder="1" applyAlignment="1">
      <alignment horizontal="center" vertical="top" wrapText="1"/>
    </xf>
    <xf numFmtId="0" fontId="23" fillId="0" borderId="14" xfId="0" applyFont="1" applyBorder="1" applyAlignment="1">
      <alignment horizontal="left" vertical="center" wrapText="1"/>
    </xf>
    <xf numFmtId="168" fontId="25" fillId="2" borderId="13" xfId="25" applyNumberFormat="1" applyFont="1" applyFill="1" applyBorder="1" applyAlignment="1">
      <alignment horizontal="center" vertical="top" wrapText="1"/>
    </xf>
    <xf numFmtId="0" fontId="21" fillId="2" borderId="12" xfId="25" applyFont="1" applyFill="1" applyBorder="1">
      <alignment horizontal="left" vertical="top" wrapText="1"/>
    </xf>
    <xf numFmtId="0" fontId="21" fillId="2" borderId="14" xfId="25" applyFont="1" applyFill="1" applyBorder="1">
      <alignment horizontal="left" vertical="top" wrapText="1"/>
    </xf>
    <xf numFmtId="0" fontId="19" fillId="2" borderId="14" xfId="25" applyFont="1" applyFill="1" applyBorder="1" applyAlignment="1">
      <alignment horizontal="left" vertical="top" wrapText="1"/>
    </xf>
    <xf numFmtId="0" fontId="2" fillId="2" borderId="12" xfId="25" applyFont="1" applyFill="1" applyBorder="1" applyAlignment="1">
      <alignment horizontal="left" vertical="top" wrapText="1"/>
    </xf>
    <xf numFmtId="0" fontId="21" fillId="2" borderId="14" xfId="25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1" fillId="0" borderId="14" xfId="25" applyFont="1" applyBorder="1">
      <alignment horizontal="left" vertical="top" wrapText="1"/>
    </xf>
    <xf numFmtId="0" fontId="6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Fill="1" applyAlignment="1">
      <alignment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21" fillId="2" borderId="14" xfId="25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/>
    </xf>
    <xf numFmtId="166" fontId="2" fillId="2" borderId="7" xfId="0" applyNumberFormat="1" applyFont="1" applyFill="1" applyBorder="1" applyAlignment="1">
      <alignment horizontal="center" vertical="center"/>
    </xf>
    <xf numFmtId="168" fontId="19" fillId="2" borderId="14" xfId="26" applyNumberFormat="1" applyFont="1" applyFill="1" applyBorder="1" applyAlignment="1">
      <alignment horizontal="center" vertical="center" wrapText="1"/>
    </xf>
    <xf numFmtId="168" fontId="21" fillId="2" borderId="14" xfId="27" applyNumberFormat="1" applyFont="1" applyFill="1" applyBorder="1" applyAlignment="1">
      <alignment horizontal="center" vertical="center" wrapText="1"/>
    </xf>
    <xf numFmtId="168" fontId="2" fillId="2" borderId="14" xfId="0" applyNumberFormat="1" applyFont="1" applyFill="1" applyBorder="1" applyAlignment="1">
      <alignment horizontal="center" vertical="center" wrapText="1"/>
    </xf>
    <xf numFmtId="168" fontId="2" fillId="2" borderId="14" xfId="0" applyNumberFormat="1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center" vertical="top" wrapText="1"/>
    </xf>
    <xf numFmtId="168" fontId="21" fillId="2" borderId="12" xfId="27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top" wrapText="1"/>
    </xf>
    <xf numFmtId="0" fontId="6" fillId="2" borderId="14" xfId="0" applyFont="1" applyFill="1" applyBorder="1"/>
    <xf numFmtId="0" fontId="2" fillId="2" borderId="14" xfId="0" applyFont="1" applyFill="1" applyBorder="1" applyAlignment="1">
      <alignment vertical="top" wrapText="1"/>
    </xf>
    <xf numFmtId="166" fontId="21" fillId="2" borderId="12" xfId="25" applyNumberFormat="1" applyFont="1" applyFill="1" applyBorder="1" applyAlignment="1">
      <alignment horizontal="center" vertical="center" wrapText="1"/>
    </xf>
    <xf numFmtId="166" fontId="19" fillId="2" borderId="14" xfId="26" applyNumberFormat="1" applyFont="1" applyFill="1" applyBorder="1" applyAlignment="1">
      <alignment horizontal="center" vertical="center"/>
    </xf>
    <xf numFmtId="166" fontId="21" fillId="2" borderId="12" xfId="27" applyNumberFormat="1" applyFont="1" applyFill="1" applyBorder="1" applyAlignment="1">
      <alignment horizontal="center" vertical="center"/>
    </xf>
    <xf numFmtId="169" fontId="21" fillId="2" borderId="14" xfId="27" applyNumberFormat="1" applyFont="1" applyFill="1" applyBorder="1" applyAlignment="1">
      <alignment horizontal="center" vertical="center"/>
    </xf>
    <xf numFmtId="168" fontId="19" fillId="2" borderId="12" xfId="25" applyNumberFormat="1" applyFont="1" applyFill="1" applyBorder="1" applyAlignment="1">
      <alignment horizontal="center" vertical="center" wrapText="1"/>
    </xf>
    <xf numFmtId="168" fontId="21" fillId="2" borderId="12" xfId="25" applyNumberFormat="1" applyFont="1" applyFill="1" applyBorder="1" applyAlignment="1">
      <alignment horizontal="center" vertical="center" wrapText="1"/>
    </xf>
    <xf numFmtId="168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0" fontId="7" fillId="2" borderId="0" xfId="0" applyFont="1" applyFill="1"/>
    <xf numFmtId="0" fontId="23" fillId="2" borderId="0" xfId="0" applyFont="1" applyFill="1"/>
    <xf numFmtId="0" fontId="6" fillId="2" borderId="0" xfId="0" applyFont="1" applyFill="1"/>
    <xf numFmtId="0" fontId="2" fillId="2" borderId="0" xfId="0" applyFont="1" applyFill="1" applyAlignment="1">
      <alignment horizontal="justify"/>
    </xf>
    <xf numFmtId="0" fontId="19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14" xfId="0" applyFont="1" applyBorder="1" applyAlignment="1">
      <alignment horizontal="center" vertical="top" wrapText="1"/>
    </xf>
    <xf numFmtId="0" fontId="26" fillId="2" borderId="0" xfId="25" applyFont="1" applyFill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" fillId="2" borderId="14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2" xfId="0" applyFont="1" applyFill="1" applyBorder="1"/>
    <xf numFmtId="0" fontId="2" fillId="2" borderId="13" xfId="0" applyFont="1" applyFill="1" applyBorder="1" applyAlignment="1">
      <alignment wrapText="1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/>
    <xf numFmtId="0" fontId="21" fillId="2" borderId="0" xfId="25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2" borderId="17" xfId="0" applyFont="1" applyFill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21" fillId="2" borderId="2" xfId="25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31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0" applyFont="1" applyBorder="1"/>
    <xf numFmtId="0" fontId="2" fillId="0" borderId="0" xfId="0" applyFont="1" applyAlignment="1">
      <alignment horizontal="right" wrapText="1"/>
    </xf>
    <xf numFmtId="0" fontId="2" fillId="0" borderId="14" xfId="0" applyFont="1" applyBorder="1" applyAlignment="1">
      <alignment horizontal="center" wrapText="1"/>
    </xf>
    <xf numFmtId="0" fontId="4" fillId="0" borderId="14" xfId="0" applyFont="1" applyBorder="1" applyAlignment="1">
      <alignment horizontal="center" vertical="center" wrapText="1"/>
    </xf>
    <xf numFmtId="166" fontId="2" fillId="3" borderId="14" xfId="0" applyNumberFormat="1" applyFont="1" applyFill="1" applyBorder="1" applyAlignment="1">
      <alignment horizontal="center" wrapText="1"/>
    </xf>
    <xf numFmtId="0" fontId="4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 wrapText="1"/>
    </xf>
    <xf numFmtId="0" fontId="4" fillId="3" borderId="14" xfId="0" applyFont="1" applyFill="1" applyBorder="1" applyAlignment="1">
      <alignment wrapText="1"/>
    </xf>
    <xf numFmtId="0" fontId="24" fillId="0" borderId="14" xfId="0" applyFont="1" applyBorder="1" applyAlignment="1">
      <alignment wrapText="1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right" wrapText="1"/>
    </xf>
    <xf numFmtId="166" fontId="2" fillId="2" borderId="7" xfId="0" applyNumberFormat="1" applyFont="1" applyFill="1" applyBorder="1" applyAlignment="1">
      <alignment horizontal="center" vertical="center"/>
    </xf>
    <xf numFmtId="166" fontId="2" fillId="2" borderId="2" xfId="0" applyNumberFormat="1" applyFont="1" applyFill="1" applyBorder="1" applyAlignment="1">
      <alignment horizontal="center" vertical="center"/>
    </xf>
    <xf numFmtId="166" fontId="2" fillId="2" borderId="5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0" xfId="0" applyFont="1" applyFill="1" applyAlignment="1">
      <alignment horizontal="right" vertical="center" wrapText="1"/>
    </xf>
    <xf numFmtId="0" fontId="22" fillId="0" borderId="0" xfId="0" applyFont="1" applyFill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1" fillId="2" borderId="8" xfId="25" applyFont="1" applyFill="1" applyBorder="1" applyAlignment="1">
      <alignment horizontal="center" vertical="center" wrapText="1"/>
    </xf>
    <xf numFmtId="0" fontId="21" fillId="2" borderId="9" xfId="25" applyFont="1" applyFill="1" applyBorder="1" applyAlignment="1">
      <alignment horizontal="center" vertical="center" wrapText="1"/>
    </xf>
    <xf numFmtId="0" fontId="21" fillId="2" borderId="10" xfId="25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14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6" fillId="2" borderId="0" xfId="25" applyFont="1" applyFill="1" applyAlignment="1">
      <alignment horizontal="center" vertical="top" wrapText="1"/>
    </xf>
    <xf numFmtId="0" fontId="21" fillId="2" borderId="11" xfId="25" applyFont="1" applyFill="1" applyBorder="1" applyAlignment="1">
      <alignment horizontal="center" vertical="center" wrapText="1"/>
    </xf>
    <xf numFmtId="0" fontId="21" fillId="2" borderId="13" xfId="25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23" fillId="0" borderId="0" xfId="0" applyFont="1" applyFill="1" applyAlignment="1">
      <alignment horizont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2" fillId="0" borderId="0" xfId="0" applyFont="1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2" fillId="2" borderId="0" xfId="0" applyFont="1" applyFill="1" applyAlignment="1">
      <alignment horizontal="center" wrapText="1"/>
    </xf>
    <xf numFmtId="0" fontId="22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2" fillId="2" borderId="0" xfId="0" applyFont="1" applyFill="1" applyAlignment="1">
      <alignment horizont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31" fillId="0" borderId="0" xfId="0" applyFont="1" applyFill="1"/>
  </cellXfs>
  <cellStyles count="38">
    <cellStyle name="_artabyuje" xfId="7"/>
    <cellStyle name="Comma 2" xfId="8"/>
    <cellStyle name="Comma 2 2" xfId="9"/>
    <cellStyle name="Comma 2 2 2" xfId="34"/>
    <cellStyle name="Comma 2 2 3" xfId="31"/>
    <cellStyle name="Comma 2 3" xfId="29"/>
    <cellStyle name="Comma 3" xfId="10"/>
    <cellStyle name="Comma 3 2" xfId="35"/>
    <cellStyle name="Comma 3 3" xfId="32"/>
    <cellStyle name="Comma 4" xfId="11"/>
    <cellStyle name="Comma 4 2" xfId="33"/>
    <cellStyle name="Comma 5" xfId="12"/>
    <cellStyle name="Comma 5 2" xfId="36"/>
    <cellStyle name="Comma 6" xfId="30"/>
    <cellStyle name="Comma 7" xfId="13"/>
    <cellStyle name="Normal" xfId="0" builtinId="0"/>
    <cellStyle name="Normal 11" xfId="14"/>
    <cellStyle name="Normal 2" xfId="3"/>
    <cellStyle name="Normal 2 2" xfId="15"/>
    <cellStyle name="Normal 2 2 2" xfId="5"/>
    <cellStyle name="Normal 3" xfId="2"/>
    <cellStyle name="Normal 3 2" xfId="37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Normal 9" xfId="28"/>
    <cellStyle name="Percent 2" xfId="18"/>
    <cellStyle name="SN_241" xfId="27"/>
    <cellStyle name="SN_b" xfId="26"/>
    <cellStyle name="Style 1" xfId="19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0"/>
  <sheetViews>
    <sheetView topLeftCell="A20" workbookViewId="0">
      <selection activeCell="A6" sqref="A6:F6"/>
    </sheetView>
  </sheetViews>
  <sheetFormatPr defaultRowHeight="17.25"/>
  <cols>
    <col min="1" max="1" width="14.85546875" style="3" customWidth="1"/>
    <col min="2" max="2" width="18.140625" style="3" customWidth="1"/>
    <col min="3" max="3" width="71.42578125" style="3" customWidth="1"/>
    <col min="4" max="5" width="11.5703125" style="3" customWidth="1"/>
    <col min="6" max="6" width="11.42578125" style="3" customWidth="1"/>
    <col min="7" max="16384" width="9.140625" style="3"/>
  </cols>
  <sheetData>
    <row r="1" spans="1:43" ht="26.25" customHeight="1">
      <c r="C1" s="66"/>
      <c r="D1" s="66"/>
      <c r="E1" s="128" t="s">
        <v>93</v>
      </c>
      <c r="F1" s="128"/>
      <c r="G1" s="26"/>
      <c r="H1" s="60"/>
    </row>
    <row r="2" spans="1:43" s="4" customFormat="1" ht="16.5" customHeight="1">
      <c r="A2" s="127" t="s">
        <v>85</v>
      </c>
      <c r="B2" s="127"/>
      <c r="C2" s="127"/>
      <c r="D2" s="127"/>
      <c r="E2" s="127"/>
      <c r="F2" s="127"/>
      <c r="G2" s="27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</row>
    <row r="3" spans="1:43" s="4" customFormat="1" ht="15.75" customHeight="1">
      <c r="C3" s="145" t="s">
        <v>13</v>
      </c>
      <c r="D3" s="145"/>
      <c r="E3" s="145"/>
      <c r="F3" s="145"/>
      <c r="G3" s="27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</row>
    <row r="4" spans="1:43">
      <c r="F4" s="62"/>
      <c r="G4" s="60"/>
      <c r="H4" s="60"/>
    </row>
    <row r="5" spans="1:43" ht="15.75" customHeight="1">
      <c r="F5" s="60"/>
      <c r="G5" s="60"/>
      <c r="H5" s="60"/>
    </row>
    <row r="6" spans="1:43" ht="49.5" customHeight="1">
      <c r="A6" s="146" t="s">
        <v>117</v>
      </c>
      <c r="B6" s="146"/>
      <c r="C6" s="146"/>
      <c r="D6" s="146"/>
      <c r="E6" s="146"/>
      <c r="F6" s="146"/>
      <c r="G6" s="22"/>
      <c r="H6" s="22"/>
    </row>
    <row r="7" spans="1:43" ht="27.75">
      <c r="B7" s="22"/>
      <c r="C7" s="22"/>
      <c r="D7" s="22"/>
      <c r="E7" s="22"/>
      <c r="F7" s="44" t="s">
        <v>44</v>
      </c>
      <c r="G7" s="22"/>
      <c r="H7" s="22"/>
    </row>
    <row r="8" spans="1:43" s="1" customFormat="1" ht="78" customHeight="1">
      <c r="A8" s="147" t="s">
        <v>91</v>
      </c>
      <c r="B8" s="148"/>
      <c r="C8" s="149" t="s">
        <v>24</v>
      </c>
      <c r="D8" s="151" t="s">
        <v>73</v>
      </c>
      <c r="E8" s="152"/>
      <c r="F8" s="153"/>
      <c r="I8" s="3"/>
      <c r="J8" s="3"/>
      <c r="K8" s="3"/>
    </row>
    <row r="9" spans="1:43" s="1" customFormat="1" ht="33" customHeight="1">
      <c r="A9" s="12" t="s">
        <v>21</v>
      </c>
      <c r="B9" s="12" t="s">
        <v>66</v>
      </c>
      <c r="C9" s="150"/>
      <c r="D9" s="28" t="s">
        <v>83</v>
      </c>
      <c r="E9" s="28" t="s">
        <v>82</v>
      </c>
      <c r="F9" s="28" t="s">
        <v>23</v>
      </c>
      <c r="I9" s="3"/>
      <c r="J9" s="3"/>
      <c r="K9" s="3"/>
    </row>
    <row r="10" spans="1:43" s="1" customFormat="1" ht="25.5" customHeight="1">
      <c r="A10" s="19"/>
      <c r="B10" s="20"/>
      <c r="C10" s="45" t="s">
        <v>58</v>
      </c>
      <c r="D10" s="45"/>
      <c r="E10" s="45"/>
      <c r="F10" s="21"/>
      <c r="I10" s="3"/>
      <c r="J10" s="3"/>
      <c r="K10" s="3"/>
    </row>
    <row r="11" spans="1:43" s="1" customFormat="1" ht="27.75" customHeight="1">
      <c r="A11" s="141" t="s">
        <v>22</v>
      </c>
      <c r="B11" s="142"/>
      <c r="C11" s="14" t="s">
        <v>80</v>
      </c>
      <c r="D11" s="68">
        <f t="shared" ref="D11:F12" si="0">$D$20</f>
        <v>74972.399999999994</v>
      </c>
      <c r="E11" s="68">
        <f t="shared" si="0"/>
        <v>74972.399999999994</v>
      </c>
      <c r="F11" s="68">
        <f t="shared" si="0"/>
        <v>74972.399999999994</v>
      </c>
    </row>
    <row r="12" spans="1:43" s="1" customFormat="1" ht="20.25" customHeight="1">
      <c r="A12" s="25">
        <v>1079</v>
      </c>
      <c r="B12" s="13"/>
      <c r="C12" s="10" t="s">
        <v>14</v>
      </c>
      <c r="D12" s="68">
        <f t="shared" si="0"/>
        <v>74972.399999999994</v>
      </c>
      <c r="E12" s="68">
        <f t="shared" si="0"/>
        <v>74972.399999999994</v>
      </c>
      <c r="F12" s="68">
        <f t="shared" si="0"/>
        <v>74972.399999999994</v>
      </c>
    </row>
    <row r="13" spans="1:43" s="1" customFormat="1" ht="22.5" customHeight="1">
      <c r="A13" s="138"/>
      <c r="B13" s="143"/>
      <c r="C13" s="11" t="s">
        <v>59</v>
      </c>
      <c r="D13" s="99"/>
      <c r="E13" s="99"/>
      <c r="F13" s="68"/>
    </row>
    <row r="14" spans="1:43" s="1" customFormat="1" ht="24" customHeight="1">
      <c r="A14" s="139"/>
      <c r="B14" s="136"/>
      <c r="C14" s="11" t="s">
        <v>15</v>
      </c>
      <c r="D14" s="100"/>
      <c r="E14" s="100"/>
      <c r="F14" s="69"/>
    </row>
    <row r="15" spans="1:43" s="1" customFormat="1" ht="32.25" customHeight="1">
      <c r="A15" s="139"/>
      <c r="B15" s="136"/>
      <c r="C15" s="11" t="s">
        <v>60</v>
      </c>
      <c r="D15" s="100"/>
      <c r="E15" s="100"/>
      <c r="F15" s="129"/>
    </row>
    <row r="16" spans="1:43" s="1" customFormat="1" ht="13.5">
      <c r="A16" s="139"/>
      <c r="B16" s="136"/>
      <c r="C16" s="9" t="s">
        <v>16</v>
      </c>
      <c r="D16" s="101"/>
      <c r="E16" s="101"/>
      <c r="F16" s="130"/>
    </row>
    <row r="17" spans="1:8" s="1" customFormat="1" ht="13.5">
      <c r="A17" s="140"/>
      <c r="B17" s="144"/>
      <c r="C17" s="2" t="s">
        <v>61</v>
      </c>
      <c r="D17" s="102"/>
      <c r="E17" s="102"/>
      <c r="F17" s="131"/>
    </row>
    <row r="18" spans="1:8" s="1" customFormat="1" ht="13.5">
      <c r="A18" s="132" t="s">
        <v>17</v>
      </c>
      <c r="B18" s="133"/>
      <c r="C18" s="134"/>
      <c r="D18" s="103"/>
      <c r="E18" s="103"/>
      <c r="F18" s="68"/>
    </row>
    <row r="19" spans="1:8" s="8" customFormat="1" ht="13.5">
      <c r="A19" s="135"/>
      <c r="B19" s="138">
        <v>12001</v>
      </c>
      <c r="C19" s="10" t="s">
        <v>18</v>
      </c>
      <c r="D19" s="98"/>
      <c r="E19" s="98"/>
      <c r="F19" s="68"/>
    </row>
    <row r="20" spans="1:8" s="1" customFormat="1" ht="27">
      <c r="A20" s="136"/>
      <c r="B20" s="139"/>
      <c r="C20" s="23" t="s">
        <v>92</v>
      </c>
      <c r="D20" s="68">
        <v>74972.399999999994</v>
      </c>
      <c r="E20" s="68">
        <f>$D$20</f>
        <v>74972.399999999994</v>
      </c>
      <c r="F20" s="68">
        <f>$D$20</f>
        <v>74972.399999999994</v>
      </c>
    </row>
    <row r="21" spans="1:8" s="1" customFormat="1" ht="13.5">
      <c r="A21" s="136"/>
      <c r="B21" s="139"/>
      <c r="C21" s="9" t="s">
        <v>19</v>
      </c>
      <c r="D21" s="104"/>
      <c r="E21" s="104"/>
      <c r="F21" s="68"/>
    </row>
    <row r="22" spans="1:8" s="1" customFormat="1" ht="27">
      <c r="A22" s="136"/>
      <c r="B22" s="139"/>
      <c r="C22" s="78" t="s">
        <v>94</v>
      </c>
      <c r="D22" s="78"/>
      <c r="E22" s="78"/>
      <c r="F22" s="68"/>
    </row>
    <row r="23" spans="1:8" s="1" customFormat="1" ht="13.5">
      <c r="A23" s="136"/>
      <c r="B23" s="139"/>
      <c r="C23" s="9" t="s">
        <v>20</v>
      </c>
      <c r="D23" s="104"/>
      <c r="E23" s="104"/>
      <c r="F23" s="68"/>
    </row>
    <row r="24" spans="1:8" s="1" customFormat="1" ht="27.75" customHeight="1">
      <c r="A24" s="137"/>
      <c r="B24" s="140"/>
      <c r="C24" s="16" t="s">
        <v>95</v>
      </c>
      <c r="D24" s="16"/>
      <c r="E24" s="16"/>
      <c r="F24" s="70"/>
    </row>
    <row r="25" spans="1:8">
      <c r="A25" s="16"/>
      <c r="B25" s="16"/>
      <c r="C25" s="17" t="s">
        <v>39</v>
      </c>
      <c r="D25" s="71">
        <f>D27</f>
        <v>-74972.399999999994</v>
      </c>
      <c r="E25" s="71">
        <f t="shared" ref="E25:F25" si="1">E27</f>
        <v>-74972.399999999994</v>
      </c>
      <c r="F25" s="71">
        <f t="shared" si="1"/>
        <v>-74972.399999999994</v>
      </c>
    </row>
    <row r="26" spans="1:8">
      <c r="A26" s="155" t="s">
        <v>40</v>
      </c>
      <c r="B26" s="156"/>
      <c r="C26" s="18" t="s">
        <v>48</v>
      </c>
      <c r="D26" s="18"/>
      <c r="E26" s="18"/>
      <c r="F26" s="72"/>
      <c r="G26" s="6"/>
      <c r="H26" s="6"/>
    </row>
    <row r="27" spans="1:8">
      <c r="A27" s="155"/>
      <c r="B27" s="157"/>
      <c r="C27" s="16" t="s">
        <v>41</v>
      </c>
      <c r="D27" s="71">
        <f>D34</f>
        <v>-74972.399999999994</v>
      </c>
      <c r="E27" s="71">
        <f t="shared" ref="E27:F27" si="2">E34</f>
        <v>-74972.399999999994</v>
      </c>
      <c r="F27" s="71">
        <f t="shared" si="2"/>
        <v>-74972.399999999994</v>
      </c>
    </row>
    <row r="28" spans="1:8">
      <c r="A28" s="155"/>
      <c r="B28" s="157"/>
      <c r="C28" s="18" t="s">
        <v>49</v>
      </c>
      <c r="D28" s="18"/>
      <c r="E28" s="18"/>
      <c r="F28" s="72"/>
    </row>
    <row r="29" spans="1:8" ht="27">
      <c r="A29" s="155"/>
      <c r="B29" s="157"/>
      <c r="C29" s="16" t="s">
        <v>50</v>
      </c>
      <c r="D29" s="16"/>
      <c r="E29" s="16"/>
      <c r="F29" s="72"/>
    </row>
    <row r="30" spans="1:8">
      <c r="A30" s="155"/>
      <c r="B30" s="157"/>
      <c r="C30" s="18" t="s">
        <v>51</v>
      </c>
      <c r="D30" s="18"/>
      <c r="E30" s="18"/>
      <c r="F30" s="73"/>
    </row>
    <row r="31" spans="1:8" ht="17.25" customHeight="1">
      <c r="A31" s="155"/>
      <c r="B31" s="158"/>
      <c r="C31" s="16" t="s">
        <v>52</v>
      </c>
      <c r="D31" s="16"/>
      <c r="E31" s="16"/>
      <c r="F31" s="74"/>
    </row>
    <row r="32" spans="1:8" ht="0.75" customHeight="1">
      <c r="A32" s="63"/>
      <c r="B32" s="63"/>
      <c r="C32" s="63"/>
      <c r="D32" s="94"/>
      <c r="E32" s="94"/>
      <c r="F32" s="75"/>
    </row>
    <row r="33" spans="1:6">
      <c r="A33" s="156"/>
      <c r="B33" s="156">
        <v>11001</v>
      </c>
      <c r="C33" s="18" t="s">
        <v>53</v>
      </c>
      <c r="D33" s="18"/>
      <c r="E33" s="18"/>
      <c r="F33" s="73"/>
    </row>
    <row r="34" spans="1:6">
      <c r="A34" s="157"/>
      <c r="B34" s="157"/>
      <c r="C34" s="16" t="s">
        <v>41</v>
      </c>
      <c r="D34" s="71">
        <f>-$D$20</f>
        <v>-74972.399999999994</v>
      </c>
      <c r="E34" s="71">
        <f>-$D$20</f>
        <v>-74972.399999999994</v>
      </c>
      <c r="F34" s="71">
        <f>-$D$20</f>
        <v>-74972.399999999994</v>
      </c>
    </row>
    <row r="35" spans="1:6">
      <c r="A35" s="157"/>
      <c r="B35" s="157"/>
      <c r="C35" s="18" t="s">
        <v>54</v>
      </c>
      <c r="D35" s="18"/>
      <c r="E35" s="18"/>
      <c r="F35" s="73"/>
    </row>
    <row r="36" spans="1:6" ht="40.5">
      <c r="A36" s="157"/>
      <c r="B36" s="157"/>
      <c r="C36" s="16" t="s">
        <v>55</v>
      </c>
      <c r="D36" s="16"/>
      <c r="E36" s="16"/>
      <c r="F36" s="76"/>
    </row>
    <row r="37" spans="1:6">
      <c r="A37" s="157"/>
      <c r="B37" s="157"/>
      <c r="C37" s="18" t="s">
        <v>56</v>
      </c>
      <c r="D37" s="18"/>
      <c r="E37" s="18"/>
      <c r="F37" s="76"/>
    </row>
    <row r="38" spans="1:6">
      <c r="A38" s="158"/>
      <c r="B38" s="158"/>
      <c r="C38" s="16" t="s">
        <v>57</v>
      </c>
      <c r="D38" s="16"/>
      <c r="E38" s="16"/>
      <c r="F38" s="77"/>
    </row>
    <row r="39" spans="1:6">
      <c r="B39" s="154"/>
      <c r="C39" s="154"/>
      <c r="D39" s="93"/>
      <c r="E39" s="93"/>
      <c r="F39" s="6"/>
    </row>
    <row r="40" spans="1:6">
      <c r="B40" s="7"/>
      <c r="C40" s="7"/>
      <c r="D40" s="7"/>
      <c r="E40" s="7"/>
    </row>
  </sheetData>
  <mergeCells count="19">
    <mergeCell ref="B39:C39"/>
    <mergeCell ref="A26:A31"/>
    <mergeCell ref="B26:B31"/>
    <mergeCell ref="A33:A38"/>
    <mergeCell ref="B33:B38"/>
    <mergeCell ref="A2:F2"/>
    <mergeCell ref="E1:F1"/>
    <mergeCell ref="F15:F17"/>
    <mergeCell ref="A18:C18"/>
    <mergeCell ref="A19:A24"/>
    <mergeCell ref="B19:B24"/>
    <mergeCell ref="A11:B11"/>
    <mergeCell ref="A13:A17"/>
    <mergeCell ref="B13:B17"/>
    <mergeCell ref="C3:F3"/>
    <mergeCell ref="A6:F6"/>
    <mergeCell ref="A8:B8"/>
    <mergeCell ref="C8:C9"/>
    <mergeCell ref="D8:F8"/>
  </mergeCells>
  <pageMargins left="0" right="0" top="0" bottom="0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4"/>
  <sheetViews>
    <sheetView topLeftCell="D5" zoomScale="112" zoomScaleNormal="112" workbookViewId="0">
      <selection activeCell="F27" sqref="F27"/>
    </sheetView>
  </sheetViews>
  <sheetFormatPr defaultRowHeight="17.25"/>
  <cols>
    <col min="1" max="1" width="9.28515625" style="46" bestFit="1" customWidth="1"/>
    <col min="2" max="2" width="8.85546875" style="46" bestFit="1" customWidth="1"/>
    <col min="3" max="3" width="7" style="46" bestFit="1" customWidth="1"/>
    <col min="4" max="4" width="10" style="46" customWidth="1"/>
    <col min="5" max="5" width="13.140625" style="46" customWidth="1"/>
    <col min="6" max="6" width="67.140625" style="47" customWidth="1"/>
    <col min="7" max="8" width="11.42578125" style="47" customWidth="1"/>
    <col min="9" max="9" width="14.85546875" style="47" customWidth="1"/>
    <col min="10" max="16384" width="9.140625" style="46"/>
  </cols>
  <sheetData>
    <row r="1" spans="1:41" s="3" customFormat="1" ht="24" customHeight="1">
      <c r="D1" s="64"/>
      <c r="E1" s="64"/>
      <c r="F1" s="127" t="s">
        <v>84</v>
      </c>
      <c r="G1" s="127"/>
      <c r="H1" s="127"/>
      <c r="I1" s="127"/>
    </row>
    <row r="2" spans="1:41" s="4" customFormat="1" ht="16.5">
      <c r="D2" s="127" t="s">
        <v>85</v>
      </c>
      <c r="E2" s="127"/>
      <c r="F2" s="127"/>
      <c r="G2" s="127"/>
      <c r="H2" s="127"/>
      <c r="I2" s="12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41" s="4" customFormat="1" ht="15.75" customHeight="1">
      <c r="D3" s="127" t="s">
        <v>13</v>
      </c>
      <c r="E3" s="127"/>
      <c r="F3" s="127"/>
      <c r="G3" s="127"/>
      <c r="H3" s="127"/>
      <c r="I3" s="127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</row>
    <row r="4" spans="1:41" s="3" customFormat="1">
      <c r="D4" s="162"/>
      <c r="E4" s="162"/>
      <c r="F4" s="162"/>
      <c r="G4" s="96"/>
      <c r="H4" s="96"/>
    </row>
    <row r="5" spans="1:41" s="3" customFormat="1" ht="15.75" customHeight="1">
      <c r="D5" s="162"/>
      <c r="E5" s="162"/>
      <c r="F5" s="162"/>
      <c r="G5" s="96"/>
      <c r="H5" s="96"/>
    </row>
    <row r="6" spans="1:41" s="3" customFormat="1" ht="40.5" customHeight="1">
      <c r="A6" s="163" t="s">
        <v>86</v>
      </c>
      <c r="B6" s="163"/>
      <c r="C6" s="163"/>
      <c r="D6" s="163"/>
      <c r="E6" s="163"/>
      <c r="F6" s="163"/>
      <c r="G6" s="163"/>
      <c r="H6" s="163"/>
      <c r="I6" s="163"/>
    </row>
    <row r="7" spans="1:41" ht="7.5" customHeight="1"/>
    <row r="8" spans="1:41" ht="21.75" customHeight="1">
      <c r="A8" s="159"/>
      <c r="B8" s="159"/>
      <c r="C8" s="159"/>
      <c r="D8" s="159"/>
      <c r="E8" s="159"/>
      <c r="F8" s="159"/>
      <c r="G8" s="95"/>
      <c r="H8" s="95"/>
      <c r="I8" s="48" t="s">
        <v>44</v>
      </c>
    </row>
    <row r="9" spans="1:41" ht="87" customHeight="1">
      <c r="A9" s="151" t="s">
        <v>25</v>
      </c>
      <c r="B9" s="152"/>
      <c r="C9" s="153"/>
      <c r="D9" s="151" t="s">
        <v>26</v>
      </c>
      <c r="E9" s="153"/>
      <c r="F9" s="160" t="s">
        <v>27</v>
      </c>
      <c r="G9" s="151" t="s">
        <v>73</v>
      </c>
      <c r="H9" s="152"/>
      <c r="I9" s="153"/>
    </row>
    <row r="10" spans="1:41" ht="27">
      <c r="A10" s="49" t="s">
        <v>29</v>
      </c>
      <c r="B10" s="49" t="s">
        <v>30</v>
      </c>
      <c r="C10" s="49" t="s">
        <v>67</v>
      </c>
      <c r="D10" s="49" t="s">
        <v>31</v>
      </c>
      <c r="E10" s="49" t="s">
        <v>114</v>
      </c>
      <c r="F10" s="161"/>
      <c r="G10" s="28" t="s">
        <v>83</v>
      </c>
      <c r="H10" s="28" t="s">
        <v>82</v>
      </c>
      <c r="I10" s="67" t="s">
        <v>28</v>
      </c>
    </row>
    <row r="11" spans="1:41" ht="39.75" customHeight="1">
      <c r="A11" s="50"/>
      <c r="B11" s="50"/>
      <c r="C11" s="50"/>
      <c r="D11" s="50"/>
      <c r="E11" s="50"/>
      <c r="F11" s="51" t="s">
        <v>72</v>
      </c>
      <c r="G11" s="52">
        <f t="shared" ref="G11:H11" si="0">+G12+G30</f>
        <v>0</v>
      </c>
      <c r="H11" s="52">
        <f t="shared" si="0"/>
        <v>0</v>
      </c>
      <c r="I11" s="52">
        <f>+I12+I30</f>
        <v>0</v>
      </c>
    </row>
    <row r="12" spans="1:41">
      <c r="A12" s="15" t="s">
        <v>33</v>
      </c>
      <c r="B12" s="53"/>
      <c r="C12" s="53"/>
      <c r="D12" s="53"/>
      <c r="E12" s="53"/>
      <c r="F12" s="15" t="s">
        <v>63</v>
      </c>
      <c r="G12" s="68">
        <f>G14</f>
        <v>74972.399999999994</v>
      </c>
      <c r="H12" s="68">
        <f t="shared" ref="H12:I12" si="1">H14</f>
        <v>74972.399999999994</v>
      </c>
      <c r="I12" s="68">
        <f t="shared" si="1"/>
        <v>74972.399999999994</v>
      </c>
    </row>
    <row r="13" spans="1:41">
      <c r="A13" s="53"/>
      <c r="B13" s="53"/>
      <c r="C13" s="53"/>
      <c r="D13" s="53"/>
      <c r="E13" s="53"/>
      <c r="F13" s="24" t="s">
        <v>32</v>
      </c>
      <c r="G13" s="57"/>
      <c r="H13" s="57"/>
      <c r="I13" s="79"/>
    </row>
    <row r="14" spans="1:41">
      <c r="A14" s="53"/>
      <c r="B14" s="29" t="s">
        <v>69</v>
      </c>
      <c r="C14" s="53"/>
      <c r="D14" s="53"/>
      <c r="E14" s="53"/>
      <c r="F14" s="15" t="s">
        <v>70</v>
      </c>
      <c r="G14" s="68">
        <f>G16</f>
        <v>74972.399999999994</v>
      </c>
      <c r="H14" s="68">
        <f t="shared" ref="H14:I14" si="2">H16</f>
        <v>74972.399999999994</v>
      </c>
      <c r="I14" s="68">
        <f t="shared" si="2"/>
        <v>74972.399999999994</v>
      </c>
    </row>
    <row r="15" spans="1:41">
      <c r="A15" s="53"/>
      <c r="B15" s="53"/>
      <c r="C15" s="53"/>
      <c r="D15" s="53"/>
      <c r="E15" s="53"/>
      <c r="F15" s="24" t="s">
        <v>32</v>
      </c>
      <c r="G15" s="57"/>
      <c r="H15" s="57"/>
      <c r="I15" s="79"/>
    </row>
    <row r="16" spans="1:41" ht="33" customHeight="1">
      <c r="A16" s="53"/>
      <c r="B16" s="53"/>
      <c r="C16" s="29" t="s">
        <v>69</v>
      </c>
      <c r="D16" s="53"/>
      <c r="E16" s="53"/>
      <c r="F16" s="15" t="s">
        <v>71</v>
      </c>
      <c r="G16" s="68">
        <f>G19</f>
        <v>74972.399999999994</v>
      </c>
      <c r="H16" s="68">
        <f t="shared" ref="H16:I16" si="3">H19</f>
        <v>74972.399999999994</v>
      </c>
      <c r="I16" s="68">
        <f t="shared" si="3"/>
        <v>74972.399999999994</v>
      </c>
    </row>
    <row r="17" spans="1:9" ht="27">
      <c r="A17" s="54"/>
      <c r="B17" s="54"/>
      <c r="C17" s="55"/>
      <c r="D17" s="54"/>
      <c r="E17" s="54"/>
      <c r="F17" s="24" t="s">
        <v>74</v>
      </c>
      <c r="G17" s="57"/>
      <c r="H17" s="57"/>
      <c r="I17" s="80"/>
    </row>
    <row r="18" spans="1:9">
      <c r="A18" s="53"/>
      <c r="B18" s="53"/>
      <c r="C18" s="53"/>
      <c r="D18" s="53"/>
      <c r="E18" s="53"/>
      <c r="F18" s="24" t="s">
        <v>32</v>
      </c>
      <c r="G18" s="57"/>
      <c r="H18" s="57"/>
      <c r="I18" s="79"/>
    </row>
    <row r="19" spans="1:9">
      <c r="A19" s="53"/>
      <c r="B19" s="53"/>
      <c r="C19" s="53"/>
      <c r="D19" s="24">
        <v>1079</v>
      </c>
      <c r="E19" s="56">
        <v>12001</v>
      </c>
      <c r="F19" s="23" t="s">
        <v>64</v>
      </c>
      <c r="G19" s="68">
        <f>G20</f>
        <v>74972.399999999994</v>
      </c>
      <c r="H19" s="68">
        <f t="shared" ref="H19:I19" si="4">H20</f>
        <v>74972.399999999994</v>
      </c>
      <c r="I19" s="68">
        <f t="shared" si="4"/>
        <v>74972.399999999994</v>
      </c>
    </row>
    <row r="20" spans="1:9" ht="32.25" customHeight="1">
      <c r="A20" s="53"/>
      <c r="B20" s="53"/>
      <c r="C20" s="53"/>
      <c r="D20" s="53"/>
      <c r="E20" s="53"/>
      <c r="F20" s="23" t="str">
        <f>'Հավելված 1'!C20</f>
        <v>Ֆինանսական աջակցություն մասնավորեցման ծրագրում ընդգրկված առևտրային կազմակերպությանը</v>
      </c>
      <c r="G20" s="68">
        <f>G22</f>
        <v>74972.399999999994</v>
      </c>
      <c r="H20" s="68">
        <f t="shared" ref="H20:I20" si="5">H22</f>
        <v>74972.399999999994</v>
      </c>
      <c r="I20" s="68">
        <f t="shared" si="5"/>
        <v>74972.399999999994</v>
      </c>
    </row>
    <row r="21" spans="1:9">
      <c r="A21" s="54"/>
      <c r="B21" s="54"/>
      <c r="C21" s="54"/>
      <c r="D21" s="53"/>
      <c r="E21" s="53"/>
      <c r="F21" s="23" t="s">
        <v>65</v>
      </c>
      <c r="G21" s="23"/>
      <c r="H21" s="23"/>
      <c r="I21" s="81"/>
    </row>
    <row r="22" spans="1:9" ht="27">
      <c r="A22" s="54"/>
      <c r="B22" s="54"/>
      <c r="C22" s="54"/>
      <c r="D22" s="24"/>
      <c r="E22" s="53"/>
      <c r="F22" s="23" t="s">
        <v>76</v>
      </c>
      <c r="G22" s="68">
        <f>G24</f>
        <v>74972.399999999994</v>
      </c>
      <c r="H22" s="68">
        <f t="shared" ref="H22:I22" si="6">H24</f>
        <v>74972.399999999994</v>
      </c>
      <c r="I22" s="68">
        <f t="shared" si="6"/>
        <v>74972.399999999994</v>
      </c>
    </row>
    <row r="23" spans="1:9" ht="27">
      <c r="A23" s="54"/>
      <c r="B23" s="54"/>
      <c r="C23" s="54"/>
      <c r="D23" s="53"/>
      <c r="E23" s="53"/>
      <c r="F23" s="23" t="s">
        <v>38</v>
      </c>
      <c r="G23" s="23"/>
      <c r="H23" s="23"/>
      <c r="I23" s="81"/>
    </row>
    <row r="24" spans="1:9">
      <c r="A24" s="54"/>
      <c r="B24" s="54"/>
      <c r="C24" s="54"/>
      <c r="D24" s="53"/>
      <c r="E24" s="53"/>
      <c r="F24" s="23" t="s">
        <v>35</v>
      </c>
      <c r="G24" s="68">
        <f>G25</f>
        <v>74972.399999999994</v>
      </c>
      <c r="H24" s="68">
        <f t="shared" ref="H24:I24" si="7">H25</f>
        <v>74972.399999999994</v>
      </c>
      <c r="I24" s="68">
        <f t="shared" si="7"/>
        <v>74972.399999999994</v>
      </c>
    </row>
    <row r="25" spans="1:9">
      <c r="A25" s="54"/>
      <c r="B25" s="54"/>
      <c r="C25" s="54"/>
      <c r="D25" s="53"/>
      <c r="E25" s="53"/>
      <c r="F25" s="115" t="s">
        <v>96</v>
      </c>
      <c r="G25" s="68">
        <f>G26</f>
        <v>74972.399999999994</v>
      </c>
      <c r="H25" s="68">
        <f t="shared" ref="H25:I25" si="8">H26</f>
        <v>74972.399999999994</v>
      </c>
      <c r="I25" s="68">
        <f t="shared" si="8"/>
        <v>74972.399999999994</v>
      </c>
    </row>
    <row r="26" spans="1:9">
      <c r="A26" s="54"/>
      <c r="B26" s="54"/>
      <c r="C26" s="54"/>
      <c r="D26" s="53"/>
      <c r="E26" s="53"/>
      <c r="F26" s="23" t="s">
        <v>97</v>
      </c>
      <c r="G26" s="68">
        <f>G27</f>
        <v>74972.399999999994</v>
      </c>
      <c r="H26" s="68">
        <f t="shared" ref="H26:I26" si="9">H27</f>
        <v>74972.399999999994</v>
      </c>
      <c r="I26" s="68">
        <f t="shared" si="9"/>
        <v>74972.399999999994</v>
      </c>
    </row>
    <row r="27" spans="1:9" ht="21.75" customHeight="1">
      <c r="A27" s="54"/>
      <c r="B27" s="54"/>
      <c r="C27" s="54"/>
      <c r="D27" s="54"/>
      <c r="E27" s="54"/>
      <c r="F27" s="179" t="s">
        <v>116</v>
      </c>
      <c r="G27" s="68">
        <f>'Հավելված 1'!D20</f>
        <v>74972.399999999994</v>
      </c>
      <c r="H27" s="68">
        <f>'Հավելված 1'!E20</f>
        <v>74972.399999999994</v>
      </c>
      <c r="I27" s="68">
        <f>'Հավելված 1'!F20</f>
        <v>74972.399999999994</v>
      </c>
    </row>
    <row r="28" spans="1:9" hidden="1">
      <c r="A28" s="54"/>
      <c r="B28" s="54"/>
      <c r="C28" s="54"/>
      <c r="D28" s="54"/>
      <c r="E28" s="54"/>
      <c r="F28" s="23"/>
      <c r="G28" s="23"/>
      <c r="H28" s="23"/>
      <c r="I28" s="82"/>
    </row>
    <row r="29" spans="1:9" ht="4.5" customHeight="1">
      <c r="A29" s="54"/>
      <c r="B29" s="54"/>
      <c r="C29" s="54"/>
      <c r="D29" s="54"/>
      <c r="E29" s="54"/>
      <c r="F29" s="57"/>
      <c r="G29" s="57"/>
      <c r="H29" s="57"/>
      <c r="I29" s="82"/>
    </row>
    <row r="30" spans="1:9" s="58" customFormat="1" ht="16.5">
      <c r="A30" s="24" t="s">
        <v>45</v>
      </c>
      <c r="B30" s="24"/>
      <c r="C30" s="24"/>
      <c r="D30" s="24"/>
      <c r="E30" s="24"/>
      <c r="F30" s="15" t="s">
        <v>46</v>
      </c>
      <c r="G30" s="75">
        <f>G32</f>
        <v>-74972.399999999994</v>
      </c>
      <c r="H30" s="75">
        <f t="shared" ref="H30:I30" si="10">H32</f>
        <v>-74972.399999999994</v>
      </c>
      <c r="I30" s="75">
        <f t="shared" si="10"/>
        <v>-74972.399999999994</v>
      </c>
    </row>
    <row r="31" spans="1:9" s="58" customFormat="1" ht="16.5">
      <c r="A31" s="24"/>
      <c r="B31" s="24"/>
      <c r="C31" s="24"/>
      <c r="D31" s="24"/>
      <c r="E31" s="24"/>
      <c r="F31" s="24" t="s">
        <v>32</v>
      </c>
      <c r="G31" s="57"/>
      <c r="H31" s="57"/>
      <c r="I31" s="83"/>
    </row>
    <row r="32" spans="1:9" s="58" customFormat="1" ht="16.5">
      <c r="A32" s="24"/>
      <c r="B32" s="24" t="s">
        <v>33</v>
      </c>
      <c r="C32" s="24"/>
      <c r="D32" s="24"/>
      <c r="E32" s="24"/>
      <c r="F32" s="15" t="s">
        <v>47</v>
      </c>
      <c r="G32" s="75">
        <f>G34</f>
        <v>-74972.399999999994</v>
      </c>
      <c r="H32" s="75">
        <f t="shared" ref="H32:I32" si="11">H34</f>
        <v>-74972.399999999994</v>
      </c>
      <c r="I32" s="75">
        <f t="shared" si="11"/>
        <v>-74972.399999999994</v>
      </c>
    </row>
    <row r="33" spans="1:9" s="58" customFormat="1" ht="16.5">
      <c r="A33" s="24"/>
      <c r="B33" s="24"/>
      <c r="C33" s="24"/>
      <c r="D33" s="24"/>
      <c r="E33" s="24"/>
      <c r="F33" s="24" t="s">
        <v>32</v>
      </c>
      <c r="G33" s="57"/>
      <c r="H33" s="57"/>
      <c r="I33" s="83"/>
    </row>
    <row r="34" spans="1:9" s="58" customFormat="1" ht="16.5">
      <c r="A34" s="24"/>
      <c r="B34" s="24"/>
      <c r="C34" s="24" t="s">
        <v>33</v>
      </c>
      <c r="D34" s="24"/>
      <c r="E34" s="24"/>
      <c r="F34" s="15" t="s">
        <v>41</v>
      </c>
      <c r="G34" s="75">
        <f>G36</f>
        <v>-74972.399999999994</v>
      </c>
      <c r="H34" s="75">
        <f t="shared" ref="H34:I34" si="12">H36</f>
        <v>-74972.399999999994</v>
      </c>
      <c r="I34" s="75">
        <f t="shared" si="12"/>
        <v>-74972.399999999994</v>
      </c>
    </row>
    <row r="35" spans="1:9" s="58" customFormat="1" ht="16.5">
      <c r="A35" s="24"/>
      <c r="B35" s="24"/>
      <c r="C35" s="24"/>
      <c r="D35" s="24"/>
      <c r="E35" s="24"/>
      <c r="F35" s="24" t="s">
        <v>32</v>
      </c>
      <c r="G35" s="57"/>
      <c r="H35" s="57"/>
      <c r="I35" s="84"/>
    </row>
    <row r="36" spans="1:9" s="58" customFormat="1" ht="16.5">
      <c r="A36" s="24"/>
      <c r="B36" s="24"/>
      <c r="C36" s="24"/>
      <c r="D36" s="24" t="s">
        <v>40</v>
      </c>
      <c r="E36" s="56" t="s">
        <v>34</v>
      </c>
      <c r="F36" s="24" t="s">
        <v>41</v>
      </c>
      <c r="G36" s="75">
        <f>G39</f>
        <v>-74972.399999999994</v>
      </c>
      <c r="H36" s="75">
        <f t="shared" ref="H36:I36" si="13">H39</f>
        <v>-74972.399999999994</v>
      </c>
      <c r="I36" s="75">
        <f t="shared" si="13"/>
        <v>-74972.399999999994</v>
      </c>
    </row>
    <row r="37" spans="1:9" s="58" customFormat="1" ht="16.5">
      <c r="A37" s="24"/>
      <c r="B37" s="24"/>
      <c r="C37" s="24"/>
      <c r="D37" s="24"/>
      <c r="E37" s="24"/>
      <c r="F37" s="24" t="s">
        <v>39</v>
      </c>
      <c r="G37" s="105"/>
      <c r="H37" s="105"/>
      <c r="I37" s="85"/>
    </row>
    <row r="38" spans="1:9">
      <c r="A38" s="54"/>
      <c r="B38" s="54"/>
      <c r="C38" s="54"/>
      <c r="D38" s="59"/>
      <c r="E38" s="59"/>
      <c r="F38" s="24" t="s">
        <v>37</v>
      </c>
      <c r="G38" s="57"/>
      <c r="H38" s="57"/>
      <c r="I38" s="75"/>
    </row>
    <row r="39" spans="1:9">
      <c r="A39" s="54"/>
      <c r="B39" s="54"/>
      <c r="C39" s="54"/>
      <c r="D39" s="59"/>
      <c r="E39" s="59"/>
      <c r="F39" s="24" t="s">
        <v>39</v>
      </c>
      <c r="G39" s="75">
        <f>G41</f>
        <v>-74972.399999999994</v>
      </c>
      <c r="H39" s="75">
        <f t="shared" ref="H39:I39" si="14">H41</f>
        <v>-74972.399999999994</v>
      </c>
      <c r="I39" s="75">
        <f t="shared" si="14"/>
        <v>-74972.399999999994</v>
      </c>
    </row>
    <row r="40" spans="1:9" ht="27">
      <c r="A40" s="54"/>
      <c r="B40" s="54"/>
      <c r="C40" s="54"/>
      <c r="D40" s="59"/>
      <c r="E40" s="59"/>
      <c r="F40" s="24" t="s">
        <v>38</v>
      </c>
      <c r="G40" s="57"/>
      <c r="H40" s="57"/>
      <c r="I40" s="75"/>
    </row>
    <row r="41" spans="1:9">
      <c r="A41" s="54"/>
      <c r="B41" s="54"/>
      <c r="C41" s="54"/>
      <c r="D41" s="59"/>
      <c r="E41" s="59"/>
      <c r="F41" s="24" t="s">
        <v>35</v>
      </c>
      <c r="G41" s="75">
        <f>G42</f>
        <v>-74972.399999999994</v>
      </c>
      <c r="H41" s="75">
        <f t="shared" ref="H41:I41" si="15">H42</f>
        <v>-74972.399999999994</v>
      </c>
      <c r="I41" s="75">
        <f t="shared" si="15"/>
        <v>-74972.399999999994</v>
      </c>
    </row>
    <row r="42" spans="1:9">
      <c r="A42" s="54"/>
      <c r="B42" s="54"/>
      <c r="C42" s="54"/>
      <c r="D42" s="59"/>
      <c r="E42" s="59"/>
      <c r="F42" s="24" t="s">
        <v>36</v>
      </c>
      <c r="G42" s="75">
        <f>G43</f>
        <v>-74972.399999999994</v>
      </c>
      <c r="H42" s="75">
        <f t="shared" ref="H42:I42" si="16">H43</f>
        <v>-74972.399999999994</v>
      </c>
      <c r="I42" s="75">
        <f t="shared" si="16"/>
        <v>-74972.399999999994</v>
      </c>
    </row>
    <row r="43" spans="1:9">
      <c r="A43" s="54"/>
      <c r="B43" s="54"/>
      <c r="C43" s="54"/>
      <c r="D43" s="59"/>
      <c r="E43" s="59"/>
      <c r="F43" s="24" t="s">
        <v>42</v>
      </c>
      <c r="G43" s="75">
        <f>G44</f>
        <v>-74972.399999999994</v>
      </c>
      <c r="H43" s="75">
        <f t="shared" ref="H43:I43" si="17">H44</f>
        <v>-74972.399999999994</v>
      </c>
      <c r="I43" s="75">
        <f t="shared" si="17"/>
        <v>-74972.399999999994</v>
      </c>
    </row>
    <row r="44" spans="1:9">
      <c r="A44" s="54"/>
      <c r="B44" s="54"/>
      <c r="C44" s="54"/>
      <c r="D44" s="59"/>
      <c r="E44" s="59"/>
      <c r="F44" s="24" t="s">
        <v>43</v>
      </c>
      <c r="G44" s="75">
        <f>'Հավելված 1'!D34</f>
        <v>-74972.399999999994</v>
      </c>
      <c r="H44" s="75">
        <f>'Հավելված 1'!E34</f>
        <v>-74972.399999999994</v>
      </c>
      <c r="I44" s="75">
        <f>'Հավելված 1'!F34</f>
        <v>-74972.399999999994</v>
      </c>
    </row>
  </sheetData>
  <mergeCells count="11">
    <mergeCell ref="F1:I1"/>
    <mergeCell ref="D2:I2"/>
    <mergeCell ref="D3:I3"/>
    <mergeCell ref="A8:F8"/>
    <mergeCell ref="A9:C9"/>
    <mergeCell ref="D9:E9"/>
    <mergeCell ref="F9:F10"/>
    <mergeCell ref="D4:F4"/>
    <mergeCell ref="D5:F5"/>
    <mergeCell ref="A6:I6"/>
    <mergeCell ref="G9:I9"/>
  </mergeCells>
  <pageMargins left="0" right="0" top="0" bottom="0" header="0" footer="0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D18" sqref="D18"/>
    </sheetView>
  </sheetViews>
  <sheetFormatPr defaultRowHeight="15"/>
  <cols>
    <col min="1" max="1" width="10.42578125" customWidth="1"/>
    <col min="2" max="2" width="14.42578125" customWidth="1"/>
    <col min="3" max="3" width="45" customWidth="1"/>
    <col min="4" max="4" width="47.28515625" customWidth="1"/>
    <col min="5" max="5" width="25.28515625" customWidth="1"/>
  </cols>
  <sheetData>
    <row r="1" spans="1:5" ht="16.5">
      <c r="A1" s="4"/>
      <c r="B1" s="4"/>
      <c r="C1" s="4"/>
      <c r="D1" s="4"/>
      <c r="E1" s="117" t="s">
        <v>111</v>
      </c>
    </row>
    <row r="2" spans="1:5" ht="16.5">
      <c r="A2" s="4"/>
      <c r="B2" s="4"/>
      <c r="C2" s="4"/>
      <c r="D2" s="4"/>
      <c r="E2" s="117" t="s">
        <v>98</v>
      </c>
    </row>
    <row r="3" spans="1:5" ht="16.5">
      <c r="A3" s="4"/>
      <c r="B3" s="4"/>
      <c r="C3" s="4"/>
      <c r="D3" s="4"/>
      <c r="E3" s="117" t="s">
        <v>99</v>
      </c>
    </row>
    <row r="4" spans="1:5" ht="16.5">
      <c r="A4" s="4"/>
      <c r="B4" s="4"/>
      <c r="C4" s="4"/>
      <c r="D4" s="4"/>
      <c r="E4" s="4"/>
    </row>
    <row r="5" spans="1:5">
      <c r="A5" s="165" t="s">
        <v>100</v>
      </c>
      <c r="B5" s="165"/>
      <c r="C5" s="165"/>
      <c r="D5" s="165"/>
      <c r="E5" s="165"/>
    </row>
    <row r="6" spans="1:5">
      <c r="A6" s="165" t="s">
        <v>101</v>
      </c>
      <c r="B6" s="165"/>
      <c r="C6" s="165"/>
      <c r="D6" s="165"/>
      <c r="E6" s="165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18"/>
      <c r="E8" s="119" t="s">
        <v>102</v>
      </c>
    </row>
    <row r="9" spans="1:5" ht="63" customHeight="1">
      <c r="A9" s="166" t="s">
        <v>26</v>
      </c>
      <c r="B9" s="166"/>
      <c r="C9" s="166" t="s">
        <v>103</v>
      </c>
      <c r="D9" s="166" t="s">
        <v>104</v>
      </c>
      <c r="E9" s="120" t="s">
        <v>105</v>
      </c>
    </row>
    <row r="10" spans="1:5">
      <c r="A10" s="121" t="s">
        <v>106</v>
      </c>
      <c r="B10" s="121" t="s">
        <v>107</v>
      </c>
      <c r="C10" s="166"/>
      <c r="D10" s="166"/>
      <c r="E10" s="120" t="s">
        <v>108</v>
      </c>
    </row>
    <row r="11" spans="1:5">
      <c r="A11" s="164" t="s">
        <v>112</v>
      </c>
      <c r="B11" s="164"/>
      <c r="C11" s="164"/>
      <c r="D11" s="164"/>
      <c r="E11" s="122">
        <f>E12</f>
        <v>74972.399999999994</v>
      </c>
    </row>
    <row r="12" spans="1:5">
      <c r="A12" s="123">
        <v>1079</v>
      </c>
      <c r="B12" s="164" t="s">
        <v>59</v>
      </c>
      <c r="C12" s="164"/>
      <c r="D12" s="164"/>
      <c r="E12" s="122">
        <f>E13</f>
        <v>74972.399999999994</v>
      </c>
    </row>
    <row r="13" spans="1:5" ht="42.75">
      <c r="A13" s="123"/>
      <c r="B13" s="124">
        <v>12001</v>
      </c>
      <c r="C13" s="23" t="s">
        <v>92</v>
      </c>
      <c r="D13" s="124" t="s">
        <v>76</v>
      </c>
      <c r="E13" s="122">
        <f>E14</f>
        <v>74972.399999999994</v>
      </c>
    </row>
    <row r="14" spans="1:5" ht="27">
      <c r="A14" s="123"/>
      <c r="B14" s="124"/>
      <c r="C14" s="125"/>
      <c r="D14" s="126" t="s">
        <v>113</v>
      </c>
      <c r="E14" s="122">
        <f>'Հավելված 2'!G27</f>
        <v>74972.399999999994</v>
      </c>
    </row>
  </sheetData>
  <mergeCells count="7">
    <mergeCell ref="B12:D12"/>
    <mergeCell ref="A5:E5"/>
    <mergeCell ref="A6:E6"/>
    <mergeCell ref="A9:B9"/>
    <mergeCell ref="C9:C10"/>
    <mergeCell ref="D9:D10"/>
    <mergeCell ref="A11:D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opLeftCell="B30" workbookViewId="0">
      <selection activeCell="F48" sqref="F48"/>
    </sheetView>
  </sheetViews>
  <sheetFormatPr defaultColWidth="9.140625" defaultRowHeight="13.5"/>
  <cols>
    <col min="1" max="1" width="51.140625" style="1" customWidth="1"/>
    <col min="2" max="2" width="62.140625" style="1" customWidth="1"/>
    <col min="3" max="3" width="13.140625" style="1" customWidth="1"/>
    <col min="4" max="4" width="12.5703125" style="1" customWidth="1"/>
    <col min="5" max="5" width="16.5703125" style="1" customWidth="1"/>
    <col min="6" max="6" width="49.85546875" style="1" customWidth="1"/>
    <col min="7" max="16384" width="9.140625" style="1"/>
  </cols>
  <sheetData>
    <row r="1" spans="1:5" ht="15" customHeight="1">
      <c r="E1" s="116" t="s">
        <v>109</v>
      </c>
    </row>
    <row r="2" spans="1:5" ht="15" customHeight="1">
      <c r="B2" s="167" t="s">
        <v>85</v>
      </c>
      <c r="C2" s="167"/>
      <c r="D2" s="167"/>
      <c r="E2" s="167"/>
    </row>
    <row r="3" spans="1:5" ht="15" customHeight="1">
      <c r="B3" s="167" t="s">
        <v>78</v>
      </c>
      <c r="C3" s="167"/>
      <c r="D3" s="167"/>
      <c r="E3" s="167"/>
    </row>
    <row r="6" spans="1:5" hidden="1"/>
    <row r="7" spans="1:5" hidden="1"/>
    <row r="8" spans="1:5" ht="45" customHeight="1">
      <c r="A8" s="172" t="s">
        <v>87</v>
      </c>
      <c r="B8" s="172"/>
      <c r="C8" s="172"/>
      <c r="D8" s="172"/>
      <c r="E8" s="172"/>
    </row>
    <row r="9" spans="1:5" ht="16.5">
      <c r="A9" s="4"/>
      <c r="B9" s="4"/>
      <c r="C9" s="4"/>
      <c r="D9" s="4"/>
      <c r="E9" s="4"/>
    </row>
    <row r="10" spans="1:5" s="3" customFormat="1" ht="17.25">
      <c r="A10" s="168" t="s">
        <v>75</v>
      </c>
      <c r="B10" s="168"/>
      <c r="C10" s="168"/>
      <c r="D10" s="168"/>
      <c r="E10" s="168"/>
    </row>
    <row r="11" spans="1:5" s="3" customFormat="1" ht="17.25">
      <c r="A11" s="4"/>
      <c r="B11" s="4"/>
      <c r="C11" s="4"/>
      <c r="D11" s="4"/>
      <c r="E11" s="4"/>
    </row>
    <row r="12" spans="1:5" s="3" customFormat="1" ht="17.25">
      <c r="A12" s="30" t="s">
        <v>0</v>
      </c>
      <c r="B12" s="4"/>
      <c r="C12" s="4"/>
      <c r="D12" s="4"/>
      <c r="E12" s="4"/>
    </row>
    <row r="13" spans="1:5" s="3" customFormat="1" ht="17.25"/>
    <row r="14" spans="1:5" s="3" customFormat="1" ht="17.25"/>
    <row r="15" spans="1:5" s="3" customFormat="1" ht="35.25" customHeight="1">
      <c r="A15" s="31" t="s">
        <v>1</v>
      </c>
      <c r="B15" s="31" t="s">
        <v>2</v>
      </c>
      <c r="C15" s="106"/>
      <c r="D15" s="106"/>
      <c r="E15" s="1"/>
    </row>
    <row r="16" spans="1:5" s="3" customFormat="1" ht="25.5" customHeight="1">
      <c r="A16" s="32">
        <v>1079</v>
      </c>
      <c r="B16" s="11" t="s">
        <v>59</v>
      </c>
      <c r="C16" s="107"/>
      <c r="D16" s="107"/>
      <c r="E16" s="1"/>
    </row>
    <row r="17" spans="1:6" s="3" customFormat="1" ht="6.75" customHeight="1">
      <c r="A17" s="33"/>
      <c r="B17" s="1"/>
      <c r="C17" s="1"/>
      <c r="D17" s="1"/>
      <c r="E17" s="1"/>
    </row>
    <row r="18" spans="1:6" s="3" customFormat="1" ht="17.25">
      <c r="A18" s="34" t="s">
        <v>3</v>
      </c>
      <c r="B18" s="1"/>
      <c r="C18" s="1"/>
      <c r="D18" s="1"/>
      <c r="E18" s="1"/>
    </row>
    <row r="19" spans="1:6" s="3" customFormat="1" ht="13.5" customHeight="1">
      <c r="A19" s="33"/>
      <c r="B19" s="1"/>
      <c r="C19" s="1"/>
      <c r="D19" s="1"/>
      <c r="E19" s="1"/>
    </row>
    <row r="20" spans="1:6" s="3" customFormat="1" ht="66" customHeight="1">
      <c r="A20" s="35" t="s">
        <v>4</v>
      </c>
      <c r="B20" s="36">
        <v>1079</v>
      </c>
      <c r="C20" s="151" t="s">
        <v>79</v>
      </c>
      <c r="D20" s="152"/>
      <c r="E20" s="153"/>
    </row>
    <row r="21" spans="1:6" s="3" customFormat="1" ht="27">
      <c r="A21" s="11" t="s">
        <v>5</v>
      </c>
      <c r="B21" s="37">
        <f>'Հավելված 2'!E19</f>
        <v>12001</v>
      </c>
      <c r="C21" s="28" t="s">
        <v>83</v>
      </c>
      <c r="D21" s="28" t="s">
        <v>82</v>
      </c>
      <c r="E21" s="38" t="s">
        <v>6</v>
      </c>
    </row>
    <row r="22" spans="1:6" s="3" customFormat="1" ht="35.25" customHeight="1">
      <c r="A22" s="11" t="s">
        <v>7</v>
      </c>
      <c r="B22" s="23" t="str">
        <f>'Հավելված 1'!C20</f>
        <v>Ֆինանսական աջակցություն մասնավորեցման ծրագրում ընդգրկված առևտրային կազմակերպությանը</v>
      </c>
      <c r="C22" s="108"/>
      <c r="D22" s="108"/>
      <c r="E22" s="39"/>
    </row>
    <row r="23" spans="1:6" s="3" customFormat="1" ht="27">
      <c r="A23" s="11" t="s">
        <v>8</v>
      </c>
      <c r="B23" s="78" t="str">
        <f>'Հավելված 1'!C22</f>
        <v xml:space="preserve">«Ռադիոիզոտոպների արտադրության կենտրոն ՓԲ ընկերության  2020 թվականի պահպանման ծախսերի ֆինանսավորում  </v>
      </c>
      <c r="C23" s="173"/>
      <c r="D23" s="173"/>
      <c r="E23" s="39"/>
    </row>
    <row r="24" spans="1:6" s="3" customFormat="1" ht="27.75" customHeight="1">
      <c r="A24" s="11" t="s">
        <v>9</v>
      </c>
      <c r="B24" s="16" t="str">
        <f>'Հավելված 1'!C24</f>
        <v>Տրանսֆերտների տրամադրում</v>
      </c>
      <c r="C24" s="173"/>
      <c r="D24" s="173"/>
      <c r="E24" s="39"/>
    </row>
    <row r="25" spans="1:6" s="3" customFormat="1" ht="39.75" customHeight="1">
      <c r="A25" s="40" t="s">
        <v>10</v>
      </c>
      <c r="B25" s="23" t="s">
        <v>76</v>
      </c>
      <c r="C25" s="173"/>
      <c r="D25" s="173"/>
      <c r="E25" s="39"/>
    </row>
    <row r="26" spans="1:6" s="3" customFormat="1" ht="21.75" customHeight="1">
      <c r="A26" s="41"/>
      <c r="B26" s="42" t="s">
        <v>11</v>
      </c>
      <c r="C26" s="174"/>
      <c r="D26" s="174"/>
      <c r="E26" s="43"/>
    </row>
    <row r="27" spans="1:6" s="3" customFormat="1" ht="18" thickBot="1">
      <c r="A27" s="169" t="s">
        <v>12</v>
      </c>
      <c r="B27" s="170"/>
      <c r="C27" s="68">
        <f>'Հավելված 1'!D20</f>
        <v>74972.399999999994</v>
      </c>
      <c r="D27" s="68">
        <f>'Հավելված 1'!E20</f>
        <v>74972.399999999994</v>
      </c>
      <c r="E27" s="68">
        <f>'Հավելված 1'!F20</f>
        <v>74972.399999999994</v>
      </c>
      <c r="F27" s="6"/>
    </row>
    <row r="28" spans="1:6">
      <c r="E28" s="86"/>
    </row>
    <row r="29" spans="1:6" ht="45.75" customHeight="1">
      <c r="A29" s="171" t="s">
        <v>89</v>
      </c>
      <c r="B29" s="171"/>
      <c r="C29" s="171"/>
      <c r="D29" s="171"/>
      <c r="E29" s="171"/>
    </row>
    <row r="30" spans="1:6" ht="3.75" customHeight="1">
      <c r="A30" s="4"/>
      <c r="B30" s="4"/>
      <c r="C30" s="4"/>
      <c r="D30" s="4"/>
      <c r="E30" s="4"/>
    </row>
    <row r="31" spans="1:6" ht="16.5">
      <c r="A31" s="4"/>
      <c r="B31" s="4"/>
      <c r="C31" s="4"/>
      <c r="D31" s="4"/>
      <c r="E31" s="4"/>
    </row>
    <row r="32" spans="1:6" ht="16.5">
      <c r="A32" s="4"/>
      <c r="B32" s="4"/>
      <c r="C32" s="4"/>
      <c r="D32" s="4"/>
      <c r="E32" s="4"/>
    </row>
    <row r="33" spans="1:5" ht="16.5">
      <c r="A33" s="168" t="s">
        <v>68</v>
      </c>
      <c r="B33" s="168"/>
      <c r="C33" s="168"/>
      <c r="D33" s="168"/>
      <c r="E33" s="168"/>
    </row>
    <row r="34" spans="1:5" ht="16.5">
      <c r="A34" s="4"/>
      <c r="B34" s="4"/>
      <c r="C34" s="4"/>
      <c r="D34" s="4"/>
      <c r="E34" s="4"/>
    </row>
    <row r="35" spans="1:5" ht="16.5">
      <c r="A35" s="30" t="s">
        <v>0</v>
      </c>
      <c r="B35" s="4"/>
      <c r="C35" s="4"/>
      <c r="D35" s="4"/>
      <c r="E35" s="4"/>
    </row>
    <row r="36" spans="1:5" ht="16.5">
      <c r="A36" s="4"/>
      <c r="B36" s="4"/>
      <c r="C36" s="4"/>
      <c r="D36" s="4"/>
      <c r="E36" s="4"/>
    </row>
    <row r="37" spans="1:5" ht="17.25">
      <c r="A37" s="3"/>
      <c r="B37" s="3"/>
      <c r="C37" s="3"/>
      <c r="D37" s="3"/>
      <c r="E37" s="3"/>
    </row>
    <row r="38" spans="1:5" ht="14.25">
      <c r="A38" s="31" t="s">
        <v>1</v>
      </c>
      <c r="B38" s="31" t="s">
        <v>2</v>
      </c>
      <c r="C38" s="106"/>
      <c r="D38" s="106"/>
    </row>
    <row r="39" spans="1:5">
      <c r="A39" s="32">
        <v>1139</v>
      </c>
      <c r="B39" s="16" t="s">
        <v>41</v>
      </c>
      <c r="C39" s="111"/>
      <c r="D39" s="111"/>
    </row>
    <row r="40" spans="1:5">
      <c r="A40" s="33"/>
    </row>
    <row r="41" spans="1:5" ht="14.25">
      <c r="A41" s="34" t="s">
        <v>3</v>
      </c>
    </row>
    <row r="42" spans="1:5">
      <c r="A42" s="33"/>
    </row>
    <row r="43" spans="1:5" ht="31.5" customHeight="1">
      <c r="A43" s="35" t="s">
        <v>4</v>
      </c>
      <c r="B43" s="36">
        <v>1139</v>
      </c>
      <c r="C43" s="151" t="s">
        <v>115</v>
      </c>
      <c r="D43" s="152"/>
      <c r="E43" s="153"/>
    </row>
    <row r="44" spans="1:5" ht="27">
      <c r="A44" s="11" t="s">
        <v>5</v>
      </c>
      <c r="B44" s="37">
        <v>11001</v>
      </c>
      <c r="C44" s="28" t="s">
        <v>83</v>
      </c>
      <c r="D44" s="28" t="s">
        <v>82</v>
      </c>
      <c r="E44" s="38" t="s">
        <v>6</v>
      </c>
    </row>
    <row r="45" spans="1:5">
      <c r="A45" s="11" t="s">
        <v>7</v>
      </c>
      <c r="B45" s="16" t="s">
        <v>41</v>
      </c>
      <c r="C45" s="109"/>
      <c r="D45" s="109"/>
      <c r="E45" s="39"/>
    </row>
    <row r="46" spans="1:5" ht="54">
      <c r="A46" s="11" t="s">
        <v>8</v>
      </c>
      <c r="B46" s="16" t="s">
        <v>55</v>
      </c>
      <c r="C46" s="109"/>
      <c r="D46" s="109"/>
      <c r="E46" s="39"/>
    </row>
    <row r="47" spans="1:5">
      <c r="A47" s="11" t="s">
        <v>9</v>
      </c>
      <c r="B47" s="16" t="s">
        <v>57</v>
      </c>
      <c r="C47" s="109"/>
      <c r="D47" s="109"/>
      <c r="E47" s="39"/>
    </row>
    <row r="48" spans="1:5">
      <c r="A48" s="40" t="s">
        <v>10</v>
      </c>
      <c r="B48" s="24" t="s">
        <v>39</v>
      </c>
      <c r="C48" s="112"/>
      <c r="D48" s="112"/>
      <c r="E48" s="39"/>
    </row>
    <row r="49" spans="1:5">
      <c r="A49" s="41"/>
      <c r="B49" s="42" t="s">
        <v>11</v>
      </c>
      <c r="C49" s="110"/>
      <c r="D49" s="110"/>
      <c r="E49" s="43"/>
    </row>
    <row r="50" spans="1:5" ht="14.25" thickBot="1">
      <c r="A50" s="169" t="s">
        <v>12</v>
      </c>
      <c r="B50" s="170"/>
      <c r="C50" s="75">
        <f>'Հավելված 2'!G44</f>
        <v>-74972.399999999994</v>
      </c>
      <c r="D50" s="75">
        <f>'Հավելված 2'!H44</f>
        <v>-74972.399999999994</v>
      </c>
      <c r="E50" s="75">
        <f>'Հավելված 2'!I44</f>
        <v>-74972.399999999994</v>
      </c>
    </row>
  </sheetData>
  <mergeCells count="12">
    <mergeCell ref="B2:E2"/>
    <mergeCell ref="B3:E3"/>
    <mergeCell ref="A33:E33"/>
    <mergeCell ref="A50:B50"/>
    <mergeCell ref="A29:E29"/>
    <mergeCell ref="A27:B27"/>
    <mergeCell ref="A8:E8"/>
    <mergeCell ref="A10:E10"/>
    <mergeCell ref="C20:E20"/>
    <mergeCell ref="C23:C26"/>
    <mergeCell ref="D23:D26"/>
    <mergeCell ref="C43:E43"/>
  </mergeCells>
  <pageMargins left="0" right="0" top="0" bottom="0" header="0" footer="0"/>
  <pageSetup paperSize="9" scale="76" orientation="landscape" r:id="rId1"/>
  <rowBreaks count="1" manualBreakCount="1">
    <brk id="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26" zoomScale="85" zoomScaleNormal="85" workbookViewId="0">
      <selection activeCell="D40" sqref="D40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4" width="13.28515625" style="1" customWidth="1"/>
    <col min="5" max="5" width="17.42578125" style="1" customWidth="1"/>
    <col min="6" max="6" width="49.85546875" style="1" customWidth="1"/>
    <col min="7" max="16384" width="9.140625" style="1"/>
  </cols>
  <sheetData>
    <row r="1" spans="1:5" ht="15" customHeight="1">
      <c r="B1" s="65"/>
      <c r="C1" s="97"/>
      <c r="D1" s="97"/>
      <c r="E1" s="116" t="s">
        <v>110</v>
      </c>
    </row>
    <row r="2" spans="1:5" ht="14.25" customHeight="1">
      <c r="B2" s="167" t="s">
        <v>85</v>
      </c>
      <c r="C2" s="167"/>
      <c r="D2" s="167"/>
      <c r="E2" s="167"/>
    </row>
    <row r="3" spans="1:5">
      <c r="B3" s="167" t="s">
        <v>78</v>
      </c>
      <c r="C3" s="167"/>
      <c r="D3" s="167"/>
      <c r="E3" s="167"/>
    </row>
    <row r="4" spans="1:5">
      <c r="E4" s="61"/>
    </row>
    <row r="6" spans="1:5" hidden="1"/>
    <row r="7" spans="1:5" hidden="1"/>
    <row r="8" spans="1:5" ht="45" customHeight="1">
      <c r="A8" s="178" t="s">
        <v>88</v>
      </c>
      <c r="B8" s="178"/>
      <c r="C8" s="178"/>
      <c r="D8" s="178"/>
      <c r="E8" s="178"/>
    </row>
    <row r="9" spans="1:5">
      <c r="A9" s="86"/>
      <c r="B9" s="86"/>
      <c r="C9" s="86"/>
      <c r="D9" s="86"/>
      <c r="E9" s="86"/>
    </row>
    <row r="10" spans="1:5" s="3" customFormat="1" ht="17.25">
      <c r="A10" s="175" t="s">
        <v>77</v>
      </c>
      <c r="B10" s="175"/>
      <c r="C10" s="175"/>
      <c r="D10" s="175"/>
      <c r="E10" s="175"/>
    </row>
    <row r="11" spans="1:5" s="3" customFormat="1" ht="17.25">
      <c r="A11" s="87"/>
      <c r="B11" s="87"/>
      <c r="C11" s="87"/>
      <c r="D11" s="87"/>
      <c r="E11" s="87"/>
    </row>
    <row r="12" spans="1:5" s="3" customFormat="1" ht="17.25">
      <c r="A12" s="88" t="s">
        <v>62</v>
      </c>
      <c r="B12" s="87"/>
      <c r="C12" s="87"/>
      <c r="D12" s="87"/>
      <c r="E12" s="87"/>
    </row>
    <row r="13" spans="1:5" s="3" customFormat="1" ht="17.25">
      <c r="A13" s="89"/>
      <c r="B13" s="89"/>
      <c r="C13" s="89"/>
      <c r="D13" s="89"/>
      <c r="E13" s="89"/>
    </row>
    <row r="14" spans="1:5" s="3" customFormat="1" ht="17.25">
      <c r="A14" s="89"/>
      <c r="B14" s="89"/>
      <c r="C14" s="89"/>
      <c r="D14" s="89"/>
      <c r="E14" s="89"/>
    </row>
    <row r="15" spans="1:5" s="3" customFormat="1" ht="24" customHeight="1">
      <c r="A15" s="31" t="s">
        <v>1</v>
      </c>
      <c r="B15" s="31" t="s">
        <v>2</v>
      </c>
      <c r="C15" s="106"/>
      <c r="D15" s="106"/>
      <c r="E15" s="86"/>
    </row>
    <row r="16" spans="1:5" s="3" customFormat="1" ht="25.5" customHeight="1">
      <c r="A16" s="36">
        <v>1079</v>
      </c>
      <c r="B16" s="11" t="s">
        <v>59</v>
      </c>
      <c r="C16" s="107"/>
      <c r="D16" s="107"/>
      <c r="E16" s="86"/>
    </row>
    <row r="17" spans="1:6" s="3" customFormat="1" ht="6.75" customHeight="1">
      <c r="A17" s="90"/>
      <c r="B17" s="86"/>
      <c r="C17" s="86"/>
      <c r="D17" s="86"/>
      <c r="E17" s="86"/>
    </row>
    <row r="18" spans="1:6" s="3" customFormat="1" ht="17.25">
      <c r="A18" s="91" t="s">
        <v>3</v>
      </c>
      <c r="B18" s="86"/>
      <c r="C18" s="86"/>
      <c r="D18" s="86"/>
      <c r="E18" s="86"/>
    </row>
    <row r="19" spans="1:6" s="3" customFormat="1" ht="13.5" customHeight="1">
      <c r="A19" s="90"/>
      <c r="B19" s="86"/>
      <c r="C19" s="86"/>
      <c r="D19" s="86"/>
      <c r="E19" s="86"/>
    </row>
    <row r="20" spans="1:6" s="3" customFormat="1" ht="45" customHeight="1">
      <c r="A20" s="35" t="s">
        <v>4</v>
      </c>
      <c r="B20" s="36">
        <v>1079</v>
      </c>
      <c r="C20" s="151" t="s">
        <v>79</v>
      </c>
      <c r="D20" s="152"/>
      <c r="E20" s="153"/>
    </row>
    <row r="21" spans="1:6" s="3" customFormat="1" ht="27">
      <c r="A21" s="11" t="s">
        <v>5</v>
      </c>
      <c r="B21" s="37">
        <f>'Հավելված  4'!B21</f>
        <v>12001</v>
      </c>
      <c r="C21" s="28" t="s">
        <v>83</v>
      </c>
      <c r="D21" s="28" t="s">
        <v>82</v>
      </c>
      <c r="E21" s="38" t="s">
        <v>6</v>
      </c>
    </row>
    <row r="22" spans="1:6" s="3" customFormat="1" ht="32.25" customHeight="1">
      <c r="A22" s="11" t="s">
        <v>7</v>
      </c>
      <c r="B22" s="78" t="str">
        <f>'Հավելված  4'!B22</f>
        <v>Ֆինանսական աջակցություն մասնավորեցման ծրագրում ընդգրկված առևտրային կազմակերպությանը</v>
      </c>
      <c r="C22" s="39"/>
      <c r="D22" s="39"/>
      <c r="E22" s="39"/>
    </row>
    <row r="23" spans="1:6" s="3" customFormat="1" ht="40.5" customHeight="1">
      <c r="A23" s="11" t="s">
        <v>8</v>
      </c>
      <c r="B23" s="78" t="str">
        <f>'Հավելված 1'!C22</f>
        <v xml:space="preserve">«Ռադիոիզոտոպների արտադրության կենտրոն ՓԲ ընկերության  2020 թվականի պահպանման ծախսերի ֆինանսավորում  </v>
      </c>
      <c r="C23" s="39"/>
      <c r="D23" s="39"/>
      <c r="E23" s="39"/>
    </row>
    <row r="24" spans="1:6" s="3" customFormat="1" ht="27.75" customHeight="1">
      <c r="A24" s="11" t="s">
        <v>9</v>
      </c>
      <c r="B24" s="76" t="s">
        <v>81</v>
      </c>
      <c r="C24" s="113"/>
      <c r="D24" s="113"/>
      <c r="E24" s="39"/>
    </row>
    <row r="25" spans="1:6" s="3" customFormat="1" ht="28.5" customHeight="1">
      <c r="A25" s="92" t="s">
        <v>10</v>
      </c>
      <c r="B25" s="78" t="s">
        <v>76</v>
      </c>
      <c r="C25" s="39"/>
      <c r="D25" s="39"/>
      <c r="E25" s="39"/>
    </row>
    <row r="26" spans="1:6" s="3" customFormat="1" ht="21.75" customHeight="1">
      <c r="A26" s="41"/>
      <c r="B26" s="42" t="s">
        <v>11</v>
      </c>
      <c r="C26" s="110"/>
      <c r="D26" s="110"/>
      <c r="E26" s="43"/>
    </row>
    <row r="27" spans="1:6" s="3" customFormat="1" ht="18" thickBot="1">
      <c r="A27" s="176" t="s">
        <v>12</v>
      </c>
      <c r="B27" s="177"/>
      <c r="C27" s="68">
        <f>'Հավելված 1'!D20</f>
        <v>74972.399999999994</v>
      </c>
      <c r="D27" s="68">
        <f>'Հավելված 1'!E20</f>
        <v>74972.399999999994</v>
      </c>
      <c r="E27" s="68">
        <f>'Հավելված 1'!F20</f>
        <v>74972.399999999994</v>
      </c>
      <c r="F27" s="6"/>
    </row>
    <row r="28" spans="1:6">
      <c r="A28" s="86"/>
      <c r="B28" s="86"/>
      <c r="C28" s="86"/>
      <c r="D28" s="86"/>
      <c r="E28" s="86"/>
    </row>
    <row r="29" spans="1:6" ht="33" customHeight="1">
      <c r="A29" s="171" t="s">
        <v>90</v>
      </c>
      <c r="B29" s="171"/>
      <c r="C29" s="171"/>
      <c r="D29" s="171"/>
      <c r="E29" s="171"/>
    </row>
    <row r="30" spans="1:6" ht="16.5">
      <c r="A30" s="87"/>
      <c r="B30" s="87"/>
      <c r="C30" s="87"/>
      <c r="D30" s="87"/>
      <c r="E30" s="87"/>
    </row>
    <row r="31" spans="1:6" ht="16.5">
      <c r="A31" s="175" t="s">
        <v>68</v>
      </c>
      <c r="B31" s="175"/>
      <c r="C31" s="175"/>
      <c r="D31" s="175"/>
      <c r="E31" s="175"/>
    </row>
    <row r="32" spans="1:6" ht="16.5">
      <c r="A32" s="87"/>
      <c r="B32" s="87"/>
      <c r="C32" s="87"/>
      <c r="D32" s="87"/>
      <c r="E32" s="87"/>
    </row>
    <row r="33" spans="1:5" ht="16.5">
      <c r="A33" s="88" t="s">
        <v>0</v>
      </c>
      <c r="B33" s="87"/>
      <c r="C33" s="87"/>
      <c r="D33" s="87"/>
      <c r="E33" s="87"/>
    </row>
    <row r="34" spans="1:5" ht="16.5">
      <c r="A34" s="87"/>
      <c r="B34" s="87"/>
      <c r="C34" s="87"/>
      <c r="D34" s="87"/>
      <c r="E34" s="87"/>
    </row>
    <row r="35" spans="1:5" ht="17.25">
      <c r="A35" s="86"/>
      <c r="B35" s="86"/>
      <c r="C35" s="86"/>
      <c r="D35" s="86"/>
      <c r="E35" s="89"/>
    </row>
    <row r="36" spans="1:5" ht="16.5">
      <c r="A36" s="31" t="s">
        <v>1</v>
      </c>
      <c r="B36" s="31" t="s">
        <v>2</v>
      </c>
      <c r="C36" s="106"/>
      <c r="D36" s="106"/>
      <c r="E36" s="87"/>
    </row>
    <row r="37" spans="1:5" ht="16.5">
      <c r="A37" s="36">
        <v>1139</v>
      </c>
      <c r="B37" s="76" t="s">
        <v>41</v>
      </c>
      <c r="C37" s="114"/>
      <c r="D37" s="114"/>
      <c r="E37" s="87"/>
    </row>
    <row r="38" spans="1:5" ht="16.5">
      <c r="A38" s="90"/>
      <c r="B38" s="86"/>
      <c r="C38" s="86"/>
      <c r="D38" s="86"/>
      <c r="E38" s="87"/>
    </row>
    <row r="39" spans="1:5" ht="16.5">
      <c r="A39" s="91" t="s">
        <v>3</v>
      </c>
      <c r="B39" s="86"/>
      <c r="C39" s="86"/>
      <c r="D39" s="86"/>
      <c r="E39" s="87"/>
    </row>
    <row r="40" spans="1:5" ht="16.5">
      <c r="A40" s="90"/>
      <c r="B40" s="86"/>
      <c r="C40" s="86"/>
      <c r="D40" s="86"/>
      <c r="E40" s="87"/>
    </row>
    <row r="41" spans="1:5" ht="38.25" customHeight="1">
      <c r="A41" s="35" t="s">
        <v>4</v>
      </c>
      <c r="B41" s="36">
        <v>1139</v>
      </c>
      <c r="C41" s="151" t="s">
        <v>115</v>
      </c>
      <c r="D41" s="152"/>
      <c r="E41" s="153"/>
    </row>
    <row r="42" spans="1:5" ht="27">
      <c r="A42" s="11" t="s">
        <v>5</v>
      </c>
      <c r="B42" s="37">
        <v>11001</v>
      </c>
      <c r="C42" s="28" t="s">
        <v>83</v>
      </c>
      <c r="D42" s="28" t="s">
        <v>82</v>
      </c>
      <c r="E42" s="38" t="s">
        <v>6</v>
      </c>
    </row>
    <row r="43" spans="1:5">
      <c r="A43" s="11" t="s">
        <v>7</v>
      </c>
      <c r="B43" s="76" t="s">
        <v>41</v>
      </c>
      <c r="C43" s="113"/>
      <c r="D43" s="113"/>
      <c r="E43" s="39"/>
    </row>
    <row r="44" spans="1:5" ht="54">
      <c r="A44" s="11" t="s">
        <v>8</v>
      </c>
      <c r="B44" s="76" t="s">
        <v>55</v>
      </c>
      <c r="C44" s="113"/>
      <c r="D44" s="113"/>
      <c r="E44" s="39"/>
    </row>
    <row r="45" spans="1:5">
      <c r="A45" s="11" t="s">
        <v>9</v>
      </c>
      <c r="B45" s="76" t="s">
        <v>57</v>
      </c>
      <c r="C45" s="113"/>
      <c r="D45" s="113"/>
      <c r="E45" s="39"/>
    </row>
    <row r="46" spans="1:5">
      <c r="A46" s="92" t="s">
        <v>10</v>
      </c>
      <c r="B46" s="24" t="s">
        <v>39</v>
      </c>
      <c r="C46" s="112"/>
      <c r="D46" s="112"/>
      <c r="E46" s="39"/>
    </row>
    <row r="47" spans="1:5">
      <c r="A47" s="41"/>
      <c r="B47" s="42" t="s">
        <v>11</v>
      </c>
      <c r="C47" s="110"/>
      <c r="D47" s="110"/>
      <c r="E47" s="43"/>
    </row>
    <row r="48" spans="1:5" ht="14.25" thickBot="1">
      <c r="A48" s="176" t="s">
        <v>12</v>
      </c>
      <c r="B48" s="177"/>
      <c r="C48" s="75">
        <f>'Հավելված  4'!C50</f>
        <v>-74972.399999999994</v>
      </c>
      <c r="D48" s="75">
        <f>'Հավելված  4'!D50</f>
        <v>-74972.399999999994</v>
      </c>
      <c r="E48" s="75">
        <f>'Հավելված  4'!E50</f>
        <v>-74972.399999999994</v>
      </c>
    </row>
    <row r="49" spans="1:5">
      <c r="A49" s="86"/>
      <c r="B49" s="86"/>
      <c r="C49" s="86"/>
      <c r="D49" s="86"/>
      <c r="E49" s="86"/>
    </row>
  </sheetData>
  <mergeCells count="10">
    <mergeCell ref="B2:E2"/>
    <mergeCell ref="B3:E3"/>
    <mergeCell ref="A31:E31"/>
    <mergeCell ref="A48:B48"/>
    <mergeCell ref="A29:E29"/>
    <mergeCell ref="A27:B27"/>
    <mergeCell ref="A8:E8"/>
    <mergeCell ref="A10:E10"/>
    <mergeCell ref="C20:E20"/>
    <mergeCell ref="C41:E41"/>
  </mergeCells>
  <pageMargins left="0" right="0" top="0" bottom="0" header="0" footer="0"/>
  <pageSetup paperSize="9" scale="81" orientation="landscape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 4</vt:lpstr>
      <vt:lpstr>Հավելված 5</vt:lpstr>
      <vt:lpstr>'Հավելված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https://mul2.gov.am/tasks/246862/oneclick/HAVELVAC Radio.xlsx?token=78a6682f2c7aa67d86f4f4a23894c677</cp:keywords>
  <cp:lastModifiedBy>note</cp:lastModifiedBy>
  <dcterms:modified xsi:type="dcterms:W3CDTF">2020-04-18T13:45:49Z</dcterms:modified>
</cp:coreProperties>
</file>