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0" yWindow="0" windowWidth="20730" windowHeight="11760" activeTab="5"/>
  </bookViews>
  <sheets>
    <sheet name="1" sheetId="1" r:id="rId1"/>
    <sheet name="2" sheetId="2" r:id="rId2"/>
    <sheet name="3" sheetId="7" r:id="rId3"/>
    <sheet name="4" sheetId="3" r:id="rId4"/>
    <sheet name="5" sheetId="8" r:id="rId5"/>
    <sheet name="6." sheetId="9" r:id="rId6"/>
  </sheets>
  <calcPr calcId="124519"/>
</workbook>
</file>

<file path=xl/calcChain.xml><?xml version="1.0" encoding="utf-8"?>
<calcChain xmlns="http://schemas.openxmlformats.org/spreadsheetml/2006/main">
  <c r="I32" i="2"/>
  <c r="K57"/>
  <c r="I57"/>
  <c r="I49"/>
  <c r="K49" s="1"/>
  <c r="F14" i="7"/>
  <c r="E14"/>
  <c r="E13" s="1"/>
  <c r="E11" s="1"/>
  <c r="D14"/>
  <c r="D13"/>
  <c r="D11" s="1"/>
  <c r="D9" s="1"/>
  <c r="C26" i="3"/>
  <c r="D34" i="9"/>
  <c r="C34"/>
  <c r="E34"/>
  <c r="E36"/>
  <c r="D36"/>
  <c r="C36"/>
  <c r="E55" l="1"/>
  <c r="D55"/>
  <c r="C55"/>
  <c r="E53"/>
  <c r="D53"/>
  <c r="C53"/>
  <c r="E27" i="1" l="1"/>
  <c r="F27"/>
  <c r="D27"/>
  <c r="I50" i="2"/>
  <c r="K50" s="1"/>
  <c r="I52"/>
  <c r="K52" s="1"/>
  <c r="I53"/>
  <c r="K53" s="1"/>
  <c r="I54"/>
  <c r="K54" s="1"/>
  <c r="I55"/>
  <c r="K55" s="1"/>
  <c r="I56"/>
  <c r="K56" s="1"/>
  <c r="I59"/>
  <c r="K59" s="1"/>
  <c r="I60"/>
  <c r="K60" s="1"/>
  <c r="I61"/>
  <c r="K61" s="1"/>
  <c r="I62"/>
  <c r="K62" s="1"/>
  <c r="I63"/>
  <c r="K63" s="1"/>
  <c r="I64"/>
  <c r="K64" s="1"/>
  <c r="I66"/>
  <c r="K66" s="1"/>
  <c r="I67"/>
  <c r="K67" s="1"/>
  <c r="I68"/>
  <c r="K68" s="1"/>
  <c r="I69"/>
  <c r="K69" s="1"/>
  <c r="I70"/>
  <c r="K70" s="1"/>
  <c r="I77"/>
  <c r="K77" s="1"/>
  <c r="I84"/>
  <c r="K84" s="1"/>
  <c r="I91"/>
  <c r="K91" s="1"/>
  <c r="K32"/>
  <c r="H31"/>
  <c r="H30" s="1"/>
  <c r="H29" s="1"/>
  <c r="H28" s="1"/>
  <c r="H26" s="1"/>
  <c r="H24" s="1"/>
  <c r="H22" s="1"/>
  <c r="H20" s="1"/>
  <c r="H18" s="1"/>
  <c r="H16" s="1"/>
  <c r="H14" s="1"/>
  <c r="H48"/>
  <c r="H47" l="1"/>
  <c r="H46" s="1"/>
  <c r="I48"/>
  <c r="H45" l="1"/>
  <c r="D26" i="3"/>
  <c r="E26"/>
  <c r="H43" i="2" l="1"/>
  <c r="I45"/>
  <c r="F13" i="7"/>
  <c r="I43" i="2" l="1"/>
  <c r="H41"/>
  <c r="H39" s="1"/>
  <c r="H37" s="1"/>
  <c r="H35" s="1"/>
  <c r="H33" s="1"/>
  <c r="H12" s="1"/>
  <c r="F11" i="7"/>
  <c r="F9" s="1"/>
  <c r="E9"/>
  <c r="G48" i="2" l="1"/>
  <c r="G76"/>
  <c r="G90"/>
  <c r="G83"/>
  <c r="G31"/>
  <c r="E21" i="1"/>
  <c r="E14" s="1"/>
  <c r="F21"/>
  <c r="D21"/>
  <c r="D14" s="1"/>
  <c r="D13" s="1"/>
  <c r="E13" l="1"/>
  <c r="E12" s="1"/>
  <c r="F14"/>
  <c r="F13" s="1"/>
  <c r="F12" s="1"/>
  <c r="G30" i="2"/>
  <c r="I31"/>
  <c r="K31" s="1"/>
  <c r="G89"/>
  <c r="I90"/>
  <c r="K90" s="1"/>
  <c r="G82"/>
  <c r="I83"/>
  <c r="K83" s="1"/>
  <c r="G75"/>
  <c r="I76"/>
  <c r="K76" s="1"/>
  <c r="G47"/>
  <c r="K48"/>
  <c r="D12" i="1"/>
  <c r="G46" i="2" l="1"/>
  <c r="I47"/>
  <c r="K47" s="1"/>
  <c r="G81"/>
  <c r="I82"/>
  <c r="K82" s="1"/>
  <c r="G29"/>
  <c r="I30"/>
  <c r="K30" s="1"/>
  <c r="G74"/>
  <c r="I75"/>
  <c r="K75" s="1"/>
  <c r="G88"/>
  <c r="I89"/>
  <c r="K89" s="1"/>
  <c r="G87" l="1"/>
  <c r="I88"/>
  <c r="K88" s="1"/>
  <c r="G28"/>
  <c r="G26" s="1"/>
  <c r="G24" s="1"/>
  <c r="G22" s="1"/>
  <c r="G20" s="1"/>
  <c r="I29"/>
  <c r="K29" s="1"/>
  <c r="G73"/>
  <c r="I74"/>
  <c r="K74" s="1"/>
  <c r="G80"/>
  <c r="I81"/>
  <c r="K81" s="1"/>
  <c r="G45"/>
  <c r="I46"/>
  <c r="K46" s="1"/>
  <c r="G43" l="1"/>
  <c r="K45"/>
  <c r="G71"/>
  <c r="I71" s="1"/>
  <c r="K71" s="1"/>
  <c r="I73"/>
  <c r="K73" s="1"/>
  <c r="G85"/>
  <c r="I85" s="1"/>
  <c r="K85" s="1"/>
  <c r="I87"/>
  <c r="K87" s="1"/>
  <c r="G78"/>
  <c r="I78" s="1"/>
  <c r="K78" s="1"/>
  <c r="I80"/>
  <c r="K80" s="1"/>
  <c r="I28"/>
  <c r="K28" s="1"/>
  <c r="G41" l="1"/>
  <c r="I41" s="1"/>
  <c r="I26"/>
  <c r="K26" s="1"/>
  <c r="K43"/>
  <c r="I22" l="1"/>
  <c r="I24"/>
  <c r="K24" s="1"/>
  <c r="G39"/>
  <c r="K41"/>
  <c r="K22" l="1"/>
  <c r="G37"/>
  <c r="I39"/>
  <c r="K39" s="1"/>
  <c r="G18" l="1"/>
  <c r="I20"/>
  <c r="K20" s="1"/>
  <c r="G35"/>
  <c r="I37"/>
  <c r="K37" s="1"/>
  <c r="G16" l="1"/>
  <c r="I18"/>
  <c r="K18" s="1"/>
  <c r="G33"/>
  <c r="I35"/>
  <c r="K35" s="1"/>
  <c r="G14" l="1"/>
  <c r="I14" s="1"/>
  <c r="I12" s="1"/>
  <c r="I16"/>
  <c r="K16" s="1"/>
  <c r="I33"/>
  <c r="K33" s="1"/>
  <c r="K12" l="1"/>
  <c r="K14"/>
  <c r="G12"/>
</calcChain>
</file>

<file path=xl/sharedStrings.xml><?xml version="1.0" encoding="utf-8"?>
<sst xmlns="http://schemas.openxmlformats.org/spreadsheetml/2006/main" count="562" uniqueCount="202">
  <si>
    <t>միջոցառումը</t>
  </si>
  <si>
    <t xml:space="preserve"> ՀՀ տարածքային կառավարման և ենթակառուցվածքների նախարարություն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</si>
  <si>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</si>
  <si>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</si>
  <si>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</si>
  <si>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ՀՀ մարզերին սուբվենցիաների տրամադրում՝ ենթակառուցվածքների զարգացման նպատակով</t>
  </si>
  <si>
    <t xml:space="preserve"> Միջոցառման տեսակը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</si>
  <si>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</si>
  <si>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</si>
  <si>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</si>
  <si>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</si>
  <si>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>ՀՀ կառավարության 2020թվականի</t>
  </si>
  <si>
    <t>---------ի N --------որոշման</t>
  </si>
  <si>
    <t xml:space="preserve">                                                                                                                                                                                      ՀՀ կառավարության 2020թ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</si>
  <si>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</si>
  <si>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</si>
  <si>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</si>
  <si>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</si>
  <si>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</si>
  <si>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</si>
  <si>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</si>
  <si>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</si>
  <si>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</si>
  <si>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</si>
  <si>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</si>
  <si>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</si>
  <si>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</si>
  <si>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</si>
  <si>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>ՀՀ Գեղարքունիքի մարզպետարան</t>
  </si>
  <si>
    <t xml:space="preserve">                                                                                                              Հավելված N 1</t>
  </si>
  <si>
    <t xml:space="preserve"> Տրանսֆերտների տրամադրում</t>
  </si>
  <si>
    <t>ԸՆԴԱՄԵՆԸ</t>
  </si>
  <si>
    <t xml:space="preserve"> ՀՀ Արարատի  մարզպետարան</t>
  </si>
  <si>
    <t xml:space="preserve"> ՀՀ  Տավուշի  մարզպետարան</t>
  </si>
  <si>
    <t xml:space="preserve"> ՀՀ  Սյունիքի մարզպետարան</t>
  </si>
  <si>
    <t xml:space="preserve"> ՀՀ Շիրակի մարզպետարան</t>
  </si>
  <si>
    <t>ՀԱՅԱՍՏԱՆԻ ՀԱՆՐԱՊԵՏՈՒԹՅԱՆ ԿԱՌԱՎԱՐՈՒԹՅԱՆ 2019 ԹՎԱԿԱՆԻ ԴԵԿՏԵՄԲԵՐԻ 26-Ի N 1919-Ն ՈՐՈՇՄԱՆ  N 9.1 ՀԱՎԵԼՎԱԾԻ  N 9.1.58 ԱՂՅՈՒՍԱԿՈՒՄ ԿԱՏԱՐՎՈՂ ՓՈՓՈԽՈՒԹՅՈՒՆՆԵՐԸ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</si>
  <si>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</si>
  <si>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</si>
  <si>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</si>
  <si>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</si>
  <si>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</si>
  <si>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</si>
  <si>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 հազար դրամ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</si>
  <si>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</si>
  <si>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</si>
  <si>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</si>
  <si>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</si>
  <si>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</si>
  <si>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</si>
  <si>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</t>
  </si>
  <si>
    <t xml:space="preserve">                                                                                                                                 ՀՀ կառավարության 2020 թվականի</t>
  </si>
  <si>
    <t xml:space="preserve">                                                                                                                                               ______ N ____-Ն որոշման</t>
  </si>
  <si>
    <t>Աղյուսակ 1</t>
  </si>
  <si>
    <t xml:space="preserve"> ՀԱՅԱՍՏԱՆԻ ՀԱՆՐԱՊԵՏՈՒԹՅԱՆ ԱՐԱՐԱՏԻ ՄԱՐԶՊԵՏԱՐԱՆԻՆ ՀԱՏԿԱՑՎՈՂ ԳՈՒՄԱՐՆԵՐԻ ԲԱՇԽՈՒՄԸ</t>
  </si>
  <si>
    <t>NN</t>
  </si>
  <si>
    <t>Բյուջետային ծախսերի տնտեսագիտական դասակարգման հոդվածների և աշխատանքների անվանումները</t>
  </si>
  <si>
    <t>ը/կ</t>
  </si>
  <si>
    <t xml:space="preserve"> այդ թվում՝ </t>
  </si>
  <si>
    <t>Կապիտալ սուբվենցիաներ համայնքներին</t>
  </si>
  <si>
    <t>որից`</t>
  </si>
  <si>
    <t>Նոր կյանք համայնքի Արարատյան փողոցի ջրագծի կառուցում</t>
  </si>
  <si>
    <t>Գեղանիստ համայնքի մսուր-մանկապարտեզի պարսպի և խոհանոցի տանիքի նորոգում</t>
  </si>
  <si>
    <t>Արմաշ համայնքի լուսավորության համակարգի կառուցում</t>
  </si>
  <si>
    <t>1․4</t>
  </si>
  <si>
    <t>Տափերական համայնքի փողոցների էնեգաարդյունավետ լուսավորության անցկացում</t>
  </si>
  <si>
    <t>1․5</t>
  </si>
  <si>
    <t>Ոստան համայնքի արտաքին լուսավորության ցանցի վերակառուցման աշխատանքներ</t>
  </si>
  <si>
    <t>1․6</t>
  </si>
  <si>
    <t>Գետափնյա համայնքի ոռոգման համակարգի կառուցում</t>
  </si>
  <si>
    <t>Դիմիտրով համայնքի Մաշտոցի, Վորոշիլով և  Մայակովսկու փողոցների ասֆալտապատում</t>
  </si>
  <si>
    <t>Աղյուսակ 2</t>
  </si>
  <si>
    <t xml:space="preserve"> ՀԱՅԱՍՏԱՆԻ ՀԱՆՐԱՊԵՏՈՒԹՅԱՆ ԳԵՂԱՐՔՈՒՆԻՔԻ ՄԱՐԶՊԵՏԱՐԱՆԻՆ ՀԱՏԿԱՑՎՈՂ ԳՈՒՄԱՐՆԵՐԻ ԲԱՇԽՈՒՄԸ</t>
  </si>
  <si>
    <t>Վերին Գետաշեն համայնքի ներհամայնքային ոռոգման առուների կապիտալ կառուցում</t>
  </si>
  <si>
    <t>Աղյուսակ 3</t>
  </si>
  <si>
    <t xml:space="preserve"> ՀԱՅԱՍՏԱՆԻ ՀԱՆՐԱՊԵՏՈՒԹՅԱՆ ՏԱՎՈՒՇԻ ՄԱՐԶՊԵՏԱՐԱՆԻՆ ՀԱՏԿԱՑՎՈՂ ԳՈՒՄԱՐՆԵՐԻ ԲԱՇԽՈՒՄԸ</t>
  </si>
  <si>
    <t>Աղյուսակ 4</t>
  </si>
  <si>
    <t xml:space="preserve"> ՀԱՅԱՍՏԱՆԻ ՀԱՆՐԱՊԵՏՈՒԹՅԱՆ ՍՅՈՒՆԻՔԻ ՄԱՐԶՊԵՏԱՐԱՆԻՆ ՀԱՏԿԱՑՎՈՂ ԳՈՒՄԱՐՆԵՐԻ ԲԱՇԽՈՒՄԸ</t>
  </si>
  <si>
    <t>Աղյուսակ 5</t>
  </si>
  <si>
    <t xml:space="preserve"> ՀԱՅԱՍՏԱՆԻ ՀԱՆՐԱՊԵՏՈՒԹՅԱՆ ՇԻՐԱԿԻ ՄԱՐԶՊԵՏԱՐԱՆԻՆ ՀԱՏԿԱՑՎՈՂ ԳՈՒՄԱՐՆԵՐԻ ԲԱՇԽՈՒՄԸ</t>
  </si>
  <si>
    <t>Գյումրի քաղաքի կոմունալ ծառայության և աղբահանության ավտոտրանսպորտային միջոցների ձեռքբերում</t>
  </si>
  <si>
    <t xml:space="preserve"> Ծրագիր</t>
  </si>
  <si>
    <t xml:space="preserve"> Միջոցառում</t>
  </si>
  <si>
    <t xml:space="preserve"> ԸՆԴԱՄԵՆԸ </t>
  </si>
  <si>
    <t>այդ թվում</t>
  </si>
  <si>
    <t>ՀԱՅԱՍՏԱՆԻ ՀԱՆՐԱՊԵՏՈՒԹՅԱՆ ԿԱՌԱՎԱՐՈՒԹՅԱՆ 2019 ԹՎԱԿԱՆԻ ԴԵԿՏԵՄԲԵՐԻ 26-Ի N 1919-Ն ՈՐՈՇՄԱՆ N 5 ՀԱՎԵԼՎԱԾԻ N 6 ԱՂՅՈՒՍԱԿՈՒՄ  ԿԱՏԱՐՎՈՂ ԼՐԱՑՈՒՄԸ</t>
  </si>
  <si>
    <t>Մասիս համայնքի 5-րդ, 6-րդ, 7-րդ թաղամասերի գազաֆիկացման աշխատանքներ</t>
  </si>
  <si>
    <t>«ՀԱՅԱՍՏԱՆԻ  ՀԱՆՐԱՊԵՏՈՒԹՅԱՆ  2020 ԹՎԱԿԱՆԻ  ՊԵՏԱԿԱՆ ԲՅՈՒՋԵԻ ՄԱՍԻՆ» ՀԱՅԱՍՏԱՆԻ ՀԱՆՐԱՊԵՏՈՒԹՅԱՆ  ՕՐԵՆՔԻ N 1 ՀԱՎԵԼՎԱԾԻ N 2 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 ԵՎ ԼՐԱՑՈՒՄՆԵՐԸ</t>
  </si>
  <si>
    <t>Հավելված  N 3</t>
  </si>
  <si>
    <t>ՀՀ կառավարություն</t>
  </si>
  <si>
    <t>Վարդենիս համայնքի Անդրանիկի փողոցի ասֆալտապատում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</si>
  <si>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</si>
  <si>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</si>
  <si>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</si>
  <si>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</si>
  <si>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</si>
  <si>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ՀՀ Լոռու մարզպետարան</t>
  </si>
  <si>
    <t>Աղյուսակ 6</t>
  </si>
  <si>
    <t xml:space="preserve"> ՀԱՅԱՍՏԱՆԻ ՀԱՆՐԱՊԵՏՈՒԹՅԱՆ ԼՈՌՈՒ  ՄԱՐԶՊԵՏԱՐԱՆԻՆ ՀԱՏԿԱՑՎՈՂ ԳՈՒՄԱՐՆԵՐԻ ԲԱՇԽՈՒՄԸ</t>
  </si>
  <si>
    <t xml:space="preserve">Ախթալա համայնքի Ճոճկան գյուղի մշակույթի տան շենքի հիմնանորոգում </t>
  </si>
  <si>
    <t>1․7</t>
  </si>
  <si>
    <t xml:space="preserve">1-ին կիսամյակ             </t>
  </si>
  <si>
    <t>Տարի</t>
  </si>
  <si>
    <t>Ինն ամիս</t>
  </si>
  <si>
    <t>հազար դրամներով</t>
  </si>
  <si>
    <t xml:space="preserve"> Բյուջետային գլխավոր կարգադրիչների, ծրագրերի և միջոցառումների անվանումները</t>
  </si>
  <si>
    <t xml:space="preserve"> 1070</t>
  </si>
  <si>
    <t xml:space="preserve"> Ծրագրի միջոցառումներ</t>
  </si>
  <si>
    <t xml:space="preserve"> 12003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</si>
  <si>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աջակցություն_x000D_
_x000D_
_x000D_
</t>
  </si>
  <si>
    <t xml:space="preserve"> 1212</t>
  </si>
  <si>
    <t xml:space="preserve"> 12007</t>
  </si>
  <si>
    <t xml:space="preserve"> ՀՀ մարզերին սուբվենցիաների տրամադրում՛ ենթակառուցվածքների զարգացման նպատակով_x000D_
</t>
  </si>
  <si>
    <t xml:space="preserve"> ՀՀ մարզերին սուբվենցիաների տրամադրում՛ ենթակառուցվածքների զարգացման նպատակով</t>
  </si>
  <si>
    <t xml:space="preserve"> ՀՀ  տարածքային կառավարման և ենթակառուցվածքների նախարարության միգրացիոն ծառայություն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</si>
  <si>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</si>
  <si>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</si>
  <si>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- Կապիտալ սուբվենցիաներ համայնքներին</t>
  </si>
  <si>
    <t xml:space="preserve"> ՀՀ մարզերին սուբվենցիաների տրամադրում` ենթակառուցվածքների զարգացման նպատակով_x000D_</t>
  </si>
  <si>
    <t>ՀՀ տարածքային կառավարման և ենթակառուցվածքների նախարարություն</t>
  </si>
  <si>
    <t xml:space="preserve">           Հավելված N 2</t>
  </si>
  <si>
    <t xml:space="preserve">                                                                                                          ---------ի N ----------- որոշման</t>
  </si>
  <si>
    <t>այդ թվում`</t>
  </si>
  <si>
    <t>12007</t>
  </si>
  <si>
    <t>1212</t>
  </si>
  <si>
    <t xml:space="preserve">                                                                                                                                                                                             </t>
  </si>
  <si>
    <t>ՀՀ կառավարության 2020թ</t>
  </si>
  <si>
    <t xml:space="preserve"> ---------ի N ----------- որոշման</t>
  </si>
  <si>
    <t xml:space="preserve"> ՀՀ Տավուշի  մարզպետարան</t>
  </si>
  <si>
    <t xml:space="preserve"> ՀՀ Սյունիքի մարզպետարան</t>
  </si>
  <si>
    <t xml:space="preserve"> 1070 </t>
  </si>
  <si>
    <t xml:space="preserve"> Աջակցություն փախստականների ինտեգրմանը </t>
  </si>
  <si>
    <t xml:space="preserve"> Բնակարանով ապահովված շահառուների թիվ, ընտանիք </t>
  </si>
  <si>
    <t xml:space="preserve"> ԲԳՎ ստացած փախստական ընտանիքների թիվը, բնակարանի կարիք ունեցող ընտանիքների թվում, տոկոս </t>
  </si>
  <si>
    <t xml:space="preserve"> Նոտարների դեպոզիտային հաշիվներին փոխանցվող միավորի թիվ, </t>
  </si>
  <si>
    <t>Հավելված  N 4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</si>
  <si>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</si>
  <si>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</si>
  <si>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12003 </t>
  </si>
  <si>
    <t xml:space="preserve"> Առաջին կիսամյակ </t>
  </si>
  <si>
    <t xml:space="preserve"> Ինն ամիս </t>
  </si>
  <si>
    <t xml:space="preserve"> Տարի 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</si>
  <si>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 </t>
  </si>
  <si>
    <t xml:space="preserve"> Շահառուների ընտրության չափանիշներ </t>
  </si>
  <si>
    <t xml:space="preserve"> Ադրբեջանից բռնագաղթված,Հայաստանի Հանրապետությունում քաղաքացիություն ստացած բնակության վայր չունեցող ընտանիքներ </t>
  </si>
  <si>
    <t xml:space="preserve"> Նոտարների դեպոզիտային հաշիվներին փոխանցվող  միավորի թիվ, </t>
  </si>
  <si>
    <t xml:space="preserve"> Միջոցառման վրա կատարվող ծախսը (հազար դրամ) </t>
  </si>
  <si>
    <t xml:space="preserve"> 1212 </t>
  </si>
  <si>
    <t xml:space="preserve"> 12007 </t>
  </si>
  <si>
    <t xml:space="preserve"> ՀՀ մարզերին սուբվենցիաների տրամադրում՛ ենթակառուցվածքների զարգացման նպատակով_x000D_
 </t>
  </si>
  <si>
    <t xml:space="preserve"> ՀՀ մարզերին սուբվենցիաների տրամադրում՛ ենթակառուցվածքների զարգացման նպատակով </t>
  </si>
  <si>
    <t xml:space="preserve"> Միջոցառումն իրականացնողի անվանումը </t>
  </si>
  <si>
    <t xml:space="preserve"> ՀՀ համայնքներ </t>
  </si>
  <si>
    <t xml:space="preserve">  </t>
  </si>
  <si>
    <t>ՀԱՅԱՍՏԱՆԻ ՀԱՆՐԱՊԵՏՈՒԹՅԱՆ ԿԱՌԱՎԱՐՈՒԹՅԱՆ 2019 ԹՎԱԿԱՆԻ ԴԵԿՏԵՄԲԵՐԻ 26-Ի N 1919-Ն ՈՐՈՇՄԱՆ  N 9 ՀԱՎԵԼՎԱԾԻ  N 9.8 ԱՂՅՈՒՍԱԿՈՒՄ ԿԱՏԱՐՎՈՂ ՓՈՓՈԽՈՒԹՅՈՒՆՆԵՐԸ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</si>
  <si>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աջակցություն_x000D_</t>
  </si>
  <si>
    <t xml:space="preserve">Ադրբեջանից բռնագաղթված,Հայաստանի Հանրապետությունում քաղաքացիություն ստացած բնակության վայր չունեցող ընտանիքներ 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</si>
  <si>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</si>
  <si>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</si>
  <si>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</si>
  <si>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</si>
  <si>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</si>
  <si>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</si>
  <si>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</si>
  <si>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01</t>
  </si>
  <si>
    <t xml:space="preserve"> ԸՆԴՀԱՆՈՒՐ ԲՆՈՒՅԹԻ ՀԱՆՐԱՅԻՆ ԾԱՌԱՅՈՒԹՅՈՒՆՆԵՐ</t>
  </si>
  <si>
    <t xml:space="preserve"> 10</t>
  </si>
  <si>
    <t xml:space="preserve"> ՍՈՑԻԱԼԱԿԱՆ ՊԱՇՏՊԱՆՈՒԹՅՈՒՆ</t>
  </si>
  <si>
    <t xml:space="preserve"> 06</t>
  </si>
  <si>
    <t xml:space="preserve"> Բնակարանային ապահովում</t>
  </si>
  <si>
    <t>Հավելված  N 5</t>
  </si>
  <si>
    <t xml:space="preserve"> ՄԱՍ 1. ՊԵՏԱԿԱՆ ՄԱՐՄՆԻ ԳԾՈՎ ԱՐԴՅՈՒՆՔԱՅԻՆ (ԿԱՏԱՐՈՂԱԿԱՆ) ՑՈՒՑԱՆԻՇՆԵՐԸ </t>
  </si>
  <si>
    <t>ՀՀ մարզերին սուբվենցիաների տրամադրում՛ ենթակառուցվածքների զարգացման նպատակով_x000D_</t>
  </si>
  <si>
    <t xml:space="preserve"> ՀՀ  Արարատի  մարզպետարան </t>
  </si>
  <si>
    <t xml:space="preserve"> ՀՀ Գեղարքունիքի մարզպետարան </t>
  </si>
  <si>
    <t xml:space="preserve"> ՀՀ Սյունիքի մարզպետարան </t>
  </si>
  <si>
    <t xml:space="preserve"> ՀՀ Տավուշի մարզպետարան </t>
  </si>
  <si>
    <t>ՀԱՅԱՍՏԱՆԻ ՀԱՆՐԱՊԵՏՈՒԹՅԱՆ ԿԱՌԱՎԱՐՈՒԹՅԱՆ 2019 ԹՎԱԿԱՆԻ ԴԵԿՏԵՄԲԵՐԻ 26-Ի N 1919-Ն ՈՐՈՇՄԱՆ  N 9.1 ՀԱՎԵԼՎԱԾԻ  N 9.1.49 ԱՂՅՈՒՍԱԿՈՒՄ ԿԱՏԱՐՎՈՂ ՓՈՓՈԽՈՒԹՅՈՒՆՆԵՐԸ</t>
  </si>
  <si>
    <t>Համայնքների թիվ</t>
  </si>
  <si>
    <t>ՀԱՅԱՍՏԱՆԻ ՀԱՆՐԱՊԵՏՈՒԹՅԱՆ ԿԱՌԱՎԱՐՈՒԹՅԱՆ 2019 ԹՎԱԿԱՆԻ ԴԵԿՏԵՄԲԵՐԻ 26-Ի N 1919-Ն ՈՐՈՇՄԱՆ  N 9.1 ՀԱՎԵԼՎԱԾԻ  N 9.1.51 ԱՂՅՈՒՍԱԿՈՒՄ ԿԱՏԱՐՎՈՂ ՓՈՓՈԽՈՒԹՅՈՒՆՆԵՐԸ</t>
  </si>
  <si>
    <t xml:space="preserve">  Համայնքների թիվը</t>
  </si>
  <si>
    <t>ՀԱՅԱՍՏԱՆԻ ՀԱՆՐԱՊԵՏՈՒԹՅԱՆ ԿԱՌԱՎԱՐՈՒԹՅԱՆ 2019 ԹՎԱԿԱՆԻ ԴԵԿՏԵՄԲԵՐԻ 26-Ի N 1919-Ն ՈՐՈՇՄԱՆ  N 9.1 ՀԱՎԵԼՎԱԾԻ  N 9.1.52 ԱՂՅՈՒՍԱԿՈՒՄ ԿԱՏԱՐՎՈՂ ՓՈՓՈԽՈՒԹՅՈՒՆՆԵՐԸ</t>
  </si>
  <si>
    <t>ՀԱՅԱՍՏԱՆԻ ՀԱՆՐԱՊԵՏՈՒԹՅԱՆ ԿԱՌԱՎԱՐՈՒԹՅԱՆ 2019 ԹՎԱԿԱՆԻ ԴԵԿՏԵՄԲԵՐԻ 26-Ի N 1919-Ն ՈՐՈՇՄԱՆ  N 9.1 ՀԱՎԵԼՎԱԾԻ  N 9.1.54 ԱՂՅՈՒՍԱԿՈՒՄ ԿԱՏԱՐՎՈՂ ՓՈՓՈԽՈՒԹՅՈՒՆՆԵՐԸ</t>
  </si>
  <si>
    <t>ՀԱՅԱՍՏԱՆԻ ՀԱՆՐԱՊԵՏՈՒԹՅԱՆ ԿԱՌԱՎԱՐՈՒԹՅԱՆ 2019 ԹՎԱԿԱՆԻ ԴԵԿՏԵՄԲԵՐԻ 26-Ի N 1919-Ն ՈՐՈՇՄԱՆ  N 9.1 ՀԱՎԵԼՎԱԾԻ  N 9.1.55 ԱՂՅՈՒՍԱԿՈՒՄ ԿԱՏԱՐՎՈՂ ՓՈՓՈԽՈՒԹՅՈՒՆՆԵՐԸ</t>
  </si>
  <si>
    <t>ՀԱՅԱՍՏԱՆԻ ՀԱՆՐԱՊԵՏՈՒԹՅԱՆ ԿԱՌԱՎԱՐՈՒԹՅԱՆ 2019 ԹՎԱԿԱՆԻ ԴԵԿՏԵՄԲԵՐԻ 26-Ի N 1919-Ն ՈՐՈՇՄԱՆ  N 9.1 ՀԱՎԵԼՎԱԾԻ  N 9.1.35 ԱՂՅՈՒՍԱԿՈՒՄ ԿԱՏԱՐՎՈՂ ՓՈՓՈԽՈՒԹՅՈՒՆՆԵՐԸ</t>
  </si>
  <si>
    <t xml:space="preserve">ՀՀ  տարածքային կառավարման և ենթակառուցվածքների նախարարության միգրացիոն ծառայություն </t>
  </si>
  <si>
    <t xml:space="preserve">1988-1992 թվականներին Ադրբեջանից բռնագաղթված և Հայաստանի Հանրապետությունում ապաստանած փախստական ընտանիքների բնակարանային ապահովում </t>
  </si>
  <si>
    <t>Հավելված N 6</t>
  </si>
  <si>
    <r>
      <t xml:space="preserve">ՀԱՅԱՍՏԱՆԻ ՀԱՆՐԱՊԵՏՈՒԹՅԱՆ ԿԱՌԱՎԱՐՈՒԹՅԱՆ 2019 ԹՎԱԿԱՆԻ ԴԵԿՏԵՄԲԵՐԻ 26-Ի N 1919-Ն ՈՐՈՇՄԱՆ  N 9.1 ՀԱՎԵԼՎԱԾԻ  N </t>
    </r>
    <r>
      <rPr>
        <sz val="11"/>
        <rFont val="GHEA Grapalat"/>
        <family val="3"/>
      </rPr>
      <t>9.1.57</t>
    </r>
    <r>
      <rPr>
        <sz val="11"/>
        <color rgb="FF000000"/>
        <rFont val="GHEA Grapalat"/>
        <family val="3"/>
      </rPr>
      <t xml:space="preserve"> ԱՂՅՈՒՍԱԿՈՒՄ ԿԱՏԱՐՎՈՂ ՓՈՓՈԽՈՒԹՅՈՒՆՆԵՐԸ</t>
    </r>
  </si>
  <si>
    <t>Գանձակ համայնքի ներհամայնքային փողոցների առկա լուսավորության ցանցի հիմնանորոգում</t>
  </si>
  <si>
    <t>Լուսակունք համայնքի ոռոգման ջրագծի հիմնանորոգում</t>
  </si>
  <si>
    <t>Ցուցանիշների փոփոխությունները (ավելացումները նշված են դրական նշանով, իսկ նվազեցումները՝ փակագծերում)</t>
  </si>
  <si>
    <t>Զոլաքար համայնքի մանկապարտեզի շենքի կառուցում</t>
  </si>
  <si>
    <t>Կարմիրգյուղ համայնքի մի շարք փողոցների ջրահեռացման ցանցի անցկացում</t>
  </si>
  <si>
    <t>Ճամբարակ համայնքի Պ․ Սևակ, Բաղրամյան փողոցների մայթերի, ինչպես նաև Պ․ Սևակ, Տ․ Մեծ փողոցները միմյանց կապող հետիոտնային արահետի հիմնանորոգում և սալիկապատում և Տ․ Մեծ փողոցի սալիկապատում և ասֆալտապատում</t>
  </si>
  <si>
    <t>Վարդենիս համայնքի 43 բազմաբնակարան շենքերի մուտքերի դռների և պատուհանների տեղադրում</t>
  </si>
  <si>
    <t>Գորիս համայնքի Մաշտոցի փողոցի մի հատվածի /Արցախյան խճուղի-Սարյան փողոց/ ճանապարհի հիմնանորոգում և բարեկարգում</t>
  </si>
  <si>
    <t>Իջևան համայնքի ճանապարհների և բակերի հիմնանորոգում</t>
  </si>
  <si>
    <t>Օձուն համայնքի  բնակավայրերի հրապարակների (խաղահրապարակների, հրապարակների-պուրակների) կառուցման-վերակառուցման աշխատանքների ձեռքբերում</t>
  </si>
  <si>
    <t>ՀԱՅԱՍՏԱՆԻ ՀԱՆՐԱՊԵՏՈՒԹՅԱՆ ԿԱՌԱՎԱՐՈՒԹՅԱՆ 2019 ԹՎԱԿԱՆԻ ԴԵԿՏԵՄԲԵՐԻ 26-Ի N 1919-Ն ՈՐՈՇՄԱՆ N3 ԵՎ N 4 ՀԱՎԵԼՎԱԾՆԵՐՈՒՄ ԿԱՏԱՐՎՈՂ ՓՈՓՈԽՈՒԹՅՈՒՆՆԵՐԸ ԵՎ ԼՐԱՑՈՒՄՆԵՐԸ</t>
  </si>
  <si>
    <t xml:space="preserve"> Ցուցանիշների փոփոխությունը (նվազեցումները նշված են փակագծերում)</t>
  </si>
  <si>
    <t xml:space="preserve"> Ցուցանիշների փոփոխությունը (ավելացումները նշված են դրական նշանով)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</si>
</sst>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_ * #,##0.00_)_€_ ;_ * \(#,##0.00\)_€_ ;_ * &quot;-&quot;??_)_€_ ;_ @_ "/>
    <numFmt numFmtId="166" formatCode="#,##0.0"/>
    <numFmt numFmtId="167" formatCode="##,##0.0;\(##,##0.0\);\-"/>
    <numFmt numFmtId="168" formatCode="_(* #,##0.0_);_(* \(#,##0.0\);_(* &quot;-&quot;??_);_(@_)"/>
    <numFmt numFmtId="169" formatCode="_ * #,##0.0_)_€_ ;_ * \(#,##0.0\)_€_ ;_ * &quot;-&quot;??_)_€_ ;_ @_ "/>
  </numFmts>
  <fonts count="48">
    <font>
      <sz val="11"/>
      <color theme="1"/>
      <name val="Calibri"/>
      <family val="2"/>
      <scheme val="minor"/>
    </font>
    <font>
      <sz val="12"/>
      <color rgb="FF000000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color rgb="FF00000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b/>
      <sz val="12"/>
      <color rgb="FF000000"/>
      <name val="GHEA Grapalat"/>
      <family val="3"/>
    </font>
    <font>
      <b/>
      <sz val="11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9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color rgb="FF000000"/>
      <name val="GHEA Grapalat"/>
      <family val="3"/>
    </font>
    <font>
      <sz val="10"/>
      <name val="GHEA Grapalat"/>
      <family val="3"/>
    </font>
    <font>
      <b/>
      <sz val="11"/>
      <color rgb="FF000000"/>
      <name val="GHEA Grapalat"/>
      <family val="3"/>
    </font>
    <font>
      <sz val="10"/>
      <name val="Arial"/>
      <family val="2"/>
    </font>
    <font>
      <b/>
      <i/>
      <sz val="11"/>
      <color theme="1"/>
      <name val="GHEA Grapalat"/>
      <family val="3"/>
    </font>
    <font>
      <sz val="11"/>
      <name val="GHEA Grapalat"/>
      <family val="2"/>
    </font>
    <font>
      <b/>
      <sz val="8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3"/>
    </font>
    <font>
      <sz val="9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GHEA Grapalat"/>
      <family val="2"/>
    </font>
    <font>
      <sz val="10"/>
      <color rgb="FF000000"/>
      <name val="GHEA Grapalat"/>
      <family val="2"/>
    </font>
    <font>
      <b/>
      <sz val="14"/>
      <name val="GHEA Grapalat"/>
      <family val="2"/>
    </font>
    <font>
      <sz val="11"/>
      <color theme="1"/>
      <name val="GHEA Mariam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164" fontId="5" fillId="0" borderId="0" applyFont="0" applyFill="0" applyBorder="0" applyAlignment="0" applyProtection="0"/>
    <xf numFmtId="167" fontId="10" fillId="0" borderId="0" applyFill="0" applyBorder="0" applyProtection="0">
      <alignment horizontal="right" vertical="top"/>
    </xf>
    <xf numFmtId="0" fontId="10" fillId="0" borderId="0">
      <alignment horizontal="left" vertical="top" wrapText="1"/>
    </xf>
    <xf numFmtId="0" fontId="18" fillId="0" borderId="0"/>
    <xf numFmtId="167" fontId="23" fillId="0" borderId="0" applyFill="0" applyBorder="0" applyProtection="0">
      <alignment horizontal="right" vertical="top"/>
    </xf>
    <xf numFmtId="0" fontId="5" fillId="8" borderId="15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1" fillId="0" borderId="10" applyNumberFormat="0" applyFill="0" applyAlignment="0" applyProtection="0"/>
    <xf numFmtId="0" fontId="31" fillId="0" borderId="0" applyNumberFormat="0" applyFill="0" applyBorder="0" applyAlignment="0" applyProtection="0"/>
    <xf numFmtId="0" fontId="32" fillId="2" borderId="0" applyNumberFormat="0" applyBorder="0" applyAlignment="0" applyProtection="0"/>
    <xf numFmtId="0" fontId="33" fillId="3" borderId="0" applyNumberFormat="0" applyBorder="0" applyAlignment="0" applyProtection="0"/>
    <xf numFmtId="0" fontId="34" fillId="4" borderId="0" applyNumberFormat="0" applyBorder="0" applyAlignment="0" applyProtection="0"/>
    <xf numFmtId="0" fontId="35" fillId="5" borderId="11" applyNumberFormat="0" applyAlignment="0" applyProtection="0"/>
    <xf numFmtId="0" fontId="36" fillId="6" borderId="12" applyNumberFormat="0" applyAlignment="0" applyProtection="0"/>
    <xf numFmtId="0" fontId="37" fillId="6" borderId="11" applyNumberFormat="0" applyAlignment="0" applyProtection="0"/>
    <xf numFmtId="0" fontId="38" fillId="0" borderId="13" applyNumberFormat="0" applyFill="0" applyAlignment="0" applyProtection="0"/>
    <xf numFmtId="0" fontId="39" fillId="7" borderId="14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6" applyNumberFormat="0" applyFill="0" applyAlignment="0" applyProtection="0"/>
    <xf numFmtId="0" fontId="43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43" fillId="16" borderId="0" applyNumberFormat="0" applyBorder="0" applyAlignment="0" applyProtection="0"/>
    <xf numFmtId="0" fontId="43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43" fillId="20" borderId="0" applyNumberFormat="0" applyBorder="0" applyAlignment="0" applyProtection="0"/>
    <xf numFmtId="0" fontId="43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43" fillId="24" borderId="0" applyNumberFormat="0" applyBorder="0" applyAlignment="0" applyProtection="0"/>
    <xf numFmtId="0" fontId="43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43" fillId="28" borderId="0" applyNumberFormat="0" applyBorder="0" applyAlignment="0" applyProtection="0"/>
    <xf numFmtId="0" fontId="43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3" fillId="32" borderId="0" applyNumberFormat="0" applyBorder="0" applyAlignment="0" applyProtection="0"/>
  </cellStyleXfs>
  <cellXfs count="20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6" fillId="0" borderId="0" xfId="0" applyFont="1"/>
    <xf numFmtId="0" fontId="2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0" xfId="0" applyFont="1" applyFill="1" applyAlignment="1"/>
    <xf numFmtId="0" fontId="14" fillId="0" borderId="0" xfId="0" applyFont="1" applyFill="1" applyAlignment="1">
      <alignment horizontal="center" wrapText="1"/>
    </xf>
    <xf numFmtId="0" fontId="12" fillId="0" borderId="3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2" fillId="0" borderId="3" xfId="0" applyFont="1" applyFill="1" applyBorder="1" applyAlignment="1">
      <alignment wrapText="1"/>
    </xf>
    <xf numFmtId="166" fontId="12" fillId="0" borderId="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/>
    <xf numFmtId="0" fontId="6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166" fontId="15" fillId="0" borderId="3" xfId="0" applyNumberFormat="1" applyFont="1" applyFill="1" applyBorder="1" applyAlignment="1">
      <alignment horizontal="center" vertical="center" wrapText="1"/>
    </xf>
    <xf numFmtId="166" fontId="14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 indent="2"/>
    </xf>
    <xf numFmtId="0" fontId="4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wrapText="1"/>
    </xf>
    <xf numFmtId="0" fontId="6" fillId="0" borderId="3" xfId="0" applyFont="1" applyFill="1" applyBorder="1" applyAlignment="1">
      <alignment horizontal="right" vertical="center" indent="2"/>
    </xf>
    <xf numFmtId="0" fontId="1" fillId="0" borderId="0" xfId="0" applyFont="1" applyFill="1" applyAlignment="1">
      <alignment horizontal="right" vertical="center" indent="2"/>
    </xf>
    <xf numFmtId="166" fontId="17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6" fontId="4" fillId="0" borderId="3" xfId="0" applyNumberFormat="1" applyFont="1" applyFill="1" applyBorder="1" applyAlignment="1">
      <alignment vertical="center" wrapText="1"/>
    </xf>
    <xf numFmtId="0" fontId="13" fillId="0" borderId="3" xfId="0" applyFont="1" applyFill="1" applyBorder="1" applyAlignment="1">
      <alignment horizontal="right" vertical="center" indent="2"/>
    </xf>
    <xf numFmtId="0" fontId="2" fillId="0" borderId="3" xfId="0" applyFont="1" applyFill="1" applyBorder="1" applyAlignment="1">
      <alignment wrapText="1"/>
    </xf>
    <xf numFmtId="0" fontId="4" fillId="0" borderId="0" xfId="0" applyFont="1" applyFill="1" applyAlignment="1">
      <alignment vertical="center" wrapText="1"/>
    </xf>
    <xf numFmtId="0" fontId="0" fillId="0" borderId="0" xfId="0" applyAlignment="1">
      <alignment horizontal="left" vertical="top" wrapText="1"/>
    </xf>
    <xf numFmtId="0" fontId="20" fillId="0" borderId="3" xfId="0" applyFont="1" applyBorder="1" applyAlignment="1">
      <alignment horizontal="left" vertical="center" wrapText="1"/>
    </xf>
    <xf numFmtId="167" fontId="9" fillId="0" borderId="3" xfId="2" applyNumberFormat="1" applyFont="1" applyBorder="1" applyAlignment="1">
      <alignment horizontal="right" vertical="top"/>
    </xf>
    <xf numFmtId="0" fontId="21" fillId="0" borderId="0" xfId="0" applyFont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2" fillId="0" borderId="3" xfId="0" applyFont="1" applyBorder="1" applyAlignment="1">
      <alignment horizontal="left" vertical="top" wrapText="1"/>
    </xf>
    <xf numFmtId="167" fontId="22" fillId="0" borderId="3" xfId="5" applyNumberFormat="1" applyFont="1" applyBorder="1" applyAlignment="1">
      <alignment horizontal="right" vertical="top"/>
    </xf>
    <xf numFmtId="0" fontId="24" fillId="0" borderId="3" xfId="0" applyFont="1" applyBorder="1" applyAlignment="1">
      <alignment horizontal="left" vertical="top" wrapText="1"/>
    </xf>
    <xf numFmtId="167" fontId="20" fillId="0" borderId="3" xfId="2" applyNumberFormat="1" applyFont="1" applyBorder="1" applyAlignment="1">
      <alignment horizontal="right" vertical="top"/>
    </xf>
    <xf numFmtId="0" fontId="0" fillId="0" borderId="3" xfId="0" applyBorder="1" applyAlignment="1">
      <alignment horizontal="left" vertical="top" wrapText="1"/>
    </xf>
    <xf numFmtId="0" fontId="12" fillId="0" borderId="3" xfId="0" applyNumberFormat="1" applyFont="1" applyBorder="1" applyAlignment="1">
      <alignment horizontal="center" vertical="center" wrapText="1"/>
    </xf>
    <xf numFmtId="168" fontId="12" fillId="0" borderId="3" xfId="1" applyNumberFormat="1" applyFont="1" applyBorder="1" applyAlignment="1">
      <alignment horizontal="center" vertical="center"/>
    </xf>
    <xf numFmtId="168" fontId="12" fillId="0" borderId="3" xfId="1" applyNumberFormat="1" applyFont="1" applyBorder="1" applyAlignment="1">
      <alignment horizontal="center" vertical="center" wrapText="1"/>
    </xf>
    <xf numFmtId="168" fontId="2" fillId="0" borderId="3" xfId="0" applyNumberFormat="1" applyFont="1" applyBorder="1" applyAlignment="1">
      <alignment horizontal="center" vertical="center"/>
    </xf>
    <xf numFmtId="168" fontId="2" fillId="0" borderId="3" xfId="1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9" fontId="2" fillId="0" borderId="3" xfId="0" applyNumberFormat="1" applyFont="1" applyBorder="1" applyAlignment="1">
      <alignment horizontal="center" vertical="center"/>
    </xf>
    <xf numFmtId="169" fontId="1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indent="15"/>
    </xf>
    <xf numFmtId="0" fontId="6" fillId="0" borderId="0" xfId="0" applyFont="1" applyAlignment="1">
      <alignment vertical="top" wrapText="1"/>
    </xf>
    <xf numFmtId="166" fontId="26" fillId="0" borderId="3" xfId="0" applyNumberFormat="1" applyFont="1" applyFill="1" applyBorder="1" applyAlignment="1">
      <alignment horizontal="center" vertical="center" wrapText="1"/>
    </xf>
    <xf numFmtId="168" fontId="26" fillId="0" borderId="3" xfId="1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6" fillId="0" borderId="0" xfId="0" applyFont="1" applyFill="1" applyBorder="1"/>
    <xf numFmtId="0" fontId="16" fillId="0" borderId="0" xfId="3" applyFont="1" applyFill="1">
      <alignment horizontal="left" vertical="top" wrapText="1"/>
    </xf>
    <xf numFmtId="0" fontId="11" fillId="0" borderId="3" xfId="3" applyFont="1" applyFill="1" applyBorder="1">
      <alignment horizontal="left" vertical="top" wrapText="1"/>
    </xf>
    <xf numFmtId="0" fontId="9" fillId="0" borderId="3" xfId="3" applyFont="1" applyFill="1" applyBorder="1" applyAlignment="1">
      <alignment horizontal="left" vertical="top" wrapText="1"/>
    </xf>
    <xf numFmtId="168" fontId="17" fillId="0" borderId="3" xfId="1" applyNumberFormat="1" applyFont="1" applyFill="1" applyBorder="1" applyAlignment="1">
      <alignment horizontal="center" vertical="center"/>
    </xf>
    <xf numFmtId="0" fontId="11" fillId="0" borderId="3" xfId="3" applyFont="1" applyFill="1" applyBorder="1" applyAlignment="1">
      <alignment horizontal="left" vertical="top" wrapText="1"/>
    </xf>
    <xf numFmtId="167" fontId="11" fillId="0" borderId="3" xfId="2" applyNumberFormat="1" applyFont="1" applyFill="1" applyBorder="1" applyAlignment="1">
      <alignment horizontal="right" vertical="center"/>
    </xf>
    <xf numFmtId="168" fontId="11" fillId="0" borderId="3" xfId="1" applyNumberFormat="1" applyFont="1" applyFill="1" applyBorder="1" applyAlignment="1">
      <alignment horizontal="right" vertical="center"/>
    </xf>
    <xf numFmtId="168" fontId="9" fillId="0" borderId="3" xfId="1" applyNumberFormat="1" applyFont="1" applyFill="1" applyBorder="1" applyAlignment="1">
      <alignment horizontal="right" vertical="center"/>
    </xf>
    <xf numFmtId="166" fontId="16" fillId="0" borderId="0" xfId="0" applyNumberFormat="1" applyFont="1" applyFill="1"/>
    <xf numFmtId="0" fontId="16" fillId="0" borderId="0" xfId="0" applyFont="1" applyFill="1"/>
    <xf numFmtId="49" fontId="16" fillId="0" borderId="5" xfId="0" applyNumberFormat="1" applyFont="1" applyFill="1" applyBorder="1" applyAlignment="1">
      <alignment horizontal="center" vertical="center" wrapText="1"/>
    </xf>
    <xf numFmtId="166" fontId="16" fillId="0" borderId="3" xfId="0" applyNumberFormat="1" applyFont="1" applyFill="1" applyBorder="1" applyAlignment="1">
      <alignment horizontal="center" vertical="center" wrapText="1"/>
    </xf>
    <xf numFmtId="168" fontId="16" fillId="0" borderId="3" xfId="1" applyNumberFormat="1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0" xfId="3" applyFont="1" applyFill="1" applyAlignment="1">
      <alignment horizontal="left" vertical="top" wrapText="1"/>
    </xf>
    <xf numFmtId="0" fontId="2" fillId="0" borderId="0" xfId="0" applyFont="1" applyFill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0" xfId="0" applyFill="1" applyAlignment="1">
      <alignment horizontal="left" vertical="top" wrapText="1"/>
    </xf>
    <xf numFmtId="0" fontId="2" fillId="0" borderId="0" xfId="0" applyFont="1" applyFill="1" applyAlignment="1">
      <alignment horizontal="left" vertical="center"/>
    </xf>
    <xf numFmtId="0" fontId="7" fillId="0" borderId="0" xfId="0" applyFont="1" applyFill="1"/>
    <xf numFmtId="0" fontId="13" fillId="0" borderId="0" xfId="0" applyFont="1" applyFill="1"/>
    <xf numFmtId="0" fontId="2" fillId="0" borderId="3" xfId="0" applyFont="1" applyFill="1" applyBorder="1"/>
    <xf numFmtId="0" fontId="6" fillId="0" borderId="3" xfId="0" applyFont="1" applyFill="1" applyBorder="1"/>
    <xf numFmtId="0" fontId="14" fillId="0" borderId="3" xfId="0" applyFont="1" applyFill="1" applyBorder="1"/>
    <xf numFmtId="0" fontId="16" fillId="0" borderId="3" xfId="3" applyFont="1" applyFill="1" applyBorder="1" applyAlignment="1">
      <alignment horizontal="center" vertical="center" wrapText="1"/>
    </xf>
    <xf numFmtId="0" fontId="2" fillId="0" borderId="3" xfId="0" applyFont="1" applyBorder="1"/>
    <xf numFmtId="0" fontId="44" fillId="0" borderId="3" xfId="3" applyFont="1" applyBorder="1" applyAlignment="1">
      <alignment horizontal="center" vertical="top" wrapText="1"/>
    </xf>
    <xf numFmtId="0" fontId="0" fillId="0" borderId="3" xfId="0" applyFont="1" applyFill="1" applyBorder="1" applyAlignment="1">
      <alignment horizontal="left" vertical="top" wrapText="1"/>
    </xf>
    <xf numFmtId="0" fontId="7" fillId="0" borderId="3" xfId="0" applyFont="1" applyBorder="1"/>
    <xf numFmtId="0" fontId="17" fillId="0" borderId="3" xfId="0" applyFont="1" applyBorder="1" applyAlignment="1">
      <alignment vertical="center" wrapText="1"/>
    </xf>
    <xf numFmtId="0" fontId="42" fillId="0" borderId="3" xfId="0" applyFont="1" applyFill="1" applyBorder="1" applyAlignment="1">
      <alignment horizontal="left" vertical="top" wrapText="1"/>
    </xf>
    <xf numFmtId="0" fontId="6" fillId="0" borderId="3" xfId="0" applyFont="1" applyBorder="1"/>
    <xf numFmtId="0" fontId="4" fillId="0" borderId="3" xfId="0" applyFont="1" applyBorder="1" applyAlignment="1">
      <alignment vertical="center" wrapText="1"/>
    </xf>
    <xf numFmtId="0" fontId="22" fillId="0" borderId="3" xfId="0" applyFont="1" applyFill="1" applyBorder="1" applyAlignment="1">
      <alignment horizontal="left" vertical="top" wrapText="1"/>
    </xf>
    <xf numFmtId="167" fontId="22" fillId="0" borderId="3" xfId="5" applyNumberFormat="1" applyFont="1" applyFill="1" applyBorder="1" applyAlignment="1">
      <alignment horizontal="right" vertical="top"/>
    </xf>
    <xf numFmtId="0" fontId="0" fillId="0" borderId="3" xfId="0" applyFont="1" applyBorder="1" applyAlignment="1">
      <alignment horizontal="left" vertical="top" wrapText="1"/>
    </xf>
    <xf numFmtId="169" fontId="7" fillId="0" borderId="3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169" fontId="17" fillId="0" borderId="3" xfId="0" applyNumberFormat="1" applyFont="1" applyBorder="1" applyAlignment="1">
      <alignment horizontal="center" vertical="center" wrapText="1"/>
    </xf>
    <xf numFmtId="0" fontId="17" fillId="0" borderId="3" xfId="0" applyNumberFormat="1" applyFont="1" applyBorder="1" applyAlignment="1">
      <alignment horizontal="center" vertical="center" wrapText="1"/>
    </xf>
    <xf numFmtId="168" fontId="17" fillId="0" borderId="3" xfId="1" applyNumberFormat="1" applyFont="1" applyBorder="1" applyAlignment="1">
      <alignment horizontal="center" vertical="center"/>
    </xf>
    <xf numFmtId="168" fontId="7" fillId="0" borderId="3" xfId="1" applyNumberFormat="1" applyFont="1" applyBorder="1" applyAlignment="1">
      <alignment horizontal="center" vertical="center"/>
    </xf>
    <xf numFmtId="0" fontId="7" fillId="0" borderId="0" xfId="0" applyFont="1"/>
    <xf numFmtId="0" fontId="14" fillId="0" borderId="0" xfId="0" applyFont="1" applyFill="1"/>
    <xf numFmtId="0" fontId="6" fillId="0" borderId="3" xfId="0" applyFont="1" applyFill="1" applyBorder="1" applyAlignment="1">
      <alignment wrapText="1"/>
    </xf>
    <xf numFmtId="168" fontId="6" fillId="0" borderId="3" xfId="1" applyNumberFormat="1" applyFont="1" applyFill="1" applyBorder="1"/>
    <xf numFmtId="0" fontId="12" fillId="0" borderId="0" xfId="0" applyFont="1" applyFill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23" fillId="0" borderId="0" xfId="0" applyFont="1" applyAlignment="1">
      <alignment vertical="top" wrapText="1"/>
    </xf>
    <xf numFmtId="0" fontId="25" fillId="0" borderId="0" xfId="0" applyFont="1" applyAlignment="1">
      <alignment vertical="top" wrapText="1"/>
    </xf>
    <xf numFmtId="0" fontId="46" fillId="0" borderId="0" xfId="0" applyFont="1" applyAlignment="1">
      <alignment horizontal="center" vertical="top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/>
    </xf>
    <xf numFmtId="0" fontId="4" fillId="0" borderId="0" xfId="0" applyFont="1" applyFill="1" applyAlignment="1">
      <alignment vertical="center"/>
    </xf>
    <xf numFmtId="168" fontId="2" fillId="33" borderId="3" xfId="0" applyNumberFormat="1" applyFont="1" applyFill="1" applyBorder="1" applyAlignment="1">
      <alignment horizontal="center" vertical="center"/>
    </xf>
    <xf numFmtId="0" fontId="12" fillId="33" borderId="3" xfId="0" applyNumberFormat="1" applyFont="1" applyFill="1" applyBorder="1" applyAlignment="1">
      <alignment horizontal="center" vertical="center" wrapText="1"/>
    </xf>
    <xf numFmtId="168" fontId="12" fillId="33" borderId="3" xfId="1" applyNumberFormat="1" applyFont="1" applyFill="1" applyBorder="1" applyAlignment="1">
      <alignment horizontal="center" vertical="center"/>
    </xf>
    <xf numFmtId="168" fontId="12" fillId="33" borderId="3" xfId="1" applyNumberFormat="1" applyFont="1" applyFill="1" applyBorder="1" applyAlignment="1">
      <alignment horizontal="center" vertical="center" wrapText="1"/>
    </xf>
    <xf numFmtId="168" fontId="12" fillId="34" borderId="3" xfId="1" applyNumberFormat="1" applyFont="1" applyFill="1" applyBorder="1" applyAlignment="1">
      <alignment horizontal="center" vertical="center"/>
    </xf>
    <xf numFmtId="168" fontId="17" fillId="34" borderId="3" xfId="1" applyNumberFormat="1" applyFont="1" applyFill="1" applyBorder="1" applyAlignment="1">
      <alignment horizontal="center" vertical="center"/>
    </xf>
    <xf numFmtId="0" fontId="12" fillId="34" borderId="3" xfId="0" applyNumberFormat="1" applyFont="1" applyFill="1" applyBorder="1" applyAlignment="1">
      <alignment horizontal="center" vertical="center" wrapText="1"/>
    </xf>
    <xf numFmtId="167" fontId="22" fillId="0" borderId="3" xfId="5" applyNumberFormat="1" applyFont="1" applyFill="1" applyBorder="1" applyAlignment="1">
      <alignment horizontal="center" vertical="center"/>
    </xf>
    <xf numFmtId="0" fontId="2" fillId="34" borderId="0" xfId="0" applyFont="1" applyFill="1"/>
    <xf numFmtId="167" fontId="22" fillId="34" borderId="3" xfId="5" applyNumberFormat="1" applyFont="1" applyFill="1" applyBorder="1" applyAlignment="1">
      <alignment horizontal="center" vertical="center"/>
    </xf>
    <xf numFmtId="169" fontId="12" fillId="34" borderId="3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166" fontId="4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6" fontId="12" fillId="0" borderId="4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45" fillId="0" borderId="3" xfId="0" applyFont="1" applyBorder="1" applyAlignment="1">
      <alignment horizontal="center" vertical="center" wrapText="1"/>
    </xf>
    <xf numFmtId="166" fontId="6" fillId="0" borderId="3" xfId="0" applyNumberFormat="1" applyFont="1" applyFill="1" applyBorder="1"/>
    <xf numFmtId="0" fontId="47" fillId="0" borderId="0" xfId="0" applyFont="1" applyAlignment="1">
      <alignment horizontal="center" vertical="center"/>
    </xf>
    <xf numFmtId="0" fontId="47" fillId="0" borderId="0" xfId="0" applyFont="1"/>
    <xf numFmtId="0" fontId="20" fillId="0" borderId="0" xfId="0" applyFont="1" applyBorder="1" applyAlignment="1">
      <alignment horizontal="center" vertical="center" wrapText="1"/>
    </xf>
    <xf numFmtId="0" fontId="44" fillId="0" borderId="1" xfId="3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 vertical="center" indent="2"/>
    </xf>
    <xf numFmtId="166" fontId="2" fillId="0" borderId="0" xfId="0" applyNumberFormat="1" applyFont="1" applyFill="1"/>
    <xf numFmtId="0" fontId="6" fillId="0" borderId="3" xfId="0" applyFont="1" applyFill="1" applyBorder="1" applyAlignment="1">
      <alignment horizontal="center"/>
    </xf>
    <xf numFmtId="0" fontId="20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 wrapText="1"/>
    </xf>
    <xf numFmtId="49" fontId="6" fillId="0" borderId="0" xfId="0" applyNumberFormat="1" applyFont="1" applyAlignment="1">
      <alignment horizontal="right"/>
    </xf>
    <xf numFmtId="0" fontId="20" fillId="0" borderId="0" xfId="0" applyFont="1" applyBorder="1" applyAlignment="1">
      <alignment horizontal="right" vertical="center" wrapText="1"/>
    </xf>
    <xf numFmtId="0" fontId="20" fillId="0" borderId="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4" fillId="0" borderId="3" xfId="3" applyFont="1" applyBorder="1" applyAlignment="1">
      <alignment horizontal="center" vertical="top" wrapText="1"/>
    </xf>
    <xf numFmtId="0" fontId="44" fillId="0" borderId="1" xfId="3" applyFont="1" applyBorder="1" applyAlignment="1">
      <alignment horizontal="center" vertical="top" wrapText="1"/>
    </xf>
    <xf numFmtId="0" fontId="45" fillId="0" borderId="3" xfId="0" applyFont="1" applyBorder="1" applyAlignment="1">
      <alignment horizontal="center" vertical="center" wrapText="1"/>
    </xf>
    <xf numFmtId="0" fontId="45" fillId="34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7" fillId="0" borderId="0" xfId="0" applyFont="1" applyFill="1" applyAlignment="1">
      <alignment horizontal="center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3" applyFont="1" applyFill="1" applyBorder="1" applyAlignment="1">
      <alignment horizontal="center" vertical="center" wrapText="1"/>
    </xf>
    <xf numFmtId="0" fontId="16" fillId="0" borderId="3" xfId="3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166" fontId="4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166" fontId="4" fillId="0" borderId="4" xfId="0" applyNumberFormat="1" applyFont="1" applyFill="1" applyBorder="1" applyAlignment="1">
      <alignment horizontal="center" vertical="center" wrapText="1"/>
    </xf>
    <xf numFmtId="166" fontId="4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6" fontId="12" fillId="0" borderId="4" xfId="0" applyNumberFormat="1" applyFont="1" applyFill="1" applyBorder="1" applyAlignment="1">
      <alignment horizontal="center" vertical="center"/>
    </xf>
    <xf numFmtId="166" fontId="12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right"/>
    </xf>
    <xf numFmtId="0" fontId="13" fillId="0" borderId="0" xfId="0" applyFont="1" applyFill="1" applyBorder="1" applyAlignment="1">
      <alignment horizontal="right" vertical="center" indent="2"/>
    </xf>
    <xf numFmtId="0" fontId="2" fillId="0" borderId="0" xfId="0" applyFont="1" applyFill="1" applyBorder="1" applyAlignment="1">
      <alignment wrapText="1"/>
    </xf>
    <xf numFmtId="166" fontId="4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wrapText="1"/>
    </xf>
  </cellXfs>
  <cellStyles count="47">
    <cellStyle name="20% - Accent1 2" xfId="24"/>
    <cellStyle name="20% - Accent2 2" xfId="28"/>
    <cellStyle name="20% - Accent3 2" xfId="32"/>
    <cellStyle name="20% - Accent4 2" xfId="36"/>
    <cellStyle name="20% - Accent5 2" xfId="40"/>
    <cellStyle name="20% - Accent6 2" xfId="44"/>
    <cellStyle name="40% - Accent1 2" xfId="25"/>
    <cellStyle name="40% - Accent2 2" xfId="29"/>
    <cellStyle name="40% - Accent3 2" xfId="33"/>
    <cellStyle name="40% - Accent4 2" xfId="37"/>
    <cellStyle name="40% - Accent5 2" xfId="41"/>
    <cellStyle name="40% - Accent6 2" xfId="45"/>
    <cellStyle name="60% - Accent1 2" xfId="26"/>
    <cellStyle name="60% - Accent2 2" xfId="30"/>
    <cellStyle name="60% - Accent3 2" xfId="34"/>
    <cellStyle name="60% - Accent4 2" xfId="38"/>
    <cellStyle name="60% - Accent5 2" xfId="42"/>
    <cellStyle name="60% - Accent6 2" xfId="46"/>
    <cellStyle name="Accent1 2" xfId="23"/>
    <cellStyle name="Accent2 2" xfId="27"/>
    <cellStyle name="Accent3 2" xfId="31"/>
    <cellStyle name="Accent4 2" xfId="35"/>
    <cellStyle name="Accent5 2" xfId="39"/>
    <cellStyle name="Accent6 2" xfId="43"/>
    <cellStyle name="Bad 2" xfId="13"/>
    <cellStyle name="Calculation 2" xfId="17"/>
    <cellStyle name="Check Cell 2" xfId="19"/>
    <cellStyle name="Explanatory Text 2" xfId="21"/>
    <cellStyle name="Good 2" xfId="12"/>
    <cellStyle name="Heading 1 2" xfId="8"/>
    <cellStyle name="Heading 2 2" xfId="9"/>
    <cellStyle name="Heading 3 2" xfId="10"/>
    <cellStyle name="Heading 4 2" xfId="11"/>
    <cellStyle name="Input 2" xfId="15"/>
    <cellStyle name="Linked Cell 2" xfId="18"/>
    <cellStyle name="Neutral 2" xfId="14"/>
    <cellStyle name="Normal 5" xfId="4"/>
    <cellStyle name="Normal 8" xfId="3"/>
    <cellStyle name="Output 2" xfId="16"/>
    <cellStyle name="SN_241" xfId="2"/>
    <cellStyle name="SN_b" xfId="5"/>
    <cellStyle name="Title 2" xfId="7"/>
    <cellStyle name="Total 2" xfId="22"/>
    <cellStyle name="Warning Text 2" xfId="20"/>
    <cellStyle name="Обычный" xfId="0" builtinId="0"/>
    <cellStyle name="Примечание" xfId="6" builtinId="10" customBuiltin="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9"/>
  <sheetViews>
    <sheetView topLeftCell="A4" workbookViewId="0">
      <selection activeCell="C9" sqref="C9:C10"/>
    </sheetView>
  </sheetViews>
  <sheetFormatPr defaultRowHeight="16.5"/>
  <cols>
    <col min="1" max="1" width="9.7109375" style="1" customWidth="1"/>
    <col min="2" max="2" width="15.28515625" style="1" customWidth="1"/>
    <col min="3" max="3" width="60.140625" style="1" customWidth="1"/>
    <col min="4" max="6" width="15.140625" style="1" customWidth="1"/>
    <col min="7" max="8" width="9.140625" style="1"/>
    <col min="9" max="9" width="15" style="1" customWidth="1"/>
    <col min="10" max="10" width="14.140625" style="1" customWidth="1"/>
    <col min="11" max="16384" width="9.140625" style="1"/>
  </cols>
  <sheetData>
    <row r="1" spans="1:10" s="6" customFormat="1" ht="13.5">
      <c r="A1" s="149" t="s">
        <v>29</v>
      </c>
      <c r="B1" s="149"/>
      <c r="C1" s="149"/>
      <c r="D1" s="149"/>
      <c r="E1" s="149"/>
      <c r="F1" s="149"/>
    </row>
    <row r="2" spans="1:10" s="6" customFormat="1" ht="13.5">
      <c r="A2" s="150" t="s">
        <v>11</v>
      </c>
      <c r="B2" s="150"/>
      <c r="C2" s="150"/>
      <c r="D2" s="150"/>
      <c r="E2" s="150"/>
      <c r="F2" s="150"/>
    </row>
    <row r="3" spans="1:10" s="6" customFormat="1" ht="13.5">
      <c r="A3" s="151" t="s">
        <v>12</v>
      </c>
      <c r="B3" s="151"/>
      <c r="C3" s="151"/>
      <c r="D3" s="151"/>
      <c r="E3" s="151"/>
      <c r="F3" s="151"/>
    </row>
    <row r="4" spans="1:10">
      <c r="A4" s="2"/>
    </row>
    <row r="5" spans="1:10" s="3" customFormat="1" ht="69.75" customHeight="1">
      <c r="A5" s="148" t="s">
        <v>87</v>
      </c>
      <c r="B5" s="148"/>
      <c r="C5" s="148"/>
      <c r="D5" s="148"/>
      <c r="E5" s="148"/>
      <c r="F5" s="148"/>
    </row>
    <row r="6" spans="1:10">
      <c r="A6" s="4"/>
    </row>
    <row r="7" spans="1:10">
      <c r="A7" s="4"/>
    </row>
    <row r="8" spans="1:10" s="39" customFormat="1">
      <c r="A8" s="142"/>
      <c r="B8" s="142"/>
      <c r="C8" s="152" t="s">
        <v>104</v>
      </c>
      <c r="D8" s="152"/>
    </row>
    <row r="9" spans="1:10" s="39" customFormat="1" ht="51.75" customHeight="1">
      <c r="A9" s="153" t="s">
        <v>14</v>
      </c>
      <c r="B9" s="153"/>
      <c r="C9" s="153" t="s">
        <v>105</v>
      </c>
      <c r="D9" s="153" t="s">
        <v>191</v>
      </c>
      <c r="E9" s="153"/>
      <c r="F9" s="153"/>
    </row>
    <row r="10" spans="1:10" s="39" customFormat="1" ht="54" customHeight="1">
      <c r="A10" s="153"/>
      <c r="B10" s="153"/>
      <c r="C10" s="153"/>
      <c r="D10" s="40" t="s">
        <v>16</v>
      </c>
      <c r="E10" s="40" t="s">
        <v>17</v>
      </c>
      <c r="F10" s="40" t="s">
        <v>18</v>
      </c>
      <c r="J10" s="140"/>
    </row>
    <row r="11" spans="1:10">
      <c r="A11" s="15">
        <v>1</v>
      </c>
      <c r="B11" s="15">
        <v>2</v>
      </c>
      <c r="C11" s="15">
        <v>3</v>
      </c>
      <c r="D11" s="15">
        <v>4</v>
      </c>
      <c r="E11" s="15">
        <v>5</v>
      </c>
      <c r="F11" s="15">
        <v>6</v>
      </c>
      <c r="J11" s="141"/>
    </row>
    <row r="12" spans="1:10" s="42" customFormat="1">
      <c r="A12" s="5"/>
      <c r="B12" s="5"/>
      <c r="C12" s="5" t="s">
        <v>20</v>
      </c>
      <c r="D12" s="41">
        <f>+D13</f>
        <v>0</v>
      </c>
      <c r="E12" s="41">
        <f t="shared" ref="E12:F12" si="0">+E13</f>
        <v>0</v>
      </c>
      <c r="F12" s="41">
        <f t="shared" si="0"/>
        <v>0</v>
      </c>
    </row>
    <row r="13" spans="1:10" s="39" customFormat="1" ht="33">
      <c r="A13" s="43"/>
      <c r="B13" s="43"/>
      <c r="C13" s="44" t="s">
        <v>1</v>
      </c>
      <c r="D13" s="45">
        <f>+D14+D27</f>
        <v>0</v>
      </c>
      <c r="E13" s="45">
        <f>+E14+E27</f>
        <v>0</v>
      </c>
      <c r="F13" s="45">
        <f>+F14+F27</f>
        <v>0</v>
      </c>
    </row>
    <row r="14" spans="1:10" s="39" customFormat="1">
      <c r="A14" s="43" t="s">
        <v>106</v>
      </c>
      <c r="B14" s="43"/>
      <c r="C14" s="46" t="s">
        <v>91</v>
      </c>
      <c r="D14" s="47">
        <f>+D21</f>
        <v>-405405.6</v>
      </c>
      <c r="E14" s="47">
        <f>+E21</f>
        <v>0</v>
      </c>
      <c r="F14" s="47">
        <f>+F21</f>
        <v>0</v>
      </c>
    </row>
    <row r="15" spans="1:10" s="39" customFormat="1">
      <c r="A15" s="43"/>
      <c r="B15" s="43"/>
      <c r="C15" s="43" t="s">
        <v>7</v>
      </c>
      <c r="D15" s="43"/>
      <c r="E15" s="43"/>
      <c r="F15" s="43"/>
    </row>
    <row r="16" spans="1:10" s="39" customFormat="1">
      <c r="A16" s="43"/>
      <c r="B16" s="43"/>
      <c r="C16" s="46" t="s">
        <v>92</v>
      </c>
      <c r="D16" s="43"/>
      <c r="E16" s="43"/>
      <c r="F16" s="43"/>
    </row>
    <row r="17" spans="1:6" s="39" customFormat="1">
      <c r="A17" s="43"/>
      <c r="B17" s="43"/>
      <c r="C17" s="43" t="s">
        <v>8</v>
      </c>
      <c r="D17" s="43"/>
      <c r="E17" s="43"/>
      <c r="F17" s="43"/>
    </row>
    <row r="18" spans="1:6" s="39" customFormat="1">
      <c r="A18" s="43"/>
      <c r="B18" s="43"/>
      <c r="C18" s="46" t="s">
        <v>93</v>
      </c>
      <c r="D18" s="43"/>
      <c r="E18" s="43"/>
      <c r="F18" s="43"/>
    </row>
    <row r="19" spans="1:6" s="39" customFormat="1" ht="41.25" customHeight="1">
      <c r="A19" s="43"/>
      <c r="B19" s="43"/>
      <c r="C19" s="43" t="s">
        <v>9</v>
      </c>
      <c r="D19" s="43"/>
      <c r="E19" s="43"/>
      <c r="F19" s="43"/>
    </row>
    <row r="20" spans="1:6" s="39" customFormat="1">
      <c r="A20" s="147" t="s">
        <v>107</v>
      </c>
      <c r="B20" s="147"/>
      <c r="C20" s="147"/>
      <c r="D20" s="147"/>
      <c r="E20" s="48"/>
      <c r="F20" s="48"/>
    </row>
    <row r="21" spans="1:6" s="39" customFormat="1">
      <c r="A21" s="43"/>
      <c r="B21" s="43" t="s">
        <v>108</v>
      </c>
      <c r="C21" s="46" t="s">
        <v>94</v>
      </c>
      <c r="D21" s="47">
        <f>-D34</f>
        <v>-405405.6</v>
      </c>
      <c r="E21" s="47">
        <f t="shared" ref="E21:F21" si="1">-E34</f>
        <v>0</v>
      </c>
      <c r="F21" s="47">
        <f t="shared" si="1"/>
        <v>0</v>
      </c>
    </row>
    <row r="22" spans="1:6" s="39" customFormat="1" ht="49.5">
      <c r="A22" s="43"/>
      <c r="B22" s="43"/>
      <c r="C22" s="43" t="s">
        <v>10</v>
      </c>
      <c r="D22" s="43"/>
      <c r="E22" s="43"/>
      <c r="F22" s="43"/>
    </row>
    <row r="23" spans="1:6" s="39" customFormat="1">
      <c r="A23" s="43"/>
      <c r="B23" s="43"/>
      <c r="C23" s="46" t="s">
        <v>95</v>
      </c>
      <c r="D23" s="43"/>
      <c r="E23" s="43"/>
      <c r="F23" s="43"/>
    </row>
    <row r="24" spans="1:6" s="39" customFormat="1" ht="68.25" customHeight="1">
      <c r="A24" s="43"/>
      <c r="B24" s="43"/>
      <c r="C24" s="43" t="s">
        <v>109</v>
      </c>
      <c r="D24" s="43"/>
      <c r="E24" s="43"/>
      <c r="F24" s="43"/>
    </row>
    <row r="25" spans="1:6" s="39" customFormat="1">
      <c r="A25" s="43"/>
      <c r="B25" s="43"/>
      <c r="C25" s="46" t="s">
        <v>6</v>
      </c>
      <c r="D25" s="43"/>
      <c r="E25" s="43"/>
      <c r="F25" s="43"/>
    </row>
    <row r="26" spans="1:6" s="39" customFormat="1">
      <c r="A26" s="43"/>
      <c r="B26" s="43"/>
      <c r="C26" s="43" t="s">
        <v>30</v>
      </c>
      <c r="D26" s="43"/>
      <c r="E26" s="43"/>
      <c r="F26" s="43"/>
    </row>
    <row r="27" spans="1:6" s="39" customFormat="1">
      <c r="A27" s="43" t="s">
        <v>110</v>
      </c>
      <c r="B27" s="43"/>
      <c r="C27" s="46" t="s">
        <v>91</v>
      </c>
      <c r="D27" s="47">
        <f>D34</f>
        <v>405405.6</v>
      </c>
      <c r="E27" s="47">
        <f t="shared" ref="E27:F27" si="2">E34</f>
        <v>0</v>
      </c>
      <c r="F27" s="47">
        <f t="shared" si="2"/>
        <v>0</v>
      </c>
    </row>
    <row r="28" spans="1:6" s="39" customFormat="1">
      <c r="A28" s="43"/>
      <c r="B28" s="43"/>
      <c r="C28" s="43" t="s">
        <v>2</v>
      </c>
      <c r="D28" s="43"/>
      <c r="E28" s="43"/>
      <c r="F28" s="43"/>
    </row>
    <row r="29" spans="1:6" s="39" customFormat="1">
      <c r="A29" s="43"/>
      <c r="B29" s="43"/>
      <c r="C29" s="46" t="s">
        <v>92</v>
      </c>
      <c r="D29" s="43"/>
      <c r="E29" s="43"/>
      <c r="F29" s="43"/>
    </row>
    <row r="30" spans="1:6" s="39" customFormat="1">
      <c r="A30" s="43"/>
      <c r="B30" s="43"/>
      <c r="C30" s="43" t="s">
        <v>3</v>
      </c>
      <c r="D30" s="43"/>
      <c r="E30" s="43"/>
      <c r="F30" s="43"/>
    </row>
    <row r="31" spans="1:6" s="39" customFormat="1">
      <c r="A31" s="43"/>
      <c r="B31" s="43"/>
      <c r="C31" s="46" t="s">
        <v>93</v>
      </c>
      <c r="D31" s="43"/>
      <c r="E31" s="43"/>
      <c r="F31" s="43"/>
    </row>
    <row r="32" spans="1:6" s="39" customFormat="1" ht="33">
      <c r="A32" s="43"/>
      <c r="B32" s="43"/>
      <c r="C32" s="43" t="s">
        <v>4</v>
      </c>
      <c r="D32" s="43"/>
      <c r="E32" s="43"/>
      <c r="F32" s="43"/>
    </row>
    <row r="33" spans="1:6" s="39" customFormat="1">
      <c r="A33" s="147" t="s">
        <v>107</v>
      </c>
      <c r="B33" s="147"/>
      <c r="C33" s="147"/>
      <c r="D33" s="147"/>
      <c r="E33" s="48"/>
      <c r="F33" s="48"/>
    </row>
    <row r="34" spans="1:6" s="39" customFormat="1">
      <c r="A34" s="43"/>
      <c r="B34" s="43" t="s">
        <v>111</v>
      </c>
      <c r="C34" s="46" t="s">
        <v>94</v>
      </c>
      <c r="D34" s="47">
        <v>405405.6</v>
      </c>
      <c r="E34" s="47">
        <v>0</v>
      </c>
      <c r="F34" s="47">
        <v>0</v>
      </c>
    </row>
    <row r="35" spans="1:6" s="39" customFormat="1" ht="38.25" customHeight="1">
      <c r="A35" s="43"/>
      <c r="B35" s="43"/>
      <c r="C35" s="43" t="s">
        <v>112</v>
      </c>
      <c r="D35" s="43"/>
      <c r="E35" s="43"/>
      <c r="F35" s="43"/>
    </row>
    <row r="36" spans="1:6" s="39" customFormat="1">
      <c r="A36" s="43"/>
      <c r="B36" s="43"/>
      <c r="C36" s="46" t="s">
        <v>95</v>
      </c>
      <c r="D36" s="43"/>
      <c r="E36" s="43"/>
      <c r="F36" s="43"/>
    </row>
    <row r="37" spans="1:6" s="39" customFormat="1" ht="33">
      <c r="A37" s="43"/>
      <c r="B37" s="43"/>
      <c r="C37" s="43" t="s">
        <v>113</v>
      </c>
      <c r="D37" s="43"/>
      <c r="E37" s="43"/>
      <c r="F37" s="43"/>
    </row>
    <row r="38" spans="1:6" s="39" customFormat="1">
      <c r="A38" s="43"/>
      <c r="B38" s="43"/>
      <c r="C38" s="46" t="s">
        <v>6</v>
      </c>
      <c r="D38" s="43"/>
      <c r="E38" s="43"/>
      <c r="F38" s="43"/>
    </row>
    <row r="39" spans="1:6" s="39" customFormat="1">
      <c r="A39" s="43"/>
      <c r="B39" s="43"/>
      <c r="C39" s="43" t="s">
        <v>30</v>
      </c>
      <c r="D39" s="43"/>
      <c r="E39" s="43"/>
      <c r="F39" s="43"/>
    </row>
  </sheetData>
  <mergeCells count="10">
    <mergeCell ref="A20:D20"/>
    <mergeCell ref="A33:D33"/>
    <mergeCell ref="A5:F5"/>
    <mergeCell ref="A1:F1"/>
    <mergeCell ref="A2:F2"/>
    <mergeCell ref="A3:F3"/>
    <mergeCell ref="C8:D8"/>
    <mergeCell ref="A9:B10"/>
    <mergeCell ref="C9:C10"/>
    <mergeCell ref="D9:F9"/>
  </mergeCells>
  <pageMargins left="0" right="0" top="0" bottom="0" header="0" footer="0"/>
  <pageSetup scale="75" orientation="portrait" r:id="rId1"/>
  <ignoredErrors>
    <ignoredError sqref="B34:B3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91"/>
  <sheetViews>
    <sheetView topLeftCell="D60" workbookViewId="0">
      <selection activeCell="I60" sqref="I60"/>
    </sheetView>
  </sheetViews>
  <sheetFormatPr defaultRowHeight="16.5"/>
  <cols>
    <col min="1" max="3" width="12" style="1" customWidth="1"/>
    <col min="4" max="4" width="10.7109375" style="1" customWidth="1"/>
    <col min="5" max="5" width="14.42578125" style="1" customWidth="1"/>
    <col min="6" max="6" width="60.85546875" style="1" customWidth="1"/>
    <col min="7" max="7" width="20" style="1" customWidth="1"/>
    <col min="8" max="8" width="23.140625" style="1" hidden="1" customWidth="1"/>
    <col min="9" max="9" width="20.140625" style="128" customWidth="1"/>
    <col min="10" max="10" width="20.140625" style="1" hidden="1" customWidth="1"/>
    <col min="11" max="11" width="20.140625" style="1" customWidth="1"/>
    <col min="12" max="12" width="15.140625" style="1" customWidth="1"/>
    <col min="13" max="16384" width="9.140625" style="1"/>
  </cols>
  <sheetData>
    <row r="1" spans="1:12" s="6" customFormat="1" ht="13.5">
      <c r="D1" s="149" t="s">
        <v>120</v>
      </c>
      <c r="E1" s="149"/>
      <c r="F1" s="149"/>
      <c r="G1" s="149"/>
      <c r="H1" s="149"/>
      <c r="I1" s="149"/>
      <c r="J1" s="149"/>
      <c r="K1" s="149"/>
    </row>
    <row r="2" spans="1:12" s="6" customFormat="1" ht="13.5">
      <c r="D2" s="149" t="s">
        <v>13</v>
      </c>
      <c r="E2" s="149"/>
      <c r="F2" s="149"/>
      <c r="G2" s="149"/>
      <c r="H2" s="149"/>
      <c r="I2" s="149"/>
      <c r="J2" s="149"/>
      <c r="K2" s="149"/>
    </row>
    <row r="3" spans="1:12" s="6" customFormat="1" ht="13.5">
      <c r="D3" s="149" t="s">
        <v>121</v>
      </c>
      <c r="E3" s="149"/>
      <c r="F3" s="149"/>
      <c r="G3" s="149"/>
      <c r="H3" s="149"/>
      <c r="I3" s="149"/>
      <c r="J3" s="149"/>
      <c r="K3" s="149"/>
    </row>
    <row r="4" spans="1:12">
      <c r="D4" s="57"/>
    </row>
    <row r="5" spans="1:12">
      <c r="D5" s="57"/>
    </row>
    <row r="6" spans="1:12" ht="39.75" customHeight="1">
      <c r="D6" s="155" t="s">
        <v>199</v>
      </c>
      <c r="E6" s="155"/>
      <c r="F6" s="155"/>
      <c r="G6" s="155"/>
      <c r="H6" s="155"/>
      <c r="I6" s="155"/>
      <c r="J6" s="155"/>
      <c r="K6" s="155"/>
    </row>
    <row r="7" spans="1:12" ht="17.25">
      <c r="D7" s="156"/>
      <c r="E7" s="156"/>
      <c r="F7" s="156"/>
      <c r="G7" s="156"/>
      <c r="H7" s="156"/>
      <c r="I7" s="156"/>
      <c r="J7" s="156"/>
      <c r="K7" s="156"/>
    </row>
    <row r="8" spans="1:12">
      <c r="D8" s="58"/>
      <c r="E8" s="58"/>
      <c r="F8" s="58"/>
      <c r="G8" s="58"/>
      <c r="H8" s="58"/>
      <c r="I8" s="154" t="s">
        <v>104</v>
      </c>
      <c r="J8" s="154"/>
      <c r="K8" s="154"/>
    </row>
    <row r="9" spans="1:12" ht="33" customHeight="1">
      <c r="D9" s="159" t="s">
        <v>14</v>
      </c>
      <c r="E9" s="159"/>
      <c r="F9" s="159" t="s">
        <v>15</v>
      </c>
      <c r="G9" s="161" t="s">
        <v>191</v>
      </c>
      <c r="H9" s="161"/>
      <c r="I9" s="161"/>
      <c r="J9" s="161"/>
      <c r="K9" s="161"/>
    </row>
    <row r="10" spans="1:12" ht="36.75" customHeight="1">
      <c r="A10" s="157" t="s">
        <v>158</v>
      </c>
      <c r="B10" s="157"/>
      <c r="C10" s="158"/>
      <c r="D10" s="159"/>
      <c r="E10" s="159"/>
      <c r="F10" s="159"/>
      <c r="G10" s="159" t="s">
        <v>16</v>
      </c>
      <c r="H10" s="138"/>
      <c r="I10" s="160" t="s">
        <v>17</v>
      </c>
      <c r="J10" s="138"/>
      <c r="K10" s="159" t="s">
        <v>18</v>
      </c>
    </row>
    <row r="11" spans="1:12" ht="33" customHeight="1">
      <c r="A11" s="92" t="s">
        <v>159</v>
      </c>
      <c r="B11" s="92" t="s">
        <v>160</v>
      </c>
      <c r="C11" s="143" t="s">
        <v>161</v>
      </c>
      <c r="D11" s="138" t="s">
        <v>19</v>
      </c>
      <c r="E11" s="138" t="s">
        <v>0</v>
      </c>
      <c r="F11" s="159"/>
      <c r="G11" s="159"/>
      <c r="H11" s="138"/>
      <c r="I11" s="160"/>
      <c r="J11" s="138"/>
      <c r="K11" s="159"/>
    </row>
    <row r="12" spans="1:12" s="83" customFormat="1">
      <c r="A12" s="99"/>
      <c r="B12" s="96"/>
      <c r="C12" s="96"/>
      <c r="D12" s="96"/>
      <c r="E12" s="96"/>
      <c r="F12" s="8" t="s">
        <v>20</v>
      </c>
      <c r="G12" s="127">
        <f>+G14+G33</f>
        <v>0</v>
      </c>
      <c r="H12" s="127">
        <f>+H14+H33</f>
        <v>0</v>
      </c>
      <c r="I12" s="129">
        <f>+I14+I33</f>
        <v>0</v>
      </c>
      <c r="J12" s="127"/>
      <c r="K12" s="50">
        <f t="shared" ref="K12:K64" si="0">SUM(I12:J12)</f>
        <v>0</v>
      </c>
      <c r="L12" s="1"/>
    </row>
    <row r="13" spans="1:12">
      <c r="A13" s="94"/>
      <c r="B13" s="94"/>
      <c r="C13" s="94"/>
      <c r="D13" s="95"/>
      <c r="E13" s="95"/>
      <c r="F13" s="11" t="s">
        <v>21</v>
      </c>
      <c r="G13" s="56"/>
      <c r="H13" s="56"/>
      <c r="I13" s="130"/>
      <c r="J13" s="56"/>
      <c r="K13" s="50"/>
    </row>
    <row r="14" spans="1:12" s="83" customFormat="1">
      <c r="A14" s="99" t="s">
        <v>166</v>
      </c>
      <c r="B14" s="96"/>
      <c r="C14" s="96"/>
      <c r="D14" s="96"/>
      <c r="E14" s="96"/>
      <c r="F14" s="8" t="s">
        <v>167</v>
      </c>
      <c r="G14" s="100">
        <f>+G16</f>
        <v>-405405.6</v>
      </c>
      <c r="H14" s="100">
        <f>+H16</f>
        <v>405405.6</v>
      </c>
      <c r="I14" s="124">
        <f>G14+H14</f>
        <v>0</v>
      </c>
      <c r="J14" s="100"/>
      <c r="K14" s="50">
        <f t="shared" si="0"/>
        <v>0</v>
      </c>
      <c r="L14" s="1"/>
    </row>
    <row r="15" spans="1:12" s="83" customFormat="1">
      <c r="A15" s="96"/>
      <c r="B15" s="96"/>
      <c r="C15" s="96"/>
      <c r="D15" s="96"/>
      <c r="E15" s="96"/>
      <c r="F15" s="11" t="s">
        <v>21</v>
      </c>
      <c r="G15" s="93"/>
      <c r="H15" s="93"/>
      <c r="I15" s="124"/>
      <c r="J15" s="93"/>
      <c r="K15" s="50"/>
      <c r="L15" s="1"/>
    </row>
    <row r="16" spans="1:12" s="83" customFormat="1">
      <c r="A16" s="96"/>
      <c r="B16" s="99" t="s">
        <v>168</v>
      </c>
      <c r="C16" s="96"/>
      <c r="D16" s="96"/>
      <c r="E16" s="96"/>
      <c r="F16" s="8" t="s">
        <v>169</v>
      </c>
      <c r="G16" s="100">
        <f>+G18</f>
        <v>-405405.6</v>
      </c>
      <c r="H16" s="100">
        <f>+H18</f>
        <v>405405.6</v>
      </c>
      <c r="I16" s="124">
        <f t="shared" ref="I16:I31" si="1">G16+H16</f>
        <v>0</v>
      </c>
      <c r="J16" s="100"/>
      <c r="K16" s="50">
        <f t="shared" si="0"/>
        <v>0</v>
      </c>
      <c r="L16" s="1"/>
    </row>
    <row r="17" spans="1:12" s="83" customFormat="1">
      <c r="A17" s="96"/>
      <c r="B17" s="96"/>
      <c r="C17" s="96"/>
      <c r="D17" s="96"/>
      <c r="E17" s="96"/>
      <c r="F17" s="11" t="s">
        <v>21</v>
      </c>
      <c r="G17" s="93"/>
      <c r="H17" s="93"/>
      <c r="I17" s="124"/>
      <c r="J17" s="93"/>
      <c r="K17" s="50"/>
      <c r="L17" s="1"/>
    </row>
    <row r="18" spans="1:12" s="83" customFormat="1">
      <c r="A18" s="96"/>
      <c r="B18" s="96"/>
      <c r="C18" s="99" t="s">
        <v>164</v>
      </c>
      <c r="D18" s="96"/>
      <c r="E18" s="96"/>
      <c r="F18" s="8" t="s">
        <v>169</v>
      </c>
      <c r="G18" s="100">
        <f>+G20</f>
        <v>-405405.6</v>
      </c>
      <c r="H18" s="100">
        <f>+H20</f>
        <v>405405.6</v>
      </c>
      <c r="I18" s="124">
        <f t="shared" si="1"/>
        <v>0</v>
      </c>
      <c r="J18" s="100"/>
      <c r="K18" s="50">
        <f t="shared" si="0"/>
        <v>0</v>
      </c>
      <c r="L18" s="1"/>
    </row>
    <row r="19" spans="1:12" s="83" customFormat="1">
      <c r="A19" s="96"/>
      <c r="B19" s="96"/>
      <c r="C19" s="96"/>
      <c r="D19" s="96"/>
      <c r="E19" s="96"/>
      <c r="F19" s="11" t="s">
        <v>21</v>
      </c>
      <c r="G19" s="93"/>
      <c r="H19" s="93"/>
      <c r="I19" s="124"/>
      <c r="J19" s="93"/>
      <c r="K19" s="50"/>
      <c r="L19" s="1"/>
    </row>
    <row r="20" spans="1:12" ht="33">
      <c r="A20" s="94"/>
      <c r="B20" s="94"/>
      <c r="C20" s="94"/>
      <c r="D20" s="95"/>
      <c r="E20" s="95"/>
      <c r="F20" s="7" t="s">
        <v>1</v>
      </c>
      <c r="G20" s="55">
        <f>+G22</f>
        <v>-405405.6</v>
      </c>
      <c r="H20" s="55">
        <f>H22</f>
        <v>405405.6</v>
      </c>
      <c r="I20" s="124">
        <f t="shared" si="1"/>
        <v>0</v>
      </c>
      <c r="J20" s="55"/>
      <c r="K20" s="50">
        <f t="shared" si="0"/>
        <v>0</v>
      </c>
    </row>
    <row r="21" spans="1:12">
      <c r="A21" s="94"/>
      <c r="B21" s="94"/>
      <c r="C21" s="94"/>
      <c r="D21" s="95"/>
      <c r="E21" s="95"/>
      <c r="F21" s="11" t="s">
        <v>21</v>
      </c>
      <c r="G21" s="56"/>
      <c r="H21" s="56"/>
      <c r="I21" s="124"/>
      <c r="J21" s="56"/>
      <c r="K21" s="50"/>
    </row>
    <row r="22" spans="1:12">
      <c r="A22" s="94"/>
      <c r="B22" s="94"/>
      <c r="C22" s="94"/>
      <c r="D22" s="95">
        <v>1070</v>
      </c>
      <c r="E22" s="95"/>
      <c r="F22" s="12" t="s">
        <v>7</v>
      </c>
      <c r="G22" s="102">
        <f>+G24</f>
        <v>-405405.6</v>
      </c>
      <c r="H22" s="102">
        <f>H24</f>
        <v>405405.6</v>
      </c>
      <c r="I22" s="124">
        <f>G22+H22</f>
        <v>0</v>
      </c>
      <c r="J22" s="103"/>
      <c r="K22" s="50">
        <f t="shared" si="0"/>
        <v>0</v>
      </c>
    </row>
    <row r="23" spans="1:12">
      <c r="A23" s="94"/>
      <c r="B23" s="94"/>
      <c r="C23" s="94"/>
      <c r="D23" s="95"/>
      <c r="E23" s="95"/>
      <c r="F23" s="11" t="s">
        <v>21</v>
      </c>
      <c r="G23" s="49"/>
      <c r="H23" s="49"/>
      <c r="I23" s="124"/>
      <c r="J23" s="49"/>
      <c r="K23" s="50"/>
    </row>
    <row r="24" spans="1:12" ht="49.5">
      <c r="A24" s="94"/>
      <c r="B24" s="94"/>
      <c r="C24" s="94"/>
      <c r="D24" s="95"/>
      <c r="E24" s="11">
        <v>12003</v>
      </c>
      <c r="F24" s="11" t="s">
        <v>10</v>
      </c>
      <c r="G24" s="52">
        <f>+G26</f>
        <v>-405405.6</v>
      </c>
      <c r="H24" s="52">
        <f>H26</f>
        <v>405405.6</v>
      </c>
      <c r="I24" s="124">
        <f t="shared" si="1"/>
        <v>0</v>
      </c>
      <c r="J24" s="120"/>
      <c r="K24" s="50">
        <f t="shared" si="0"/>
        <v>0</v>
      </c>
    </row>
    <row r="25" spans="1:12">
      <c r="A25" s="91"/>
      <c r="B25" s="91"/>
      <c r="C25" s="91"/>
      <c r="D25" s="11"/>
      <c r="E25" s="11"/>
      <c r="F25" s="11" t="s">
        <v>22</v>
      </c>
      <c r="G25" s="49"/>
      <c r="H25" s="49"/>
      <c r="I25" s="124"/>
      <c r="J25" s="121"/>
      <c r="K25" s="50"/>
    </row>
    <row r="26" spans="1:12" ht="33">
      <c r="A26" s="91"/>
      <c r="B26" s="91"/>
      <c r="C26" s="91"/>
      <c r="D26" s="11"/>
      <c r="E26" s="11"/>
      <c r="F26" s="11" t="s">
        <v>114</v>
      </c>
      <c r="G26" s="50">
        <f>+G28</f>
        <v>-405405.6</v>
      </c>
      <c r="H26" s="50">
        <f>H28</f>
        <v>405405.6</v>
      </c>
      <c r="I26" s="124">
        <f t="shared" si="1"/>
        <v>0</v>
      </c>
      <c r="J26" s="122"/>
      <c r="K26" s="50">
        <f t="shared" si="0"/>
        <v>0</v>
      </c>
    </row>
    <row r="27" spans="1:12" ht="33">
      <c r="A27" s="91"/>
      <c r="B27" s="91"/>
      <c r="C27" s="91"/>
      <c r="D27" s="11"/>
      <c r="E27" s="11"/>
      <c r="F27" s="11" t="s">
        <v>24</v>
      </c>
      <c r="G27" s="51"/>
      <c r="H27" s="51"/>
      <c r="I27" s="124"/>
      <c r="J27" s="123"/>
      <c r="K27" s="50"/>
    </row>
    <row r="28" spans="1:12">
      <c r="A28" s="91"/>
      <c r="B28" s="91"/>
      <c r="C28" s="91"/>
      <c r="D28" s="11"/>
      <c r="E28" s="11"/>
      <c r="F28" s="11" t="s">
        <v>25</v>
      </c>
      <c r="G28" s="50">
        <f>+G29</f>
        <v>-405405.6</v>
      </c>
      <c r="H28" s="50">
        <f>H29</f>
        <v>405405.6</v>
      </c>
      <c r="I28" s="124">
        <f t="shared" si="1"/>
        <v>0</v>
      </c>
      <c r="J28" s="122"/>
      <c r="K28" s="50">
        <f t="shared" si="0"/>
        <v>0</v>
      </c>
    </row>
    <row r="29" spans="1:12">
      <c r="A29" s="91"/>
      <c r="B29" s="91"/>
      <c r="C29" s="91"/>
      <c r="D29" s="11"/>
      <c r="E29" s="11"/>
      <c r="F29" s="11" t="s">
        <v>26</v>
      </c>
      <c r="G29" s="50">
        <f>+G30</f>
        <v>-405405.6</v>
      </c>
      <c r="H29" s="50">
        <f>H30</f>
        <v>405405.6</v>
      </c>
      <c r="I29" s="124">
        <f t="shared" si="1"/>
        <v>0</v>
      </c>
      <c r="J29" s="122"/>
      <c r="K29" s="50">
        <f t="shared" si="0"/>
        <v>0</v>
      </c>
    </row>
    <row r="30" spans="1:12">
      <c r="A30" s="91"/>
      <c r="B30" s="91"/>
      <c r="C30" s="91"/>
      <c r="D30" s="11"/>
      <c r="E30" s="11"/>
      <c r="F30" s="11" t="s">
        <v>27</v>
      </c>
      <c r="G30" s="50">
        <f>+G31</f>
        <v>-405405.6</v>
      </c>
      <c r="H30" s="50">
        <f>H31</f>
        <v>405405.6</v>
      </c>
      <c r="I30" s="124">
        <f t="shared" si="1"/>
        <v>0</v>
      </c>
      <c r="J30" s="122"/>
      <c r="K30" s="50">
        <f t="shared" si="0"/>
        <v>0</v>
      </c>
    </row>
    <row r="31" spans="1:12" ht="33">
      <c r="A31" s="91"/>
      <c r="B31" s="91"/>
      <c r="C31" s="91"/>
      <c r="D31" s="11"/>
      <c r="E31" s="11"/>
      <c r="F31" s="11" t="s">
        <v>115</v>
      </c>
      <c r="G31" s="50">
        <f>+G32</f>
        <v>-405405.6</v>
      </c>
      <c r="H31" s="50">
        <f>H32</f>
        <v>405405.6</v>
      </c>
      <c r="I31" s="124">
        <f t="shared" si="1"/>
        <v>0</v>
      </c>
      <c r="J31" s="122"/>
      <c r="K31" s="50">
        <f t="shared" si="0"/>
        <v>0</v>
      </c>
    </row>
    <row r="32" spans="1:12">
      <c r="A32" s="91"/>
      <c r="B32" s="91"/>
      <c r="C32" s="91"/>
      <c r="D32" s="11"/>
      <c r="E32" s="11"/>
      <c r="F32" s="11" t="s">
        <v>116</v>
      </c>
      <c r="G32" s="50">
        <v>-405405.6</v>
      </c>
      <c r="H32" s="50">
        <v>405405.6</v>
      </c>
      <c r="I32" s="124">
        <f>G32+H32</f>
        <v>0</v>
      </c>
      <c r="J32" s="122"/>
      <c r="K32" s="50">
        <f t="shared" si="0"/>
        <v>0</v>
      </c>
    </row>
    <row r="33" spans="1:11" s="39" customFormat="1" ht="33">
      <c r="A33" s="44" t="s">
        <v>164</v>
      </c>
      <c r="B33" s="101"/>
      <c r="C33" s="101"/>
      <c r="D33" s="101"/>
      <c r="E33" s="101"/>
      <c r="F33" s="8" t="s">
        <v>165</v>
      </c>
      <c r="G33" s="104">
        <f>+G35</f>
        <v>405405.6</v>
      </c>
      <c r="H33" s="104">
        <f>H35</f>
        <v>-405405.6</v>
      </c>
      <c r="I33" s="124">
        <f t="shared" ref="I33:I39" si="2">G33+H33</f>
        <v>0</v>
      </c>
      <c r="J33" s="104"/>
      <c r="K33" s="50">
        <f t="shared" si="0"/>
        <v>0</v>
      </c>
    </row>
    <row r="34" spans="1:11" s="39" customFormat="1">
      <c r="A34" s="101"/>
      <c r="B34" s="101"/>
      <c r="C34" s="101"/>
      <c r="D34" s="101"/>
      <c r="E34" s="101"/>
      <c r="F34" s="11" t="s">
        <v>21</v>
      </c>
      <c r="G34" s="105"/>
      <c r="H34" s="105"/>
      <c r="I34" s="124"/>
      <c r="J34" s="105"/>
      <c r="K34" s="50"/>
    </row>
    <row r="35" spans="1:11" s="39" customFormat="1" ht="33">
      <c r="A35" s="101"/>
      <c r="B35" s="44" t="s">
        <v>162</v>
      </c>
      <c r="C35" s="101"/>
      <c r="D35" s="101"/>
      <c r="E35" s="101"/>
      <c r="F35" s="8" t="s">
        <v>163</v>
      </c>
      <c r="G35" s="104">
        <f>+G37</f>
        <v>405405.6</v>
      </c>
      <c r="H35" s="104">
        <f>H37</f>
        <v>-405405.6</v>
      </c>
      <c r="I35" s="124">
        <f t="shared" si="2"/>
        <v>0</v>
      </c>
      <c r="J35" s="104"/>
      <c r="K35" s="50">
        <f t="shared" si="0"/>
        <v>0</v>
      </c>
    </row>
    <row r="36" spans="1:11" s="39" customFormat="1">
      <c r="A36" s="101"/>
      <c r="B36" s="101"/>
      <c r="C36" s="101"/>
      <c r="D36" s="101"/>
      <c r="E36" s="101"/>
      <c r="F36" s="11" t="s">
        <v>21</v>
      </c>
      <c r="G36" s="105"/>
      <c r="H36" s="105"/>
      <c r="I36" s="124"/>
      <c r="J36" s="105"/>
      <c r="K36" s="50"/>
    </row>
    <row r="37" spans="1:11" s="39" customFormat="1" ht="33">
      <c r="A37" s="101"/>
      <c r="B37" s="101"/>
      <c r="C37" s="44" t="s">
        <v>164</v>
      </c>
      <c r="D37" s="101"/>
      <c r="E37" s="101"/>
      <c r="F37" s="8" t="s">
        <v>163</v>
      </c>
      <c r="G37" s="104">
        <f>+G39</f>
        <v>405405.6</v>
      </c>
      <c r="H37" s="104">
        <f>H39</f>
        <v>-405405.6</v>
      </c>
      <c r="I37" s="124">
        <f t="shared" si="2"/>
        <v>0</v>
      </c>
      <c r="J37" s="104"/>
      <c r="K37" s="50">
        <f t="shared" si="0"/>
        <v>0</v>
      </c>
    </row>
    <row r="38" spans="1:11" s="39" customFormat="1">
      <c r="A38" s="101"/>
      <c r="B38" s="101"/>
      <c r="C38" s="101"/>
      <c r="D38" s="101"/>
      <c r="E38" s="101"/>
      <c r="F38" s="11" t="s">
        <v>21</v>
      </c>
      <c r="G38" s="49"/>
      <c r="H38" s="49"/>
      <c r="I38" s="124"/>
      <c r="J38" s="49"/>
      <c r="K38" s="50"/>
    </row>
    <row r="39" spans="1:11" s="108" customFormat="1">
      <c r="A39" s="94"/>
      <c r="B39" s="94"/>
      <c r="C39" s="94"/>
      <c r="D39" s="95">
        <v>1212</v>
      </c>
      <c r="E39" s="95"/>
      <c r="F39" s="12" t="s">
        <v>2</v>
      </c>
      <c r="G39" s="102">
        <f>+G41</f>
        <v>405405.6</v>
      </c>
      <c r="H39" s="102">
        <f>H41</f>
        <v>-405405.6</v>
      </c>
      <c r="I39" s="124">
        <f t="shared" si="2"/>
        <v>0</v>
      </c>
      <c r="J39" s="102"/>
      <c r="K39" s="50">
        <f t="shared" si="0"/>
        <v>0</v>
      </c>
    </row>
    <row r="40" spans="1:11">
      <c r="A40" s="91"/>
      <c r="B40" s="91"/>
      <c r="C40" s="91"/>
      <c r="D40" s="11"/>
      <c r="E40" s="11"/>
      <c r="F40" s="11" t="s">
        <v>21</v>
      </c>
      <c r="G40" s="56"/>
      <c r="H40" s="56"/>
      <c r="I40" s="124"/>
      <c r="J40" s="49"/>
      <c r="K40" s="50"/>
    </row>
    <row r="41" spans="1:11" ht="33">
      <c r="A41" s="91"/>
      <c r="B41" s="91"/>
      <c r="C41" s="91"/>
      <c r="D41" s="11"/>
      <c r="E41" s="11">
        <v>12007</v>
      </c>
      <c r="F41" s="7" t="s">
        <v>118</v>
      </c>
      <c r="G41" s="55">
        <f>+G43+G50+G57+G85+G78+G71+G64</f>
        <v>405405.6</v>
      </c>
      <c r="H41" s="55">
        <f>H43</f>
        <v>-405405.6</v>
      </c>
      <c r="I41" s="124">
        <f>G41+H41</f>
        <v>0</v>
      </c>
      <c r="J41" s="55"/>
      <c r="K41" s="50">
        <f t="shared" si="0"/>
        <v>0</v>
      </c>
    </row>
    <row r="42" spans="1:11" ht="17.25" customHeight="1">
      <c r="A42" s="97"/>
      <c r="B42" s="97"/>
      <c r="C42" s="97"/>
      <c r="D42" s="98"/>
      <c r="E42" s="98"/>
      <c r="F42" s="11" t="s">
        <v>22</v>
      </c>
      <c r="G42" s="49"/>
      <c r="H42" s="49"/>
      <c r="I42" s="124"/>
      <c r="J42" s="49"/>
      <c r="K42" s="50"/>
    </row>
    <row r="43" spans="1:11">
      <c r="A43" s="91"/>
      <c r="B43" s="91"/>
      <c r="C43" s="91"/>
      <c r="D43" s="11"/>
      <c r="E43" s="11"/>
      <c r="F43" s="12" t="s">
        <v>23</v>
      </c>
      <c r="G43" s="103">
        <f>+G45</f>
        <v>0</v>
      </c>
      <c r="H43" s="103">
        <f>H45</f>
        <v>-405405.6</v>
      </c>
      <c r="I43" s="124">
        <f>SUM(G43:H43)</f>
        <v>-405405.6</v>
      </c>
      <c r="J43" s="125"/>
      <c r="K43" s="50">
        <f t="shared" si="0"/>
        <v>-405405.6</v>
      </c>
    </row>
    <row r="44" spans="1:11" ht="33">
      <c r="A44" s="91"/>
      <c r="B44" s="91"/>
      <c r="C44" s="91"/>
      <c r="D44" s="11"/>
      <c r="E44" s="11"/>
      <c r="F44" s="11" t="s">
        <v>24</v>
      </c>
      <c r="G44" s="54"/>
      <c r="H44" s="54"/>
      <c r="I44" s="124"/>
      <c r="J44" s="126"/>
      <c r="K44" s="50"/>
    </row>
    <row r="45" spans="1:11">
      <c r="A45" s="91"/>
      <c r="B45" s="91"/>
      <c r="C45" s="91"/>
      <c r="D45" s="11"/>
      <c r="E45" s="11"/>
      <c r="F45" s="11" t="s">
        <v>25</v>
      </c>
      <c r="G45" s="54">
        <f>+G46</f>
        <v>0</v>
      </c>
      <c r="H45" s="54">
        <f>H46</f>
        <v>-405405.6</v>
      </c>
      <c r="I45" s="124">
        <f>SUM(G45:H45)</f>
        <v>-405405.6</v>
      </c>
      <c r="J45" s="124"/>
      <c r="K45" s="50">
        <f t="shared" si="0"/>
        <v>-405405.6</v>
      </c>
    </row>
    <row r="46" spans="1:11">
      <c r="A46" s="91"/>
      <c r="B46" s="91"/>
      <c r="C46" s="91"/>
      <c r="D46" s="11"/>
      <c r="E46" s="11"/>
      <c r="F46" s="11" t="s">
        <v>26</v>
      </c>
      <c r="G46" s="54">
        <f>+G47</f>
        <v>0</v>
      </c>
      <c r="H46" s="54">
        <f>H47</f>
        <v>-405405.6</v>
      </c>
      <c r="I46" s="124">
        <f t="shared" ref="I46:I90" si="3">SUM(G46:H46)</f>
        <v>-405405.6</v>
      </c>
      <c r="J46" s="124"/>
      <c r="K46" s="50">
        <f t="shared" si="0"/>
        <v>-405405.6</v>
      </c>
    </row>
    <row r="47" spans="1:11">
      <c r="A47" s="91"/>
      <c r="B47" s="91"/>
      <c r="C47" s="91"/>
      <c r="D47" s="11"/>
      <c r="E47" s="11"/>
      <c r="F47" s="11" t="s">
        <v>27</v>
      </c>
      <c r="G47" s="54">
        <f>+G48</f>
        <v>0</v>
      </c>
      <c r="H47" s="54">
        <f>H48</f>
        <v>-405405.6</v>
      </c>
      <c r="I47" s="124">
        <f t="shared" si="3"/>
        <v>-405405.6</v>
      </c>
      <c r="J47" s="124"/>
      <c r="K47" s="50">
        <f t="shared" si="0"/>
        <v>-405405.6</v>
      </c>
    </row>
    <row r="48" spans="1:11" ht="33">
      <c r="A48" s="91"/>
      <c r="B48" s="91"/>
      <c r="C48" s="91"/>
      <c r="D48" s="11"/>
      <c r="E48" s="11"/>
      <c r="F48" s="11" t="s">
        <v>115</v>
      </c>
      <c r="G48" s="54">
        <f>+G49</f>
        <v>0</v>
      </c>
      <c r="H48" s="54">
        <f>H49</f>
        <v>-405405.6</v>
      </c>
      <c r="I48" s="124">
        <f>SUM(G48:H48)</f>
        <v>-405405.6</v>
      </c>
      <c r="J48" s="124"/>
      <c r="K48" s="50">
        <f t="shared" si="0"/>
        <v>-405405.6</v>
      </c>
    </row>
    <row r="49" spans="1:11">
      <c r="A49" s="91"/>
      <c r="B49" s="91"/>
      <c r="C49" s="91"/>
      <c r="D49" s="11"/>
      <c r="E49" s="11"/>
      <c r="F49" s="11" t="s">
        <v>117</v>
      </c>
      <c r="G49" s="54">
        <v>0</v>
      </c>
      <c r="H49" s="54">
        <v>-405405.6</v>
      </c>
      <c r="I49" s="124">
        <f>SUM(G49:H49)</f>
        <v>-405405.6</v>
      </c>
      <c r="J49" s="124"/>
      <c r="K49" s="50">
        <f>SUM(I49:J49)</f>
        <v>-405405.6</v>
      </c>
    </row>
    <row r="50" spans="1:11">
      <c r="A50" s="91"/>
      <c r="B50" s="91"/>
      <c r="C50" s="91"/>
      <c r="D50" s="11"/>
      <c r="E50" s="11"/>
      <c r="F50" s="8" t="s">
        <v>32</v>
      </c>
      <c r="G50" s="107">
        <v>25772</v>
      </c>
      <c r="H50" s="107"/>
      <c r="I50" s="124">
        <f t="shared" si="3"/>
        <v>25772</v>
      </c>
      <c r="J50" s="107"/>
      <c r="K50" s="50">
        <f t="shared" si="0"/>
        <v>25772</v>
      </c>
    </row>
    <row r="51" spans="1:11" ht="33">
      <c r="A51" s="91"/>
      <c r="B51" s="91"/>
      <c r="C51" s="91"/>
      <c r="D51" s="11"/>
      <c r="E51" s="11"/>
      <c r="F51" s="11" t="s">
        <v>24</v>
      </c>
      <c r="G51" s="51"/>
      <c r="H51" s="51"/>
      <c r="I51" s="124"/>
      <c r="J51" s="51"/>
      <c r="K51" s="50"/>
    </row>
    <row r="52" spans="1:11">
      <c r="A52" s="91"/>
      <c r="B52" s="91"/>
      <c r="C52" s="91"/>
      <c r="D52" s="11"/>
      <c r="E52" s="11"/>
      <c r="F52" s="11" t="s">
        <v>25</v>
      </c>
      <c r="G52" s="53">
        <v>25772</v>
      </c>
      <c r="H52" s="53"/>
      <c r="I52" s="124">
        <f t="shared" si="3"/>
        <v>25772</v>
      </c>
      <c r="J52" s="53"/>
      <c r="K52" s="50">
        <f t="shared" si="0"/>
        <v>25772</v>
      </c>
    </row>
    <row r="53" spans="1:11">
      <c r="A53" s="91"/>
      <c r="B53" s="91"/>
      <c r="C53" s="91"/>
      <c r="D53" s="11"/>
      <c r="E53" s="11"/>
      <c r="F53" s="11" t="s">
        <v>26</v>
      </c>
      <c r="G53" s="53">
        <v>25772</v>
      </c>
      <c r="H53" s="53"/>
      <c r="I53" s="124">
        <f t="shared" si="3"/>
        <v>25772</v>
      </c>
      <c r="J53" s="53"/>
      <c r="K53" s="50">
        <f t="shared" si="0"/>
        <v>25772</v>
      </c>
    </row>
    <row r="54" spans="1:11">
      <c r="A54" s="91"/>
      <c r="B54" s="91"/>
      <c r="C54" s="91"/>
      <c r="D54" s="11"/>
      <c r="E54" s="11"/>
      <c r="F54" s="11" t="s">
        <v>27</v>
      </c>
      <c r="G54" s="53">
        <v>25772</v>
      </c>
      <c r="H54" s="53"/>
      <c r="I54" s="124">
        <f t="shared" si="3"/>
        <v>25772</v>
      </c>
      <c r="J54" s="53"/>
      <c r="K54" s="50">
        <f t="shared" si="0"/>
        <v>25772</v>
      </c>
    </row>
    <row r="55" spans="1:11" ht="33">
      <c r="A55" s="91"/>
      <c r="B55" s="91"/>
      <c r="C55" s="91"/>
      <c r="D55" s="11"/>
      <c r="E55" s="11"/>
      <c r="F55" s="11" t="s">
        <v>115</v>
      </c>
      <c r="G55" s="53">
        <v>25772</v>
      </c>
      <c r="H55" s="53"/>
      <c r="I55" s="124">
        <f t="shared" si="3"/>
        <v>25772</v>
      </c>
      <c r="J55" s="53"/>
      <c r="K55" s="50">
        <f t="shared" si="0"/>
        <v>25772</v>
      </c>
    </row>
    <row r="56" spans="1:11">
      <c r="A56" s="91"/>
      <c r="B56" s="91"/>
      <c r="C56" s="91"/>
      <c r="D56" s="11"/>
      <c r="E56" s="11"/>
      <c r="F56" s="11" t="s">
        <v>117</v>
      </c>
      <c r="G56" s="53">
        <v>25772</v>
      </c>
      <c r="H56" s="53"/>
      <c r="I56" s="124">
        <f t="shared" si="3"/>
        <v>25772</v>
      </c>
      <c r="J56" s="53"/>
      <c r="K56" s="50">
        <f t="shared" si="0"/>
        <v>25772</v>
      </c>
    </row>
    <row r="57" spans="1:11">
      <c r="A57" s="91"/>
      <c r="B57" s="91"/>
      <c r="C57" s="91"/>
      <c r="D57" s="11"/>
      <c r="E57" s="11"/>
      <c r="F57" s="8" t="s">
        <v>28</v>
      </c>
      <c r="G57" s="107">
        <v>96889.8</v>
      </c>
      <c r="H57" s="107"/>
      <c r="I57" s="124">
        <f>SUM(G57:H57)</f>
        <v>96889.8</v>
      </c>
      <c r="J57" s="107"/>
      <c r="K57" s="50">
        <f>SUM(I57:J57)</f>
        <v>96889.8</v>
      </c>
    </row>
    <row r="58" spans="1:11" ht="33">
      <c r="A58" s="91"/>
      <c r="B58" s="91"/>
      <c r="C58" s="91"/>
      <c r="D58" s="11"/>
      <c r="E58" s="11"/>
      <c r="F58" s="11" t="s">
        <v>24</v>
      </c>
      <c r="G58" s="53"/>
      <c r="H58" s="53"/>
      <c r="I58" s="124"/>
      <c r="J58" s="53"/>
      <c r="K58" s="50"/>
    </row>
    <row r="59" spans="1:11">
      <c r="A59" s="91"/>
      <c r="B59" s="91"/>
      <c r="C59" s="91"/>
      <c r="D59" s="11"/>
      <c r="E59" s="11"/>
      <c r="F59" s="11" t="s">
        <v>25</v>
      </c>
      <c r="G59" s="53">
        <v>96889.8</v>
      </c>
      <c r="H59" s="53"/>
      <c r="I59" s="124">
        <f t="shared" si="3"/>
        <v>96889.8</v>
      </c>
      <c r="J59" s="53"/>
      <c r="K59" s="50">
        <f t="shared" si="0"/>
        <v>96889.8</v>
      </c>
    </row>
    <row r="60" spans="1:11">
      <c r="A60" s="91"/>
      <c r="B60" s="91"/>
      <c r="C60" s="91"/>
      <c r="D60" s="11"/>
      <c r="E60" s="11"/>
      <c r="F60" s="11" t="s">
        <v>26</v>
      </c>
      <c r="G60" s="53">
        <v>96889.8</v>
      </c>
      <c r="H60" s="53"/>
      <c r="I60" s="124">
        <f t="shared" si="3"/>
        <v>96889.8</v>
      </c>
      <c r="J60" s="53"/>
      <c r="K60" s="50">
        <f t="shared" si="0"/>
        <v>96889.8</v>
      </c>
    </row>
    <row r="61" spans="1:11">
      <c r="A61" s="91"/>
      <c r="B61" s="91"/>
      <c r="C61" s="91"/>
      <c r="D61" s="11"/>
      <c r="E61" s="11"/>
      <c r="F61" s="11" t="s">
        <v>27</v>
      </c>
      <c r="G61" s="53">
        <v>96889.8</v>
      </c>
      <c r="H61" s="53"/>
      <c r="I61" s="124">
        <f t="shared" si="3"/>
        <v>96889.8</v>
      </c>
      <c r="J61" s="53"/>
      <c r="K61" s="50">
        <f t="shared" si="0"/>
        <v>96889.8</v>
      </c>
    </row>
    <row r="62" spans="1:11" ht="33">
      <c r="A62" s="91"/>
      <c r="B62" s="91"/>
      <c r="C62" s="91"/>
      <c r="D62" s="11"/>
      <c r="E62" s="11"/>
      <c r="F62" s="11" t="s">
        <v>115</v>
      </c>
      <c r="G62" s="53">
        <v>96889.8</v>
      </c>
      <c r="H62" s="53"/>
      <c r="I62" s="124">
        <f t="shared" si="3"/>
        <v>96889.8</v>
      </c>
      <c r="J62" s="53"/>
      <c r="K62" s="50">
        <f t="shared" si="0"/>
        <v>96889.8</v>
      </c>
    </row>
    <row r="63" spans="1:11">
      <c r="A63" s="91"/>
      <c r="B63" s="91"/>
      <c r="C63" s="91"/>
      <c r="D63" s="11"/>
      <c r="E63" s="11"/>
      <c r="F63" s="11" t="s">
        <v>117</v>
      </c>
      <c r="G63" s="53">
        <v>96889.8</v>
      </c>
      <c r="H63" s="53"/>
      <c r="I63" s="124">
        <f t="shared" si="3"/>
        <v>96889.8</v>
      </c>
      <c r="J63" s="53"/>
      <c r="K63" s="50">
        <f t="shared" si="0"/>
        <v>96889.8</v>
      </c>
    </row>
    <row r="64" spans="1:11">
      <c r="A64" s="91"/>
      <c r="B64" s="91"/>
      <c r="C64" s="91"/>
      <c r="D64" s="11"/>
      <c r="E64" s="11"/>
      <c r="F64" s="8" t="s">
        <v>96</v>
      </c>
      <c r="G64" s="106">
        <v>27240</v>
      </c>
      <c r="H64" s="106"/>
      <c r="I64" s="124">
        <f t="shared" si="3"/>
        <v>27240</v>
      </c>
      <c r="J64" s="106"/>
      <c r="K64" s="50">
        <f t="shared" si="0"/>
        <v>27240</v>
      </c>
    </row>
    <row r="65" spans="1:11" ht="33">
      <c r="A65" s="91"/>
      <c r="B65" s="91"/>
      <c r="C65" s="91"/>
      <c r="D65" s="11"/>
      <c r="E65" s="11"/>
      <c r="F65" s="11" t="s">
        <v>24</v>
      </c>
      <c r="G65" s="51"/>
      <c r="H65" s="51"/>
      <c r="I65" s="124"/>
      <c r="J65" s="51"/>
      <c r="K65" s="50"/>
    </row>
    <row r="66" spans="1:11">
      <c r="A66" s="91"/>
      <c r="B66" s="91"/>
      <c r="C66" s="91"/>
      <c r="D66" s="11"/>
      <c r="E66" s="11"/>
      <c r="F66" s="11" t="s">
        <v>25</v>
      </c>
      <c r="G66" s="50">
        <v>27240</v>
      </c>
      <c r="H66" s="50"/>
      <c r="I66" s="124">
        <f t="shared" si="3"/>
        <v>27240</v>
      </c>
      <c r="J66" s="50"/>
      <c r="K66" s="50">
        <f t="shared" ref="K66:K90" si="4">SUM(I66:J66)</f>
        <v>27240</v>
      </c>
    </row>
    <row r="67" spans="1:11">
      <c r="A67" s="91"/>
      <c r="B67" s="91"/>
      <c r="C67" s="91"/>
      <c r="D67" s="11"/>
      <c r="E67" s="11"/>
      <c r="F67" s="11" t="s">
        <v>26</v>
      </c>
      <c r="G67" s="50">
        <v>27240</v>
      </c>
      <c r="H67" s="50"/>
      <c r="I67" s="124">
        <f t="shared" si="3"/>
        <v>27240</v>
      </c>
      <c r="J67" s="50"/>
      <c r="K67" s="50">
        <f t="shared" si="4"/>
        <v>27240</v>
      </c>
    </row>
    <row r="68" spans="1:11">
      <c r="A68" s="91"/>
      <c r="B68" s="91"/>
      <c r="C68" s="91"/>
      <c r="D68" s="11"/>
      <c r="E68" s="11"/>
      <c r="F68" s="11" t="s">
        <v>27</v>
      </c>
      <c r="G68" s="50">
        <v>27240</v>
      </c>
      <c r="H68" s="50"/>
      <c r="I68" s="124">
        <f t="shared" si="3"/>
        <v>27240</v>
      </c>
      <c r="J68" s="50"/>
      <c r="K68" s="50">
        <f t="shared" si="4"/>
        <v>27240</v>
      </c>
    </row>
    <row r="69" spans="1:11" ht="33">
      <c r="A69" s="91"/>
      <c r="B69" s="91"/>
      <c r="C69" s="91"/>
      <c r="D69" s="11"/>
      <c r="E69" s="11"/>
      <c r="F69" s="11" t="s">
        <v>115</v>
      </c>
      <c r="G69" s="50">
        <v>27240</v>
      </c>
      <c r="H69" s="50"/>
      <c r="I69" s="124">
        <f t="shared" si="3"/>
        <v>27240</v>
      </c>
      <c r="J69" s="50"/>
      <c r="K69" s="50">
        <f t="shared" si="4"/>
        <v>27240</v>
      </c>
    </row>
    <row r="70" spans="1:11">
      <c r="A70" s="91"/>
      <c r="B70" s="91"/>
      <c r="C70" s="91"/>
      <c r="D70" s="11"/>
      <c r="E70" s="11"/>
      <c r="F70" s="11" t="s">
        <v>117</v>
      </c>
      <c r="G70" s="50">
        <v>27240</v>
      </c>
      <c r="H70" s="50"/>
      <c r="I70" s="124">
        <f t="shared" si="3"/>
        <v>27240</v>
      </c>
      <c r="J70" s="50"/>
      <c r="K70" s="50">
        <f t="shared" si="4"/>
        <v>27240</v>
      </c>
    </row>
    <row r="71" spans="1:11">
      <c r="A71" s="91"/>
      <c r="B71" s="91"/>
      <c r="C71" s="91"/>
      <c r="D71" s="11"/>
      <c r="E71" s="11"/>
      <c r="F71" s="8" t="s">
        <v>35</v>
      </c>
      <c r="G71" s="106">
        <f>+G73</f>
        <v>168312.5</v>
      </c>
      <c r="H71" s="106"/>
      <c r="I71" s="124">
        <f t="shared" si="3"/>
        <v>168312.5</v>
      </c>
      <c r="J71" s="106"/>
      <c r="K71" s="50">
        <f t="shared" si="4"/>
        <v>168312.5</v>
      </c>
    </row>
    <row r="72" spans="1:11" ht="33">
      <c r="A72" s="91"/>
      <c r="B72" s="91"/>
      <c r="C72" s="91"/>
      <c r="D72" s="11"/>
      <c r="E72" s="11"/>
      <c r="F72" s="11" t="s">
        <v>24</v>
      </c>
      <c r="G72" s="51"/>
      <c r="H72" s="51"/>
      <c r="I72" s="124"/>
      <c r="J72" s="51"/>
      <c r="K72" s="50"/>
    </row>
    <row r="73" spans="1:11">
      <c r="A73" s="91"/>
      <c r="B73" s="91"/>
      <c r="C73" s="91"/>
      <c r="D73" s="11"/>
      <c r="E73" s="11"/>
      <c r="F73" s="11" t="s">
        <v>25</v>
      </c>
      <c r="G73" s="50">
        <f>+G74</f>
        <v>168312.5</v>
      </c>
      <c r="H73" s="50"/>
      <c r="I73" s="124">
        <f t="shared" si="3"/>
        <v>168312.5</v>
      </c>
      <c r="J73" s="50"/>
      <c r="K73" s="50">
        <f t="shared" si="4"/>
        <v>168312.5</v>
      </c>
    </row>
    <row r="74" spans="1:11">
      <c r="A74" s="91"/>
      <c r="B74" s="91"/>
      <c r="C74" s="91"/>
      <c r="D74" s="11"/>
      <c r="E74" s="11"/>
      <c r="F74" s="11" t="s">
        <v>26</v>
      </c>
      <c r="G74" s="50">
        <f>+G75</f>
        <v>168312.5</v>
      </c>
      <c r="H74" s="50"/>
      <c r="I74" s="124">
        <f t="shared" si="3"/>
        <v>168312.5</v>
      </c>
      <c r="J74" s="50"/>
      <c r="K74" s="50">
        <f t="shared" si="4"/>
        <v>168312.5</v>
      </c>
    </row>
    <row r="75" spans="1:11">
      <c r="A75" s="91"/>
      <c r="B75" s="91"/>
      <c r="C75" s="91"/>
      <c r="D75" s="11"/>
      <c r="E75" s="11"/>
      <c r="F75" s="11" t="s">
        <v>27</v>
      </c>
      <c r="G75" s="50">
        <f>+G76</f>
        <v>168312.5</v>
      </c>
      <c r="H75" s="50"/>
      <c r="I75" s="124">
        <f t="shared" si="3"/>
        <v>168312.5</v>
      </c>
      <c r="J75" s="50"/>
      <c r="K75" s="50">
        <f t="shared" si="4"/>
        <v>168312.5</v>
      </c>
    </row>
    <row r="76" spans="1:11" ht="33">
      <c r="A76" s="91"/>
      <c r="B76" s="91"/>
      <c r="C76" s="91"/>
      <c r="D76" s="11"/>
      <c r="E76" s="11"/>
      <c r="F76" s="11" t="s">
        <v>115</v>
      </c>
      <c r="G76" s="50">
        <f>+G77</f>
        <v>168312.5</v>
      </c>
      <c r="H76" s="50"/>
      <c r="I76" s="124">
        <f t="shared" si="3"/>
        <v>168312.5</v>
      </c>
      <c r="J76" s="50"/>
      <c r="K76" s="50">
        <f t="shared" si="4"/>
        <v>168312.5</v>
      </c>
    </row>
    <row r="77" spans="1:11">
      <c r="A77" s="91"/>
      <c r="B77" s="91"/>
      <c r="C77" s="91"/>
      <c r="D77" s="11"/>
      <c r="E77" s="11"/>
      <c r="F77" s="11" t="s">
        <v>117</v>
      </c>
      <c r="G77" s="50">
        <v>168312.5</v>
      </c>
      <c r="H77" s="50"/>
      <c r="I77" s="124">
        <f t="shared" si="3"/>
        <v>168312.5</v>
      </c>
      <c r="J77" s="50"/>
      <c r="K77" s="50">
        <f t="shared" si="4"/>
        <v>168312.5</v>
      </c>
    </row>
    <row r="78" spans="1:11">
      <c r="A78" s="91"/>
      <c r="B78" s="91"/>
      <c r="C78" s="91"/>
      <c r="D78" s="11"/>
      <c r="E78" s="11"/>
      <c r="F78" s="8" t="s">
        <v>34</v>
      </c>
      <c r="G78" s="106">
        <f>+G80</f>
        <v>66773.5</v>
      </c>
      <c r="H78" s="106"/>
      <c r="I78" s="124">
        <f t="shared" si="3"/>
        <v>66773.5</v>
      </c>
      <c r="J78" s="106"/>
      <c r="K78" s="50">
        <f t="shared" si="4"/>
        <v>66773.5</v>
      </c>
    </row>
    <row r="79" spans="1:11" ht="33">
      <c r="A79" s="91"/>
      <c r="B79" s="91"/>
      <c r="C79" s="91"/>
      <c r="D79" s="11"/>
      <c r="E79" s="11"/>
      <c r="F79" s="11" t="s">
        <v>24</v>
      </c>
      <c r="G79" s="51"/>
      <c r="H79" s="51"/>
      <c r="I79" s="124"/>
      <c r="J79" s="51"/>
      <c r="K79" s="50"/>
    </row>
    <row r="80" spans="1:11">
      <c r="A80" s="91"/>
      <c r="B80" s="91"/>
      <c r="C80" s="91"/>
      <c r="D80" s="11"/>
      <c r="E80" s="11"/>
      <c r="F80" s="11" t="s">
        <v>25</v>
      </c>
      <c r="G80" s="50">
        <f>+G81</f>
        <v>66773.5</v>
      </c>
      <c r="H80" s="50"/>
      <c r="I80" s="124">
        <f t="shared" si="3"/>
        <v>66773.5</v>
      </c>
      <c r="J80" s="50"/>
      <c r="K80" s="50">
        <f t="shared" si="4"/>
        <v>66773.5</v>
      </c>
    </row>
    <row r="81" spans="1:11">
      <c r="A81" s="91"/>
      <c r="B81" s="91"/>
      <c r="C81" s="91"/>
      <c r="D81" s="11"/>
      <c r="E81" s="11"/>
      <c r="F81" s="11" t="s">
        <v>26</v>
      </c>
      <c r="G81" s="50">
        <f>+G82</f>
        <v>66773.5</v>
      </c>
      <c r="H81" s="50"/>
      <c r="I81" s="124">
        <f t="shared" si="3"/>
        <v>66773.5</v>
      </c>
      <c r="J81" s="50"/>
      <c r="K81" s="50">
        <f t="shared" si="4"/>
        <v>66773.5</v>
      </c>
    </row>
    <row r="82" spans="1:11">
      <c r="A82" s="91"/>
      <c r="B82" s="91"/>
      <c r="C82" s="91"/>
      <c r="D82" s="11"/>
      <c r="E82" s="11"/>
      <c r="F82" s="11" t="s">
        <v>27</v>
      </c>
      <c r="G82" s="50">
        <f>+G83</f>
        <v>66773.5</v>
      </c>
      <c r="H82" s="50"/>
      <c r="I82" s="124">
        <f t="shared" si="3"/>
        <v>66773.5</v>
      </c>
      <c r="J82" s="50"/>
      <c r="K82" s="50">
        <f t="shared" si="4"/>
        <v>66773.5</v>
      </c>
    </row>
    <row r="83" spans="1:11" ht="33">
      <c r="A83" s="91"/>
      <c r="B83" s="91"/>
      <c r="C83" s="91"/>
      <c r="D83" s="11"/>
      <c r="E83" s="11"/>
      <c r="F83" s="11" t="s">
        <v>115</v>
      </c>
      <c r="G83" s="50">
        <f>+G84</f>
        <v>66773.5</v>
      </c>
      <c r="H83" s="50"/>
      <c r="I83" s="124">
        <f t="shared" si="3"/>
        <v>66773.5</v>
      </c>
      <c r="J83" s="50"/>
      <c r="K83" s="50">
        <f t="shared" si="4"/>
        <v>66773.5</v>
      </c>
    </row>
    <row r="84" spans="1:11">
      <c r="A84" s="91"/>
      <c r="B84" s="91"/>
      <c r="C84" s="91"/>
      <c r="D84" s="11"/>
      <c r="E84" s="11"/>
      <c r="F84" s="11" t="s">
        <v>117</v>
      </c>
      <c r="G84" s="50">
        <v>66773.5</v>
      </c>
      <c r="H84" s="50"/>
      <c r="I84" s="124">
        <f t="shared" si="3"/>
        <v>66773.5</v>
      </c>
      <c r="J84" s="50"/>
      <c r="K84" s="50">
        <f t="shared" si="4"/>
        <v>66773.5</v>
      </c>
    </row>
    <row r="85" spans="1:11">
      <c r="A85" s="91"/>
      <c r="B85" s="91"/>
      <c r="C85" s="91"/>
      <c r="D85" s="11"/>
      <c r="E85" s="11"/>
      <c r="F85" s="8" t="s">
        <v>33</v>
      </c>
      <c r="G85" s="106">
        <f>+G87</f>
        <v>20417.8</v>
      </c>
      <c r="H85" s="106"/>
      <c r="I85" s="124">
        <f t="shared" si="3"/>
        <v>20417.8</v>
      </c>
      <c r="J85" s="106"/>
      <c r="K85" s="50">
        <f t="shared" si="4"/>
        <v>20417.8</v>
      </c>
    </row>
    <row r="86" spans="1:11" ht="33">
      <c r="A86" s="91"/>
      <c r="B86" s="91"/>
      <c r="C86" s="91"/>
      <c r="D86" s="11"/>
      <c r="E86" s="11"/>
      <c r="F86" s="11" t="s">
        <v>24</v>
      </c>
      <c r="G86" s="51"/>
      <c r="H86" s="51"/>
      <c r="I86" s="124"/>
      <c r="J86" s="51"/>
      <c r="K86" s="50"/>
    </row>
    <row r="87" spans="1:11">
      <c r="A87" s="91"/>
      <c r="B87" s="91"/>
      <c r="C87" s="91"/>
      <c r="D87" s="11"/>
      <c r="E87" s="11"/>
      <c r="F87" s="11" t="s">
        <v>25</v>
      </c>
      <c r="G87" s="50">
        <f>+G88</f>
        <v>20417.8</v>
      </c>
      <c r="H87" s="50"/>
      <c r="I87" s="124">
        <f t="shared" si="3"/>
        <v>20417.8</v>
      </c>
      <c r="J87" s="50"/>
      <c r="K87" s="50">
        <f t="shared" si="4"/>
        <v>20417.8</v>
      </c>
    </row>
    <row r="88" spans="1:11">
      <c r="A88" s="91"/>
      <c r="B88" s="91"/>
      <c r="C88" s="91"/>
      <c r="D88" s="11"/>
      <c r="E88" s="11"/>
      <c r="F88" s="11" t="s">
        <v>26</v>
      </c>
      <c r="G88" s="50">
        <f>+G89</f>
        <v>20417.8</v>
      </c>
      <c r="H88" s="50"/>
      <c r="I88" s="124">
        <f t="shared" si="3"/>
        <v>20417.8</v>
      </c>
      <c r="J88" s="50"/>
      <c r="K88" s="50">
        <f t="shared" si="4"/>
        <v>20417.8</v>
      </c>
    </row>
    <row r="89" spans="1:11">
      <c r="A89" s="91"/>
      <c r="B89" s="91"/>
      <c r="C89" s="91"/>
      <c r="D89" s="11"/>
      <c r="E89" s="11"/>
      <c r="F89" s="11" t="s">
        <v>27</v>
      </c>
      <c r="G89" s="50">
        <f>+G90</f>
        <v>20417.8</v>
      </c>
      <c r="H89" s="50"/>
      <c r="I89" s="124">
        <f t="shared" si="3"/>
        <v>20417.8</v>
      </c>
      <c r="J89" s="50"/>
      <c r="K89" s="50">
        <f t="shared" si="4"/>
        <v>20417.8</v>
      </c>
    </row>
    <row r="90" spans="1:11" ht="33">
      <c r="A90" s="91"/>
      <c r="B90" s="91"/>
      <c r="C90" s="91"/>
      <c r="D90" s="11"/>
      <c r="E90" s="11"/>
      <c r="F90" s="11" t="s">
        <v>115</v>
      </c>
      <c r="G90" s="50">
        <f>+G91</f>
        <v>20417.8</v>
      </c>
      <c r="H90" s="50"/>
      <c r="I90" s="124">
        <f t="shared" si="3"/>
        <v>20417.8</v>
      </c>
      <c r="J90" s="50"/>
      <c r="K90" s="50">
        <f t="shared" si="4"/>
        <v>20417.8</v>
      </c>
    </row>
    <row r="91" spans="1:11">
      <c r="A91" s="91"/>
      <c r="B91" s="91"/>
      <c r="C91" s="91"/>
      <c r="D91" s="11"/>
      <c r="E91" s="11"/>
      <c r="F91" s="11" t="s">
        <v>117</v>
      </c>
      <c r="G91" s="50">
        <v>20417.8</v>
      </c>
      <c r="H91" s="50"/>
      <c r="I91" s="124">
        <f>SUM(G91:H91)</f>
        <v>20417.8</v>
      </c>
      <c r="J91" s="50"/>
      <c r="K91" s="50">
        <f>SUM(I91:J91)</f>
        <v>20417.8</v>
      </c>
    </row>
  </sheetData>
  <mergeCells count="13">
    <mergeCell ref="A10:C10"/>
    <mergeCell ref="G10:G11"/>
    <mergeCell ref="I10:I11"/>
    <mergeCell ref="D9:E10"/>
    <mergeCell ref="F9:F11"/>
    <mergeCell ref="G9:K9"/>
    <mergeCell ref="K10:K11"/>
    <mergeCell ref="I8:K8"/>
    <mergeCell ref="D1:K1"/>
    <mergeCell ref="D2:K2"/>
    <mergeCell ref="D3:K3"/>
    <mergeCell ref="D6:K6"/>
    <mergeCell ref="D7:K7"/>
  </mergeCells>
  <pageMargins left="0" right="0" top="0" bottom="0" header="0" footer="0"/>
  <pageSetup paperSize="9" scale="70" orientation="portrait" r:id="rId1"/>
  <ignoredErrors>
    <ignoredError sqref="G44 G42 G21 G23 G64:G70 G25 G27 G50:G54 G40 G13 I13 G5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P21"/>
  <sheetViews>
    <sheetView topLeftCell="A14" workbookViewId="0">
      <selection activeCell="B29" sqref="B29"/>
    </sheetView>
  </sheetViews>
  <sheetFormatPr defaultRowHeight="13.5"/>
  <cols>
    <col min="1" max="1" width="8.7109375" style="63" customWidth="1"/>
    <col min="2" max="2" width="12" style="63" customWidth="1"/>
    <col min="3" max="3" width="76.140625" style="79" customWidth="1"/>
    <col min="4" max="5" width="15.28515625" style="79" customWidth="1"/>
    <col min="6" max="6" width="16.140625" style="79" customWidth="1"/>
    <col min="7" max="16384" width="9.140625" style="63"/>
  </cols>
  <sheetData>
    <row r="1" spans="1:42" s="61" customFormat="1" ht="14.25" customHeight="1">
      <c r="D1" s="9"/>
      <c r="E1" s="9"/>
      <c r="F1" s="9" t="s">
        <v>88</v>
      </c>
      <c r="G1" s="16"/>
    </row>
    <row r="2" spans="1:42" s="61" customFormat="1" ht="14.25" customHeight="1">
      <c r="D2" s="19" t="s">
        <v>125</v>
      </c>
      <c r="E2" s="19"/>
      <c r="F2" s="82" t="s">
        <v>126</v>
      </c>
      <c r="G2" s="81"/>
      <c r="H2" s="81"/>
      <c r="I2" s="81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</row>
    <row r="3" spans="1:42" s="61" customFormat="1" ht="14.25" customHeight="1">
      <c r="D3" s="19"/>
      <c r="E3" s="19"/>
      <c r="F3" s="82" t="s">
        <v>127</v>
      </c>
      <c r="G3" s="81"/>
      <c r="H3" s="81"/>
      <c r="I3" s="81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</row>
    <row r="4" spans="1:42" s="61" customFormat="1" ht="18" customHeight="1">
      <c r="D4" s="9"/>
      <c r="E4" s="9"/>
      <c r="F4" s="16"/>
      <c r="G4" s="16"/>
    </row>
    <row r="5" spans="1:42" s="61" customFormat="1" ht="52.5" customHeight="1">
      <c r="A5" s="162" t="s">
        <v>85</v>
      </c>
      <c r="B5" s="162"/>
      <c r="C5" s="162"/>
      <c r="D5" s="162"/>
      <c r="E5" s="162"/>
      <c r="F5" s="162"/>
      <c r="G5" s="10"/>
    </row>
    <row r="6" spans="1:42" s="61" customFormat="1" ht="16.5">
      <c r="A6" s="18"/>
      <c r="B6" s="17"/>
      <c r="C6" s="17"/>
      <c r="D6" s="17"/>
      <c r="E6" s="17"/>
      <c r="F6" s="80" t="s">
        <v>104</v>
      </c>
      <c r="G6" s="10"/>
    </row>
    <row r="7" spans="1:42" ht="44.25" customHeight="1">
      <c r="A7" s="170" t="s">
        <v>14</v>
      </c>
      <c r="B7" s="170"/>
      <c r="C7" s="170" t="s">
        <v>15</v>
      </c>
      <c r="D7" s="171" t="s">
        <v>157</v>
      </c>
      <c r="E7" s="171"/>
      <c r="F7" s="171"/>
    </row>
    <row r="8" spans="1:42" ht="27">
      <c r="A8" s="90" t="s">
        <v>81</v>
      </c>
      <c r="B8" s="90" t="s">
        <v>82</v>
      </c>
      <c r="C8" s="170"/>
      <c r="D8" s="90" t="s">
        <v>16</v>
      </c>
      <c r="E8" s="90" t="s">
        <v>17</v>
      </c>
      <c r="F8" s="90" t="s">
        <v>18</v>
      </c>
    </row>
    <row r="9" spans="1:42" ht="16.5">
      <c r="A9" s="64"/>
      <c r="B9" s="64"/>
      <c r="C9" s="65" t="s">
        <v>83</v>
      </c>
      <c r="D9" s="33">
        <f>+D11</f>
        <v>405405.6</v>
      </c>
      <c r="E9" s="66">
        <f t="shared" ref="E9:F9" si="0">+E11</f>
        <v>0</v>
      </c>
      <c r="F9" s="66">
        <f t="shared" si="0"/>
        <v>0</v>
      </c>
    </row>
    <row r="10" spans="1:42" ht="16.5">
      <c r="A10" s="64"/>
      <c r="B10" s="64"/>
      <c r="C10" s="67" t="s">
        <v>84</v>
      </c>
      <c r="D10" s="68"/>
      <c r="E10" s="69"/>
      <c r="F10" s="70"/>
    </row>
    <row r="11" spans="1:42" s="72" customFormat="1" ht="27.75" customHeight="1">
      <c r="A11" s="163" t="s">
        <v>119</v>
      </c>
      <c r="B11" s="164"/>
      <c r="C11" s="165"/>
      <c r="D11" s="59">
        <f>+D13</f>
        <v>405405.6</v>
      </c>
      <c r="E11" s="60">
        <f>+E13</f>
        <v>0</v>
      </c>
      <c r="F11" s="60">
        <f t="shared" ref="F11" si="1">+F13</f>
        <v>0</v>
      </c>
      <c r="G11" s="71"/>
      <c r="H11" s="71"/>
    </row>
    <row r="12" spans="1:42" s="72" customFormat="1" ht="21.75" customHeight="1">
      <c r="A12" s="166" t="s">
        <v>122</v>
      </c>
      <c r="B12" s="167"/>
      <c r="C12" s="167"/>
      <c r="D12" s="167"/>
      <c r="E12" s="167"/>
      <c r="F12" s="167"/>
    </row>
    <row r="13" spans="1:42" s="72" customFormat="1" ht="29.25" customHeight="1">
      <c r="A13" s="73" t="s">
        <v>124</v>
      </c>
      <c r="B13" s="168" t="s">
        <v>2</v>
      </c>
      <c r="C13" s="169"/>
      <c r="D13" s="74">
        <f>+D14</f>
        <v>405405.6</v>
      </c>
      <c r="E13" s="74">
        <f>+E14</f>
        <v>0</v>
      </c>
      <c r="F13" s="74">
        <f t="shared" ref="F13" si="2">+F14</f>
        <v>0</v>
      </c>
    </row>
    <row r="14" spans="1:42" s="72" customFormat="1" ht="29.25" customHeight="1">
      <c r="A14" s="76"/>
      <c r="B14" s="76" t="s">
        <v>123</v>
      </c>
      <c r="C14" s="77" t="s">
        <v>5</v>
      </c>
      <c r="D14" s="74">
        <f>SUM(D15:D21)</f>
        <v>405405.6</v>
      </c>
      <c r="E14" s="74">
        <f>SUM(E15:E21)</f>
        <v>0</v>
      </c>
      <c r="F14" s="74">
        <f>SUM(F15:F21)</f>
        <v>0</v>
      </c>
    </row>
    <row r="15" spans="1:42" s="72" customFormat="1" ht="19.5" customHeight="1">
      <c r="A15" s="76"/>
      <c r="B15" s="131"/>
      <c r="C15" s="78" t="s">
        <v>89</v>
      </c>
      <c r="D15" s="74">
        <v>0</v>
      </c>
      <c r="E15" s="75">
        <v>-405405.6</v>
      </c>
      <c r="F15" s="75">
        <v>-405405.6</v>
      </c>
      <c r="H15" s="75"/>
    </row>
    <row r="16" spans="1:42" s="1" customFormat="1" ht="16.5">
      <c r="A16" s="11"/>
      <c r="B16" s="11"/>
      <c r="C16" s="78" t="s">
        <v>32</v>
      </c>
      <c r="D16" s="75">
        <v>25772</v>
      </c>
      <c r="E16" s="75">
        <v>25772</v>
      </c>
      <c r="F16" s="75">
        <v>25772</v>
      </c>
    </row>
    <row r="17" spans="1:6" s="1" customFormat="1" ht="16.5">
      <c r="A17" s="11"/>
      <c r="B17" s="11"/>
      <c r="C17" s="78" t="s">
        <v>28</v>
      </c>
      <c r="D17" s="75">
        <v>96889.8</v>
      </c>
      <c r="E17" s="75">
        <v>96889.8</v>
      </c>
      <c r="F17" s="75">
        <v>96889.8</v>
      </c>
    </row>
    <row r="18" spans="1:6" s="1" customFormat="1" ht="16.5">
      <c r="A18" s="11"/>
      <c r="B18" s="11"/>
      <c r="C18" s="78" t="s">
        <v>96</v>
      </c>
      <c r="D18" s="75">
        <v>27240</v>
      </c>
      <c r="E18" s="75">
        <v>27240</v>
      </c>
      <c r="F18" s="75">
        <v>27240</v>
      </c>
    </row>
    <row r="19" spans="1:6" s="1" customFormat="1" ht="16.5">
      <c r="A19" s="11"/>
      <c r="B19" s="11"/>
      <c r="C19" s="78" t="s">
        <v>35</v>
      </c>
      <c r="D19" s="75">
        <v>168312.5</v>
      </c>
      <c r="E19" s="75">
        <v>168312.5</v>
      </c>
      <c r="F19" s="75">
        <v>168312.5</v>
      </c>
    </row>
    <row r="20" spans="1:6" s="1" customFormat="1" ht="16.5">
      <c r="A20" s="11"/>
      <c r="B20" s="11"/>
      <c r="C20" s="78" t="s">
        <v>129</v>
      </c>
      <c r="D20" s="75">
        <v>66773.5</v>
      </c>
      <c r="E20" s="75">
        <v>66773.5</v>
      </c>
      <c r="F20" s="75">
        <v>66773.5</v>
      </c>
    </row>
    <row r="21" spans="1:6" s="1" customFormat="1" ht="16.5">
      <c r="A21" s="11"/>
      <c r="B21" s="11"/>
      <c r="C21" s="78" t="s">
        <v>128</v>
      </c>
      <c r="D21" s="75">
        <v>20417.8</v>
      </c>
      <c r="E21" s="75">
        <v>20417.8</v>
      </c>
      <c r="F21" s="75">
        <v>20417.8</v>
      </c>
    </row>
  </sheetData>
  <mergeCells count="7">
    <mergeCell ref="A5:F5"/>
    <mergeCell ref="A11:C11"/>
    <mergeCell ref="A12:F12"/>
    <mergeCell ref="B13:C13"/>
    <mergeCell ref="A7:B7"/>
    <mergeCell ref="C7:C8"/>
    <mergeCell ref="D7:F7"/>
  </mergeCells>
  <pageMargins left="0" right="0" top="0" bottom="0" header="0" footer="0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P40"/>
  <sheetViews>
    <sheetView topLeftCell="A17" workbookViewId="0">
      <selection activeCell="A24" sqref="A24:B24"/>
    </sheetView>
  </sheetViews>
  <sheetFormatPr defaultRowHeight="16.5"/>
  <cols>
    <col min="1" max="1" width="24.85546875" style="18" customWidth="1"/>
    <col min="2" max="2" width="65.42578125" style="18" customWidth="1"/>
    <col min="3" max="3" width="17.140625" style="18" customWidth="1"/>
    <col min="4" max="5" width="12.85546875" style="18" customWidth="1"/>
    <col min="6" max="6" width="13.140625" style="18" customWidth="1"/>
    <col min="7" max="7" width="15.140625" style="18" customWidth="1"/>
    <col min="8" max="8" width="14.7109375" style="18" customWidth="1"/>
    <col min="9" max="9" width="13.7109375" style="18" customWidth="1"/>
    <col min="10" max="10" width="9.140625" style="18" customWidth="1"/>
    <col min="11" max="16384" width="9.140625" style="18"/>
  </cols>
  <sheetData>
    <row r="1" spans="1:42" s="61" customFormat="1" ht="14.25" customHeight="1">
      <c r="D1" s="9"/>
      <c r="E1" s="9" t="s">
        <v>135</v>
      </c>
      <c r="G1" s="16"/>
    </row>
    <row r="2" spans="1:42" s="61" customFormat="1" ht="14.25" customHeight="1">
      <c r="D2" s="19"/>
      <c r="E2" s="82" t="s">
        <v>126</v>
      </c>
      <c r="G2" s="81"/>
      <c r="H2" s="81"/>
      <c r="I2" s="81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</row>
    <row r="3" spans="1:42" s="61" customFormat="1" ht="14.25" customHeight="1">
      <c r="D3" s="19"/>
      <c r="E3" s="82" t="s">
        <v>127</v>
      </c>
      <c r="G3" s="81"/>
      <c r="H3" s="81"/>
      <c r="I3" s="81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</row>
    <row r="4" spans="1:42">
      <c r="A4" s="84"/>
    </row>
    <row r="5" spans="1:42">
      <c r="A5" s="84"/>
    </row>
    <row r="6" spans="1:42" ht="52.5" customHeight="1">
      <c r="A6" s="177" t="s">
        <v>154</v>
      </c>
      <c r="B6" s="177"/>
      <c r="C6" s="177"/>
      <c r="D6" s="177"/>
      <c r="E6" s="177"/>
      <c r="F6" s="112"/>
    </row>
    <row r="8" spans="1:42">
      <c r="B8" s="85" t="s">
        <v>136</v>
      </c>
    </row>
    <row r="9" spans="1:42">
      <c r="A9" s="86" t="s">
        <v>137</v>
      </c>
    </row>
    <row r="11" spans="1:42">
      <c r="A11" s="89" t="s">
        <v>38</v>
      </c>
      <c r="B11" s="89" t="s">
        <v>39</v>
      </c>
    </row>
    <row r="12" spans="1:42">
      <c r="A12" s="88" t="s">
        <v>130</v>
      </c>
      <c r="B12" s="88" t="s">
        <v>131</v>
      </c>
    </row>
    <row r="14" spans="1:42">
      <c r="A14" s="109" t="s">
        <v>41</v>
      </c>
    </row>
    <row r="16" spans="1:42" ht="48" customHeight="1">
      <c r="A16" s="110" t="s">
        <v>42</v>
      </c>
      <c r="B16" s="110" t="s">
        <v>130</v>
      </c>
      <c r="C16" s="172" t="s">
        <v>200</v>
      </c>
      <c r="D16" s="173"/>
      <c r="E16" s="174"/>
    </row>
    <row r="17" spans="1:5" ht="28.5" customHeight="1">
      <c r="A17" s="110" t="s">
        <v>44</v>
      </c>
      <c r="B17" s="110" t="s">
        <v>138</v>
      </c>
      <c r="C17" s="110" t="s">
        <v>139</v>
      </c>
      <c r="D17" s="88" t="s">
        <v>140</v>
      </c>
      <c r="E17" s="88" t="s">
        <v>141</v>
      </c>
    </row>
    <row r="18" spans="1:5" ht="54.75" customHeight="1">
      <c r="A18" s="110" t="s">
        <v>45</v>
      </c>
      <c r="B18" s="110" t="s">
        <v>142</v>
      </c>
      <c r="C18" s="87"/>
      <c r="D18" s="87"/>
      <c r="E18" s="87"/>
    </row>
    <row r="19" spans="1:5" ht="67.5" customHeight="1">
      <c r="A19" s="110" t="s">
        <v>46</v>
      </c>
      <c r="B19" s="110" t="s">
        <v>155</v>
      </c>
      <c r="C19" s="87"/>
      <c r="D19" s="87"/>
      <c r="E19" s="87"/>
    </row>
    <row r="20" spans="1:5" ht="22.5" customHeight="1">
      <c r="A20" s="110" t="s">
        <v>47</v>
      </c>
      <c r="B20" s="110" t="s">
        <v>48</v>
      </c>
      <c r="C20" s="87"/>
      <c r="D20" s="87"/>
      <c r="E20" s="87"/>
    </row>
    <row r="21" spans="1:5" ht="27.75">
      <c r="A21" s="110" t="s">
        <v>143</v>
      </c>
      <c r="B21" s="110" t="s">
        <v>156</v>
      </c>
      <c r="C21" s="87"/>
      <c r="D21" s="87"/>
      <c r="E21" s="87"/>
    </row>
    <row r="22" spans="1:5">
      <c r="A22" s="175" t="s">
        <v>49</v>
      </c>
      <c r="B22" s="176"/>
      <c r="C22" s="88"/>
      <c r="D22" s="88"/>
      <c r="E22" s="88"/>
    </row>
    <row r="23" spans="1:5" ht="21" customHeight="1">
      <c r="A23" s="88" t="s">
        <v>132</v>
      </c>
      <c r="B23" s="88"/>
      <c r="C23" s="88"/>
      <c r="D23" s="88"/>
      <c r="E23" s="88"/>
    </row>
    <row r="24" spans="1:5" ht="30.75" customHeight="1">
      <c r="A24" s="178" t="s">
        <v>133</v>
      </c>
      <c r="B24" s="179"/>
      <c r="C24" s="88"/>
      <c r="D24" s="88"/>
      <c r="E24" s="88"/>
    </row>
    <row r="25" spans="1:5">
      <c r="A25" s="88" t="s">
        <v>145</v>
      </c>
      <c r="B25" s="88"/>
      <c r="C25" s="88"/>
      <c r="D25" s="88"/>
      <c r="E25" s="88"/>
    </row>
    <row r="26" spans="1:5">
      <c r="A26" s="88" t="s">
        <v>146</v>
      </c>
      <c r="B26" s="88"/>
      <c r="C26" s="111">
        <f>-C40</f>
        <v>-405405.6</v>
      </c>
      <c r="D26" s="111">
        <f t="shared" ref="D26:E26" si="0">-D40</f>
        <v>0</v>
      </c>
      <c r="E26" s="111">
        <f t="shared" si="0"/>
        <v>0</v>
      </c>
    </row>
    <row r="28" spans="1:5">
      <c r="A28" s="89" t="s">
        <v>38</v>
      </c>
      <c r="B28" s="89" t="s">
        <v>39</v>
      </c>
    </row>
    <row r="29" spans="1:5">
      <c r="A29" s="88" t="s">
        <v>147</v>
      </c>
      <c r="B29" s="88" t="s">
        <v>40</v>
      </c>
    </row>
    <row r="31" spans="1:5">
      <c r="A31" s="109" t="s">
        <v>41</v>
      </c>
    </row>
    <row r="33" spans="1:5" ht="40.5" customHeight="1">
      <c r="A33" s="110" t="s">
        <v>42</v>
      </c>
      <c r="B33" s="110" t="s">
        <v>147</v>
      </c>
      <c r="C33" s="172" t="s">
        <v>201</v>
      </c>
      <c r="D33" s="173"/>
      <c r="E33" s="174"/>
    </row>
    <row r="34" spans="1:5" ht="27.75">
      <c r="A34" s="110" t="s">
        <v>44</v>
      </c>
      <c r="B34" s="110" t="s">
        <v>148</v>
      </c>
      <c r="C34" s="110" t="s">
        <v>139</v>
      </c>
      <c r="D34" s="110" t="s">
        <v>140</v>
      </c>
      <c r="E34" s="110" t="s">
        <v>141</v>
      </c>
    </row>
    <row r="35" spans="1:5" ht="41.25">
      <c r="A35" s="110" t="s">
        <v>45</v>
      </c>
      <c r="B35" s="110" t="s">
        <v>149</v>
      </c>
      <c r="C35" s="88"/>
      <c r="D35" s="88"/>
      <c r="E35" s="88"/>
    </row>
    <row r="36" spans="1:5" ht="27.75">
      <c r="A36" s="110" t="s">
        <v>46</v>
      </c>
      <c r="B36" s="110" t="s">
        <v>150</v>
      </c>
      <c r="C36" s="88"/>
      <c r="D36" s="88"/>
      <c r="E36" s="88"/>
    </row>
    <row r="37" spans="1:5" ht="24.75" customHeight="1">
      <c r="A37" s="110" t="s">
        <v>47</v>
      </c>
      <c r="B37" s="110" t="s">
        <v>48</v>
      </c>
      <c r="C37" s="88"/>
      <c r="D37" s="88"/>
      <c r="E37" s="88"/>
    </row>
    <row r="38" spans="1:5" ht="41.25">
      <c r="A38" s="110" t="s">
        <v>151</v>
      </c>
      <c r="B38" s="110" t="s">
        <v>152</v>
      </c>
      <c r="C38" s="88"/>
      <c r="D38" s="88"/>
      <c r="E38" s="88"/>
    </row>
    <row r="39" spans="1:5">
      <c r="A39" s="175" t="s">
        <v>49</v>
      </c>
      <c r="B39" s="176"/>
      <c r="C39" s="88"/>
      <c r="D39" s="88"/>
      <c r="E39" s="88"/>
    </row>
    <row r="40" spans="1:5" ht="21" customHeight="1">
      <c r="A40" s="88" t="s">
        <v>146</v>
      </c>
      <c r="B40" s="88"/>
      <c r="C40" s="139">
        <v>405405.6</v>
      </c>
      <c r="D40" s="88">
        <v>0</v>
      </c>
      <c r="E40" s="88">
        <v>0</v>
      </c>
    </row>
  </sheetData>
  <mergeCells count="6">
    <mergeCell ref="C33:E33"/>
    <mergeCell ref="A39:B39"/>
    <mergeCell ref="A6:E6"/>
    <mergeCell ref="C16:E16"/>
    <mergeCell ref="A22:B22"/>
    <mergeCell ref="A24:B24"/>
  </mergeCells>
  <pageMargins left="0" right="0" top="0" bottom="0" header="0" footer="0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P256"/>
  <sheetViews>
    <sheetView workbookViewId="0">
      <selection activeCell="D1" sqref="D1"/>
    </sheetView>
  </sheetViews>
  <sheetFormatPr defaultRowHeight="16.5"/>
  <cols>
    <col min="1" max="1" width="9.140625" style="18" customWidth="1"/>
    <col min="2" max="2" width="35.85546875" style="18" customWidth="1"/>
    <col min="3" max="3" width="45.5703125" style="18" customWidth="1"/>
    <col min="4" max="4" width="16.28515625" style="18" customWidth="1"/>
    <col min="5" max="5" width="15.42578125" style="18" customWidth="1"/>
    <col min="6" max="6" width="14.85546875" style="18" customWidth="1"/>
    <col min="7" max="7" width="15.140625" style="18" customWidth="1"/>
    <col min="8" max="8" width="14.7109375" style="18" customWidth="1"/>
    <col min="9" max="9" width="13.7109375" style="18" customWidth="1"/>
    <col min="10" max="10" width="9.140625" style="18" customWidth="1"/>
    <col min="11" max="16384" width="9.140625" style="18"/>
  </cols>
  <sheetData>
    <row r="1" spans="1:42" s="61" customFormat="1" ht="14.25" customHeight="1">
      <c r="D1" s="9"/>
      <c r="E1" s="16" t="s">
        <v>170</v>
      </c>
      <c r="G1" s="16"/>
    </row>
    <row r="2" spans="1:42" s="61" customFormat="1" ht="14.25" customHeight="1">
      <c r="D2" s="19"/>
      <c r="E2" s="82" t="s">
        <v>126</v>
      </c>
      <c r="G2" s="81"/>
      <c r="H2" s="81"/>
      <c r="I2" s="81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</row>
    <row r="3" spans="1:42" s="61" customFormat="1" ht="14.25" customHeight="1">
      <c r="D3" s="19"/>
      <c r="E3" s="82" t="s">
        <v>127</v>
      </c>
      <c r="G3" s="81"/>
      <c r="H3" s="81"/>
      <c r="I3" s="81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</row>
    <row r="4" spans="1:42">
      <c r="A4" s="84"/>
    </row>
    <row r="5" spans="1:42" ht="57.75" customHeight="1">
      <c r="A5" s="177" t="s">
        <v>184</v>
      </c>
      <c r="B5" s="177"/>
      <c r="C5" s="177"/>
      <c r="D5" s="177"/>
      <c r="E5" s="177"/>
      <c r="F5" s="177"/>
    </row>
    <row r="7" spans="1:42">
      <c r="B7" s="85" t="s">
        <v>185</v>
      </c>
      <c r="C7" s="85"/>
    </row>
    <row r="8" spans="1:42">
      <c r="B8" s="118" t="s">
        <v>171</v>
      </c>
    </row>
    <row r="10" spans="1:42">
      <c r="B10" s="89" t="s">
        <v>38</v>
      </c>
      <c r="C10" s="89" t="s">
        <v>39</v>
      </c>
      <c r="D10" s="61"/>
      <c r="E10" s="61"/>
      <c r="F10" s="61"/>
    </row>
    <row r="11" spans="1:42">
      <c r="B11" s="88">
        <v>1070</v>
      </c>
      <c r="C11" s="88" t="s">
        <v>131</v>
      </c>
      <c r="D11" s="61"/>
      <c r="E11" s="61"/>
      <c r="F11" s="61"/>
    </row>
    <row r="12" spans="1:42">
      <c r="B12" s="61"/>
      <c r="C12" s="61"/>
      <c r="D12" s="61"/>
      <c r="E12" s="61"/>
      <c r="F12" s="61"/>
    </row>
    <row r="13" spans="1:42">
      <c r="B13" s="61" t="s">
        <v>41</v>
      </c>
      <c r="C13" s="61"/>
      <c r="D13" s="61"/>
      <c r="E13" s="61"/>
      <c r="F13" s="61"/>
    </row>
    <row r="14" spans="1:42" ht="7.5" customHeight="1">
      <c r="B14" s="61"/>
      <c r="C14" s="61"/>
      <c r="D14" s="61"/>
      <c r="E14" s="61"/>
      <c r="F14" s="61"/>
    </row>
    <row r="15" spans="1:42" ht="34.5" customHeight="1">
      <c r="B15" s="88" t="s">
        <v>42</v>
      </c>
      <c r="C15" s="88" t="s">
        <v>130</v>
      </c>
      <c r="D15" s="172" t="s">
        <v>200</v>
      </c>
      <c r="E15" s="173"/>
      <c r="F15" s="174"/>
    </row>
    <row r="16" spans="1:42" ht="27.75">
      <c r="B16" s="88" t="s">
        <v>44</v>
      </c>
      <c r="C16" s="88" t="s">
        <v>138</v>
      </c>
      <c r="D16" s="110" t="s">
        <v>139</v>
      </c>
      <c r="E16" s="88" t="s">
        <v>140</v>
      </c>
      <c r="F16" s="88" t="s">
        <v>141</v>
      </c>
    </row>
    <row r="17" spans="1:8" ht="69.75" customHeight="1">
      <c r="B17" s="88" t="s">
        <v>45</v>
      </c>
      <c r="C17" s="110" t="s">
        <v>186</v>
      </c>
      <c r="D17" s="88"/>
      <c r="E17" s="88"/>
      <c r="F17" s="88"/>
    </row>
    <row r="18" spans="1:8" ht="69.75" customHeight="1">
      <c r="B18" s="88" t="s">
        <v>46</v>
      </c>
      <c r="C18" s="110" t="s">
        <v>155</v>
      </c>
      <c r="D18" s="88"/>
      <c r="E18" s="88"/>
      <c r="F18" s="88"/>
    </row>
    <row r="19" spans="1:8">
      <c r="B19" s="110" t="s">
        <v>47</v>
      </c>
      <c r="C19" s="110" t="s">
        <v>48</v>
      </c>
      <c r="D19" s="88"/>
      <c r="E19" s="88"/>
      <c r="F19" s="88"/>
    </row>
    <row r="20" spans="1:8" ht="45" customHeight="1">
      <c r="B20" s="110" t="s">
        <v>151</v>
      </c>
      <c r="C20" s="110" t="s">
        <v>144</v>
      </c>
      <c r="D20" s="88"/>
      <c r="E20" s="88"/>
      <c r="F20" s="88"/>
      <c r="H20" s="111"/>
    </row>
    <row r="21" spans="1:8">
      <c r="B21" s="172" t="s">
        <v>49</v>
      </c>
      <c r="C21" s="174"/>
      <c r="D21" s="88"/>
      <c r="E21" s="88"/>
      <c r="F21" s="88"/>
    </row>
    <row r="22" spans="1:8" s="39" customFormat="1" ht="15">
      <c r="B22" s="178" t="s">
        <v>132</v>
      </c>
      <c r="C22" s="179"/>
      <c r="D22" s="88"/>
      <c r="E22" s="88"/>
      <c r="F22" s="88"/>
    </row>
    <row r="23" spans="1:8" s="39" customFormat="1" ht="30.75" customHeight="1">
      <c r="B23" s="178" t="s">
        <v>133</v>
      </c>
      <c r="C23" s="179"/>
      <c r="D23" s="88"/>
      <c r="E23" s="88"/>
      <c r="F23" s="88"/>
    </row>
    <row r="24" spans="1:8" s="39" customFormat="1" ht="15">
      <c r="B24" s="178" t="s">
        <v>134</v>
      </c>
      <c r="C24" s="179"/>
      <c r="D24" s="88"/>
      <c r="E24" s="88"/>
      <c r="F24" s="88"/>
    </row>
    <row r="25" spans="1:8">
      <c r="B25" s="88" t="s">
        <v>146</v>
      </c>
      <c r="C25" s="88"/>
      <c r="D25" s="111">
        <v>-405405.6</v>
      </c>
      <c r="E25" s="111">
        <v>0</v>
      </c>
      <c r="F25" s="111">
        <v>0</v>
      </c>
    </row>
    <row r="27" spans="1:8">
      <c r="A27" s="84"/>
    </row>
    <row r="28" spans="1:8" ht="57.75" customHeight="1">
      <c r="A28" s="177" t="s">
        <v>36</v>
      </c>
      <c r="B28" s="177"/>
      <c r="C28" s="177"/>
      <c r="D28" s="177"/>
      <c r="E28" s="177"/>
      <c r="F28" s="177"/>
    </row>
    <row r="30" spans="1:8">
      <c r="C30" s="85" t="s">
        <v>37</v>
      </c>
    </row>
    <row r="31" spans="1:8">
      <c r="B31" s="118" t="s">
        <v>171</v>
      </c>
    </row>
    <row r="33" spans="1:6">
      <c r="B33" s="89" t="s">
        <v>38</v>
      </c>
      <c r="C33" s="89" t="s">
        <v>39</v>
      </c>
      <c r="D33" s="61"/>
      <c r="E33" s="61"/>
      <c r="F33" s="61"/>
    </row>
    <row r="34" spans="1:6">
      <c r="B34" s="88" t="s">
        <v>147</v>
      </c>
      <c r="C34" s="88" t="s">
        <v>40</v>
      </c>
      <c r="D34" s="61"/>
      <c r="E34" s="61"/>
      <c r="F34" s="61"/>
    </row>
    <row r="35" spans="1:6">
      <c r="B35" s="61"/>
      <c r="C35" s="61"/>
      <c r="D35" s="61"/>
      <c r="E35" s="61"/>
      <c r="F35" s="61"/>
    </row>
    <row r="36" spans="1:6">
      <c r="B36" s="61" t="s">
        <v>41</v>
      </c>
      <c r="C36" s="61"/>
      <c r="D36" s="61"/>
      <c r="E36" s="61"/>
      <c r="F36" s="61"/>
    </row>
    <row r="37" spans="1:6" ht="7.5" customHeight="1">
      <c r="B37" s="61"/>
      <c r="C37" s="61"/>
      <c r="D37" s="61"/>
      <c r="E37" s="61"/>
      <c r="F37" s="61"/>
    </row>
    <row r="38" spans="1:6" ht="47.25" customHeight="1">
      <c r="B38" s="88" t="s">
        <v>42</v>
      </c>
      <c r="C38" s="88" t="s">
        <v>147</v>
      </c>
      <c r="D38" s="172" t="s">
        <v>200</v>
      </c>
      <c r="E38" s="173"/>
      <c r="F38" s="174"/>
    </row>
    <row r="39" spans="1:6" ht="27.75">
      <c r="B39" s="88" t="s">
        <v>44</v>
      </c>
      <c r="C39" s="88" t="s">
        <v>148</v>
      </c>
      <c r="D39" s="110" t="s">
        <v>139</v>
      </c>
      <c r="E39" s="88" t="s">
        <v>140</v>
      </c>
      <c r="F39" s="88" t="s">
        <v>141</v>
      </c>
    </row>
    <row r="40" spans="1:6" ht="34.5" customHeight="1">
      <c r="B40" s="88" t="s">
        <v>45</v>
      </c>
      <c r="C40" s="110" t="s">
        <v>172</v>
      </c>
      <c r="D40" s="88"/>
      <c r="E40" s="88"/>
      <c r="F40" s="88"/>
    </row>
    <row r="41" spans="1:6" ht="34.5" customHeight="1">
      <c r="B41" s="88" t="s">
        <v>46</v>
      </c>
      <c r="C41" s="110" t="s">
        <v>150</v>
      </c>
      <c r="D41" s="88"/>
      <c r="E41" s="88"/>
      <c r="F41" s="88"/>
    </row>
    <row r="42" spans="1:6">
      <c r="B42" s="110" t="s">
        <v>47</v>
      </c>
      <c r="C42" s="110" t="s">
        <v>48</v>
      </c>
      <c r="D42" s="88"/>
      <c r="E42" s="88"/>
      <c r="F42" s="88"/>
    </row>
    <row r="43" spans="1:6" ht="27.75">
      <c r="B43" s="110" t="s">
        <v>151</v>
      </c>
      <c r="C43" s="88" t="s">
        <v>152</v>
      </c>
      <c r="D43" s="88"/>
      <c r="E43" s="88"/>
      <c r="F43" s="88"/>
    </row>
    <row r="44" spans="1:6">
      <c r="B44" s="172" t="s">
        <v>49</v>
      </c>
      <c r="C44" s="174"/>
      <c r="D44" s="88"/>
      <c r="E44" s="88"/>
      <c r="F44" s="88"/>
    </row>
    <row r="45" spans="1:6" ht="5.25" customHeight="1">
      <c r="B45" s="88" t="s">
        <v>153</v>
      </c>
      <c r="C45" s="88"/>
      <c r="D45" s="88" t="s">
        <v>153</v>
      </c>
      <c r="E45" s="88" t="s">
        <v>153</v>
      </c>
      <c r="F45" s="88" t="s">
        <v>153</v>
      </c>
    </row>
    <row r="46" spans="1:6">
      <c r="B46" s="88" t="s">
        <v>146</v>
      </c>
      <c r="C46" s="88"/>
      <c r="D46" s="111">
        <v>0</v>
      </c>
      <c r="E46" s="111">
        <v>-405405.6</v>
      </c>
      <c r="F46" s="111">
        <v>-405405.6</v>
      </c>
    </row>
    <row r="48" spans="1:6" ht="57.75" customHeight="1">
      <c r="A48" s="177" t="s">
        <v>177</v>
      </c>
      <c r="B48" s="177"/>
      <c r="C48" s="177"/>
      <c r="D48" s="177"/>
      <c r="E48" s="177"/>
      <c r="F48" s="177"/>
    </row>
    <row r="50" spans="2:6" s="39" customFormat="1" ht="20.25">
      <c r="B50" s="116"/>
      <c r="C50" s="85" t="s">
        <v>173</v>
      </c>
      <c r="D50" s="116"/>
      <c r="E50" s="116"/>
      <c r="F50" s="116"/>
    </row>
    <row r="51" spans="2:6" s="39" customFormat="1" ht="15">
      <c r="B51" s="118" t="s">
        <v>171</v>
      </c>
      <c r="C51" s="117"/>
      <c r="D51" s="117"/>
      <c r="E51" s="117"/>
      <c r="F51" s="117"/>
    </row>
    <row r="52" spans="2:6" s="39" customFormat="1" ht="15">
      <c r="D52" s="113"/>
      <c r="E52" s="113"/>
      <c r="F52" s="113"/>
    </row>
    <row r="53" spans="2:6" s="39" customFormat="1" ht="15" customHeight="1">
      <c r="B53" s="89" t="s">
        <v>38</v>
      </c>
      <c r="C53" s="89" t="s">
        <v>39</v>
      </c>
      <c r="D53" s="114"/>
      <c r="E53" s="114"/>
      <c r="F53" s="114"/>
    </row>
    <row r="54" spans="2:6" s="39" customFormat="1" ht="15">
      <c r="B54" s="88" t="s">
        <v>147</v>
      </c>
      <c r="C54" s="88" t="s">
        <v>40</v>
      </c>
      <c r="D54" s="115"/>
      <c r="E54" s="115"/>
      <c r="F54" s="115"/>
    </row>
    <row r="55" spans="2:6" s="39" customFormat="1" ht="15">
      <c r="D55" s="113"/>
      <c r="E55" s="113"/>
      <c r="F55" s="113"/>
    </row>
    <row r="56" spans="2:6" s="39" customFormat="1" ht="15">
      <c r="B56" s="117" t="s">
        <v>41</v>
      </c>
      <c r="C56" s="117"/>
      <c r="D56" s="117"/>
      <c r="E56" s="117"/>
      <c r="F56" s="117"/>
    </row>
    <row r="57" spans="2:6" s="39" customFormat="1" ht="15">
      <c r="D57" s="113"/>
      <c r="E57" s="113"/>
      <c r="F57" s="113"/>
    </row>
    <row r="58" spans="2:6" s="39" customFormat="1" ht="36.75" customHeight="1">
      <c r="B58" s="88" t="s">
        <v>42</v>
      </c>
      <c r="C58" s="88" t="s">
        <v>147</v>
      </c>
      <c r="D58" s="172" t="s">
        <v>201</v>
      </c>
      <c r="E58" s="173"/>
      <c r="F58" s="174"/>
    </row>
    <row r="59" spans="2:6" s="39" customFormat="1" ht="27">
      <c r="B59" s="88" t="s">
        <v>44</v>
      </c>
      <c r="C59" s="88" t="s">
        <v>148</v>
      </c>
      <c r="D59" s="110" t="s">
        <v>139</v>
      </c>
      <c r="E59" s="88" t="s">
        <v>140</v>
      </c>
      <c r="F59" s="88" t="s">
        <v>141</v>
      </c>
    </row>
    <row r="60" spans="2:6" s="39" customFormat="1" ht="40.5">
      <c r="B60" s="88" t="s">
        <v>45</v>
      </c>
      <c r="C60" s="110" t="s">
        <v>149</v>
      </c>
      <c r="D60" s="88"/>
      <c r="E60" s="88"/>
      <c r="F60" s="88"/>
    </row>
    <row r="61" spans="2:6" s="39" customFormat="1" ht="27">
      <c r="B61" s="88" t="s">
        <v>46</v>
      </c>
      <c r="C61" s="110" t="s">
        <v>150</v>
      </c>
      <c r="D61" s="88"/>
      <c r="E61" s="88"/>
      <c r="F61" s="88"/>
    </row>
    <row r="62" spans="2:6" s="39" customFormat="1" ht="15">
      <c r="B62" s="110" t="s">
        <v>47</v>
      </c>
      <c r="C62" s="110" t="s">
        <v>48</v>
      </c>
      <c r="D62" s="88"/>
      <c r="E62" s="88"/>
      <c r="F62" s="88"/>
    </row>
    <row r="63" spans="2:6" s="39" customFormat="1" ht="27">
      <c r="B63" s="110" t="s">
        <v>151</v>
      </c>
      <c r="C63" s="88" t="s">
        <v>152</v>
      </c>
      <c r="D63" s="88"/>
      <c r="E63" s="88"/>
      <c r="F63" s="88"/>
    </row>
    <row r="64" spans="2:6" s="39" customFormat="1" ht="15">
      <c r="B64" s="172" t="s">
        <v>49</v>
      </c>
      <c r="C64" s="174"/>
      <c r="D64" s="88"/>
      <c r="E64" s="88"/>
      <c r="F64" s="88"/>
    </row>
    <row r="65" spans="1:6" s="39" customFormat="1" ht="15">
      <c r="B65" s="180" t="s">
        <v>178</v>
      </c>
      <c r="C65" s="181"/>
      <c r="D65" s="88">
        <v>8</v>
      </c>
      <c r="E65" s="88">
        <v>8</v>
      </c>
      <c r="F65" s="88">
        <v>8</v>
      </c>
    </row>
    <row r="66" spans="1:6" s="39" customFormat="1" ht="15" customHeight="1">
      <c r="B66" s="88" t="s">
        <v>146</v>
      </c>
      <c r="C66" s="88"/>
      <c r="D66" s="111">
        <v>25772</v>
      </c>
      <c r="E66" s="111">
        <v>25772</v>
      </c>
      <c r="F66" s="111">
        <v>25772</v>
      </c>
    </row>
    <row r="67" spans="1:6" s="39" customFormat="1" ht="15">
      <c r="D67" s="113"/>
      <c r="E67" s="113"/>
      <c r="F67" s="113"/>
    </row>
    <row r="68" spans="1:6" s="39" customFormat="1" ht="12.75" customHeight="1">
      <c r="D68" s="113"/>
      <c r="E68" s="113"/>
      <c r="F68" s="113"/>
    </row>
    <row r="69" spans="1:6" ht="57.75" customHeight="1">
      <c r="A69" s="177" t="s">
        <v>179</v>
      </c>
      <c r="B69" s="177"/>
      <c r="C69" s="177"/>
      <c r="D69" s="177"/>
      <c r="E69" s="177"/>
      <c r="F69" s="177"/>
    </row>
    <row r="70" spans="1:6" s="39" customFormat="1" ht="20.25">
      <c r="B70" s="116"/>
      <c r="C70" s="85" t="s">
        <v>174</v>
      </c>
      <c r="D70" s="116"/>
      <c r="E70" s="116"/>
      <c r="F70" s="116"/>
    </row>
    <row r="71" spans="1:6" s="39" customFormat="1" ht="15">
      <c r="B71" s="118" t="s">
        <v>171</v>
      </c>
      <c r="C71" s="117"/>
      <c r="D71" s="117"/>
      <c r="E71" s="117"/>
      <c r="F71" s="117"/>
    </row>
    <row r="72" spans="1:6" s="39" customFormat="1" ht="15">
      <c r="D72" s="113"/>
      <c r="E72" s="113"/>
      <c r="F72" s="113"/>
    </row>
    <row r="73" spans="1:6" s="39" customFormat="1" ht="15" customHeight="1">
      <c r="B73" s="89" t="s">
        <v>38</v>
      </c>
      <c r="C73" s="89" t="s">
        <v>39</v>
      </c>
      <c r="D73" s="114"/>
      <c r="E73" s="114"/>
      <c r="F73" s="114"/>
    </row>
    <row r="74" spans="1:6" s="39" customFormat="1" ht="15">
      <c r="B74" s="88" t="s">
        <v>147</v>
      </c>
      <c r="C74" s="88" t="s">
        <v>40</v>
      </c>
      <c r="D74" s="115"/>
      <c r="E74" s="115"/>
      <c r="F74" s="115"/>
    </row>
    <row r="75" spans="1:6" s="39" customFormat="1" ht="15">
      <c r="D75" s="113"/>
      <c r="E75" s="113"/>
      <c r="F75" s="113"/>
    </row>
    <row r="76" spans="1:6" s="39" customFormat="1" ht="15">
      <c r="B76" s="117" t="s">
        <v>41</v>
      </c>
      <c r="C76" s="117"/>
      <c r="D76" s="117"/>
      <c r="E76" s="117"/>
      <c r="F76" s="117"/>
    </row>
    <row r="77" spans="1:6" s="39" customFormat="1" ht="15">
      <c r="D77" s="113"/>
      <c r="E77" s="113"/>
      <c r="F77" s="113"/>
    </row>
    <row r="78" spans="1:6" s="39" customFormat="1" ht="33" customHeight="1">
      <c r="B78" s="88" t="s">
        <v>42</v>
      </c>
      <c r="C78" s="88" t="s">
        <v>147</v>
      </c>
      <c r="D78" s="172" t="s">
        <v>201</v>
      </c>
      <c r="E78" s="173"/>
      <c r="F78" s="174"/>
    </row>
    <row r="79" spans="1:6" s="39" customFormat="1" ht="27">
      <c r="B79" s="88" t="s">
        <v>44</v>
      </c>
      <c r="C79" s="88" t="s">
        <v>148</v>
      </c>
      <c r="D79" s="110" t="s">
        <v>139</v>
      </c>
      <c r="E79" s="88" t="s">
        <v>140</v>
      </c>
      <c r="F79" s="88" t="s">
        <v>141</v>
      </c>
    </row>
    <row r="80" spans="1:6" s="39" customFormat="1" ht="40.5">
      <c r="B80" s="88" t="s">
        <v>45</v>
      </c>
      <c r="C80" s="110" t="s">
        <v>149</v>
      </c>
      <c r="D80" s="88"/>
      <c r="E80" s="88"/>
      <c r="F80" s="88"/>
    </row>
    <row r="81" spans="1:6" s="39" customFormat="1" ht="27">
      <c r="B81" s="88" t="s">
        <v>46</v>
      </c>
      <c r="C81" s="110" t="s">
        <v>150</v>
      </c>
      <c r="D81" s="88"/>
      <c r="E81" s="88"/>
      <c r="F81" s="88"/>
    </row>
    <row r="82" spans="1:6" s="39" customFormat="1" ht="15">
      <c r="B82" s="110" t="s">
        <v>47</v>
      </c>
      <c r="C82" s="110" t="s">
        <v>48</v>
      </c>
      <c r="D82" s="88"/>
      <c r="E82" s="88"/>
      <c r="F82" s="88"/>
    </row>
    <row r="83" spans="1:6" s="39" customFormat="1" ht="27">
      <c r="B83" s="110" t="s">
        <v>151</v>
      </c>
      <c r="C83" s="88" t="s">
        <v>152</v>
      </c>
      <c r="D83" s="88"/>
      <c r="E83" s="88"/>
      <c r="F83" s="88"/>
    </row>
    <row r="84" spans="1:6" s="39" customFormat="1" ht="15">
      <c r="B84" s="172" t="s">
        <v>49</v>
      </c>
      <c r="C84" s="174"/>
      <c r="D84" s="88"/>
      <c r="E84" s="88"/>
      <c r="F84" s="88"/>
    </row>
    <row r="85" spans="1:6" s="39" customFormat="1" ht="15">
      <c r="B85" s="180" t="s">
        <v>180</v>
      </c>
      <c r="C85" s="181"/>
      <c r="D85" s="146">
        <v>8</v>
      </c>
      <c r="E85" s="146">
        <v>8</v>
      </c>
      <c r="F85" s="146">
        <v>8</v>
      </c>
    </row>
    <row r="86" spans="1:6" s="39" customFormat="1" ht="15" customHeight="1">
      <c r="B86" s="88" t="s">
        <v>146</v>
      </c>
      <c r="C86" s="88"/>
      <c r="D86" s="111">
        <v>96889.8</v>
      </c>
      <c r="E86" s="111">
        <v>96889.8</v>
      </c>
      <c r="F86" s="111">
        <v>96889.8</v>
      </c>
    </row>
    <row r="87" spans="1:6" s="39" customFormat="1" ht="15">
      <c r="D87" s="113"/>
      <c r="E87" s="113"/>
      <c r="F87" s="113"/>
    </row>
    <row r="88" spans="1:6" s="39" customFormat="1" ht="12.75" customHeight="1">
      <c r="D88" s="113"/>
      <c r="E88" s="113"/>
      <c r="F88" s="113"/>
    </row>
    <row r="89" spans="1:6" ht="57.75" customHeight="1">
      <c r="A89" s="177" t="s">
        <v>181</v>
      </c>
      <c r="B89" s="177"/>
      <c r="C89" s="177"/>
      <c r="D89" s="177"/>
      <c r="E89" s="177"/>
      <c r="F89" s="177"/>
    </row>
    <row r="90" spans="1:6" s="39" customFormat="1" ht="20.25">
      <c r="B90" s="116" t="s">
        <v>50</v>
      </c>
      <c r="C90" s="85" t="s">
        <v>96</v>
      </c>
      <c r="D90" s="116"/>
      <c r="E90" s="116"/>
      <c r="F90" s="116"/>
    </row>
    <row r="91" spans="1:6" s="39" customFormat="1" ht="15">
      <c r="B91" s="118" t="s">
        <v>171</v>
      </c>
      <c r="C91" s="117"/>
      <c r="D91" s="117"/>
      <c r="E91" s="117"/>
      <c r="F91" s="117"/>
    </row>
    <row r="92" spans="1:6" s="39" customFormat="1" ht="15">
      <c r="D92" s="113"/>
      <c r="E92" s="113"/>
      <c r="F92" s="113"/>
    </row>
    <row r="93" spans="1:6" s="39" customFormat="1" ht="15" customHeight="1">
      <c r="B93" s="89" t="s">
        <v>38</v>
      </c>
      <c r="C93" s="89" t="s">
        <v>39</v>
      </c>
      <c r="D93" s="114"/>
      <c r="E93" s="114"/>
      <c r="F93" s="114"/>
    </row>
    <row r="94" spans="1:6" s="39" customFormat="1" ht="15">
      <c r="B94" s="88" t="s">
        <v>147</v>
      </c>
      <c r="C94" s="88" t="s">
        <v>40</v>
      </c>
      <c r="D94" s="115"/>
      <c r="E94" s="115"/>
      <c r="F94" s="115"/>
    </row>
    <row r="95" spans="1:6" s="39" customFormat="1" ht="15">
      <c r="D95" s="113"/>
      <c r="E95" s="113"/>
      <c r="F95" s="113"/>
    </row>
    <row r="96" spans="1:6" s="39" customFormat="1" ht="15">
      <c r="B96" s="117" t="s">
        <v>41</v>
      </c>
      <c r="C96" s="117"/>
      <c r="D96" s="117"/>
      <c r="E96" s="117"/>
      <c r="F96" s="117"/>
    </row>
    <row r="97" spans="1:6" s="39" customFormat="1" ht="15">
      <c r="D97" s="113"/>
      <c r="E97" s="113"/>
      <c r="F97" s="113"/>
    </row>
    <row r="98" spans="1:6" s="39" customFormat="1" ht="33.75" customHeight="1">
      <c r="B98" s="88" t="s">
        <v>42</v>
      </c>
      <c r="C98" s="88" t="s">
        <v>147</v>
      </c>
      <c r="D98" s="172" t="s">
        <v>201</v>
      </c>
      <c r="E98" s="173"/>
      <c r="F98" s="174"/>
    </row>
    <row r="99" spans="1:6" s="39" customFormat="1" ht="27">
      <c r="B99" s="88" t="s">
        <v>44</v>
      </c>
      <c r="C99" s="88" t="s">
        <v>148</v>
      </c>
      <c r="D99" s="110" t="s">
        <v>139</v>
      </c>
      <c r="E99" s="88" t="s">
        <v>140</v>
      </c>
      <c r="F99" s="88" t="s">
        <v>141</v>
      </c>
    </row>
    <row r="100" spans="1:6" s="39" customFormat="1" ht="40.5">
      <c r="B100" s="88" t="s">
        <v>45</v>
      </c>
      <c r="C100" s="110" t="s">
        <v>149</v>
      </c>
      <c r="D100" s="88"/>
      <c r="E100" s="88"/>
      <c r="F100" s="88"/>
    </row>
    <row r="101" spans="1:6" s="39" customFormat="1" ht="27">
      <c r="B101" s="88" t="s">
        <v>46</v>
      </c>
      <c r="C101" s="110" t="s">
        <v>150</v>
      </c>
      <c r="D101" s="88"/>
      <c r="E101" s="88"/>
      <c r="F101" s="88"/>
    </row>
    <row r="102" spans="1:6" s="39" customFormat="1" ht="15">
      <c r="B102" s="110" t="s">
        <v>47</v>
      </c>
      <c r="C102" s="110" t="s">
        <v>48</v>
      </c>
      <c r="D102" s="88"/>
      <c r="E102" s="88"/>
      <c r="F102" s="88"/>
    </row>
    <row r="103" spans="1:6" s="39" customFormat="1" ht="27">
      <c r="B103" s="110" t="s">
        <v>151</v>
      </c>
      <c r="C103" s="88" t="s">
        <v>152</v>
      </c>
      <c r="D103" s="88"/>
      <c r="E103" s="88"/>
      <c r="F103" s="88"/>
    </row>
    <row r="104" spans="1:6" s="39" customFormat="1" ht="15">
      <c r="B104" s="172" t="s">
        <v>49</v>
      </c>
      <c r="C104" s="174"/>
      <c r="D104" s="88"/>
      <c r="E104" s="88"/>
      <c r="F104" s="88"/>
    </row>
    <row r="105" spans="1:6" s="39" customFormat="1" ht="15">
      <c r="B105" s="180" t="s">
        <v>180</v>
      </c>
      <c r="C105" s="181"/>
      <c r="D105" s="88">
        <v>2</v>
      </c>
      <c r="E105" s="88">
        <v>2</v>
      </c>
      <c r="F105" s="88">
        <v>2</v>
      </c>
    </row>
    <row r="106" spans="1:6" s="39" customFormat="1" ht="15" customHeight="1">
      <c r="B106" s="88" t="s">
        <v>146</v>
      </c>
      <c r="C106" s="88"/>
      <c r="D106" s="111">
        <v>27240</v>
      </c>
      <c r="E106" s="111">
        <v>27240</v>
      </c>
      <c r="F106" s="111">
        <v>27240</v>
      </c>
    </row>
    <row r="107" spans="1:6" s="39" customFormat="1" ht="15">
      <c r="D107" s="113"/>
      <c r="E107" s="113"/>
      <c r="F107" s="113"/>
    </row>
    <row r="108" spans="1:6" s="39" customFormat="1" ht="12.75" customHeight="1">
      <c r="D108" s="113"/>
      <c r="E108" s="113"/>
      <c r="F108" s="113"/>
    </row>
    <row r="109" spans="1:6" ht="57.75" customHeight="1">
      <c r="A109" s="177" t="s">
        <v>182</v>
      </c>
      <c r="B109" s="177"/>
      <c r="C109" s="177"/>
      <c r="D109" s="177"/>
      <c r="E109" s="177"/>
      <c r="F109" s="177"/>
    </row>
    <row r="110" spans="1:6" s="39" customFormat="1" ht="20.25">
      <c r="B110" s="116" t="s">
        <v>50</v>
      </c>
      <c r="C110" s="85" t="s">
        <v>35</v>
      </c>
      <c r="D110" s="116"/>
      <c r="E110" s="116"/>
      <c r="F110" s="116"/>
    </row>
    <row r="111" spans="1:6" s="39" customFormat="1" ht="15">
      <c r="B111" s="118" t="s">
        <v>171</v>
      </c>
      <c r="C111" s="117"/>
      <c r="D111" s="117"/>
      <c r="E111" s="117"/>
      <c r="F111" s="117"/>
    </row>
    <row r="112" spans="1:6" s="39" customFormat="1" ht="15">
      <c r="D112" s="113"/>
      <c r="E112" s="113"/>
      <c r="F112" s="113"/>
    </row>
    <row r="113" spans="2:6" s="39" customFormat="1" ht="15" customHeight="1">
      <c r="B113" s="89" t="s">
        <v>38</v>
      </c>
      <c r="C113" s="89" t="s">
        <v>39</v>
      </c>
      <c r="D113" s="114"/>
      <c r="E113" s="114"/>
      <c r="F113" s="114"/>
    </row>
    <row r="114" spans="2:6" s="39" customFormat="1" ht="15">
      <c r="B114" s="88" t="s">
        <v>147</v>
      </c>
      <c r="C114" s="88" t="s">
        <v>40</v>
      </c>
      <c r="D114" s="115"/>
      <c r="E114" s="115"/>
      <c r="F114" s="115"/>
    </row>
    <row r="115" spans="2:6" s="39" customFormat="1" ht="15">
      <c r="D115" s="113"/>
      <c r="E115" s="113"/>
      <c r="F115" s="113"/>
    </row>
    <row r="116" spans="2:6" s="39" customFormat="1" ht="15">
      <c r="B116" s="117" t="s">
        <v>41</v>
      </c>
      <c r="C116" s="117"/>
      <c r="D116" s="117"/>
      <c r="E116" s="117"/>
      <c r="F116" s="117"/>
    </row>
    <row r="117" spans="2:6" s="39" customFormat="1" ht="15">
      <c r="D117" s="113"/>
      <c r="E117" s="113"/>
      <c r="F117" s="113"/>
    </row>
    <row r="118" spans="2:6" s="39" customFormat="1" ht="30.75" customHeight="1">
      <c r="B118" s="88" t="s">
        <v>42</v>
      </c>
      <c r="C118" s="88" t="s">
        <v>147</v>
      </c>
      <c r="D118" s="172" t="s">
        <v>201</v>
      </c>
      <c r="E118" s="173"/>
      <c r="F118" s="174"/>
    </row>
    <row r="119" spans="2:6" s="39" customFormat="1" ht="27">
      <c r="B119" s="88" t="s">
        <v>44</v>
      </c>
      <c r="C119" s="88" t="s">
        <v>148</v>
      </c>
      <c r="D119" s="110" t="s">
        <v>139</v>
      </c>
      <c r="E119" s="88" t="s">
        <v>140</v>
      </c>
      <c r="F119" s="88" t="s">
        <v>141</v>
      </c>
    </row>
    <row r="120" spans="2:6" s="39" customFormat="1" ht="40.5">
      <c r="B120" s="88" t="s">
        <v>45</v>
      </c>
      <c r="C120" s="110" t="s">
        <v>149</v>
      </c>
      <c r="D120" s="88"/>
      <c r="E120" s="88"/>
      <c r="F120" s="88"/>
    </row>
    <row r="121" spans="2:6" s="39" customFormat="1" ht="27">
      <c r="B121" s="88" t="s">
        <v>46</v>
      </c>
      <c r="C121" s="110" t="s">
        <v>150</v>
      </c>
      <c r="D121" s="88"/>
      <c r="E121" s="88"/>
      <c r="F121" s="88"/>
    </row>
    <row r="122" spans="2:6" s="39" customFormat="1" ht="15">
      <c r="B122" s="110" t="s">
        <v>47</v>
      </c>
      <c r="C122" s="110" t="s">
        <v>48</v>
      </c>
      <c r="D122" s="88"/>
      <c r="E122" s="88"/>
      <c r="F122" s="88"/>
    </row>
    <row r="123" spans="2:6" s="39" customFormat="1" ht="27">
      <c r="B123" s="110" t="s">
        <v>151</v>
      </c>
      <c r="C123" s="88" t="s">
        <v>152</v>
      </c>
      <c r="D123" s="88"/>
      <c r="E123" s="88"/>
      <c r="F123" s="88"/>
    </row>
    <row r="124" spans="2:6" s="39" customFormat="1" ht="15">
      <c r="B124" s="172" t="s">
        <v>49</v>
      </c>
      <c r="C124" s="174"/>
      <c r="D124" s="88"/>
      <c r="E124" s="88"/>
      <c r="F124" s="88"/>
    </row>
    <row r="125" spans="2:6" s="39" customFormat="1" ht="15">
      <c r="B125" s="180" t="s">
        <v>180</v>
      </c>
      <c r="C125" s="181"/>
      <c r="D125" s="88">
        <v>1</v>
      </c>
      <c r="E125" s="88">
        <v>1</v>
      </c>
      <c r="F125" s="88">
        <v>1</v>
      </c>
    </row>
    <row r="126" spans="2:6" s="39" customFormat="1" ht="15">
      <c r="B126" s="180" t="s">
        <v>146</v>
      </c>
      <c r="C126" s="181"/>
      <c r="D126" s="111">
        <v>168312.5</v>
      </c>
      <c r="E126" s="111">
        <v>168312.5</v>
      </c>
      <c r="F126" s="111">
        <v>168312.5</v>
      </c>
    </row>
    <row r="127" spans="2:6" s="39" customFormat="1" ht="15">
      <c r="D127" s="113"/>
      <c r="E127" s="113"/>
      <c r="F127" s="113"/>
    </row>
    <row r="128" spans="2:6" s="39" customFormat="1" ht="12.75" customHeight="1">
      <c r="D128" s="113"/>
      <c r="E128" s="113"/>
      <c r="F128" s="113"/>
    </row>
    <row r="129" spans="1:6" ht="57.75" customHeight="1">
      <c r="A129" s="177" t="s">
        <v>183</v>
      </c>
      <c r="B129" s="177"/>
      <c r="C129" s="177"/>
      <c r="D129" s="177"/>
      <c r="E129" s="177"/>
      <c r="F129" s="177"/>
    </row>
    <row r="130" spans="1:6" s="39" customFormat="1" ht="20.25">
      <c r="B130" s="116"/>
      <c r="C130" s="85" t="s">
        <v>175</v>
      </c>
      <c r="D130" s="116"/>
      <c r="E130" s="116"/>
      <c r="F130" s="116"/>
    </row>
    <row r="131" spans="1:6" s="39" customFormat="1" ht="15">
      <c r="B131" s="118" t="s">
        <v>171</v>
      </c>
      <c r="C131" s="117"/>
      <c r="D131" s="117"/>
      <c r="E131" s="117"/>
      <c r="F131" s="117"/>
    </row>
    <row r="132" spans="1:6" s="39" customFormat="1" ht="15">
      <c r="D132" s="113"/>
      <c r="E132" s="113"/>
      <c r="F132" s="113"/>
    </row>
    <row r="133" spans="1:6" s="39" customFormat="1" ht="15" customHeight="1">
      <c r="B133" s="89" t="s">
        <v>38</v>
      </c>
      <c r="C133" s="89" t="s">
        <v>39</v>
      </c>
      <c r="D133" s="114"/>
      <c r="E133" s="114"/>
      <c r="F133" s="114"/>
    </row>
    <row r="134" spans="1:6" s="39" customFormat="1" ht="15">
      <c r="B134" s="88" t="s">
        <v>147</v>
      </c>
      <c r="C134" s="88" t="s">
        <v>40</v>
      </c>
      <c r="D134" s="115"/>
      <c r="E134" s="115"/>
      <c r="F134" s="115"/>
    </row>
    <row r="135" spans="1:6" s="39" customFormat="1" ht="15">
      <c r="D135" s="113"/>
      <c r="E135" s="113"/>
      <c r="F135" s="113"/>
    </row>
    <row r="136" spans="1:6" s="39" customFormat="1" ht="15">
      <c r="B136" s="117" t="s">
        <v>41</v>
      </c>
      <c r="C136" s="117"/>
      <c r="D136" s="117"/>
      <c r="E136" s="117"/>
      <c r="F136" s="117"/>
    </row>
    <row r="137" spans="1:6" s="39" customFormat="1" ht="15">
      <c r="D137" s="113"/>
      <c r="E137" s="113"/>
      <c r="F137" s="113"/>
    </row>
    <row r="138" spans="1:6" s="39" customFormat="1" ht="30.75" customHeight="1">
      <c r="B138" s="88" t="s">
        <v>42</v>
      </c>
      <c r="C138" s="88" t="s">
        <v>147</v>
      </c>
      <c r="D138" s="172" t="s">
        <v>201</v>
      </c>
      <c r="E138" s="173"/>
      <c r="F138" s="174"/>
    </row>
    <row r="139" spans="1:6" s="39" customFormat="1" ht="27">
      <c r="B139" s="88" t="s">
        <v>44</v>
      </c>
      <c r="C139" s="88" t="s">
        <v>148</v>
      </c>
      <c r="D139" s="110" t="s">
        <v>139</v>
      </c>
      <c r="E139" s="88" t="s">
        <v>140</v>
      </c>
      <c r="F139" s="88" t="s">
        <v>141</v>
      </c>
    </row>
    <row r="140" spans="1:6" s="39" customFormat="1" ht="40.5">
      <c r="B140" s="88" t="s">
        <v>45</v>
      </c>
      <c r="C140" s="110" t="s">
        <v>149</v>
      </c>
      <c r="D140" s="88"/>
      <c r="E140" s="88"/>
      <c r="F140" s="88"/>
    </row>
    <row r="141" spans="1:6" s="39" customFormat="1" ht="27">
      <c r="B141" s="88" t="s">
        <v>46</v>
      </c>
      <c r="C141" s="110" t="s">
        <v>150</v>
      </c>
      <c r="D141" s="88"/>
      <c r="E141" s="88"/>
      <c r="F141" s="88"/>
    </row>
    <row r="142" spans="1:6" s="39" customFormat="1" ht="15">
      <c r="B142" s="110" t="s">
        <v>47</v>
      </c>
      <c r="C142" s="110" t="s">
        <v>48</v>
      </c>
      <c r="D142" s="88"/>
      <c r="E142" s="88"/>
      <c r="F142" s="88"/>
    </row>
    <row r="143" spans="1:6" s="39" customFormat="1" ht="27">
      <c r="B143" s="110" t="s">
        <v>151</v>
      </c>
      <c r="C143" s="88" t="s">
        <v>152</v>
      </c>
      <c r="D143" s="88"/>
      <c r="E143" s="88"/>
      <c r="F143" s="88"/>
    </row>
    <row r="144" spans="1:6" s="39" customFormat="1" ht="15">
      <c r="B144" s="172" t="s">
        <v>49</v>
      </c>
      <c r="C144" s="174"/>
      <c r="D144" s="88"/>
      <c r="E144" s="88"/>
      <c r="F144" s="88"/>
    </row>
    <row r="145" spans="1:6" s="39" customFormat="1" ht="15">
      <c r="B145" s="180" t="s">
        <v>180</v>
      </c>
      <c r="C145" s="181"/>
      <c r="D145" s="88">
        <v>1</v>
      </c>
      <c r="E145" s="88">
        <v>1</v>
      </c>
      <c r="F145" s="88">
        <v>1</v>
      </c>
    </row>
    <row r="146" spans="1:6" s="39" customFormat="1" ht="15">
      <c r="B146" s="180" t="s">
        <v>146</v>
      </c>
      <c r="C146" s="181"/>
      <c r="D146" s="111">
        <v>66773.5</v>
      </c>
      <c r="E146" s="111">
        <v>66773.5</v>
      </c>
      <c r="F146" s="111">
        <v>66773.5</v>
      </c>
    </row>
    <row r="147" spans="1:6" s="39" customFormat="1" ht="15">
      <c r="D147" s="113"/>
      <c r="E147" s="113"/>
      <c r="F147" s="113"/>
    </row>
    <row r="148" spans="1:6" s="39" customFormat="1" ht="12.75" customHeight="1">
      <c r="D148" s="113"/>
      <c r="E148" s="113"/>
      <c r="F148" s="113"/>
    </row>
    <row r="149" spans="1:6" ht="57.75" customHeight="1">
      <c r="A149" s="177" t="s">
        <v>188</v>
      </c>
      <c r="B149" s="177"/>
      <c r="C149" s="177"/>
      <c r="D149" s="177"/>
      <c r="E149" s="177"/>
      <c r="F149" s="177"/>
    </row>
    <row r="150" spans="1:6" s="39" customFormat="1" ht="15">
      <c r="D150" s="113"/>
      <c r="E150" s="113"/>
      <c r="F150" s="113"/>
    </row>
    <row r="151" spans="1:6" s="39" customFormat="1" ht="20.25">
      <c r="B151" s="116"/>
      <c r="C151" s="85" t="s">
        <v>176</v>
      </c>
      <c r="D151" s="116"/>
      <c r="E151" s="116"/>
      <c r="F151" s="116"/>
    </row>
    <row r="152" spans="1:6" s="39" customFormat="1" ht="15">
      <c r="B152" s="118" t="s">
        <v>171</v>
      </c>
      <c r="C152" s="117"/>
      <c r="D152" s="117"/>
      <c r="E152" s="117"/>
      <c r="F152" s="117"/>
    </row>
    <row r="153" spans="1:6" s="39" customFormat="1" ht="15">
      <c r="D153" s="113"/>
      <c r="E153" s="113"/>
      <c r="F153" s="113"/>
    </row>
    <row r="154" spans="1:6" s="39" customFormat="1" ht="15" customHeight="1">
      <c r="B154" s="89" t="s">
        <v>38</v>
      </c>
      <c r="C154" s="89" t="s">
        <v>39</v>
      </c>
      <c r="D154" s="114"/>
      <c r="E154" s="114"/>
      <c r="F154" s="114"/>
    </row>
    <row r="155" spans="1:6" s="39" customFormat="1" ht="15">
      <c r="B155" s="88" t="s">
        <v>147</v>
      </c>
      <c r="C155" s="88" t="s">
        <v>40</v>
      </c>
      <c r="D155" s="115"/>
      <c r="E155" s="115"/>
      <c r="F155" s="115"/>
    </row>
    <row r="156" spans="1:6" s="39" customFormat="1" ht="15">
      <c r="D156" s="113"/>
      <c r="E156" s="113"/>
      <c r="F156" s="113"/>
    </row>
    <row r="157" spans="1:6" s="39" customFormat="1" ht="15">
      <c r="B157" s="117" t="s">
        <v>41</v>
      </c>
      <c r="C157" s="117"/>
      <c r="D157" s="117"/>
      <c r="E157" s="117"/>
      <c r="F157" s="117"/>
    </row>
    <row r="158" spans="1:6" s="39" customFormat="1" ht="15">
      <c r="D158" s="113"/>
      <c r="E158" s="113"/>
      <c r="F158" s="113"/>
    </row>
    <row r="159" spans="1:6" s="39" customFormat="1" ht="37.5" customHeight="1">
      <c r="B159" s="88" t="s">
        <v>42</v>
      </c>
      <c r="C159" s="88" t="s">
        <v>147</v>
      </c>
      <c r="D159" s="172" t="s">
        <v>201</v>
      </c>
      <c r="E159" s="173"/>
      <c r="F159" s="174"/>
    </row>
    <row r="160" spans="1:6" s="39" customFormat="1" ht="27">
      <c r="B160" s="88" t="s">
        <v>44</v>
      </c>
      <c r="C160" s="88" t="s">
        <v>148</v>
      </c>
      <c r="D160" s="110" t="s">
        <v>139</v>
      </c>
      <c r="E160" s="88" t="s">
        <v>140</v>
      </c>
      <c r="F160" s="88" t="s">
        <v>141</v>
      </c>
    </row>
    <row r="161" spans="2:6" s="39" customFormat="1" ht="40.5">
      <c r="B161" s="88" t="s">
        <v>45</v>
      </c>
      <c r="C161" s="110" t="s">
        <v>149</v>
      </c>
      <c r="D161" s="88"/>
      <c r="E161" s="88"/>
      <c r="F161" s="88"/>
    </row>
    <row r="162" spans="2:6" s="39" customFormat="1" ht="27">
      <c r="B162" s="88" t="s">
        <v>46</v>
      </c>
      <c r="C162" s="110" t="s">
        <v>150</v>
      </c>
      <c r="D162" s="88"/>
      <c r="E162" s="88"/>
      <c r="F162" s="88"/>
    </row>
    <row r="163" spans="2:6" s="39" customFormat="1" ht="15">
      <c r="B163" s="110" t="s">
        <v>47</v>
      </c>
      <c r="C163" s="110" t="s">
        <v>48</v>
      </c>
      <c r="D163" s="88"/>
      <c r="E163" s="88"/>
      <c r="F163" s="88"/>
    </row>
    <row r="164" spans="2:6" s="39" customFormat="1" ht="27">
      <c r="B164" s="110" t="s">
        <v>151</v>
      </c>
      <c r="C164" s="88" t="s">
        <v>152</v>
      </c>
      <c r="D164" s="88"/>
      <c r="E164" s="88"/>
      <c r="F164" s="88"/>
    </row>
    <row r="165" spans="2:6" s="39" customFormat="1" ht="15">
      <c r="B165" s="172" t="s">
        <v>49</v>
      </c>
      <c r="C165" s="174"/>
      <c r="D165" s="88"/>
      <c r="E165" s="88"/>
      <c r="F165" s="88"/>
    </row>
    <row r="166" spans="2:6" s="39" customFormat="1" ht="15">
      <c r="B166" s="180" t="s">
        <v>180</v>
      </c>
      <c r="C166" s="181"/>
      <c r="D166" s="88">
        <v>1</v>
      </c>
      <c r="E166" s="88">
        <v>1</v>
      </c>
      <c r="F166" s="88">
        <v>1</v>
      </c>
    </row>
    <row r="167" spans="2:6" s="39" customFormat="1" ht="15" customHeight="1">
      <c r="B167" s="180" t="s">
        <v>146</v>
      </c>
      <c r="C167" s="181"/>
      <c r="D167" s="111">
        <v>20417.8</v>
      </c>
      <c r="E167" s="111">
        <v>20417.8</v>
      </c>
      <c r="F167" s="111">
        <v>20417.8</v>
      </c>
    </row>
    <row r="168" spans="2:6" s="39" customFormat="1" ht="15">
      <c r="D168" s="113"/>
      <c r="E168" s="113"/>
      <c r="F168" s="113"/>
    </row>
    <row r="169" spans="2:6" s="39" customFormat="1" ht="12.75" customHeight="1">
      <c r="D169" s="113"/>
      <c r="E169" s="113"/>
      <c r="F169" s="113"/>
    </row>
    <row r="170" spans="2:6" s="39" customFormat="1" ht="15"/>
    <row r="171" spans="2:6" s="39" customFormat="1" ht="15"/>
    <row r="172" spans="2:6" s="39" customFormat="1" ht="15">
      <c r="C172" s="113"/>
      <c r="D172" s="113"/>
      <c r="E172" s="113"/>
    </row>
    <row r="173" spans="2:6" s="39" customFormat="1" ht="15">
      <c r="C173" s="113"/>
      <c r="D173" s="113"/>
      <c r="E173" s="113"/>
    </row>
    <row r="174" spans="2:6" s="39" customFormat="1" ht="15">
      <c r="C174" s="113"/>
      <c r="D174" s="113"/>
      <c r="E174" s="113"/>
    </row>
    <row r="175" spans="2:6" s="39" customFormat="1" ht="15">
      <c r="C175" s="113"/>
      <c r="D175" s="113"/>
      <c r="E175" s="113"/>
    </row>
    <row r="176" spans="2:6" s="39" customFormat="1" ht="15">
      <c r="C176" s="113"/>
      <c r="D176" s="113"/>
      <c r="E176" s="113"/>
    </row>
    <row r="177" spans="3:5" s="39" customFormat="1" ht="15">
      <c r="C177" s="113"/>
      <c r="D177" s="113"/>
      <c r="E177" s="113"/>
    </row>
    <row r="178" spans="3:5" s="39" customFormat="1" ht="15">
      <c r="C178" s="113"/>
      <c r="D178" s="113"/>
      <c r="E178" s="113"/>
    </row>
    <row r="179" spans="3:5" s="39" customFormat="1" ht="15">
      <c r="C179" s="113"/>
      <c r="D179" s="113"/>
      <c r="E179" s="113"/>
    </row>
    <row r="180" spans="3:5" s="39" customFormat="1" ht="15">
      <c r="C180" s="113"/>
      <c r="D180" s="113"/>
      <c r="E180" s="113"/>
    </row>
    <row r="181" spans="3:5" s="39" customFormat="1" ht="15">
      <c r="C181" s="113"/>
      <c r="D181" s="113"/>
      <c r="E181" s="113"/>
    </row>
    <row r="182" spans="3:5" s="39" customFormat="1" ht="15">
      <c r="C182" s="113"/>
      <c r="D182" s="113"/>
      <c r="E182" s="113"/>
    </row>
    <row r="183" spans="3:5" s="39" customFormat="1" ht="15">
      <c r="C183" s="113"/>
      <c r="D183" s="113"/>
      <c r="E183" s="113"/>
    </row>
    <row r="184" spans="3:5" s="39" customFormat="1" ht="15">
      <c r="C184" s="113"/>
      <c r="D184" s="113"/>
      <c r="E184" s="113"/>
    </row>
    <row r="185" spans="3:5" s="39" customFormat="1" ht="15">
      <c r="C185" s="113"/>
      <c r="D185" s="113"/>
      <c r="E185" s="113"/>
    </row>
    <row r="186" spans="3:5" s="39" customFormat="1" ht="15">
      <c r="C186" s="113"/>
      <c r="D186" s="113"/>
      <c r="E186" s="113"/>
    </row>
    <row r="187" spans="3:5" s="39" customFormat="1" ht="15">
      <c r="C187" s="113"/>
      <c r="D187" s="113"/>
      <c r="E187" s="113"/>
    </row>
    <row r="188" spans="3:5" s="39" customFormat="1" ht="15">
      <c r="C188" s="113"/>
      <c r="D188" s="113"/>
      <c r="E188" s="113"/>
    </row>
    <row r="189" spans="3:5" s="39" customFormat="1" ht="15">
      <c r="C189" s="113"/>
      <c r="D189" s="113"/>
      <c r="E189" s="113"/>
    </row>
    <row r="190" spans="3:5" s="39" customFormat="1" ht="15">
      <c r="C190" s="113"/>
      <c r="D190" s="113"/>
      <c r="E190" s="113"/>
    </row>
    <row r="191" spans="3:5" s="39" customFormat="1" ht="15">
      <c r="C191" s="113"/>
      <c r="D191" s="113"/>
      <c r="E191" s="113"/>
    </row>
    <row r="192" spans="3:5" s="39" customFormat="1" ht="15">
      <c r="C192" s="113"/>
      <c r="D192" s="113"/>
      <c r="E192" s="113"/>
    </row>
    <row r="193" spans="3:5" s="39" customFormat="1" ht="15">
      <c r="C193" s="113"/>
      <c r="D193" s="113"/>
      <c r="E193" s="113"/>
    </row>
    <row r="194" spans="3:5" s="39" customFormat="1" ht="15">
      <c r="C194" s="113"/>
      <c r="D194" s="113"/>
      <c r="E194" s="113"/>
    </row>
    <row r="195" spans="3:5" s="39" customFormat="1" ht="15">
      <c r="C195" s="113"/>
      <c r="D195" s="113"/>
      <c r="E195" s="113"/>
    </row>
    <row r="196" spans="3:5" s="39" customFormat="1" ht="15">
      <c r="C196" s="113"/>
      <c r="D196" s="113"/>
      <c r="E196" s="113"/>
    </row>
    <row r="197" spans="3:5" s="39" customFormat="1" ht="15">
      <c r="C197" s="113"/>
      <c r="D197" s="113"/>
      <c r="E197" s="113"/>
    </row>
    <row r="198" spans="3:5" s="39" customFormat="1" ht="15">
      <c r="C198" s="113"/>
      <c r="D198" s="113"/>
      <c r="E198" s="113"/>
    </row>
    <row r="199" spans="3:5" s="39" customFormat="1" ht="15">
      <c r="C199" s="113"/>
      <c r="D199" s="113"/>
      <c r="E199" s="113"/>
    </row>
    <row r="200" spans="3:5" s="39" customFormat="1" ht="15">
      <c r="C200" s="113"/>
      <c r="D200" s="113"/>
      <c r="E200" s="113"/>
    </row>
    <row r="201" spans="3:5" s="39" customFormat="1" ht="15">
      <c r="C201" s="113"/>
      <c r="D201" s="113"/>
      <c r="E201" s="113"/>
    </row>
    <row r="202" spans="3:5" s="39" customFormat="1" ht="15">
      <c r="C202" s="113"/>
      <c r="D202" s="113"/>
      <c r="E202" s="113"/>
    </row>
    <row r="203" spans="3:5" s="39" customFormat="1" ht="15">
      <c r="C203" s="113"/>
      <c r="D203" s="113"/>
      <c r="E203" s="113"/>
    </row>
    <row r="204" spans="3:5" s="39" customFormat="1" ht="15">
      <c r="C204" s="113"/>
      <c r="D204" s="113"/>
      <c r="E204" s="113"/>
    </row>
    <row r="205" spans="3:5" s="39" customFormat="1" ht="15">
      <c r="C205" s="113"/>
      <c r="D205" s="113"/>
      <c r="E205" s="113"/>
    </row>
    <row r="206" spans="3:5" s="39" customFormat="1" ht="15">
      <c r="C206" s="113"/>
      <c r="D206" s="113"/>
      <c r="E206" s="113"/>
    </row>
    <row r="207" spans="3:5" s="39" customFormat="1" ht="15">
      <c r="C207" s="113"/>
      <c r="D207" s="113"/>
      <c r="E207" s="113"/>
    </row>
    <row r="208" spans="3:5" s="39" customFormat="1" ht="15">
      <c r="C208" s="113"/>
      <c r="D208" s="113"/>
      <c r="E208" s="113"/>
    </row>
    <row r="209" spans="3:5" s="39" customFormat="1" ht="15">
      <c r="C209" s="113"/>
      <c r="D209" s="113"/>
      <c r="E209" s="113"/>
    </row>
    <row r="210" spans="3:5" s="39" customFormat="1" ht="15">
      <c r="C210" s="113"/>
      <c r="D210" s="113"/>
      <c r="E210" s="113"/>
    </row>
    <row r="211" spans="3:5" s="39" customFormat="1" ht="15">
      <c r="C211" s="113"/>
      <c r="D211" s="113"/>
      <c r="E211" s="113"/>
    </row>
    <row r="212" spans="3:5" s="39" customFormat="1" ht="15">
      <c r="C212" s="113"/>
      <c r="D212" s="113"/>
      <c r="E212" s="113"/>
    </row>
    <row r="213" spans="3:5" s="39" customFormat="1" ht="15">
      <c r="C213" s="113"/>
      <c r="D213" s="113"/>
      <c r="E213" s="113"/>
    </row>
    <row r="214" spans="3:5" s="39" customFormat="1" ht="15">
      <c r="C214" s="113"/>
      <c r="D214" s="113"/>
      <c r="E214" s="113"/>
    </row>
    <row r="215" spans="3:5" s="39" customFormat="1" ht="15">
      <c r="C215" s="113"/>
      <c r="D215" s="113"/>
      <c r="E215" s="113"/>
    </row>
    <row r="216" spans="3:5" s="39" customFormat="1" ht="15">
      <c r="C216" s="113"/>
      <c r="D216" s="113"/>
      <c r="E216" s="113"/>
    </row>
    <row r="217" spans="3:5" s="39" customFormat="1" ht="15">
      <c r="C217" s="113"/>
      <c r="D217" s="113"/>
      <c r="E217" s="113"/>
    </row>
    <row r="218" spans="3:5" s="39" customFormat="1" ht="15">
      <c r="C218" s="113"/>
      <c r="D218" s="113"/>
      <c r="E218" s="113"/>
    </row>
    <row r="219" spans="3:5" s="39" customFormat="1" ht="15">
      <c r="C219" s="113"/>
      <c r="D219" s="113"/>
      <c r="E219" s="113"/>
    </row>
    <row r="220" spans="3:5" s="39" customFormat="1" ht="15">
      <c r="C220" s="113"/>
      <c r="D220" s="113"/>
      <c r="E220" s="113"/>
    </row>
    <row r="221" spans="3:5" s="39" customFormat="1" ht="15">
      <c r="C221" s="113"/>
      <c r="D221" s="113"/>
      <c r="E221" s="113"/>
    </row>
    <row r="222" spans="3:5" s="39" customFormat="1" ht="15">
      <c r="C222" s="113"/>
      <c r="D222" s="113"/>
      <c r="E222" s="113"/>
    </row>
    <row r="223" spans="3:5" s="39" customFormat="1" ht="15">
      <c r="C223" s="113"/>
      <c r="D223" s="113"/>
      <c r="E223" s="113"/>
    </row>
    <row r="224" spans="3:5" s="39" customFormat="1" ht="15">
      <c r="C224" s="113"/>
      <c r="D224" s="113"/>
      <c r="E224" s="113"/>
    </row>
    <row r="225" spans="3:5" s="39" customFormat="1" ht="15">
      <c r="C225" s="113"/>
      <c r="D225" s="113"/>
      <c r="E225" s="113"/>
    </row>
    <row r="226" spans="3:5" s="39" customFormat="1" ht="15">
      <c r="C226" s="113"/>
      <c r="D226" s="113"/>
      <c r="E226" s="113"/>
    </row>
    <row r="227" spans="3:5" s="39" customFormat="1" ht="15">
      <c r="C227" s="113"/>
      <c r="D227" s="113"/>
      <c r="E227" s="113"/>
    </row>
    <row r="228" spans="3:5" s="39" customFormat="1" ht="15">
      <c r="C228" s="113"/>
      <c r="D228" s="113"/>
      <c r="E228" s="113"/>
    </row>
    <row r="229" spans="3:5" s="39" customFormat="1" ht="15">
      <c r="C229" s="113"/>
      <c r="D229" s="113"/>
      <c r="E229" s="113"/>
    </row>
    <row r="230" spans="3:5" s="39" customFormat="1" ht="15">
      <c r="C230" s="113"/>
      <c r="D230" s="113"/>
      <c r="E230" s="113"/>
    </row>
    <row r="231" spans="3:5" s="39" customFormat="1" ht="15">
      <c r="C231" s="113"/>
      <c r="D231" s="113"/>
      <c r="E231" s="113"/>
    </row>
    <row r="232" spans="3:5" s="39" customFormat="1" ht="15">
      <c r="C232" s="113"/>
      <c r="D232" s="113"/>
      <c r="E232" s="113"/>
    </row>
    <row r="233" spans="3:5" s="39" customFormat="1" ht="15">
      <c r="C233" s="113"/>
      <c r="D233" s="113"/>
      <c r="E233" s="113"/>
    </row>
    <row r="234" spans="3:5" s="39" customFormat="1" ht="15">
      <c r="C234" s="113"/>
      <c r="D234" s="113"/>
      <c r="E234" s="113"/>
    </row>
    <row r="235" spans="3:5" s="39" customFormat="1" ht="15">
      <c r="C235" s="113"/>
      <c r="D235" s="113"/>
      <c r="E235" s="113"/>
    </row>
    <row r="236" spans="3:5" s="39" customFormat="1" ht="15">
      <c r="C236" s="113"/>
      <c r="D236" s="113"/>
      <c r="E236" s="113"/>
    </row>
    <row r="237" spans="3:5" s="39" customFormat="1" ht="15">
      <c r="C237" s="113"/>
      <c r="D237" s="113"/>
      <c r="E237" s="113"/>
    </row>
    <row r="238" spans="3:5" s="39" customFormat="1" ht="15">
      <c r="C238" s="113"/>
      <c r="D238" s="113"/>
      <c r="E238" s="113"/>
    </row>
    <row r="239" spans="3:5" s="39" customFormat="1" ht="15">
      <c r="C239" s="113"/>
      <c r="D239" s="113"/>
      <c r="E239" s="113"/>
    </row>
    <row r="240" spans="3:5" s="39" customFormat="1" ht="15">
      <c r="C240" s="113"/>
      <c r="D240" s="113"/>
      <c r="E240" s="113"/>
    </row>
    <row r="241" spans="3:5" s="39" customFormat="1" ht="15">
      <c r="C241" s="113"/>
      <c r="D241" s="113"/>
      <c r="E241" s="113"/>
    </row>
    <row r="242" spans="3:5" s="39" customFormat="1" ht="15">
      <c r="C242" s="113"/>
      <c r="D242" s="113"/>
      <c r="E242" s="113"/>
    </row>
    <row r="243" spans="3:5" s="39" customFormat="1" ht="15">
      <c r="C243" s="113"/>
      <c r="D243" s="113"/>
      <c r="E243" s="113"/>
    </row>
    <row r="244" spans="3:5" s="39" customFormat="1" ht="15">
      <c r="C244" s="113"/>
      <c r="D244" s="113"/>
      <c r="E244" s="113"/>
    </row>
    <row r="245" spans="3:5" s="39" customFormat="1" ht="15">
      <c r="C245" s="113"/>
      <c r="D245" s="113"/>
      <c r="E245" s="113"/>
    </row>
    <row r="246" spans="3:5" s="39" customFormat="1" ht="15">
      <c r="C246" s="113"/>
      <c r="D246" s="113"/>
      <c r="E246" s="113"/>
    </row>
    <row r="247" spans="3:5" s="39" customFormat="1" ht="15">
      <c r="C247" s="113"/>
      <c r="D247" s="113"/>
      <c r="E247" s="113"/>
    </row>
    <row r="248" spans="3:5" s="39" customFormat="1" ht="15">
      <c r="C248" s="113"/>
      <c r="D248" s="113"/>
      <c r="E248" s="113"/>
    </row>
    <row r="249" spans="3:5" s="39" customFormat="1" ht="15">
      <c r="C249" s="113"/>
      <c r="D249" s="113"/>
      <c r="E249" s="113"/>
    </row>
    <row r="250" spans="3:5" s="39" customFormat="1" ht="15">
      <c r="C250" s="113"/>
      <c r="D250" s="113"/>
      <c r="E250" s="113"/>
    </row>
    <row r="251" spans="3:5" s="39" customFormat="1" ht="15">
      <c r="C251" s="113"/>
      <c r="D251" s="113"/>
      <c r="E251" s="113"/>
    </row>
    <row r="252" spans="3:5" s="39" customFormat="1" ht="15">
      <c r="C252" s="113"/>
      <c r="D252" s="113"/>
      <c r="E252" s="113"/>
    </row>
    <row r="253" spans="3:5" s="39" customFormat="1" ht="15">
      <c r="C253" s="113"/>
      <c r="D253" s="113"/>
      <c r="E253" s="113"/>
    </row>
    <row r="254" spans="3:5" s="39" customFormat="1" ht="15">
      <c r="C254" s="113"/>
      <c r="D254" s="113"/>
      <c r="E254" s="113"/>
    </row>
    <row r="255" spans="3:5" s="39" customFormat="1" ht="15">
      <c r="C255" s="113"/>
      <c r="D255" s="113"/>
      <c r="E255" s="113"/>
    </row>
    <row r="256" spans="3:5" s="39" customFormat="1" ht="15">
      <c r="C256" s="113"/>
      <c r="D256" s="113"/>
      <c r="E256" s="113"/>
    </row>
  </sheetData>
  <mergeCells count="36">
    <mergeCell ref="A89:F89"/>
    <mergeCell ref="D98:F98"/>
    <mergeCell ref="B104:C104"/>
    <mergeCell ref="B105:C105"/>
    <mergeCell ref="A129:F129"/>
    <mergeCell ref="B126:C126"/>
    <mergeCell ref="B85:C85"/>
    <mergeCell ref="B84:C84"/>
    <mergeCell ref="D78:F78"/>
    <mergeCell ref="B64:C64"/>
    <mergeCell ref="A69:F69"/>
    <mergeCell ref="B146:C146"/>
    <mergeCell ref="B125:C125"/>
    <mergeCell ref="B124:C124"/>
    <mergeCell ref="D118:F118"/>
    <mergeCell ref="A109:F109"/>
    <mergeCell ref="D138:F138"/>
    <mergeCell ref="B144:C144"/>
    <mergeCell ref="B145:C145"/>
    <mergeCell ref="B165:C165"/>
    <mergeCell ref="B166:C166"/>
    <mergeCell ref="B167:C167"/>
    <mergeCell ref="D159:F159"/>
    <mergeCell ref="A149:F149"/>
    <mergeCell ref="B21:C21"/>
    <mergeCell ref="D15:F15"/>
    <mergeCell ref="A28:F28"/>
    <mergeCell ref="A5:F5"/>
    <mergeCell ref="B65:C65"/>
    <mergeCell ref="D58:F58"/>
    <mergeCell ref="A48:F48"/>
    <mergeCell ref="B22:C22"/>
    <mergeCell ref="B23:C23"/>
    <mergeCell ref="B24:C24"/>
    <mergeCell ref="D38:F38"/>
    <mergeCell ref="B44:C44"/>
  </mergeCells>
  <pageMargins left="0" right="0" top="0" bottom="0" header="0" footer="0"/>
  <pageSetup paperSize="9" scale="60" orientation="portrait" r:id="rId1"/>
  <ignoredErrors>
    <ignoredError sqref="C15:C1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G98"/>
  <sheetViews>
    <sheetView tabSelected="1" workbookViewId="0">
      <selection activeCell="A7" sqref="A7:E7"/>
    </sheetView>
  </sheetViews>
  <sheetFormatPr defaultRowHeight="16.5"/>
  <cols>
    <col min="1" max="1" width="8.140625" style="18" customWidth="1"/>
    <col min="2" max="2" width="43.85546875" style="18" customWidth="1"/>
    <col min="3" max="3" width="16.7109375" style="18" customWidth="1"/>
    <col min="4" max="4" width="14.5703125" style="18" customWidth="1"/>
    <col min="5" max="5" width="21.42578125" style="18" customWidth="1"/>
    <col min="6" max="6" width="11.28515625" style="18" customWidth="1"/>
    <col min="7" max="7" width="13.7109375" style="18" customWidth="1"/>
    <col min="8" max="8" width="3.85546875" style="18" customWidth="1"/>
    <col min="9" max="9" width="4.42578125" style="18" customWidth="1"/>
    <col min="10" max="16384" width="9.140625" style="18"/>
  </cols>
  <sheetData>
    <row r="1" spans="1:7" s="61" customFormat="1" ht="13.5">
      <c r="A1" s="119"/>
      <c r="B1" s="119"/>
      <c r="C1" s="119"/>
      <c r="E1" s="16" t="s">
        <v>187</v>
      </c>
    </row>
    <row r="2" spans="1:7" s="61" customFormat="1" ht="13.5">
      <c r="A2" s="19" t="s">
        <v>51</v>
      </c>
      <c r="B2" s="19"/>
      <c r="C2" s="19"/>
      <c r="D2" s="19"/>
      <c r="E2" s="19"/>
      <c r="F2" s="19"/>
      <c r="G2" s="19"/>
    </row>
    <row r="3" spans="1:7" s="61" customFormat="1" ht="13.5">
      <c r="A3" s="19" t="s">
        <v>52</v>
      </c>
      <c r="B3" s="19"/>
      <c r="C3" s="19"/>
      <c r="D3" s="19"/>
      <c r="E3" s="19"/>
      <c r="F3" s="19"/>
      <c r="G3" s="19"/>
    </row>
    <row r="4" spans="1:7">
      <c r="A4" s="19"/>
      <c r="B4" s="19"/>
      <c r="C4" s="19"/>
      <c r="D4" s="19"/>
      <c r="E4" s="19"/>
      <c r="F4" s="19"/>
      <c r="G4" s="19"/>
    </row>
    <row r="5" spans="1:7" ht="17.25">
      <c r="A5" s="20"/>
      <c r="B5" s="20"/>
      <c r="C5" s="20"/>
      <c r="D5" s="20"/>
      <c r="E5" s="20" t="s">
        <v>53</v>
      </c>
      <c r="F5" s="20"/>
      <c r="G5" s="20"/>
    </row>
    <row r="6" spans="1:7" ht="17.25">
      <c r="A6" s="20"/>
      <c r="B6" s="20"/>
      <c r="C6" s="20"/>
      <c r="D6" s="20"/>
      <c r="E6" s="20"/>
      <c r="F6" s="20"/>
      <c r="G6" s="20"/>
    </row>
    <row r="7" spans="1:7" ht="42" customHeight="1">
      <c r="A7" s="182" t="s">
        <v>54</v>
      </c>
      <c r="B7" s="182"/>
      <c r="C7" s="182"/>
      <c r="D7" s="182"/>
      <c r="E7" s="182"/>
      <c r="F7" s="21"/>
      <c r="G7" s="21"/>
    </row>
    <row r="8" spans="1:7" ht="17.25">
      <c r="A8" s="21"/>
      <c r="B8" s="21"/>
      <c r="C8" s="21"/>
      <c r="D8" s="21"/>
      <c r="E8" s="38" t="s">
        <v>43</v>
      </c>
      <c r="F8" s="21"/>
      <c r="G8" s="21"/>
    </row>
    <row r="9" spans="1:7" ht="16.5" customHeight="1">
      <c r="A9" s="135" t="s">
        <v>55</v>
      </c>
      <c r="B9" s="183" t="s">
        <v>56</v>
      </c>
      <c r="C9" s="183" t="s">
        <v>101</v>
      </c>
      <c r="D9" s="183" t="s">
        <v>103</v>
      </c>
      <c r="E9" s="183" t="s">
        <v>102</v>
      </c>
    </row>
    <row r="10" spans="1:7">
      <c r="A10" s="135" t="s">
        <v>57</v>
      </c>
      <c r="B10" s="183"/>
      <c r="C10" s="183"/>
      <c r="D10" s="183"/>
      <c r="E10" s="183"/>
    </row>
    <row r="11" spans="1:7">
      <c r="A11" s="135">
        <v>1</v>
      </c>
      <c r="B11" s="22" t="s">
        <v>31</v>
      </c>
      <c r="C11" s="23">
        <v>25772</v>
      </c>
      <c r="D11" s="23">
        <v>25772</v>
      </c>
      <c r="E11" s="23">
        <v>25772</v>
      </c>
    </row>
    <row r="12" spans="1:7">
      <c r="A12" s="135"/>
      <c r="B12" s="132" t="s">
        <v>58</v>
      </c>
      <c r="C12" s="24"/>
      <c r="D12" s="24"/>
      <c r="E12" s="24"/>
    </row>
    <row r="13" spans="1:7" ht="33">
      <c r="A13" s="135">
        <v>1</v>
      </c>
      <c r="B13" s="22" t="s">
        <v>59</v>
      </c>
      <c r="C13" s="23">
        <v>25772</v>
      </c>
      <c r="D13" s="23">
        <v>25772</v>
      </c>
      <c r="E13" s="23">
        <v>25772</v>
      </c>
    </row>
    <row r="14" spans="1:7">
      <c r="A14" s="135"/>
      <c r="B14" s="25" t="s">
        <v>60</v>
      </c>
      <c r="C14" s="26"/>
      <c r="D14" s="26"/>
      <c r="E14" s="26"/>
    </row>
    <row r="15" spans="1:7" ht="33">
      <c r="A15" s="132">
        <v>1.1000000000000001</v>
      </c>
      <c r="B15" s="135" t="s">
        <v>61</v>
      </c>
      <c r="C15" s="136">
        <v>241.7</v>
      </c>
      <c r="D15" s="136">
        <v>241.7</v>
      </c>
      <c r="E15" s="136">
        <v>241.7</v>
      </c>
    </row>
    <row r="16" spans="1:7">
      <c r="A16" s="184">
        <v>1.2</v>
      </c>
      <c r="B16" s="183" t="s">
        <v>62</v>
      </c>
      <c r="C16" s="191">
        <v>201.4</v>
      </c>
      <c r="D16" s="191">
        <v>201.4</v>
      </c>
      <c r="E16" s="191">
        <v>201.4</v>
      </c>
    </row>
    <row r="17" spans="1:7" ht="39.75" customHeight="1">
      <c r="A17" s="184"/>
      <c r="B17" s="183"/>
      <c r="C17" s="192"/>
      <c r="D17" s="192"/>
      <c r="E17" s="192"/>
    </row>
    <row r="18" spans="1:7" ht="33">
      <c r="A18" s="132">
        <v>1.3</v>
      </c>
      <c r="B18" s="135" t="s">
        <v>63</v>
      </c>
      <c r="C18" s="136">
        <v>455</v>
      </c>
      <c r="D18" s="136">
        <v>455</v>
      </c>
      <c r="E18" s="136">
        <v>455</v>
      </c>
    </row>
    <row r="19" spans="1:7">
      <c r="A19" s="184" t="s">
        <v>64</v>
      </c>
      <c r="B19" s="183" t="s">
        <v>65</v>
      </c>
      <c r="C19" s="191">
        <v>270</v>
      </c>
      <c r="D19" s="191">
        <v>270</v>
      </c>
      <c r="E19" s="191">
        <v>270</v>
      </c>
    </row>
    <row r="20" spans="1:7" ht="39" customHeight="1">
      <c r="A20" s="184"/>
      <c r="B20" s="183"/>
      <c r="C20" s="192"/>
      <c r="D20" s="192"/>
      <c r="E20" s="192"/>
    </row>
    <row r="21" spans="1:7" ht="49.5">
      <c r="A21" s="132" t="s">
        <v>66</v>
      </c>
      <c r="B21" s="135" t="s">
        <v>67</v>
      </c>
      <c r="C21" s="136">
        <v>232.5</v>
      </c>
      <c r="D21" s="136">
        <v>232.5</v>
      </c>
      <c r="E21" s="136">
        <v>232.5</v>
      </c>
    </row>
    <row r="22" spans="1:7">
      <c r="A22" s="184" t="s">
        <v>68</v>
      </c>
      <c r="B22" s="183" t="s">
        <v>69</v>
      </c>
      <c r="C22" s="191">
        <v>1006.2</v>
      </c>
      <c r="D22" s="191">
        <v>1006.2</v>
      </c>
      <c r="E22" s="191">
        <v>1006.2</v>
      </c>
    </row>
    <row r="23" spans="1:7">
      <c r="A23" s="184"/>
      <c r="B23" s="183"/>
      <c r="C23" s="192"/>
      <c r="D23" s="192"/>
      <c r="E23" s="192"/>
    </row>
    <row r="24" spans="1:7">
      <c r="A24" s="184" t="s">
        <v>100</v>
      </c>
      <c r="B24" s="183" t="s">
        <v>70</v>
      </c>
      <c r="C24" s="191">
        <v>294.10000000000002</v>
      </c>
      <c r="D24" s="191">
        <v>294.10000000000002</v>
      </c>
      <c r="E24" s="191">
        <v>294.10000000000002</v>
      </c>
    </row>
    <row r="25" spans="1:7" ht="44.25" customHeight="1">
      <c r="A25" s="184"/>
      <c r="B25" s="183"/>
      <c r="C25" s="192"/>
      <c r="D25" s="192"/>
      <c r="E25" s="192"/>
    </row>
    <row r="26" spans="1:7" ht="49.5">
      <c r="A26" s="132">
        <v>1.8</v>
      </c>
      <c r="B26" s="135" t="s">
        <v>86</v>
      </c>
      <c r="C26" s="14">
        <v>23071.1</v>
      </c>
      <c r="D26" s="14">
        <v>23071.1</v>
      </c>
      <c r="E26" s="14">
        <v>23071.1</v>
      </c>
    </row>
    <row r="27" spans="1:7">
      <c r="A27" s="27"/>
      <c r="B27" s="28"/>
      <c r="C27" s="29"/>
      <c r="D27" s="29"/>
      <c r="E27" s="29"/>
    </row>
    <row r="28" spans="1:7" ht="17.25">
      <c r="A28" s="20"/>
      <c r="B28" s="20"/>
      <c r="C28" s="20"/>
      <c r="D28" s="20"/>
      <c r="E28" s="20" t="s">
        <v>71</v>
      </c>
      <c r="F28" s="20"/>
      <c r="G28" s="20"/>
    </row>
    <row r="29" spans="1:7" ht="17.25">
      <c r="A29" s="20"/>
      <c r="B29" s="20"/>
      <c r="C29" s="20"/>
      <c r="D29" s="20"/>
      <c r="E29" s="20"/>
      <c r="F29" s="20"/>
      <c r="G29" s="20"/>
    </row>
    <row r="30" spans="1:7" ht="38.25" customHeight="1">
      <c r="A30" s="182" t="s">
        <v>72</v>
      </c>
      <c r="B30" s="182"/>
      <c r="C30" s="182"/>
      <c r="D30" s="182"/>
      <c r="E30" s="182"/>
      <c r="F30" s="21"/>
      <c r="G30" s="21"/>
    </row>
    <row r="31" spans="1:7" ht="13.5" customHeight="1">
      <c r="A31" s="21"/>
      <c r="B31" s="21"/>
      <c r="C31" s="21"/>
      <c r="D31" s="21"/>
      <c r="E31" s="38" t="s">
        <v>43</v>
      </c>
      <c r="F31" s="21"/>
      <c r="G31" s="21"/>
    </row>
    <row r="32" spans="1:7" ht="13.5" customHeight="1">
      <c r="A32" s="135" t="s">
        <v>55</v>
      </c>
      <c r="B32" s="183" t="s">
        <v>56</v>
      </c>
      <c r="C32" s="183" t="s">
        <v>101</v>
      </c>
      <c r="D32" s="183" t="s">
        <v>103</v>
      </c>
      <c r="E32" s="183" t="s">
        <v>102</v>
      </c>
    </row>
    <row r="33" spans="1:7" ht="20.25" customHeight="1">
      <c r="A33" s="135" t="s">
        <v>57</v>
      </c>
      <c r="B33" s="183"/>
      <c r="C33" s="183"/>
      <c r="D33" s="183"/>
      <c r="E33" s="183"/>
    </row>
    <row r="34" spans="1:7" ht="13.5" customHeight="1">
      <c r="A34" s="135">
        <v>1</v>
      </c>
      <c r="B34" s="22" t="s">
        <v>31</v>
      </c>
      <c r="C34" s="23">
        <f t="shared" ref="C34:D34" si="0">C38+C39+C40+C41+C42+C43+C44+C45</f>
        <v>96889.819999999992</v>
      </c>
      <c r="D34" s="23">
        <f t="shared" si="0"/>
        <v>96889.819999999992</v>
      </c>
      <c r="E34" s="23">
        <f>E38+E39+E40+E41+E42+E43+E44+E45</f>
        <v>96889.819999999992</v>
      </c>
      <c r="G34" s="145"/>
    </row>
    <row r="35" spans="1:7" ht="13.5" customHeight="1">
      <c r="A35" s="135"/>
      <c r="B35" s="132" t="s">
        <v>58</v>
      </c>
      <c r="C35" s="24"/>
      <c r="D35" s="24"/>
      <c r="E35" s="24"/>
    </row>
    <row r="36" spans="1:7" ht="37.5" customHeight="1">
      <c r="A36" s="135">
        <v>1</v>
      </c>
      <c r="B36" s="22" t="s">
        <v>59</v>
      </c>
      <c r="C36" s="23">
        <f>C38+C39+C40+C41+C42+C43+C44+C45</f>
        <v>96889.819999999992</v>
      </c>
      <c r="D36" s="23">
        <f t="shared" ref="D36" si="1">D38+D39+D40+D41+D42+D43+D44+D45</f>
        <v>96889.819999999992</v>
      </c>
      <c r="E36" s="23">
        <f>E38+E39+E40+E41+E42+E43+E44+E45</f>
        <v>96889.819999999992</v>
      </c>
    </row>
    <row r="37" spans="1:7" ht="13.5" customHeight="1">
      <c r="A37" s="135"/>
      <c r="B37" s="25" t="s">
        <v>60</v>
      </c>
      <c r="C37" s="26"/>
      <c r="D37" s="26"/>
      <c r="E37" s="26"/>
    </row>
    <row r="38" spans="1:7" ht="49.5">
      <c r="A38" s="132">
        <v>1.1000000000000001</v>
      </c>
      <c r="B38" s="30" t="s">
        <v>195</v>
      </c>
      <c r="C38" s="136">
        <v>19540</v>
      </c>
      <c r="D38" s="136">
        <v>19540</v>
      </c>
      <c r="E38" s="136">
        <v>19540</v>
      </c>
    </row>
    <row r="39" spans="1:7" ht="49.5">
      <c r="A39" s="132">
        <v>1.2</v>
      </c>
      <c r="B39" s="13" t="s">
        <v>73</v>
      </c>
      <c r="C39" s="136">
        <v>3291.32</v>
      </c>
      <c r="D39" s="136">
        <v>3291.32</v>
      </c>
      <c r="E39" s="136">
        <v>3291.32</v>
      </c>
    </row>
    <row r="40" spans="1:7" ht="115.5">
      <c r="A40" s="132">
        <v>1.3</v>
      </c>
      <c r="B40" s="13" t="s">
        <v>194</v>
      </c>
      <c r="C40" s="136">
        <v>12490</v>
      </c>
      <c r="D40" s="136">
        <v>12490</v>
      </c>
      <c r="E40" s="136">
        <v>12490</v>
      </c>
    </row>
    <row r="41" spans="1:7" ht="49.5">
      <c r="A41" s="132" t="s">
        <v>64</v>
      </c>
      <c r="B41" s="13" t="s">
        <v>193</v>
      </c>
      <c r="C41" s="136">
        <v>9676.7999999999993</v>
      </c>
      <c r="D41" s="136">
        <v>9676.7999999999993</v>
      </c>
      <c r="E41" s="136">
        <v>9676.7999999999993</v>
      </c>
    </row>
    <row r="42" spans="1:7" ht="49.5">
      <c r="A42" s="132" t="s">
        <v>66</v>
      </c>
      <c r="B42" s="13" t="s">
        <v>189</v>
      </c>
      <c r="C42" s="14">
        <v>9878.7000000000007</v>
      </c>
      <c r="D42" s="14">
        <v>9878.7000000000007</v>
      </c>
      <c r="E42" s="14">
        <v>9878.7000000000007</v>
      </c>
    </row>
    <row r="43" spans="1:7" ht="35.25" customHeight="1">
      <c r="A43" s="31">
        <v>1.6</v>
      </c>
      <c r="B43" s="13" t="s">
        <v>190</v>
      </c>
      <c r="C43" s="14">
        <v>4987</v>
      </c>
      <c r="D43" s="14">
        <v>4987</v>
      </c>
      <c r="E43" s="14">
        <v>4987</v>
      </c>
    </row>
    <row r="44" spans="1:7" ht="33">
      <c r="A44" s="31">
        <v>1.7</v>
      </c>
      <c r="B44" s="13" t="s">
        <v>90</v>
      </c>
      <c r="C44" s="14">
        <v>8138</v>
      </c>
      <c r="D44" s="14">
        <v>8138</v>
      </c>
      <c r="E44" s="14">
        <v>8138</v>
      </c>
    </row>
    <row r="45" spans="1:7" ht="33">
      <c r="A45" s="144">
        <v>1.8</v>
      </c>
      <c r="B45" s="13" t="s">
        <v>192</v>
      </c>
      <c r="C45" s="14">
        <v>28888</v>
      </c>
      <c r="D45" s="14">
        <v>28888</v>
      </c>
      <c r="E45" s="14">
        <v>28888</v>
      </c>
    </row>
    <row r="46" spans="1:7">
      <c r="A46" s="144"/>
      <c r="B46" s="199"/>
      <c r="C46" s="29"/>
      <c r="D46" s="29"/>
      <c r="E46" s="29"/>
    </row>
    <row r="47" spans="1:7" ht="17.25">
      <c r="A47" s="187" t="s">
        <v>74</v>
      </c>
      <c r="B47" s="187"/>
      <c r="C47" s="187"/>
      <c r="D47" s="187"/>
      <c r="E47" s="187"/>
    </row>
    <row r="48" spans="1:7" ht="17.25">
      <c r="A48" s="32"/>
    </row>
    <row r="49" spans="1:5" ht="39.75" customHeight="1">
      <c r="A49" s="182" t="s">
        <v>98</v>
      </c>
      <c r="B49" s="182"/>
      <c r="C49" s="182"/>
      <c r="D49" s="182"/>
      <c r="E49" s="182"/>
    </row>
    <row r="50" spans="1:5" ht="17.25">
      <c r="A50" s="34"/>
      <c r="E50" s="38" t="s">
        <v>43</v>
      </c>
    </row>
    <row r="51" spans="1:5">
      <c r="A51" s="135" t="s">
        <v>55</v>
      </c>
      <c r="B51" s="183" t="s">
        <v>56</v>
      </c>
      <c r="C51" s="183" t="s">
        <v>101</v>
      </c>
      <c r="D51" s="183" t="s">
        <v>103</v>
      </c>
      <c r="E51" s="183" t="s">
        <v>102</v>
      </c>
    </row>
    <row r="52" spans="1:5">
      <c r="A52" s="135" t="s">
        <v>57</v>
      </c>
      <c r="B52" s="183"/>
      <c r="C52" s="183"/>
      <c r="D52" s="183"/>
      <c r="E52" s="183"/>
    </row>
    <row r="53" spans="1:5">
      <c r="A53" s="135">
        <v>1</v>
      </c>
      <c r="B53" s="22" t="s">
        <v>31</v>
      </c>
      <c r="C53" s="23">
        <f>C57+C59</f>
        <v>27240</v>
      </c>
      <c r="D53" s="23">
        <f>D57+D59</f>
        <v>27240</v>
      </c>
      <c r="E53" s="23">
        <f>E57+E59</f>
        <v>27240</v>
      </c>
    </row>
    <row r="54" spans="1:5">
      <c r="A54" s="135"/>
      <c r="B54" s="135" t="s">
        <v>58</v>
      </c>
      <c r="C54" s="35"/>
      <c r="D54" s="22"/>
      <c r="E54" s="22"/>
    </row>
    <row r="55" spans="1:5" ht="33">
      <c r="A55" s="135">
        <v>1</v>
      </c>
      <c r="B55" s="22" t="s">
        <v>59</v>
      </c>
      <c r="C55" s="23">
        <f>C57+C59</f>
        <v>27240</v>
      </c>
      <c r="D55" s="23">
        <f>D57+D59</f>
        <v>27240</v>
      </c>
      <c r="E55" s="23">
        <f>E57+E59</f>
        <v>27240</v>
      </c>
    </row>
    <row r="56" spans="1:5">
      <c r="A56" s="135"/>
      <c r="B56" s="135" t="s">
        <v>60</v>
      </c>
      <c r="C56" s="135"/>
      <c r="D56" s="135"/>
      <c r="E56" s="135"/>
    </row>
    <row r="57" spans="1:5">
      <c r="A57" s="184">
        <v>1.1000000000000001</v>
      </c>
      <c r="B57" s="185" t="s">
        <v>99</v>
      </c>
      <c r="C57" s="186">
        <v>13800</v>
      </c>
      <c r="D57" s="186">
        <v>13800</v>
      </c>
      <c r="E57" s="186">
        <v>13800</v>
      </c>
    </row>
    <row r="58" spans="1:5" ht="24" customHeight="1">
      <c r="A58" s="184"/>
      <c r="B58" s="185"/>
      <c r="C58" s="186"/>
      <c r="D58" s="186"/>
      <c r="E58" s="186"/>
    </row>
    <row r="59" spans="1:5" ht="63.75" customHeight="1">
      <c r="A59" s="36">
        <v>1.2</v>
      </c>
      <c r="B59" s="37" t="s">
        <v>198</v>
      </c>
      <c r="C59" s="134">
        <v>13440</v>
      </c>
      <c r="D59" s="134">
        <v>13440</v>
      </c>
      <c r="E59" s="134">
        <v>13440</v>
      </c>
    </row>
    <row r="60" spans="1:5" ht="26.25" customHeight="1">
      <c r="A60" s="196"/>
      <c r="B60" s="197"/>
      <c r="C60" s="198"/>
      <c r="D60" s="198"/>
      <c r="E60" s="198"/>
    </row>
    <row r="61" spans="1:5" ht="17.25">
      <c r="A61" s="187" t="s">
        <v>76</v>
      </c>
      <c r="B61" s="187"/>
      <c r="C61" s="187"/>
      <c r="D61" s="187"/>
      <c r="E61" s="187"/>
    </row>
    <row r="62" spans="1:5" ht="17.25" customHeight="1">
      <c r="A62" s="32"/>
    </row>
    <row r="63" spans="1:5" ht="36.75" customHeight="1">
      <c r="A63" s="182" t="s">
        <v>79</v>
      </c>
      <c r="B63" s="182"/>
      <c r="C63" s="182"/>
      <c r="D63" s="182"/>
      <c r="E63" s="182"/>
    </row>
    <row r="64" spans="1:5" ht="17.25">
      <c r="A64" s="34"/>
      <c r="E64" s="38" t="s">
        <v>43</v>
      </c>
    </row>
    <row r="65" spans="1:5" ht="16.5" customHeight="1">
      <c r="A65" s="135" t="s">
        <v>55</v>
      </c>
      <c r="B65" s="183" t="s">
        <v>56</v>
      </c>
      <c r="C65" s="183" t="s">
        <v>101</v>
      </c>
      <c r="D65" s="183" t="s">
        <v>103</v>
      </c>
      <c r="E65" s="183" t="s">
        <v>102</v>
      </c>
    </row>
    <row r="66" spans="1:5">
      <c r="A66" s="135" t="s">
        <v>57</v>
      </c>
      <c r="B66" s="183"/>
      <c r="C66" s="183"/>
      <c r="D66" s="183"/>
      <c r="E66" s="183"/>
    </row>
    <row r="67" spans="1:5">
      <c r="A67" s="135">
        <v>1</v>
      </c>
      <c r="B67" s="22" t="s">
        <v>31</v>
      </c>
      <c r="C67" s="23">
        <v>168312.5</v>
      </c>
      <c r="D67" s="23">
        <v>168312.5</v>
      </c>
      <c r="E67" s="23">
        <v>168312.5</v>
      </c>
    </row>
    <row r="68" spans="1:5">
      <c r="A68" s="135"/>
      <c r="B68" s="135" t="s">
        <v>58</v>
      </c>
      <c r="C68" s="35"/>
      <c r="D68" s="22"/>
      <c r="E68" s="22"/>
    </row>
    <row r="69" spans="1:5" ht="33">
      <c r="A69" s="135">
        <v>1</v>
      </c>
      <c r="B69" s="22" t="s">
        <v>59</v>
      </c>
      <c r="C69" s="134">
        <v>168312.5</v>
      </c>
      <c r="D69" s="134">
        <v>168312.5</v>
      </c>
      <c r="E69" s="134">
        <v>168312.5</v>
      </c>
    </row>
    <row r="70" spans="1:5">
      <c r="A70" s="135"/>
      <c r="B70" s="135" t="s">
        <v>60</v>
      </c>
      <c r="C70" s="135"/>
      <c r="D70" s="135"/>
      <c r="E70" s="135"/>
    </row>
    <row r="71" spans="1:5">
      <c r="A71" s="184">
        <v>1.1000000000000001</v>
      </c>
      <c r="B71" s="185" t="s">
        <v>80</v>
      </c>
      <c r="C71" s="188">
        <v>168312.5</v>
      </c>
      <c r="D71" s="188">
        <v>168312.5</v>
      </c>
      <c r="E71" s="188">
        <v>168312.5</v>
      </c>
    </row>
    <row r="72" spans="1:5" ht="39.75" customHeight="1">
      <c r="A72" s="184"/>
      <c r="B72" s="185"/>
      <c r="C72" s="189"/>
      <c r="D72" s="189"/>
      <c r="E72" s="189"/>
    </row>
    <row r="74" spans="1:5">
      <c r="E74" s="195" t="s">
        <v>78</v>
      </c>
    </row>
    <row r="75" spans="1:5" ht="21.75" customHeight="1">
      <c r="A75" s="27"/>
      <c r="B75" s="194"/>
      <c r="C75" s="29"/>
      <c r="D75" s="29"/>
      <c r="E75" s="29"/>
    </row>
    <row r="76" spans="1:5" ht="18" customHeight="1">
      <c r="A76" s="182" t="s">
        <v>77</v>
      </c>
      <c r="B76" s="182"/>
      <c r="C76" s="182"/>
      <c r="D76" s="182"/>
      <c r="E76" s="182"/>
    </row>
    <row r="77" spans="1:5">
      <c r="A77" s="190"/>
      <c r="B77" s="190"/>
      <c r="C77" s="190"/>
      <c r="D77" s="190"/>
      <c r="E77" s="190"/>
    </row>
    <row r="78" spans="1:5" ht="17.25">
      <c r="A78" s="137"/>
      <c r="B78" s="137"/>
      <c r="C78" s="137"/>
      <c r="D78" s="137"/>
      <c r="E78" s="38" t="s">
        <v>43</v>
      </c>
    </row>
    <row r="79" spans="1:5" ht="16.5" customHeight="1">
      <c r="A79" s="135" t="s">
        <v>55</v>
      </c>
      <c r="B79" s="183" t="s">
        <v>56</v>
      </c>
      <c r="C79" s="183" t="s">
        <v>101</v>
      </c>
      <c r="D79" s="183" t="s">
        <v>103</v>
      </c>
      <c r="E79" s="183" t="s">
        <v>102</v>
      </c>
    </row>
    <row r="80" spans="1:5">
      <c r="A80" s="135" t="s">
        <v>57</v>
      </c>
      <c r="B80" s="183"/>
      <c r="C80" s="183"/>
      <c r="D80" s="183"/>
      <c r="E80" s="183"/>
    </row>
    <row r="81" spans="1:5">
      <c r="A81" s="135">
        <v>1</v>
      </c>
      <c r="B81" s="22" t="s">
        <v>31</v>
      </c>
      <c r="C81" s="33">
        <v>66773.5</v>
      </c>
      <c r="D81" s="33">
        <v>66773.5</v>
      </c>
      <c r="E81" s="33">
        <v>66773.5</v>
      </c>
    </row>
    <row r="82" spans="1:5">
      <c r="A82" s="135"/>
      <c r="B82" s="135" t="s">
        <v>58</v>
      </c>
      <c r="C82" s="14"/>
      <c r="D82" s="14"/>
      <c r="E82" s="14"/>
    </row>
    <row r="83" spans="1:5" ht="33">
      <c r="A83" s="135">
        <v>1</v>
      </c>
      <c r="B83" s="22" t="s">
        <v>59</v>
      </c>
      <c r="C83" s="14">
        <v>66773.5</v>
      </c>
      <c r="D83" s="14">
        <v>66773.5</v>
      </c>
      <c r="E83" s="14">
        <v>66773.5</v>
      </c>
    </row>
    <row r="84" spans="1:5">
      <c r="A84" s="135"/>
      <c r="B84" s="135" t="s">
        <v>60</v>
      </c>
      <c r="C84" s="14"/>
      <c r="D84" s="14"/>
      <c r="E84" s="14"/>
    </row>
    <row r="85" spans="1:5">
      <c r="A85" s="184">
        <v>1.1000000000000001</v>
      </c>
      <c r="B85" s="185" t="s">
        <v>196</v>
      </c>
      <c r="C85" s="191">
        <v>66773.5</v>
      </c>
      <c r="D85" s="191">
        <v>66773.5</v>
      </c>
      <c r="E85" s="191">
        <v>66773.5</v>
      </c>
    </row>
    <row r="86" spans="1:5" ht="57.75" customHeight="1">
      <c r="A86" s="184"/>
      <c r="B86" s="185"/>
      <c r="C86" s="192"/>
      <c r="D86" s="192"/>
      <c r="E86" s="192"/>
    </row>
    <row r="88" spans="1:5" ht="17.25">
      <c r="A88" s="187" t="s">
        <v>97</v>
      </c>
      <c r="B88" s="187"/>
      <c r="C88" s="187"/>
      <c r="D88" s="187"/>
      <c r="E88" s="187"/>
    </row>
    <row r="89" spans="1:5" ht="17.25">
      <c r="A89" s="32"/>
    </row>
    <row r="90" spans="1:5" ht="36.75" customHeight="1">
      <c r="A90" s="182" t="s">
        <v>75</v>
      </c>
      <c r="B90" s="182"/>
      <c r="C90" s="182"/>
      <c r="D90" s="182"/>
      <c r="E90" s="182"/>
    </row>
    <row r="91" spans="1:5" ht="17.25">
      <c r="A91" s="193"/>
      <c r="B91" s="193"/>
      <c r="C91" s="193"/>
      <c r="D91" s="193"/>
      <c r="E91" s="193"/>
    </row>
    <row r="92" spans="1:5" ht="16.5" customHeight="1">
      <c r="A92" s="135" t="s">
        <v>55</v>
      </c>
      <c r="B92" s="183" t="s">
        <v>56</v>
      </c>
      <c r="C92" s="183" t="s">
        <v>101</v>
      </c>
      <c r="D92" s="183" t="s">
        <v>103</v>
      </c>
      <c r="E92" s="183" t="s">
        <v>102</v>
      </c>
    </row>
    <row r="93" spans="1:5">
      <c r="A93" s="135" t="s">
        <v>57</v>
      </c>
      <c r="B93" s="183"/>
      <c r="C93" s="183"/>
      <c r="D93" s="183"/>
      <c r="E93" s="183"/>
    </row>
    <row r="94" spans="1:5">
      <c r="A94" s="135">
        <v>1</v>
      </c>
      <c r="B94" s="22" t="s">
        <v>31</v>
      </c>
      <c r="C94" s="33">
        <v>20417.8</v>
      </c>
      <c r="D94" s="33">
        <v>20417.8</v>
      </c>
      <c r="E94" s="33">
        <v>20417.8</v>
      </c>
    </row>
    <row r="95" spans="1:5">
      <c r="A95" s="135"/>
      <c r="B95" s="135" t="s">
        <v>58</v>
      </c>
      <c r="C95" s="14"/>
      <c r="D95" s="14"/>
      <c r="E95" s="14"/>
    </row>
    <row r="96" spans="1:5" ht="33">
      <c r="A96" s="135">
        <v>1</v>
      </c>
      <c r="B96" s="22" t="s">
        <v>59</v>
      </c>
      <c r="C96" s="14">
        <v>20417.8</v>
      </c>
      <c r="D96" s="14">
        <v>20417.8</v>
      </c>
      <c r="E96" s="14">
        <v>20417.8</v>
      </c>
    </row>
    <row r="97" spans="1:5">
      <c r="A97" s="135"/>
      <c r="B97" s="135" t="s">
        <v>60</v>
      </c>
      <c r="C97" s="14"/>
      <c r="D97" s="14"/>
      <c r="E97" s="14"/>
    </row>
    <row r="98" spans="1:5" ht="33">
      <c r="A98" s="132">
        <v>1.1000000000000001</v>
      </c>
      <c r="B98" s="133" t="s">
        <v>197</v>
      </c>
      <c r="C98" s="14">
        <v>20417.8</v>
      </c>
      <c r="D98" s="14">
        <v>20417.8</v>
      </c>
      <c r="E98" s="14">
        <v>20417.8</v>
      </c>
    </row>
  </sheetData>
  <mergeCells count="69">
    <mergeCell ref="A16:A17"/>
    <mergeCell ref="B16:B17"/>
    <mergeCell ref="C16:C17"/>
    <mergeCell ref="D16:D17"/>
    <mergeCell ref="E16:E17"/>
    <mergeCell ref="A7:E7"/>
    <mergeCell ref="B9:B10"/>
    <mergeCell ref="C9:C10"/>
    <mergeCell ref="D9:D10"/>
    <mergeCell ref="E9:E10"/>
    <mergeCell ref="A30:E30"/>
    <mergeCell ref="A19:A20"/>
    <mergeCell ref="B19:B20"/>
    <mergeCell ref="C19:C20"/>
    <mergeCell ref="D19:D20"/>
    <mergeCell ref="E19:E20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61:E61"/>
    <mergeCell ref="B32:B33"/>
    <mergeCell ref="C32:C33"/>
    <mergeCell ref="D32:D33"/>
    <mergeCell ref="E32:E33"/>
    <mergeCell ref="A47:E47"/>
    <mergeCell ref="A90:E90"/>
    <mergeCell ref="A91:E91"/>
    <mergeCell ref="B92:B93"/>
    <mergeCell ref="C92:C93"/>
    <mergeCell ref="D92:D93"/>
    <mergeCell ref="E92:E93"/>
    <mergeCell ref="A63:E63"/>
    <mergeCell ref="A85:A86"/>
    <mergeCell ref="B85:B86"/>
    <mergeCell ref="C85:C86"/>
    <mergeCell ref="D85:D86"/>
    <mergeCell ref="E85:E86"/>
    <mergeCell ref="A76:E77"/>
    <mergeCell ref="B79:B80"/>
    <mergeCell ref="C79:C80"/>
    <mergeCell ref="D79:D80"/>
    <mergeCell ref="E79:E80"/>
    <mergeCell ref="A88:E88"/>
    <mergeCell ref="B65:B66"/>
    <mergeCell ref="C65:C66"/>
    <mergeCell ref="D65:D66"/>
    <mergeCell ref="E65:E66"/>
    <mergeCell ref="A71:A72"/>
    <mergeCell ref="B71:B72"/>
    <mergeCell ref="C71:C72"/>
    <mergeCell ref="D71:D72"/>
    <mergeCell ref="E71:E72"/>
    <mergeCell ref="A57:A58"/>
    <mergeCell ref="B57:B58"/>
    <mergeCell ref="C57:C58"/>
    <mergeCell ref="D57:D58"/>
    <mergeCell ref="E57:E58"/>
    <mergeCell ref="A49:E49"/>
    <mergeCell ref="B51:B52"/>
    <mergeCell ref="C51:C52"/>
    <mergeCell ref="D51:D52"/>
    <mergeCell ref="E51:E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https:/mul2-minfin.gov.am/tasks/162284/oneclick/3havelvats1.xlsx?token=7efb1269fc5d7153434227712bf5741c</cp:keywords>
  <cp:lastModifiedBy/>
  <dcterms:created xsi:type="dcterms:W3CDTF">2006-09-16T00:00:00Z</dcterms:created>
  <dcterms:modified xsi:type="dcterms:W3CDTF">2020-04-22T09:53:53Z</dcterms:modified>
</cp:coreProperties>
</file>