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640" windowHeight="11760" activeTab="4"/>
  </bookViews>
  <sheets>
    <sheet name="1" sheetId="1" r:id="rId1"/>
    <sheet name="2" sheetId="10" r:id="rId2"/>
    <sheet name="3" sheetId="3" r:id="rId3"/>
    <sheet name="4" sheetId="5" r:id="rId4"/>
    <sheet name="5-1" sheetId="6" r:id="rId5"/>
    <sheet name="5-2" sheetId="7" r:id="rId6"/>
    <sheet name="6" sheetId="8" r:id="rId7"/>
    <sheet name="7" sheetId="9" r:id="rId8"/>
  </sheets>
  <definedNames>
    <definedName name="_xlnm.Print_Area" localSheetId="1">'2'!$A$1:$H$23</definedName>
    <definedName name="_xlnm.Print_Area" localSheetId="2">'3'!$A$1:$I$76</definedName>
    <definedName name="_xlnm.Print_Area" localSheetId="3">'4'!$A$1:$F$28</definedName>
    <definedName name="_xlnm.Print_Area" localSheetId="4">'5-1'!$A$1:$E$71</definedName>
    <definedName name="_xlnm.Print_Area" localSheetId="5">'5-2'!$A$1:$E$67</definedName>
    <definedName name="_xlnm.Print_Area" localSheetId="7">'7'!$A$1:$F$21</definedName>
  </definedNames>
  <calcPr calcId="162913"/>
</workbook>
</file>

<file path=xl/calcChain.xml><?xml version="1.0" encoding="utf-8"?>
<calcChain xmlns="http://schemas.openxmlformats.org/spreadsheetml/2006/main">
  <c r="E44" i="1"/>
  <c r="D56" i="6" s="1"/>
  <c r="D37"/>
  <c r="E37"/>
  <c r="C37"/>
  <c r="D21"/>
  <c r="D20" i="7" s="1"/>
  <c r="C21" i="6"/>
  <c r="C20" i="7" s="1"/>
  <c r="D16" i="5" l="1"/>
  <c r="E28"/>
  <c r="E26" s="1"/>
  <c r="D28"/>
  <c r="D26" s="1"/>
  <c r="H29" i="3"/>
  <c r="H28" s="1"/>
  <c r="H27" s="1"/>
  <c r="H26" s="1"/>
  <c r="I29"/>
  <c r="I28" s="1"/>
  <c r="I27" s="1"/>
  <c r="I26" s="1"/>
  <c r="G29"/>
  <c r="G75"/>
  <c r="G74" s="1"/>
  <c r="G73" s="1"/>
  <c r="G72" s="1"/>
  <c r="H75"/>
  <c r="H74" s="1"/>
  <c r="I74" s="1"/>
  <c r="H71"/>
  <c r="I71" s="1"/>
  <c r="I69" s="1"/>
  <c r="G71"/>
  <c r="G69" s="1"/>
  <c r="I67"/>
  <c r="I66" s="1"/>
  <c r="I65" s="1"/>
  <c r="I64" s="1"/>
  <c r="G67"/>
  <c r="G66" s="1"/>
  <c r="G65" s="1"/>
  <c r="G64" s="1"/>
  <c r="H67"/>
  <c r="H66" s="1"/>
  <c r="H65" s="1"/>
  <c r="H64" s="1"/>
  <c r="I63"/>
  <c r="I61" s="1"/>
  <c r="H63"/>
  <c r="H61" s="1"/>
  <c r="G11" i="10"/>
  <c r="H11"/>
  <c r="G9"/>
  <c r="F14"/>
  <c r="D14" s="1"/>
  <c r="E14"/>
  <c r="E11" s="1"/>
  <c r="D13"/>
  <c r="H9"/>
  <c r="F11" l="1"/>
  <c r="F9" s="1"/>
  <c r="D11"/>
  <c r="G28" i="3"/>
  <c r="G27" s="1"/>
  <c r="G26" s="1"/>
  <c r="H69"/>
  <c r="H59" s="1"/>
  <c r="H55" s="1"/>
  <c r="H53" s="1"/>
  <c r="H51" s="1"/>
  <c r="I75"/>
  <c r="G63"/>
  <c r="G61" s="1"/>
  <c r="G59" s="1"/>
  <c r="G55" s="1"/>
  <c r="G53" s="1"/>
  <c r="G51" s="1"/>
  <c r="H22"/>
  <c r="H24"/>
  <c r="I24"/>
  <c r="I22"/>
  <c r="H73"/>
  <c r="E9" i="10"/>
  <c r="D9" s="1"/>
  <c r="G22" i="3" l="1"/>
  <c r="G24"/>
  <c r="I73"/>
  <c r="H72"/>
  <c r="I72" s="1"/>
  <c r="D23" i="1" l="1"/>
  <c r="E23"/>
  <c r="F23"/>
  <c r="F17"/>
  <c r="C71" i="6"/>
  <c r="C67" i="7" s="1"/>
  <c r="G20" i="3"/>
  <c r="G18" s="1"/>
  <c r="G16" s="1"/>
  <c r="G14" s="1"/>
  <c r="G12" s="1"/>
  <c r="C20" i="9"/>
  <c r="C19"/>
  <c r="C18"/>
  <c r="C17"/>
  <c r="C16"/>
  <c r="C15"/>
  <c r="C13" s="1"/>
  <c r="F13"/>
  <c r="E13"/>
  <c r="D13"/>
  <c r="C12"/>
  <c r="C11"/>
  <c r="C9" s="1"/>
  <c r="F9"/>
  <c r="F7" s="1"/>
  <c r="E9"/>
  <c r="E7" s="1"/>
  <c r="D9"/>
  <c r="D7"/>
  <c r="G40" i="8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E32" i="7"/>
  <c r="D31"/>
  <c r="E31" s="1"/>
  <c r="D30"/>
  <c r="E30" s="1"/>
  <c r="D29"/>
  <c r="E29" s="1"/>
  <c r="E36" i="6"/>
  <c r="D35"/>
  <c r="E35" s="1"/>
  <c r="D34"/>
  <c r="E34" s="1"/>
  <c r="D33"/>
  <c r="E33" s="1"/>
  <c r="F25" i="5"/>
  <c r="F24"/>
  <c r="F23"/>
  <c r="F22"/>
  <c r="F21"/>
  <c r="F20"/>
  <c r="E16"/>
  <c r="E14" s="1"/>
  <c r="F18"/>
  <c r="D14"/>
  <c r="I50" i="3"/>
  <c r="I49"/>
  <c r="G48"/>
  <c r="G47" s="1"/>
  <c r="G46" s="1"/>
  <c r="G45" s="1"/>
  <c r="G43" s="1"/>
  <c r="G41" s="1"/>
  <c r="G39" s="1"/>
  <c r="H20"/>
  <c r="H18" s="1"/>
  <c r="H16" s="1"/>
  <c r="H14" s="1"/>
  <c r="H12" s="1"/>
  <c r="D71" i="6"/>
  <c r="D67" i="7" s="1"/>
  <c r="D44" i="1"/>
  <c r="D37" s="1"/>
  <c r="D36" s="1"/>
  <c r="E10"/>
  <c r="E9"/>
  <c r="D10"/>
  <c r="D9"/>
  <c r="I20" i="3"/>
  <c r="I18" s="1"/>
  <c r="I16" s="1"/>
  <c r="I14" s="1"/>
  <c r="I12" s="1"/>
  <c r="F10" i="1"/>
  <c r="F9" s="1"/>
  <c r="D52" i="7"/>
  <c r="E37" i="1"/>
  <c r="E36" s="1"/>
  <c r="C7" i="9" l="1"/>
  <c r="G16" i="8"/>
  <c r="G15" s="1"/>
  <c r="G10" s="1"/>
  <c r="D12" i="5"/>
  <c r="D10" s="1"/>
  <c r="E10"/>
  <c r="E12"/>
  <c r="C56" i="6"/>
  <c r="C52" i="7" s="1"/>
  <c r="E21" i="6"/>
  <c r="E20" i="7" s="1"/>
  <c r="F28" i="5"/>
  <c r="F26" s="1"/>
  <c r="F19"/>
  <c r="F16" s="1"/>
  <c r="F14" s="1"/>
  <c r="C33" i="7"/>
  <c r="I48" i="3"/>
  <c r="I47" s="1"/>
  <c r="I46" s="1"/>
  <c r="I45" s="1"/>
  <c r="I43" s="1"/>
  <c r="I41" s="1"/>
  <c r="G37"/>
  <c r="G35" s="1"/>
  <c r="G33" s="1"/>
  <c r="G31" s="1"/>
  <c r="G10" s="1"/>
  <c r="H48"/>
  <c r="H47" s="1"/>
  <c r="H46" s="1"/>
  <c r="H45" s="1"/>
  <c r="H43" s="1"/>
  <c r="H41" s="1"/>
  <c r="F50" i="1"/>
  <c r="F12" i="5" l="1"/>
  <c r="F10" s="1"/>
  <c r="E71" i="6"/>
  <c r="E67" i="7" s="1"/>
  <c r="F44" i="1"/>
  <c r="E56" i="6" s="1"/>
  <c r="E52" i="7" s="1"/>
  <c r="H39" i="3"/>
  <c r="H37" s="1"/>
  <c r="H35" s="1"/>
  <c r="H33" s="1"/>
  <c r="H31" s="1"/>
  <c r="H10" s="1"/>
  <c r="I39"/>
  <c r="I37" s="1"/>
  <c r="I35" s="1"/>
  <c r="I33" s="1"/>
  <c r="I31" s="1"/>
  <c r="I10" s="1"/>
  <c r="F37" i="1" l="1"/>
  <c r="F36" s="1"/>
  <c r="D33" i="7"/>
  <c r="E33"/>
</calcChain>
</file>

<file path=xl/sharedStrings.xml><?xml version="1.0" encoding="utf-8"?>
<sst xmlns="http://schemas.openxmlformats.org/spreadsheetml/2006/main" count="580" uniqueCount="239">
  <si>
    <t>ՀՀ կառավարության 2020 թվականի</t>
  </si>
  <si>
    <t xml:space="preserve">                   -ի N        -Ն որոշման</t>
  </si>
  <si>
    <t>«ՀԱՅԱՍՏԱՆԻ ՀԱՆՐԱՊԵՏՈՒԹՅԱՆ 2020 ԹՎԱԿԱՆԻ ՊԵՏԱԿԱՆ ԲՅՈՒՋԵԻ ՄԱՍԻՆ»  ՀԱՅԱՍՏԱՆԻ  ՀԱՆՐԱՊԵՏՈՒԹՅԱՆ  ՕՐԵՆՔԻ N 1 ՀԱՎԵԼՎԱԾԻ N 2 ԱՂՅՈՒՍԱԿՈՒՄ ԵՎ ՀԱՅԱՍՏԱՆԻ ՀԱՆՐԱՊԵՏՈՒԹՅԱՆ ԿԱՌԱՎԱՐՈՒԹՅԱՆ 2019 ԹՎԱԿԱՆԻ ԴԵԿՏԵՄԲԵՐԻ 26-Ի  N 1919-Ն ՈՐՈՇՄԱՆ N 5 ՀԱՎԵԼՎԱԾԻ  N 1 ԱՂՅՈՒՍԱԿՈՒՄ ԿԱՏԱՐՎՈՂ ՓՈՓՈԽՈՒԹՅՈՒՆՆԵՐԸ ԵՎ ԼՐԱՑՈՒՄՆԵՐԸ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</si>
  <si>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</si>
  <si>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</si>
  <si>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</si>
  <si>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նշանով)</t>
  </si>
  <si>
    <t>Ծրագիր</t>
  </si>
  <si>
    <t>Միջոցառում</t>
  </si>
  <si>
    <t>Առաջին կիսամյակ</t>
  </si>
  <si>
    <t xml:space="preserve"> Ինն ամիս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</si>
  <si>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</si>
  <si>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</si>
  <si>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</si>
  <si>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</si>
  <si>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</si>
  <si>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</si>
  <si>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</si>
  <si>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բարելավում,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</si>
  <si>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</si>
  <si>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</si>
  <si>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</si>
  <si>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</si>
  <si>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</si>
  <si>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</si>
  <si>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</si>
  <si>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</si>
  <si>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Ծառայությունների մատուցում </t>
  </si>
  <si>
    <t>Պարտադիր կապիտալ աշխատանքների ծրագրի շրջանակներում ջրամատակարարման և ջրահեռացման ենթակառուցվածքների հիմնանորոգում</t>
  </si>
  <si>
    <t>Մի շարք համայնքներում ջրամատակարարման և ջրահեռացման համակարգերի կառուցման և վերականգնման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</si>
  <si>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</si>
  <si>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</si>
  <si>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</si>
  <si>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</si>
  <si>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</si>
  <si>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</si>
  <si>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</si>
  <si>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N 4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</si>
  <si>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</si>
  <si>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</si>
  <si>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</si>
  <si>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</si>
  <si>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</si>
  <si>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</si>
  <si>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</si>
  <si>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</si>
  <si>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</si>
  <si>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</si>
  <si>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</si>
  <si>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Շիրակի մարզի Սարագյուղի ՕԿՋ-ի տարածքում նոր քլորակայանի կառուցում</t>
  </si>
  <si>
    <t>Շիրակի մարզի  Վարդաղբյուր գյուղի ՕԿՋ-ի տարածքում նոր քլորակայանի կառուցում</t>
  </si>
  <si>
    <t>ՀՀ Արմավիրի մարզի Մերձավան գյուղի հին ՕԿՋ-ի սնուցող ջրագծի վերակառուցում՝ Հաղթանակ գյուղի հանգույցից մինչև Մերձավանի հին ՕԿՋ</t>
  </si>
  <si>
    <t>Ջրաշեն և Մուշավան համայնքների ջրամատակարարման համակարգի վերակառուցում</t>
  </si>
  <si>
    <t>Մուշավան 2-րդ փողոցի ջրամատակարարման համակարգի վերակառուցում</t>
  </si>
  <si>
    <t>Մուշավան 1-ին և 3-րդ փողոցների ջրամատակարարման համակարգի վերակառուցում</t>
  </si>
  <si>
    <t>Նոր Խարբերդ գյուղի3,4,5,6,13,14,15,16,17,18,19,20 փողոցների ջրագծերի վերակառուցում</t>
  </si>
  <si>
    <t>Մարմարաշեն գյուղի ջրատարի վերակառուցում</t>
  </si>
  <si>
    <t xml:space="preserve"> ՀԱՅԱՍՏԱՆԻ ՀԱՆՐԱՊԵՏՈՒԹՅԱՆ ԿԱՌԱՎԱՐՈՒԹՅԱՆ 2019 ԹՎԱԿԱՆԻ ԴԵԿՏԵՄԲԵՐԻ 26-Ի N 1919-Ն ՈՐՈՇՄԱՆ N 3 ԵՎ N 4 ՀԱՎԵԼՎԱԾՆԵՐՈՒՄ ԿԱՏԱՐՎՈՂ ՓՈՓՈԽՈՒԹՅՈՒՆՆԵՐԸ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</si>
  <si>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</si>
  <si>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</si>
  <si>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</si>
  <si>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</si>
  <si>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</si>
  <si>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</si>
  <si>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</si>
  <si>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</si>
  <si>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</si>
  <si>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</si>
  <si>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>04</t>
  </si>
  <si>
    <t xml:space="preserve"> 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</si>
  <si>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</si>
  <si>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</si>
  <si>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</si>
  <si>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այդ թվում` ըստ կատարողների</t>
  </si>
  <si>
    <t>ՀՀ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</si>
  <si>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</si>
  <si>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</si>
  <si>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</si>
  <si>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>06</t>
  </si>
  <si>
    <t>03</t>
  </si>
  <si>
    <t xml:space="preserve"> Ջրամատակարարում</t>
  </si>
  <si>
    <t>01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</si>
  <si>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</si>
  <si>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>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</si>
  <si>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</si>
  <si>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</si>
  <si>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</si>
  <si>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</si>
  <si>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</si>
  <si>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>Ինն ամիս</t>
  </si>
  <si>
    <t>Տարի</t>
  </si>
  <si>
    <t>այդ թվում` ըստ կատարողների</t>
  </si>
  <si>
    <t xml:space="preserve"> ԿԱՌԱՎԱՐՈՒԹՅԱՆ 2019 ԹՎԱԿԱՆԻ ԴԵԿՏԵՄԲԵՐԻ 26-Ի N 1919-Ն ՈՐՈՇՄԱՆ N 5 ՀԱՎԵԼՎԱԾԻ N 2 ԱՂՅՈՒՍԱԿՈՒՄ ԿԱՏԱՐՎՈՂ 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</si>
  <si>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</si>
  <si>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</si>
  <si>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նախարարության  ջրային կոմիտե</t>
  </si>
  <si>
    <t>այդ թվում` ըստ ուղղությունների</t>
  </si>
  <si>
    <t>Աղյուսակ 1</t>
  </si>
  <si>
    <t>ՀԱՅԱՍՏԱՆԻ ՀԱՆՐԱՊԵՏՈՒԹՅԱՆ ԿԱՌԱՎԱՐՈՒԹՅԱՆ 2019 ԹՎԱԿԱՆԻ ԴԵԿՏԵՄԲԵՐԻ 26-Ի N 1919-Ն ՈՐՈՇՄԱՆ N 9 ՀԱՎԵԼՎԱԾԻ  N 9.8 ԵՎ 9.47 ԱՂՅՈՒՍԱԿՆԵՐՈՒՄ ԿԱՏԱՐՎՈՂ ՓՈՓՈԽՈՒԹՅՈՒՆՆԵՐԸ ԵՎ ԼՐԱՑՈՒՄՆԵՐԸ</t>
  </si>
  <si>
    <t xml:space="preserve"> Աղյուսակ 9.8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</si>
  <si>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</si>
  <si>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</si>
  <si>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</si>
  <si>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</si>
  <si>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</si>
  <si>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</si>
  <si>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</si>
  <si>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</si>
  <si>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նշանով, իսկ նվազեցումները` փակագծերում)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</si>
  <si>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</si>
  <si>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</si>
  <si>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</si>
  <si>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</si>
  <si>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</si>
  <si>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</si>
  <si>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</si>
  <si>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>Ջրային կոմիտե</t>
  </si>
  <si>
    <t xml:space="preserve"> Միջոցառման վրա կատարվող ծախսը (հազար դրամ) </t>
  </si>
  <si>
    <t>Ջրամատակարարման և ջրահեռացման բարելավում</t>
  </si>
  <si>
    <t xml:space="preserve"> Արդյունքի չափորոշիչներ </t>
  </si>
  <si>
    <t xml:space="preserve"> Մի շարք համայնքներում ջրամատակարարման և ջրահեռացման համակարգերի կառուցման և վերականգնման աշխատանքներ</t>
  </si>
  <si>
    <t xml:space="preserve">  Պետական մարմինների կողմից օգտագործվող ոչ ֆինանսական ակտիվների հետ գործառնություններ</t>
  </si>
  <si>
    <t>Ջրագծի կառուցում, մ</t>
  </si>
  <si>
    <t>Տնային միացումներ, մ</t>
  </si>
  <si>
    <t>Անհատական ջրաչափական դիտահորեր, հատ</t>
  </si>
  <si>
    <t>Նոր քլորակայանի կառուցում, հատ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</si>
  <si>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</si>
  <si>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</si>
  <si>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</si>
  <si>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</si>
  <si>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>Ցուցանիշներ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</si>
  <si>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</si>
  <si>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</si>
  <si>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ՀԱՅԱՍՏԱՆԻ ՀԱՆՐԱՊԵՏՈՒԹՅԱՆ ԿԱՌԱՎԱՐՈՒԹՅԱՆ 2019 ԹՎԱԿԱՆԻ ԴԵԿՏԵՄԲԵՐԻ 26-Ի N 1919-Ն ՈՐՈՇՄԱՆ N 9.1 ՀԱՎԵԼՎԱԾԻ  N 9.1.26 ԵՎ 9.1.58 ԱՂՅՈՒՍԱԿՆԵՐՈՒՄ ԿԱՏԱՐՎՈՂ ՓՈՓՈԽՈՒԹՅՈՒՆՆԵՐԸ ԵՎ ԼՐԱՑՈՒՄՆԵՐԸ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</si>
  <si>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</si>
  <si>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</si>
  <si>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Աղյուսակ 9.1.58</t>
  </si>
  <si>
    <t>-ի  N       -Ն որոշման</t>
  </si>
  <si>
    <t xml:space="preserve">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</si>
  <si>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</si>
  <si>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</si>
  <si>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</si>
  <si>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</si>
  <si>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</si>
  <si>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</si>
  <si>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</si>
  <si>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</si>
  <si>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>Ծրագիր &lt;&lt;Ջրամատակարարման և ջրահեռացման բարելավում&gt;&gt;
Միջոցառում &lt;&lt;Պարտադիր կապիտալ աշխատանքների ծրագրի շրջանակներում ջրամատակարարման և ջրահեռացման ենթակառուցվածքների հիմնանորոգում&gt;&gt;
Բաժին N 06 , Խումբ 03 , Դաս 01       Ծրագիր 1072    Միջոցառում 31008</t>
  </si>
  <si>
    <t>ՄԱՍ II ԱՇԽԱՏԱՆՔՆԵՐ</t>
  </si>
  <si>
    <t>45231131/1</t>
  </si>
  <si>
    <t>Ջրամատակարարման խողովակաշարերի հետ կապված աշխատանքներ</t>
  </si>
  <si>
    <t>ԳՀ</t>
  </si>
  <si>
    <t>դրամ</t>
  </si>
  <si>
    <t>45231131/2</t>
  </si>
  <si>
    <t>ՀԲՄ</t>
  </si>
  <si>
    <t>45231131/3</t>
  </si>
  <si>
    <t>45231131/4</t>
  </si>
  <si>
    <t>45231131/5</t>
  </si>
  <si>
    <t>45231131/6</t>
  </si>
  <si>
    <t>45251135/1</t>
  </si>
  <si>
    <t>Ջրի զտման կայանների կառուցման աշխատանքներ</t>
  </si>
  <si>
    <t>45251135/2</t>
  </si>
  <si>
    <t>71351540/1</t>
  </si>
  <si>
    <t>Տեխնիկական հսկողության ծառայություններ</t>
  </si>
  <si>
    <t>71351540/2</t>
  </si>
  <si>
    <t>71351540/3</t>
  </si>
  <si>
    <t>71351540/4</t>
  </si>
  <si>
    <t>71351540/5</t>
  </si>
  <si>
    <t>71351540/6</t>
  </si>
  <si>
    <t>71351540/7</t>
  </si>
  <si>
    <t>71351540/8</t>
  </si>
  <si>
    <t>98111140/1</t>
  </si>
  <si>
    <t>Հեղինակային հսկողության ծառայություններ</t>
  </si>
  <si>
    <t>ՄԱ</t>
  </si>
  <si>
    <t>98111140/2</t>
  </si>
  <si>
    <t>98111140/3</t>
  </si>
  <si>
    <t>98111140/4</t>
  </si>
  <si>
    <t>98111140/5</t>
  </si>
  <si>
    <t>98111140/6</t>
  </si>
  <si>
    <t>98111140/7</t>
  </si>
  <si>
    <t>98111140/8</t>
  </si>
  <si>
    <t xml:space="preserve">ՀՀ կառավարության 2020 թվականի
-ի  N       -Ն որոշման </t>
  </si>
  <si>
    <t>Հ/Հ</t>
  </si>
  <si>
    <t>Բյուջետային ծախսերի տնտեսագիտական դասակարգման հոդվածների և աշխատանքների անվանումները</t>
  </si>
  <si>
    <t xml:space="preserve">Ընդամենը գումարը                </t>
  </si>
  <si>
    <t>այդ թվում</t>
  </si>
  <si>
    <t>Աշխատանքների արժեքը</t>
  </si>
  <si>
    <t>Տեխնիկական հսկողության արժեքը</t>
  </si>
  <si>
    <t>Հեղինակային հսկողության արժեքը</t>
  </si>
  <si>
    <t>ԸՆԴԱՄԵՆԸ</t>
  </si>
  <si>
    <t xml:space="preserve"> այդ թվում՝ </t>
  </si>
  <si>
    <t>Շենքերի և շինությունների շինարարություն,</t>
  </si>
  <si>
    <t>որից`</t>
  </si>
  <si>
    <t>1.1</t>
  </si>
  <si>
    <t>1.2</t>
  </si>
  <si>
    <t>2</t>
  </si>
  <si>
    <t>Շենքերի և շինությունների կապիտալ վերանորոգում,</t>
  </si>
  <si>
    <t>2.1</t>
  </si>
  <si>
    <t>2.2</t>
  </si>
  <si>
    <t>2.3</t>
  </si>
  <si>
    <t>Մուշական 2-րդ փողոցի ջրամատակարարման համակարգի վերակառուցում</t>
  </si>
  <si>
    <t>2.4</t>
  </si>
  <si>
    <t>Մուշական 1-ին և 3-րդ փողոցների ջրամատակարարման համակարգի վերակառուցում</t>
  </si>
  <si>
    <t>2.5</t>
  </si>
  <si>
    <t>2.6</t>
  </si>
  <si>
    <t xml:space="preserve"> Հավելված N 1</t>
  </si>
  <si>
    <t>Հավելված N 2</t>
  </si>
  <si>
    <t xml:space="preserve"> Հավելված N3
</t>
  </si>
  <si>
    <t>Աղյուսակ 2</t>
  </si>
  <si>
    <r>
      <t>ՀԱՅԱՍՏԱՆԻ ՀԱՆՐԱՊԵՏՈՒԹՅԱՆ ՏԱՐԱԾՔԱՅԻՆ ԿԱՌԱՎԱՐՄԱՆ ԵՎ ԵՆԹԱԿԱՌՈՒՑՎԱԾՔՆԵՐԻ ՆԱԽԱՐԱՐՈՒԹՅԱՆ                                  ՋՐԱՅԻՆ  ԿՈՄԻՏԵԻՆ</t>
    </r>
    <r>
      <rPr>
        <b/>
        <sz val="14"/>
        <color indexed="8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>ՀԱՏԿԱՑՎԱԾ ԳՈՒՄԱՐԻ ԲԱՇԽՈՒՄԸ</t>
    </r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</si>
  <si>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</si>
  <si>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կահավորում_x000D_</t>
  </si>
  <si>
    <t xml:space="preserve">«ՀԱՅԱՍՏԱՆԻ ՀԱՆՐԱՊԵՏՈՒԹՅԱՆ 2020 ԹՎԱԿԱՆԻ ՊԵՏԱԿԱՆ ԲՅՈՒՋԵԻ ՄԱՍԻՆ» ՀՀ ՕՐԵՆՔԻ N 1 ՀԱՎԵԼՎԱԾԻ N 3 ԱՂՅՈՒՍԱԿՈՒՄ ԿԱՏԱՐՎՈՂ  ՓՈՓՈԽՈՒԹՅՈՒՆՆԵՐԸ </t>
  </si>
  <si>
    <t>Ցուցանիշների փոփոխությունը (ավելացումները նշված են դրական նշանով, նվազեցումները՝ փակագծերում)</t>
  </si>
  <si>
    <t>Ջրային տնտեսության հիդրոտեխնիկական սարքավորումների տեղադրում</t>
  </si>
  <si>
    <t>Ընդամենը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</si>
  <si>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</si>
  <si>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</si>
  <si>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</si>
  <si>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</si>
  <si>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</si>
  <si>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Պահուստային միջոցներ</t>
  </si>
  <si>
    <t>Ջրային տնտեսության հիդրոտեխնիկական սարքավորումների տեղադրման աշխատանքներ</t>
  </si>
  <si>
    <t xml:space="preserve"> -  Շենքերի և շինությունների շինարարություն</t>
  </si>
  <si>
    <t>ԲՆԱԿԱՐԱՆԱՅԻՆ ՇԻՆԱՐԱՐՈՒԹՅՈՒՆ ԵՎ ԿՈՄՈՒՆԱԼ ԾԱՌԱՅՈՒԹՅՈՒՆՆԵՐ</t>
  </si>
  <si>
    <t xml:space="preserve"> Հավելված N 5</t>
  </si>
  <si>
    <t>Ոռոգման համակարգերի ջրանցքներիբաժանարար կետերը SCADA համակարգով հագեցած ջրաչափական սարքավորումներով կահավորում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</si>
  <si>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</si>
  <si>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</si>
  <si>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>ՀՀ ՏԿԵՆ ջրային կոմիտե</t>
  </si>
  <si>
    <t>Հավելված  N 6</t>
  </si>
  <si>
    <t xml:space="preserve"> Հավելված N 7</t>
  </si>
  <si>
    <t xml:space="preserve"> Ջրաչափական սարքավորումների քանակը, հատ </t>
  </si>
  <si>
    <t>Ծրագիր    &lt;&lt;Ոռոգման համակարգի առողջացում&gt;&gt;
Միջոցառում &lt;&lt;Ջրային տնտեսության հիդրոտեխնիկական սարքավորումների տեղադրման աշխատանքներ&gt;&gt;</t>
  </si>
  <si>
    <t>Բաժին N04, Խումբ 02, Դաս 04
Ծրագիր 1004 Միջոցառում 31007</t>
  </si>
  <si>
    <t>45241152/1</t>
  </si>
  <si>
    <t xml:space="preserve">Շինարարական աշխատանքներ հիդրոմեխանիկական կառույցների համար </t>
  </si>
  <si>
    <t>ԲՄ</t>
  </si>
  <si>
    <t xml:space="preserve">ՀՀ տարածքային կառավարման և ենթակառուցվածքների նախարարության ջրային կոմիտե </t>
  </si>
</sst>
</file>

<file path=xl/styles.xml><?xml version="1.0" encoding="utf-8"?>
<styleSheet xmlns="http://schemas.openxmlformats.org/spreadsheetml/2006/main">
  <numFmts count="10">
    <numFmt numFmtId="43" formatCode="_-* #,##0.00\ _դ_ր_._-;\-* #,##0.00\ _դ_ր_._-;_-* &quot;-&quot;??\ _դ_ր_.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"/>
    <numFmt numFmtId="170" formatCode="0.0"/>
    <numFmt numFmtId="171" formatCode="_-* #,##0.0\ _₽_-;\-* #,##0.0\ _₽_-;_-* &quot;-&quot;??\ _₽_-;_-@_-"/>
    <numFmt numFmtId="172" formatCode="#,##0_);\(#,##0\)"/>
  </numFmts>
  <fonts count="54">
    <font>
      <sz val="8"/>
      <name val="GHEA Grapalat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color indexed="8"/>
      <name val="GHEA Grapalat"/>
      <family val="3"/>
    </font>
    <font>
      <b/>
      <sz val="11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sz val="12"/>
      <color indexed="8"/>
      <name val="GHEA Grapalat"/>
      <family val="3"/>
    </font>
    <font>
      <b/>
      <i/>
      <sz val="10"/>
      <name val="GHEA Grapalat"/>
      <family val="3"/>
    </font>
    <font>
      <b/>
      <i/>
      <sz val="12"/>
      <name val="GHEA Grapalat"/>
      <family val="3"/>
    </font>
    <font>
      <sz val="9"/>
      <name val="GHEA Grapalat"/>
      <family val="2"/>
    </font>
    <font>
      <b/>
      <sz val="14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4"/>
      <color indexed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0"/>
      <name val="GHEA Grapalat"/>
      <family val="3"/>
    </font>
    <font>
      <b/>
      <i/>
      <sz val="11"/>
      <name val="GHEA Grapalat"/>
      <family val="3"/>
    </font>
    <font>
      <b/>
      <u/>
      <sz val="10"/>
      <color indexed="8"/>
      <name val="GHEA Grapalat"/>
      <family val="3"/>
    </font>
    <font>
      <sz val="11"/>
      <color indexed="63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</fills>
  <borders count="56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0"/>
      </bottom>
      <diagonal/>
    </border>
    <border>
      <left style="thin">
        <color rgb="FF000000"/>
      </left>
      <right/>
      <top style="thin">
        <color rgb="FF000000"/>
      </top>
      <bottom style="thin">
        <color indexed="0"/>
      </bottom>
      <diagonal/>
    </border>
    <border>
      <left/>
      <right style="thin">
        <color rgb="FF000000"/>
      </right>
      <top style="thin">
        <color rgb="FF000000"/>
      </top>
      <bottom style="thin">
        <color indexed="0"/>
      </bottom>
      <diagonal/>
    </border>
    <border>
      <left/>
      <right/>
      <top style="thin">
        <color rgb="FF00000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rgb="FF00000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rgb="FF000000"/>
      </top>
      <bottom style="thin">
        <color indexed="0"/>
      </bottom>
      <diagonal/>
    </border>
    <border>
      <left/>
      <right style="thin">
        <color indexed="0"/>
      </right>
      <top style="thin">
        <color rgb="FF000000"/>
      </top>
      <bottom style="thin">
        <color indexed="0"/>
      </bottom>
      <diagonal/>
    </border>
  </borders>
  <cellStyleXfs count="57">
    <xf numFmtId="0" fontId="0" fillId="0" borderId="0">
      <alignment horizontal="left" vertical="top" wrapText="1"/>
    </xf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36" fillId="27" borderId="15" applyNumberFormat="0" applyAlignment="0" applyProtection="0"/>
    <xf numFmtId="0" fontId="37" fillId="28" borderId="16" applyNumberFormat="0" applyAlignment="0" applyProtection="0"/>
    <xf numFmtId="43" fontId="1" fillId="0" borderId="0" applyFont="0" applyFill="0" applyBorder="0" applyAlignment="0" applyProtection="0">
      <alignment horizontal="left" vertical="top" wrapText="1"/>
    </xf>
    <xf numFmtId="164" fontId="1" fillId="0" borderId="0" applyFont="0" applyFill="0" applyBorder="0" applyAlignment="0" applyProtection="0">
      <alignment horizontal="left" vertical="top" wrapText="1"/>
    </xf>
    <xf numFmtId="165" fontId="1" fillId="0" borderId="0" applyFont="0" applyFill="0" applyBorder="0" applyAlignment="0" applyProtection="0">
      <alignment horizontal="left" vertical="top" wrapText="1"/>
    </xf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43" fillId="30" borderId="15" applyNumberFormat="0" applyAlignment="0" applyProtection="0"/>
    <xf numFmtId="0" fontId="44" fillId="0" borderId="20" applyNumberFormat="0" applyFill="0" applyAlignment="0" applyProtection="0"/>
    <xf numFmtId="0" fontId="45" fillId="31" borderId="0" applyNumberFormat="0" applyBorder="0" applyAlignment="0" applyProtection="0"/>
    <xf numFmtId="0" fontId="2" fillId="0" borderId="0"/>
    <xf numFmtId="0" fontId="3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6" fillId="0" borderId="0">
      <alignment vertical="center"/>
    </xf>
    <xf numFmtId="0" fontId="33" fillId="32" borderId="21" applyNumberFormat="0" applyFont="0" applyAlignment="0" applyProtection="0"/>
    <xf numFmtId="0" fontId="46" fillId="27" borderId="22" applyNumberFormat="0" applyAlignment="0" applyProtection="0"/>
    <xf numFmtId="166" fontId="1" fillId="0" borderId="0" applyFill="0" applyBorder="0" applyProtection="0">
      <alignment horizontal="right" vertical="top"/>
    </xf>
    <xf numFmtId="0" fontId="47" fillId="0" borderId="0" applyNumberFormat="0" applyFill="0" applyBorder="0" applyAlignment="0" applyProtection="0"/>
    <xf numFmtId="0" fontId="48" fillId="0" borderId="23" applyNumberFormat="0" applyFill="0" applyAlignment="0" applyProtection="0"/>
    <xf numFmtId="0" fontId="49" fillId="0" borderId="0" applyNumberFormat="0" applyFill="0" applyBorder="0" applyAlignment="0" applyProtection="0"/>
    <xf numFmtId="0" fontId="4" fillId="0" borderId="0"/>
    <xf numFmtId="166" fontId="17" fillId="0" borderId="0" applyFill="0" applyBorder="0" applyProtection="0">
      <alignment horizontal="right" vertical="top"/>
    </xf>
    <xf numFmtId="0" fontId="1" fillId="0" borderId="0">
      <alignment horizontal="left" vertical="top" wrapText="1"/>
    </xf>
  </cellStyleXfs>
  <cellXfs count="417">
    <xf numFmtId="0" fontId="0" fillId="0" borderId="0" xfId="0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46" applyFont="1" applyFill="1" applyAlignment="1">
      <alignment vertical="center"/>
    </xf>
    <xf numFmtId="170" fontId="7" fillId="0" borderId="0" xfId="47" applyNumberFormat="1" applyFont="1" applyFill="1" applyBorder="1" applyAlignment="1">
      <alignment horizontal="left" vertical="center" wrapText="1"/>
    </xf>
    <xf numFmtId="168" fontId="21" fillId="0" borderId="0" xfId="30" applyNumberFormat="1" applyFont="1" applyFill="1" applyBorder="1" applyAlignment="1">
      <alignment horizontal="right" vertical="center"/>
    </xf>
    <xf numFmtId="0" fontId="7" fillId="0" borderId="0" xfId="46" applyFont="1" applyFill="1" applyBorder="1" applyAlignment="1">
      <alignment horizontal="left" vertical="center"/>
    </xf>
    <xf numFmtId="0" fontId="21" fillId="33" borderId="0" xfId="0" applyFont="1" applyFill="1" applyBorder="1" applyAlignment="1">
      <alignment horizontal="right"/>
    </xf>
    <xf numFmtId="0" fontId="21" fillId="0" borderId="0" xfId="41" applyFont="1" applyFill="1" applyAlignment="1">
      <alignment horizontal="right" vertical="center"/>
    </xf>
    <xf numFmtId="0" fontId="21" fillId="0" borderId="0" xfId="0" applyFont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8" fillId="3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8" fillId="33" borderId="0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top" wrapText="1"/>
    </xf>
    <xf numFmtId="171" fontId="21" fillId="0" borderId="1" xfId="0" applyNumberFormat="1" applyFont="1" applyBorder="1" applyAlignment="1">
      <alignment horizontal="center" vertical="top" wrapText="1"/>
    </xf>
    <xf numFmtId="0" fontId="7" fillId="33" borderId="24" xfId="0" applyFont="1" applyFill="1" applyBorder="1" applyAlignment="1">
      <alignment horizontal="left" vertical="top" wrapText="1"/>
    </xf>
    <xf numFmtId="0" fontId="7" fillId="33" borderId="1" xfId="0" applyFont="1" applyFill="1" applyBorder="1" applyAlignment="1">
      <alignment horizontal="left" vertical="top" wrapText="1"/>
    </xf>
    <xf numFmtId="0" fontId="7" fillId="33" borderId="25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33" borderId="2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33" borderId="0" xfId="0" applyFill="1">
      <alignment horizontal="left" vertical="top" wrapText="1"/>
    </xf>
    <xf numFmtId="0" fontId="8" fillId="0" borderId="0" xfId="0" applyFont="1" applyFill="1" applyAlignment="1">
      <alignment vertical="center" wrapText="1"/>
    </xf>
    <xf numFmtId="0" fontId="21" fillId="0" borderId="0" xfId="41" applyFont="1" applyFill="1" applyAlignment="1">
      <alignment vertical="center"/>
    </xf>
    <xf numFmtId="0" fontId="21" fillId="0" borderId="0" xfId="0" applyNumberFormat="1" applyFont="1" applyFill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33" borderId="0" xfId="0" applyFont="1" applyFill="1" applyAlignment="1">
      <alignment vertical="center" wrapText="1"/>
    </xf>
    <xf numFmtId="49" fontId="11" fillId="0" borderId="0" xfId="0" applyNumberFormat="1" applyFont="1" applyFill="1" applyAlignment="1">
      <alignment horizontal="center" vertical="center" wrapText="1"/>
    </xf>
    <xf numFmtId="0" fontId="21" fillId="0" borderId="0" xfId="0" applyNumberFormat="1" applyFont="1" applyFill="1" applyAlignment="1">
      <alignment horizontal="center" vertical="center" wrapText="1"/>
    </xf>
    <xf numFmtId="167" fontId="11" fillId="0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textRotation="90" wrapText="1"/>
    </xf>
    <xf numFmtId="167" fontId="10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167" fontId="19" fillId="33" borderId="1" xfId="0" applyNumberFormat="1" applyFont="1" applyFill="1" applyBorder="1" applyAlignment="1">
      <alignment horizontal="center" vertical="center" wrapText="1"/>
    </xf>
    <xf numFmtId="167" fontId="19" fillId="33" borderId="4" xfId="0" applyNumberFormat="1" applyFont="1" applyFill="1" applyBorder="1" applyAlignment="1">
      <alignment horizontal="center" vertical="center" wrapText="1"/>
    </xf>
    <xf numFmtId="170" fontId="20" fillId="33" borderId="5" xfId="45" applyNumberFormat="1" applyFont="1" applyFill="1" applyBorder="1" applyAlignment="1">
      <alignment horizontal="left" vertical="center" wrapText="1"/>
    </xf>
    <xf numFmtId="170" fontId="20" fillId="33" borderId="1" xfId="45" applyNumberFormat="1" applyFont="1" applyFill="1" applyBorder="1" applyAlignment="1">
      <alignment horizontal="left" vertical="center" wrapText="1"/>
    </xf>
    <xf numFmtId="0" fontId="7" fillId="0" borderId="0" xfId="0" applyFont="1" applyAlignment="1"/>
    <xf numFmtId="0" fontId="8" fillId="33" borderId="0" xfId="0" applyFont="1" applyFill="1" applyAlignment="1">
      <alignment vertical="center" wrapText="1"/>
    </xf>
    <xf numFmtId="0" fontId="21" fillId="33" borderId="0" xfId="41" applyFont="1" applyFill="1" applyAlignment="1">
      <alignment horizontal="right" vertical="center"/>
    </xf>
    <xf numFmtId="0" fontId="21" fillId="33" borderId="0" xfId="41" applyFont="1" applyFill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21" fillId="33" borderId="24" xfId="0" applyFont="1" applyFill="1" applyBorder="1" applyAlignment="1">
      <alignment horizontal="left" vertical="top" wrapText="1"/>
    </xf>
    <xf numFmtId="0" fontId="9" fillId="33" borderId="0" xfId="0" applyFont="1" applyFill="1" applyAlignment="1">
      <alignment horizontal="left" vertical="top" wrapText="1"/>
    </xf>
    <xf numFmtId="164" fontId="19" fillId="0" borderId="0" xfId="28" applyNumberFormat="1" applyFont="1" applyAlignment="1">
      <alignment vertical="center" wrapText="1"/>
    </xf>
    <xf numFmtId="164" fontId="8" fillId="33" borderId="0" xfId="28" applyNumberFormat="1" applyFont="1" applyFill="1" applyAlignment="1">
      <alignment vertical="center" wrapText="1"/>
    </xf>
    <xf numFmtId="0" fontId="21" fillId="33" borderId="0" xfId="0" applyNumberFormat="1" applyFont="1" applyFill="1" applyAlignment="1">
      <alignment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7" fontId="19" fillId="0" borderId="0" xfId="0" applyNumberFormat="1" applyFont="1" applyAlignment="1">
      <alignment vertical="center" wrapText="1"/>
    </xf>
    <xf numFmtId="164" fontId="9" fillId="0" borderId="0" xfId="28" applyNumberFormat="1" applyFont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textRotation="90" wrapText="1"/>
    </xf>
    <xf numFmtId="164" fontId="19" fillId="0" borderId="0" xfId="28" applyNumberFormat="1" applyFont="1" applyAlignment="1">
      <alignment horizontal="center" vertical="center" wrapText="1"/>
    </xf>
    <xf numFmtId="164" fontId="19" fillId="33" borderId="0" xfId="28" applyNumberFormat="1" applyFont="1" applyFill="1" applyAlignment="1">
      <alignment horizontal="center" vertical="center" wrapText="1"/>
    </xf>
    <xf numFmtId="164" fontId="19" fillId="33" borderId="0" xfId="28" applyNumberFormat="1" applyFont="1" applyFill="1" applyAlignment="1">
      <alignment vertical="center" wrapText="1"/>
    </xf>
    <xf numFmtId="0" fontId="18" fillId="33" borderId="0" xfId="0" applyFont="1" applyFill="1" applyAlignment="1">
      <alignment vertical="center" wrapText="1"/>
    </xf>
    <xf numFmtId="164" fontId="18" fillId="33" borderId="0" xfId="28" applyNumberFormat="1" applyFont="1" applyFill="1" applyAlignment="1">
      <alignment vertical="center" wrapText="1"/>
    </xf>
    <xf numFmtId="0" fontId="26" fillId="33" borderId="0" xfId="0" applyFont="1" applyFill="1" applyAlignment="1">
      <alignment vertical="center" wrapText="1"/>
    </xf>
    <xf numFmtId="164" fontId="26" fillId="33" borderId="0" xfId="28" applyNumberFormat="1" applyFont="1" applyFill="1" applyAlignment="1">
      <alignment vertical="center" wrapText="1"/>
    </xf>
    <xf numFmtId="0" fontId="7" fillId="33" borderId="0" xfId="46" applyFont="1" applyFill="1" applyAlignment="1">
      <alignment vertical="center"/>
    </xf>
    <xf numFmtId="170" fontId="7" fillId="33" borderId="0" xfId="47" applyNumberFormat="1" applyFont="1" applyFill="1" applyBorder="1" applyAlignment="1">
      <alignment horizontal="left" vertical="center" wrapText="1"/>
    </xf>
    <xf numFmtId="168" fontId="21" fillId="33" borderId="0" xfId="30" applyNumberFormat="1" applyFont="1" applyFill="1" applyBorder="1" applyAlignment="1">
      <alignment horizontal="right" vertical="center"/>
    </xf>
    <xf numFmtId="0" fontId="7" fillId="33" borderId="0" xfId="46" applyFont="1" applyFill="1" applyBorder="1" applyAlignment="1">
      <alignment horizontal="left" vertical="center"/>
    </xf>
    <xf numFmtId="0" fontId="9" fillId="33" borderId="0" xfId="0" applyFont="1" applyFill="1" applyBorder="1" applyAlignment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27" fillId="33" borderId="0" xfId="0" applyFont="1" applyFill="1" applyBorder="1" applyAlignment="1">
      <alignment horizontal="left" vertical="top" wrapText="1"/>
    </xf>
    <xf numFmtId="0" fontId="16" fillId="33" borderId="1" xfId="0" applyFont="1" applyFill="1" applyBorder="1" applyAlignment="1">
      <alignment horizontal="left" vertical="top" wrapText="1"/>
    </xf>
    <xf numFmtId="0" fontId="22" fillId="33" borderId="0" xfId="0" applyFont="1" applyFill="1" applyBorder="1" applyAlignment="1">
      <alignment horizontal="left" vertical="top" wrapText="1"/>
    </xf>
    <xf numFmtId="0" fontId="13" fillId="33" borderId="0" xfId="0" applyFont="1" applyFill="1" applyBorder="1" applyAlignment="1">
      <alignment horizontal="left" vertical="top" wrapText="1"/>
    </xf>
    <xf numFmtId="0" fontId="15" fillId="33" borderId="1" xfId="0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33" borderId="0" xfId="0" applyFont="1" applyFill="1" applyBorder="1" applyAlignment="1">
      <alignment horizontal="center" vertical="center" wrapText="1"/>
    </xf>
    <xf numFmtId="167" fontId="19" fillId="33" borderId="0" xfId="0" applyNumberFormat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top" wrapText="1"/>
    </xf>
    <xf numFmtId="0" fontId="7" fillId="33" borderId="5" xfId="0" applyFont="1" applyFill="1" applyBorder="1" applyAlignment="1">
      <alignment horizontal="center" vertical="top" wrapText="1"/>
    </xf>
    <xf numFmtId="0" fontId="7" fillId="33" borderId="5" xfId="0" applyFont="1" applyFill="1" applyBorder="1" applyAlignment="1">
      <alignment horizontal="center" vertical="center" wrapText="1"/>
    </xf>
    <xf numFmtId="0" fontId="8" fillId="33" borderId="0" xfId="0" applyFont="1" applyFill="1" applyAlignment="1">
      <alignment horizontal="right" vertical="top" wrapText="1"/>
    </xf>
    <xf numFmtId="0" fontId="0" fillId="33" borderId="0" xfId="0" applyFont="1" applyFill="1" applyAlignment="1">
      <alignment horizontal="left" vertical="top" wrapText="1"/>
    </xf>
    <xf numFmtId="0" fontId="28" fillId="33" borderId="0" xfId="0" applyFont="1" applyFill="1" applyAlignment="1">
      <alignment vertical="top"/>
    </xf>
    <xf numFmtId="0" fontId="13" fillId="33" borderId="0" xfId="0" applyFont="1" applyFill="1" applyAlignment="1">
      <alignment horizontal="left" vertical="top" wrapText="1"/>
    </xf>
    <xf numFmtId="0" fontId="14" fillId="33" borderId="1" xfId="0" applyFont="1" applyFill="1" applyBorder="1" applyAlignment="1">
      <alignment horizontal="left" vertical="top" wrapText="1"/>
    </xf>
    <xf numFmtId="0" fontId="14" fillId="33" borderId="0" xfId="0" applyFont="1" applyFill="1" applyBorder="1" applyAlignment="1">
      <alignment vertical="top" wrapText="1"/>
    </xf>
    <xf numFmtId="0" fontId="15" fillId="33" borderId="0" xfId="0" applyFont="1" applyFill="1" applyBorder="1" applyAlignment="1">
      <alignment vertical="top" wrapText="1"/>
    </xf>
    <xf numFmtId="0" fontId="13" fillId="33" borderId="2" xfId="0" applyFont="1" applyFill="1" applyBorder="1" applyAlignment="1">
      <alignment vertical="top" wrapText="1"/>
    </xf>
    <xf numFmtId="0" fontId="13" fillId="33" borderId="5" xfId="0" applyFont="1" applyFill="1" applyBorder="1" applyAlignment="1">
      <alignment horizontal="center" vertical="top" wrapText="1"/>
    </xf>
    <xf numFmtId="0" fontId="13" fillId="33" borderId="0" xfId="0" applyFont="1" applyFill="1" applyBorder="1" applyAlignment="1">
      <alignment vertical="top" wrapText="1"/>
    </xf>
    <xf numFmtId="0" fontId="14" fillId="33" borderId="2" xfId="0" applyFont="1" applyFill="1" applyBorder="1" applyAlignment="1">
      <alignment vertical="top" wrapText="1"/>
    </xf>
    <xf numFmtId="0" fontId="13" fillId="33" borderId="1" xfId="0" applyFont="1" applyFill="1" applyBorder="1">
      <alignment horizontal="left" vertical="top" wrapText="1"/>
    </xf>
    <xf numFmtId="0" fontId="13" fillId="33" borderId="1" xfId="0" applyFont="1" applyFill="1" applyBorder="1" applyAlignment="1">
      <alignment horizontal="left" vertical="top" wrapText="1"/>
    </xf>
    <xf numFmtId="0" fontId="15" fillId="33" borderId="2" xfId="0" applyFont="1" applyFill="1" applyBorder="1" applyAlignment="1">
      <alignment horizontal="left" vertical="top" wrapText="1"/>
    </xf>
    <xf numFmtId="0" fontId="13" fillId="33" borderId="0" xfId="0" applyFont="1" applyFill="1" applyBorder="1">
      <alignment horizontal="left" vertical="top" wrapText="1"/>
    </xf>
    <xf numFmtId="167" fontId="13" fillId="33" borderId="1" xfId="0" applyNumberFormat="1" applyFont="1" applyFill="1" applyBorder="1" applyAlignment="1">
      <alignment horizontal="center" vertical="center" wrapText="1"/>
    </xf>
    <xf numFmtId="0" fontId="15" fillId="33" borderId="0" xfId="0" applyFont="1" applyFill="1" applyBorder="1" applyAlignment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19" fillId="0" borderId="0" xfId="42" applyFont="1" applyFill="1" applyAlignment="1">
      <alignment vertical="center"/>
    </xf>
    <xf numFmtId="0" fontId="19" fillId="0" borderId="0" xfId="43" applyFont="1" applyFill="1" applyAlignment="1">
      <alignment horizontal="right" vertical="center"/>
    </xf>
    <xf numFmtId="0" fontId="19" fillId="0" borderId="0" xfId="43" applyFont="1" applyFill="1" applyAlignment="1">
      <alignment horizontal="center" vertical="center"/>
    </xf>
    <xf numFmtId="0" fontId="29" fillId="33" borderId="0" xfId="42" applyFont="1" applyFill="1" applyAlignment="1">
      <alignment vertical="center"/>
    </xf>
    <xf numFmtId="0" fontId="29" fillId="33" borderId="0" xfId="42" applyFont="1" applyFill="1" applyAlignment="1">
      <alignment horizontal="center" vertical="center"/>
    </xf>
    <xf numFmtId="0" fontId="30" fillId="33" borderId="0" xfId="42" applyFont="1" applyFill="1" applyAlignment="1">
      <alignment vertical="center"/>
    </xf>
    <xf numFmtId="0" fontId="19" fillId="33" borderId="1" xfId="43" applyFont="1" applyFill="1" applyBorder="1" applyAlignment="1">
      <alignment horizontal="center" vertical="center"/>
    </xf>
    <xf numFmtId="0" fontId="19" fillId="33" borderId="1" xfId="43" applyFont="1" applyFill="1" applyBorder="1" applyAlignment="1">
      <alignment horizontal="center" vertical="center" wrapText="1"/>
    </xf>
    <xf numFmtId="0" fontId="31" fillId="33" borderId="0" xfId="42" applyFont="1" applyFill="1" applyAlignment="1">
      <alignment vertical="center"/>
    </xf>
    <xf numFmtId="167" fontId="18" fillId="33" borderId="1" xfId="43" applyNumberFormat="1" applyFont="1" applyFill="1" applyBorder="1" applyAlignment="1">
      <alignment horizontal="center" vertical="center"/>
    </xf>
    <xf numFmtId="169" fontId="19" fillId="33" borderId="1" xfId="44" applyNumberFormat="1" applyFont="1" applyFill="1" applyBorder="1" applyAlignment="1">
      <alignment horizontal="center" vertical="center" wrapText="1"/>
    </xf>
    <xf numFmtId="0" fontId="19" fillId="33" borderId="6" xfId="43" applyFont="1" applyFill="1" applyBorder="1" applyAlignment="1">
      <alignment horizontal="left" vertical="center"/>
    </xf>
    <xf numFmtId="0" fontId="18" fillId="33" borderId="6" xfId="54" applyFont="1" applyFill="1" applyBorder="1" applyAlignment="1"/>
    <xf numFmtId="0" fontId="18" fillId="33" borderId="7" xfId="54" applyFont="1" applyFill="1" applyBorder="1" applyAlignment="1"/>
    <xf numFmtId="0" fontId="19" fillId="33" borderId="7" xfId="43" applyFont="1" applyFill="1" applyBorder="1" applyAlignment="1">
      <alignment horizontal="left" vertical="center"/>
    </xf>
    <xf numFmtId="0" fontId="19" fillId="33" borderId="4" xfId="43" applyFont="1" applyFill="1" applyBorder="1" applyAlignment="1">
      <alignment horizontal="center" vertical="center"/>
    </xf>
    <xf numFmtId="169" fontId="18" fillId="33" borderId="8" xfId="44" applyNumberFormat="1" applyFont="1" applyFill="1" applyBorder="1" applyAlignment="1">
      <alignment horizontal="center" vertical="center" wrapText="1"/>
    </xf>
    <xf numFmtId="0" fontId="19" fillId="33" borderId="1" xfId="43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9" fillId="33" borderId="1" xfId="54" applyFont="1" applyFill="1" applyBorder="1" applyAlignment="1">
      <alignment horizontal="center" vertical="center"/>
    </xf>
    <xf numFmtId="0" fontId="7" fillId="33" borderId="1" xfId="43" applyFont="1" applyFill="1" applyBorder="1" applyAlignment="1">
      <alignment horizontal="center" vertical="center" wrapText="1"/>
    </xf>
    <xf numFmtId="3" fontId="7" fillId="0" borderId="4" xfId="43" applyNumberFormat="1" applyFont="1" applyFill="1" applyBorder="1" applyAlignment="1">
      <alignment horizontal="center" vertical="center"/>
    </xf>
    <xf numFmtId="169" fontId="7" fillId="0" borderId="1" xfId="44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19" fillId="33" borderId="9" xfId="54" applyFont="1" applyFill="1" applyBorder="1" applyAlignment="1">
      <alignment horizontal="center" vertical="center"/>
    </xf>
    <xf numFmtId="0" fontId="7" fillId="33" borderId="2" xfId="43" applyFont="1" applyFill="1" applyBorder="1" applyAlignment="1">
      <alignment horizontal="center" vertical="center" wrapText="1"/>
    </xf>
    <xf numFmtId="3" fontId="7" fillId="0" borderId="1" xfId="43" applyNumberFormat="1" applyFont="1" applyFill="1" applyBorder="1" applyAlignment="1">
      <alignment horizontal="center" vertical="center"/>
    </xf>
    <xf numFmtId="0" fontId="19" fillId="33" borderId="5" xfId="43" applyFont="1" applyFill="1" applyBorder="1" applyAlignment="1">
      <alignment horizontal="center" vertical="center"/>
    </xf>
    <xf numFmtId="0" fontId="19" fillId="33" borderId="2" xfId="43" applyFont="1" applyFill="1" applyBorder="1" applyAlignment="1">
      <alignment horizontal="left" vertical="center"/>
    </xf>
    <xf numFmtId="3" fontId="7" fillId="0" borderId="9" xfId="43" applyNumberFormat="1" applyFont="1" applyFill="1" applyBorder="1" applyAlignment="1">
      <alignment horizontal="center" vertical="center"/>
    </xf>
    <xf numFmtId="0" fontId="19" fillId="33" borderId="4" xfId="54" applyFont="1" applyFill="1" applyBorder="1" applyAlignment="1">
      <alignment horizontal="center" vertical="center"/>
    </xf>
    <xf numFmtId="0" fontId="7" fillId="33" borderId="5" xfId="43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33" borderId="8" xfId="43" applyFont="1" applyFill="1" applyBorder="1" applyAlignment="1">
      <alignment horizontal="center" vertical="center" wrapText="1"/>
    </xf>
    <xf numFmtId="169" fontId="7" fillId="0" borderId="4" xfId="44" applyNumberFormat="1" applyFont="1" applyFill="1" applyBorder="1" applyAlignment="1">
      <alignment horizontal="center" vertical="center" wrapText="1"/>
    </xf>
    <xf numFmtId="170" fontId="24" fillId="33" borderId="0" xfId="45" applyNumberFormat="1" applyFont="1" applyFill="1" applyAlignment="1">
      <alignment horizontal="center" vertical="center"/>
    </xf>
    <xf numFmtId="170" fontId="18" fillId="33" borderId="1" xfId="45" applyNumberFormat="1" applyFont="1" applyFill="1" applyBorder="1" applyAlignment="1">
      <alignment horizontal="center" vertical="center" wrapText="1"/>
    </xf>
    <xf numFmtId="170" fontId="20" fillId="33" borderId="1" xfId="45" applyNumberFormat="1" applyFont="1" applyFill="1" applyBorder="1" applyAlignment="1">
      <alignment horizontal="center" vertical="center" wrapText="1"/>
    </xf>
    <xf numFmtId="170" fontId="18" fillId="33" borderId="3" xfId="45" applyNumberFormat="1" applyFont="1" applyFill="1" applyBorder="1" applyAlignment="1">
      <alignment horizontal="center" vertical="center" wrapText="1"/>
    </xf>
    <xf numFmtId="169" fontId="12" fillId="33" borderId="10" xfId="45" applyNumberFormat="1" applyFont="1" applyFill="1" applyBorder="1" applyAlignment="1">
      <alignment horizontal="center" vertical="center"/>
    </xf>
    <xf numFmtId="169" fontId="12" fillId="33" borderId="1" xfId="45" applyNumberFormat="1" applyFont="1" applyFill="1" applyBorder="1" applyAlignment="1">
      <alignment horizontal="center" vertical="center"/>
    </xf>
    <xf numFmtId="170" fontId="18" fillId="33" borderId="2" xfId="45" applyNumberFormat="1" applyFont="1" applyFill="1" applyBorder="1" applyAlignment="1">
      <alignment horizontal="center" vertical="center" wrapText="1"/>
    </xf>
    <xf numFmtId="170" fontId="24" fillId="33" borderId="1" xfId="45" applyNumberFormat="1" applyFont="1" applyFill="1" applyBorder="1" applyAlignment="1">
      <alignment horizontal="center" vertical="center"/>
    </xf>
    <xf numFmtId="170" fontId="24" fillId="33" borderId="2" xfId="45" applyNumberFormat="1" applyFont="1" applyFill="1" applyBorder="1" applyAlignment="1">
      <alignment horizontal="center" vertical="center"/>
    </xf>
    <xf numFmtId="1" fontId="12" fillId="33" borderId="1" xfId="45" applyNumberFormat="1" applyFont="1" applyFill="1" applyBorder="1" applyAlignment="1">
      <alignment horizontal="center" vertical="center"/>
    </xf>
    <xf numFmtId="0" fontId="18" fillId="33" borderId="1" xfId="41" applyFont="1" applyFill="1" applyBorder="1" applyAlignment="1">
      <alignment horizontal="center" vertical="center" wrapText="1"/>
    </xf>
    <xf numFmtId="169" fontId="12" fillId="33" borderId="2" xfId="45" applyNumberFormat="1" applyFont="1" applyFill="1" applyBorder="1" applyAlignment="1">
      <alignment horizontal="center" vertical="center"/>
    </xf>
    <xf numFmtId="170" fontId="24" fillId="33" borderId="4" xfId="45" applyNumberFormat="1" applyFont="1" applyFill="1" applyBorder="1" applyAlignment="1">
      <alignment horizontal="center" vertical="center"/>
    </xf>
    <xf numFmtId="167" fontId="18" fillId="33" borderId="1" xfId="45" applyNumberFormat="1" applyFont="1" applyFill="1" applyBorder="1" applyAlignment="1">
      <alignment horizontal="center" vertical="center" wrapText="1"/>
    </xf>
    <xf numFmtId="49" fontId="24" fillId="33" borderId="1" xfId="45" applyNumberFormat="1" applyFont="1" applyFill="1" applyBorder="1" applyAlignment="1">
      <alignment horizontal="center" vertical="center"/>
    </xf>
    <xf numFmtId="169" fontId="20" fillId="33" borderId="1" xfId="45" applyNumberFormat="1" applyFont="1" applyFill="1" applyBorder="1" applyAlignment="1">
      <alignment horizontal="center" vertical="center"/>
    </xf>
    <xf numFmtId="169" fontId="20" fillId="34" borderId="1" xfId="45" applyNumberFormat="1" applyFont="1" applyFill="1" applyBorder="1" applyAlignment="1">
      <alignment horizontal="center" vertical="center"/>
    </xf>
    <xf numFmtId="49" fontId="12" fillId="33" borderId="0" xfId="45" applyNumberFormat="1" applyFont="1" applyFill="1" applyAlignment="1">
      <alignment horizontal="center" vertical="center"/>
    </xf>
    <xf numFmtId="169" fontId="21" fillId="0" borderId="2" xfId="40" applyNumberFormat="1" applyFont="1" applyFill="1" applyBorder="1" applyAlignment="1">
      <alignment horizontal="center" vertical="center" wrapText="1"/>
    </xf>
    <xf numFmtId="170" fontId="20" fillId="33" borderId="1" xfId="45" applyNumberFormat="1" applyFont="1" applyFill="1" applyBorder="1" applyAlignment="1">
      <alignment horizontal="left" vertical="center"/>
    </xf>
    <xf numFmtId="49" fontId="24" fillId="33" borderId="0" xfId="45" applyNumberFormat="1" applyFont="1" applyFill="1" applyBorder="1" applyAlignment="1">
      <alignment horizontal="center" vertical="center"/>
    </xf>
    <xf numFmtId="170" fontId="24" fillId="33" borderId="0" xfId="45" applyNumberFormat="1" applyFont="1" applyFill="1" applyBorder="1" applyAlignment="1">
      <alignment horizontal="left" vertical="center"/>
    </xf>
    <xf numFmtId="169" fontId="9" fillId="0" borderId="0" xfId="40" applyNumberFormat="1" applyFont="1" applyFill="1" applyBorder="1" applyAlignment="1">
      <alignment horizontal="center" vertical="center" wrapText="1"/>
    </xf>
    <xf numFmtId="169" fontId="20" fillId="34" borderId="4" xfId="45" applyNumberFormat="1" applyFont="1" applyFill="1" applyBorder="1" applyAlignment="1">
      <alignment horizontal="center" vertical="center"/>
    </xf>
    <xf numFmtId="170" fontId="24" fillId="33" borderId="3" xfId="45" applyNumberFormat="1" applyFont="1" applyFill="1" applyBorder="1" applyAlignment="1">
      <alignment horizontal="center" vertical="center"/>
    </xf>
    <xf numFmtId="169" fontId="21" fillId="0" borderId="14" xfId="4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wrapText="1"/>
    </xf>
    <xf numFmtId="0" fontId="7" fillId="0" borderId="2" xfId="0" applyFont="1" applyFill="1" applyBorder="1" applyAlignment="1">
      <alignment horizontal="left" vertical="top" wrapText="1"/>
    </xf>
    <xf numFmtId="166" fontId="7" fillId="33" borderId="1" xfId="50" applyNumberFormat="1" applyFont="1" applyFill="1" applyBorder="1" applyAlignment="1">
      <alignment horizontal="right" vertical="top"/>
    </xf>
    <xf numFmtId="0" fontId="7" fillId="0" borderId="1" xfId="0" applyFont="1" applyBorder="1">
      <alignment horizontal="left" vertical="top" wrapText="1"/>
    </xf>
    <xf numFmtId="166" fontId="7" fillId="0" borderId="1" xfId="50" applyNumberFormat="1" applyFont="1" applyFill="1" applyBorder="1" applyAlignment="1">
      <alignment horizontal="right" vertical="top"/>
    </xf>
    <xf numFmtId="0" fontId="7" fillId="0" borderId="1" xfId="0" applyFont="1" applyFill="1" applyBorder="1">
      <alignment horizontal="left" vertical="top" wrapText="1"/>
    </xf>
    <xf numFmtId="0" fontId="23" fillId="0" borderId="1" xfId="0" applyFont="1" applyBorder="1">
      <alignment horizontal="left" vertical="top" wrapText="1"/>
    </xf>
    <xf numFmtId="0" fontId="21" fillId="0" borderId="24" xfId="0" applyFont="1" applyFill="1" applyBorder="1" applyAlignment="1">
      <alignment horizontal="left" vertical="top" wrapText="1"/>
    </xf>
    <xf numFmtId="0" fontId="7" fillId="0" borderId="24" xfId="0" applyFont="1" applyFill="1" applyBorder="1" applyAlignment="1">
      <alignment horizontal="left" vertical="top" wrapText="1"/>
    </xf>
    <xf numFmtId="171" fontId="7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25" xfId="0" applyFont="1" applyFill="1" applyBorder="1" applyAlignment="1">
      <alignment horizontal="left" vertical="top" wrapText="1"/>
    </xf>
    <xf numFmtId="0" fontId="7" fillId="0" borderId="28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left" vertical="top" wrapText="1"/>
    </xf>
    <xf numFmtId="0" fontId="23" fillId="0" borderId="1" xfId="0" applyFont="1" applyFill="1" applyBorder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49" fontId="10" fillId="0" borderId="46" xfId="0" applyNumberFormat="1" applyFont="1" applyFill="1" applyBorder="1" applyAlignment="1">
      <alignment horizontal="center" vertical="center" textRotation="90" wrapText="1"/>
    </xf>
    <xf numFmtId="167" fontId="10" fillId="0" borderId="46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0" fontId="11" fillId="0" borderId="3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11" fillId="33" borderId="24" xfId="0" applyFont="1" applyFill="1" applyBorder="1" applyAlignment="1">
      <alignment horizontal="left" vertical="top" wrapText="1"/>
    </xf>
    <xf numFmtId="0" fontId="9" fillId="33" borderId="24" xfId="0" applyFont="1" applyFill="1" applyBorder="1" applyAlignment="1">
      <alignment horizontal="left" vertical="top" wrapText="1"/>
    </xf>
    <xf numFmtId="0" fontId="50" fillId="33" borderId="24" xfId="0" applyFont="1" applyFill="1" applyBorder="1" applyAlignment="1">
      <alignment horizontal="left" vertical="top" wrapText="1"/>
    </xf>
    <xf numFmtId="0" fontId="9" fillId="33" borderId="25" xfId="0" applyFont="1" applyFill="1" applyBorder="1" applyAlignment="1">
      <alignment horizontal="left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49" fontId="11" fillId="33" borderId="24" xfId="0" applyNumberFormat="1" applyFont="1" applyFill="1" applyBorder="1" applyAlignment="1">
      <alignment horizontal="left" vertical="top" wrapText="1"/>
    </xf>
    <xf numFmtId="166" fontId="11" fillId="33" borderId="24" xfId="0" applyNumberFormat="1" applyFont="1" applyFill="1" applyBorder="1" applyAlignment="1">
      <alignment horizontal="center" vertical="top" wrapText="1"/>
    </xf>
    <xf numFmtId="0" fontId="9" fillId="33" borderId="24" xfId="0" applyFont="1" applyFill="1" applyBorder="1" applyAlignment="1">
      <alignment horizontal="center" vertical="top" wrapText="1"/>
    </xf>
    <xf numFmtId="166" fontId="9" fillId="33" borderId="24" xfId="0" applyNumberFormat="1" applyFont="1" applyFill="1" applyBorder="1" applyAlignment="1">
      <alignment horizontal="center" vertical="top" wrapText="1"/>
    </xf>
    <xf numFmtId="166" fontId="50" fillId="33" borderId="24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/>
    <xf numFmtId="0" fontId="11" fillId="0" borderId="46" xfId="0" applyFont="1" applyFill="1" applyBorder="1" applyAlignment="1">
      <alignment horizontal="left" vertical="top" wrapText="1"/>
    </xf>
    <xf numFmtId="0" fontId="9" fillId="0" borderId="46" xfId="0" applyFont="1" applyFill="1" applyBorder="1">
      <alignment horizontal="left" vertical="top" wrapText="1"/>
    </xf>
    <xf numFmtId="166" fontId="11" fillId="0" borderId="46" xfId="55" applyNumberFormat="1" applyFont="1" applyFill="1" applyBorder="1" applyAlignment="1">
      <alignment horizontal="right" vertical="top"/>
    </xf>
    <xf numFmtId="0" fontId="9" fillId="0" borderId="0" xfId="0" applyFont="1" applyFill="1">
      <alignment horizontal="left" vertical="top" wrapText="1"/>
    </xf>
    <xf numFmtId="0" fontId="0" fillId="0" borderId="0" xfId="0" applyFill="1">
      <alignment horizontal="left" vertical="top" wrapText="1"/>
    </xf>
    <xf numFmtId="0" fontId="9" fillId="0" borderId="46" xfId="0" applyFont="1" applyFill="1" applyBorder="1" applyAlignment="1">
      <alignment horizontal="left" vertical="top" wrapText="1"/>
    </xf>
    <xf numFmtId="166" fontId="9" fillId="0" borderId="46" xfId="50" applyNumberFormat="1" applyFont="1" applyFill="1" applyBorder="1" applyAlignment="1">
      <alignment horizontal="right" vertical="top"/>
    </xf>
    <xf numFmtId="0" fontId="9" fillId="0" borderId="39" xfId="0" applyFont="1" applyFill="1" applyBorder="1">
      <alignment horizontal="left" vertical="top" wrapText="1"/>
    </xf>
    <xf numFmtId="0" fontId="20" fillId="0" borderId="46" xfId="0" applyFont="1" applyFill="1" applyBorder="1" applyAlignment="1">
      <alignment horizontal="left" vertical="top" wrapText="1"/>
    </xf>
    <xf numFmtId="0" fontId="9" fillId="0" borderId="42" xfId="0" applyFont="1" applyFill="1" applyBorder="1">
      <alignment horizontal="left" vertical="top" wrapText="1"/>
    </xf>
    <xf numFmtId="0" fontId="50" fillId="0" borderId="46" xfId="0" applyFont="1" applyFill="1" applyBorder="1" applyAlignment="1">
      <alignment horizontal="left" vertical="top" wrapText="1"/>
    </xf>
    <xf numFmtId="0" fontId="9" fillId="0" borderId="46" xfId="56" applyFont="1" applyFill="1" applyBorder="1" applyAlignment="1">
      <alignment horizontal="left" vertical="top" wrapText="1"/>
    </xf>
    <xf numFmtId="0" fontId="9" fillId="0" borderId="0" xfId="0" applyFont="1" applyFill="1" applyAlignment="1"/>
    <xf numFmtId="0" fontId="7" fillId="0" borderId="0" xfId="0" applyFont="1" applyFill="1" applyAlignment="1"/>
    <xf numFmtId="166" fontId="11" fillId="0" borderId="46" xfId="50" applyNumberFormat="1" applyFont="1" applyFill="1" applyBorder="1" applyAlignment="1">
      <alignment horizontal="right" vertical="top"/>
    </xf>
    <xf numFmtId="0" fontId="9" fillId="0" borderId="24" xfId="0" applyFont="1" applyFill="1" applyBorder="1" applyAlignment="1">
      <alignment horizontal="left" vertical="top" wrapText="1"/>
    </xf>
    <xf numFmtId="166" fontId="9" fillId="0" borderId="24" xfId="0" applyNumberFormat="1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50" fillId="0" borderId="24" xfId="0" applyFont="1" applyFill="1" applyBorder="1" applyAlignment="1">
      <alignment horizontal="left" vertical="top" wrapText="1"/>
    </xf>
    <xf numFmtId="166" fontId="50" fillId="0" borderId="24" xfId="0" applyNumberFormat="1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left" vertical="top" wrapText="1"/>
    </xf>
    <xf numFmtId="166" fontId="9" fillId="0" borderId="25" xfId="5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/>
    <xf numFmtId="0" fontId="9" fillId="0" borderId="1" xfId="0" applyFont="1" applyFill="1" applyBorder="1" applyAlignment="1">
      <alignment horizontal="left" vertical="top" wrapText="1"/>
    </xf>
    <xf numFmtId="49" fontId="11" fillId="0" borderId="24" xfId="0" applyNumberFormat="1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left" vertical="top" wrapText="1"/>
    </xf>
    <xf numFmtId="166" fontId="11" fillId="0" borderId="24" xfId="0" applyNumberFormat="1" applyFont="1" applyFill="1" applyBorder="1" applyAlignment="1">
      <alignment horizontal="center" vertical="top" wrapText="1"/>
    </xf>
    <xf numFmtId="167" fontId="11" fillId="33" borderId="1" xfId="0" applyNumberFormat="1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center" wrapText="1"/>
    </xf>
    <xf numFmtId="0" fontId="52" fillId="33" borderId="1" xfId="0" applyFont="1" applyFill="1" applyBorder="1" applyAlignment="1">
      <alignment horizontal="center" vertical="center" wrapText="1"/>
    </xf>
    <xf numFmtId="167" fontId="9" fillId="33" borderId="1" xfId="0" applyNumberFormat="1" applyFont="1" applyFill="1" applyBorder="1" applyAlignment="1">
      <alignment horizontal="center" vertical="center" wrapText="1"/>
    </xf>
    <xf numFmtId="0" fontId="11" fillId="33" borderId="1" xfId="0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left" vertical="center" wrapText="1"/>
    </xf>
    <xf numFmtId="0" fontId="25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center" wrapText="1"/>
    </xf>
    <xf numFmtId="167" fontId="25" fillId="33" borderId="1" xfId="0" applyNumberFormat="1" applyFont="1" applyFill="1" applyBorder="1" applyAlignment="1">
      <alignment horizontal="center" vertical="center" wrapText="1"/>
    </xf>
    <xf numFmtId="0" fontId="11" fillId="33" borderId="4" xfId="0" applyFont="1" applyFill="1" applyBorder="1" applyAlignment="1">
      <alignment horizontal="center" vertical="center" wrapText="1"/>
    </xf>
    <xf numFmtId="0" fontId="9" fillId="33" borderId="4" xfId="0" applyFont="1" applyFill="1" applyBorder="1" applyAlignment="1">
      <alignment horizontal="center" vertical="center" wrapText="1"/>
    </xf>
    <xf numFmtId="167" fontId="11" fillId="33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7" fontId="9" fillId="33" borderId="4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9" fillId="33" borderId="46" xfId="0" applyFont="1" applyFill="1" applyBorder="1" applyAlignment="1">
      <alignment horizontal="left" vertical="center" wrapText="1"/>
    </xf>
    <xf numFmtId="167" fontId="11" fillId="33" borderId="46" xfId="0" applyNumberFormat="1" applyFont="1" applyFill="1" applyBorder="1" applyAlignment="1">
      <alignment horizontal="center" vertical="center" wrapText="1"/>
    </xf>
    <xf numFmtId="0" fontId="11" fillId="33" borderId="46" xfId="0" applyFont="1" applyFill="1" applyBorder="1" applyAlignment="1">
      <alignment horizontal="center" vertical="center" wrapText="1"/>
    </xf>
    <xf numFmtId="0" fontId="9" fillId="33" borderId="46" xfId="0" applyFont="1" applyFill="1" applyBorder="1" applyAlignment="1">
      <alignment horizontal="center" vertical="center" wrapText="1"/>
    </xf>
    <xf numFmtId="0" fontId="25" fillId="33" borderId="46" xfId="0" applyFont="1" applyFill="1" applyBorder="1" applyAlignment="1">
      <alignment horizontal="center" vertical="center" wrapText="1"/>
    </xf>
    <xf numFmtId="167" fontId="25" fillId="33" borderId="46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0" fontId="10" fillId="0" borderId="46" xfId="0" applyNumberFormat="1" applyFont="1" applyFill="1" applyBorder="1" applyAlignment="1">
      <alignment horizontal="center" vertical="center" wrapText="1"/>
    </xf>
    <xf numFmtId="167" fontId="10" fillId="0" borderId="47" xfId="0" applyNumberFormat="1" applyFont="1" applyFill="1" applyBorder="1" applyAlignment="1">
      <alignment horizontal="center" vertical="center" wrapText="1"/>
    </xf>
    <xf numFmtId="0" fontId="52" fillId="33" borderId="46" xfId="0" applyFont="1" applyFill="1" applyBorder="1" applyAlignment="1">
      <alignment horizontal="center" vertical="center" wrapText="1"/>
    </xf>
    <xf numFmtId="167" fontId="10" fillId="33" borderId="46" xfId="0" applyNumberFormat="1" applyFont="1" applyFill="1" applyBorder="1" applyAlignment="1">
      <alignment horizontal="center" vertical="center" wrapText="1"/>
    </xf>
    <xf numFmtId="167" fontId="9" fillId="33" borderId="46" xfId="0" applyNumberFormat="1" applyFont="1" applyFill="1" applyBorder="1" applyAlignment="1">
      <alignment horizontal="center" vertical="center" wrapText="1"/>
    </xf>
    <xf numFmtId="0" fontId="10" fillId="33" borderId="46" xfId="0" applyFont="1" applyFill="1" applyBorder="1" applyAlignment="1">
      <alignment horizontal="center" vertical="center" wrapText="1"/>
    </xf>
    <xf numFmtId="0" fontId="9" fillId="0" borderId="4" xfId="0" applyFont="1" applyBorder="1">
      <alignment horizontal="left" vertical="top" wrapText="1"/>
    </xf>
    <xf numFmtId="0" fontId="9" fillId="33" borderId="4" xfId="0" applyFont="1" applyFill="1" applyBorder="1">
      <alignment horizontal="left" vertical="top" wrapText="1"/>
    </xf>
    <xf numFmtId="0" fontId="9" fillId="0" borderId="1" xfId="0" applyFont="1" applyBorder="1">
      <alignment horizontal="left" vertical="top" wrapText="1"/>
    </xf>
    <xf numFmtId="0" fontId="9" fillId="33" borderId="1" xfId="0" applyFont="1" applyFill="1" applyBorder="1">
      <alignment horizontal="left" vertical="top" wrapText="1"/>
    </xf>
    <xf numFmtId="166" fontId="9" fillId="0" borderId="1" xfId="50" applyNumberFormat="1" applyFont="1" applyFill="1" applyBorder="1" applyAlignment="1">
      <alignment horizontal="center" vertical="top"/>
    </xf>
    <xf numFmtId="0" fontId="16" fillId="33" borderId="0" xfId="0" applyFont="1" applyFill="1" applyBorder="1" applyAlignment="1">
      <alignment horizontal="left" vertical="top" wrapText="1"/>
    </xf>
    <xf numFmtId="0" fontId="15" fillId="33" borderId="14" xfId="0" applyFont="1" applyFill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166" fontId="7" fillId="0" borderId="0" xfId="50" applyNumberFormat="1" applyFont="1" applyFill="1" applyBorder="1" applyAlignment="1">
      <alignment horizontal="right" vertical="top"/>
    </xf>
    <xf numFmtId="0" fontId="0" fillId="33" borderId="0" xfId="0" applyFill="1" applyBorder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166" fontId="7" fillId="0" borderId="14" xfId="50" applyNumberFormat="1" applyFont="1" applyFill="1" applyBorder="1" applyAlignment="1">
      <alignment horizontal="right" vertical="top"/>
    </xf>
    <xf numFmtId="0" fontId="51" fillId="33" borderId="1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167" fontId="19" fillId="33" borderId="49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0" xfId="43" applyFont="1" applyFill="1" applyBorder="1" applyAlignment="1">
      <alignment horizontal="left" vertical="center" wrapText="1"/>
    </xf>
    <xf numFmtId="0" fontId="53" fillId="0" borderId="47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left" vertical="center" wrapText="1"/>
    </xf>
    <xf numFmtId="0" fontId="7" fillId="0" borderId="46" xfId="43" applyFont="1" applyFill="1" applyBorder="1" applyAlignment="1">
      <alignment horizontal="center" vertical="center"/>
    </xf>
    <xf numFmtId="0" fontId="7" fillId="0" borderId="46" xfId="43" applyFont="1" applyFill="1" applyBorder="1" applyAlignment="1">
      <alignment horizontal="center" vertical="center" wrapText="1"/>
    </xf>
    <xf numFmtId="167" fontId="18" fillId="33" borderId="5" xfId="43" applyNumberFormat="1" applyFont="1" applyFill="1" applyBorder="1" applyAlignment="1">
      <alignment horizontal="center" vertical="center"/>
    </xf>
    <xf numFmtId="172" fontId="7" fillId="0" borderId="46" xfId="43" applyNumberFormat="1" applyFont="1" applyFill="1" applyBorder="1" applyAlignment="1">
      <alignment horizontal="center" vertical="center"/>
    </xf>
    <xf numFmtId="0" fontId="19" fillId="33" borderId="46" xfId="43" applyFont="1" applyFill="1" applyBorder="1" applyAlignment="1">
      <alignment horizontal="center" vertical="center" wrapText="1"/>
    </xf>
    <xf numFmtId="0" fontId="7" fillId="0" borderId="46" xfId="43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 vertical="center" wrapText="1"/>
    </xf>
    <xf numFmtId="0" fontId="8" fillId="33" borderId="2" xfId="0" applyFont="1" applyFill="1" applyBorder="1" applyAlignment="1">
      <alignment horizontal="center" vertical="center" wrapText="1"/>
    </xf>
    <xf numFmtId="0" fontId="8" fillId="33" borderId="5" xfId="0" applyFont="1" applyFill="1" applyBorder="1" applyAlignment="1">
      <alignment horizontal="center" vertical="center" wrapText="1"/>
    </xf>
    <xf numFmtId="0" fontId="9" fillId="33" borderId="6" xfId="0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51" xfId="0" applyFont="1" applyFill="1" applyBorder="1" applyAlignment="1">
      <alignment horizontal="center" vertical="center" wrapText="1"/>
    </xf>
    <xf numFmtId="0" fontId="7" fillId="33" borderId="52" xfId="0" applyFont="1" applyFill="1" applyBorder="1" applyAlignment="1">
      <alignment horizontal="center" vertical="center" wrapText="1"/>
    </xf>
    <xf numFmtId="0" fontId="7" fillId="33" borderId="53" xfId="0" applyFont="1" applyFill="1" applyBorder="1" applyAlignment="1">
      <alignment horizontal="center" vertical="center" wrapText="1"/>
    </xf>
    <xf numFmtId="0" fontId="21" fillId="0" borderId="0" xfId="41" applyFont="1" applyFill="1" applyAlignment="1">
      <alignment horizontal="right" vertical="center"/>
    </xf>
    <xf numFmtId="0" fontId="21" fillId="0" borderId="0" xfId="0" applyNumberFormat="1" applyFont="1" applyFill="1" applyAlignment="1">
      <alignment horizontal="center" vertical="center" wrapText="1"/>
    </xf>
    <xf numFmtId="167" fontId="9" fillId="0" borderId="0" xfId="0" applyNumberFormat="1" applyFont="1" applyFill="1" applyBorder="1" applyAlignment="1">
      <alignment horizontal="right" vertical="center" wrapText="1"/>
    </xf>
    <xf numFmtId="49" fontId="10" fillId="0" borderId="37" xfId="0" applyNumberFormat="1" applyFont="1" applyFill="1" applyBorder="1" applyAlignment="1">
      <alignment horizontal="center" vertical="center" wrapText="1"/>
    </xf>
    <xf numFmtId="49" fontId="10" fillId="0" borderId="38" xfId="0" applyNumberFormat="1" applyFont="1" applyFill="1" applyBorder="1" applyAlignment="1">
      <alignment horizontal="center" vertical="center" wrapText="1"/>
    </xf>
    <xf numFmtId="49" fontId="10" fillId="0" borderId="43" xfId="0" applyNumberFormat="1" applyFont="1" applyFill="1" applyBorder="1" applyAlignment="1">
      <alignment horizontal="center" vertical="center" wrapText="1"/>
    </xf>
    <xf numFmtId="49" fontId="10" fillId="0" borderId="44" xfId="0" applyNumberFormat="1" applyFont="1" applyFill="1" applyBorder="1" applyAlignment="1">
      <alignment horizontal="center" vertical="center" wrapText="1"/>
    </xf>
    <xf numFmtId="0" fontId="10" fillId="0" borderId="39" xfId="0" applyNumberFormat="1" applyFont="1" applyFill="1" applyBorder="1" applyAlignment="1">
      <alignment horizontal="center" vertical="center" wrapText="1"/>
    </xf>
    <xf numFmtId="0" fontId="10" fillId="0" borderId="45" xfId="0" applyNumberFormat="1" applyFont="1" applyFill="1" applyBorder="1" applyAlignment="1">
      <alignment horizontal="center" vertical="center" wrapText="1"/>
    </xf>
    <xf numFmtId="0" fontId="10" fillId="0" borderId="47" xfId="0" applyNumberFormat="1" applyFont="1" applyFill="1" applyBorder="1" applyAlignment="1">
      <alignment horizontal="center" vertical="center" wrapText="1"/>
    </xf>
    <xf numFmtId="167" fontId="11" fillId="0" borderId="40" xfId="0" applyNumberFormat="1" applyFont="1" applyFill="1" applyBorder="1" applyAlignment="1">
      <alignment horizontal="center" vertical="center" wrapText="1"/>
    </xf>
    <xf numFmtId="167" fontId="11" fillId="0" borderId="41" xfId="0" applyNumberFormat="1" applyFont="1" applyFill="1" applyBorder="1" applyAlignment="1">
      <alignment horizontal="center" vertical="center" wrapText="1"/>
    </xf>
    <xf numFmtId="167" fontId="11" fillId="0" borderId="42" xfId="0" applyNumberFormat="1" applyFont="1" applyFill="1" applyBorder="1" applyAlignment="1">
      <alignment horizontal="center" vertical="center" wrapText="1"/>
    </xf>
    <xf numFmtId="167" fontId="10" fillId="0" borderId="38" xfId="0" applyNumberFormat="1" applyFont="1" applyFill="1" applyBorder="1" applyAlignment="1">
      <alignment horizontal="center" vertical="center" wrapText="1"/>
    </xf>
    <xf numFmtId="167" fontId="10" fillId="0" borderId="44" xfId="0" applyNumberFormat="1" applyFont="1" applyFill="1" applyBorder="1" applyAlignment="1">
      <alignment horizontal="center" vertical="center" wrapText="1"/>
    </xf>
    <xf numFmtId="167" fontId="10" fillId="0" borderId="40" xfId="0" applyNumberFormat="1" applyFont="1" applyFill="1" applyBorder="1" applyAlignment="1">
      <alignment horizontal="center" vertical="center" wrapText="1"/>
    </xf>
    <xf numFmtId="167" fontId="10" fillId="0" borderId="41" xfId="0" applyNumberFormat="1" applyFont="1" applyFill="1" applyBorder="1" applyAlignment="1">
      <alignment horizontal="center" vertical="center" wrapText="1"/>
    </xf>
    <xf numFmtId="167" fontId="10" fillId="0" borderId="42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 vertical="top" wrapText="1"/>
    </xf>
    <xf numFmtId="0" fontId="21" fillId="33" borderId="0" xfId="41" applyFont="1" applyFill="1" applyAlignment="1">
      <alignment horizontal="right" vertical="center"/>
    </xf>
    <xf numFmtId="0" fontId="18" fillId="33" borderId="0" xfId="0" applyNumberFormat="1" applyFont="1" applyFill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 wrapText="1"/>
    </xf>
    <xf numFmtId="169" fontId="10" fillId="33" borderId="4" xfId="0" applyNumberFormat="1" applyFont="1" applyFill="1" applyBorder="1" applyAlignment="1">
      <alignment horizontal="center" vertical="center" wrapText="1"/>
    </xf>
    <xf numFmtId="169" fontId="10" fillId="33" borderId="3" xfId="0" applyNumberFormat="1" applyFont="1" applyFill="1" applyBorder="1" applyAlignment="1">
      <alignment horizontal="center" vertical="center" wrapText="1"/>
    </xf>
    <xf numFmtId="167" fontId="11" fillId="0" borderId="2" xfId="0" applyNumberFormat="1" applyFont="1" applyFill="1" applyBorder="1" applyAlignment="1">
      <alignment horizontal="center" vertical="center" wrapText="1"/>
    </xf>
    <xf numFmtId="167" fontId="11" fillId="0" borderId="13" xfId="0" applyNumberFormat="1" applyFont="1" applyFill="1" applyBorder="1" applyAlignment="1">
      <alignment horizontal="center" vertical="center" wrapText="1"/>
    </xf>
    <xf numFmtId="167" fontId="11" fillId="0" borderId="5" xfId="0" applyNumberFormat="1" applyFont="1" applyFill="1" applyBorder="1" applyAlignment="1">
      <alignment horizontal="center" vertical="center" wrapText="1"/>
    </xf>
    <xf numFmtId="167" fontId="21" fillId="0" borderId="0" xfId="0" applyNumberFormat="1" applyFont="1" applyFill="1" applyAlignment="1">
      <alignment horizontal="right" vertical="center" wrapText="1"/>
    </xf>
    <xf numFmtId="167" fontId="11" fillId="0" borderId="0" xfId="0" applyNumberFormat="1" applyFont="1" applyFill="1" applyAlignment="1">
      <alignment horizontal="right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3" fillId="33" borderId="2" xfId="0" applyFont="1" applyFill="1" applyBorder="1" applyAlignment="1">
      <alignment horizontal="center" vertical="top" wrapText="1"/>
    </xf>
    <xf numFmtId="0" fontId="13" fillId="33" borderId="5" xfId="0" applyFont="1" applyFill="1" applyBorder="1" applyAlignment="1">
      <alignment horizontal="center" vertical="top" wrapText="1"/>
    </xf>
    <xf numFmtId="0" fontId="13" fillId="33" borderId="2" xfId="0" applyFont="1" applyFill="1" applyBorder="1" applyAlignment="1">
      <alignment horizontal="left" vertical="top" wrapText="1"/>
    </xf>
    <xf numFmtId="0" fontId="13" fillId="33" borderId="5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3" fillId="33" borderId="13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3" fillId="33" borderId="9" xfId="0" applyFont="1" applyFill="1" applyBorder="1" applyAlignment="1">
      <alignment horizontal="center" vertical="top" wrapText="1"/>
    </xf>
    <xf numFmtId="0" fontId="13" fillId="33" borderId="3" xfId="0" applyFont="1" applyFill="1" applyBorder="1" applyAlignment="1">
      <alignment horizontal="center" vertical="top" wrapText="1"/>
    </xf>
    <xf numFmtId="0" fontId="14" fillId="33" borderId="2" xfId="0" applyFont="1" applyFill="1" applyBorder="1" applyAlignment="1">
      <alignment horizontal="center" vertical="top" wrapText="1"/>
    </xf>
    <xf numFmtId="0" fontId="14" fillId="33" borderId="13" xfId="0" applyFont="1" applyFill="1" applyBorder="1" applyAlignment="1">
      <alignment horizontal="center" vertical="top" wrapText="1"/>
    </xf>
    <xf numFmtId="0" fontId="14" fillId="33" borderId="5" xfId="0" applyFont="1" applyFill="1" applyBorder="1" applyAlignment="1">
      <alignment horizontal="center" vertical="top" wrapText="1"/>
    </xf>
    <xf numFmtId="0" fontId="15" fillId="33" borderId="2" xfId="0" applyFont="1" applyFill="1" applyBorder="1" applyAlignment="1">
      <alignment horizontal="center" vertical="top" wrapText="1"/>
    </xf>
    <xf numFmtId="0" fontId="15" fillId="33" borderId="13" xfId="0" applyFont="1" applyFill="1" applyBorder="1" applyAlignment="1">
      <alignment horizontal="center" vertical="top" wrapText="1"/>
    </xf>
    <xf numFmtId="0" fontId="15" fillId="33" borderId="5" xfId="0" applyFont="1" applyFill="1" applyBorder="1" applyAlignment="1">
      <alignment horizontal="center" vertical="top" wrapText="1"/>
    </xf>
    <xf numFmtId="0" fontId="28" fillId="33" borderId="0" xfId="0" applyFont="1" applyFill="1" applyAlignment="1">
      <alignment horizontal="center" vertical="top"/>
    </xf>
    <xf numFmtId="0" fontId="17" fillId="33" borderId="0" xfId="0" applyFont="1" applyFill="1" applyAlignment="1">
      <alignment horizontal="left" vertical="top" wrapText="1"/>
    </xf>
    <xf numFmtId="0" fontId="15" fillId="33" borderId="14" xfId="0" applyFont="1" applyFill="1" applyBorder="1" applyAlignment="1">
      <alignment horizontal="left" vertical="top" wrapText="1"/>
    </xf>
    <xf numFmtId="0" fontId="16" fillId="33" borderId="0" xfId="0" applyFont="1" applyFill="1" applyBorder="1" applyAlignment="1">
      <alignment horizontal="left" vertical="top" wrapText="1"/>
    </xf>
    <xf numFmtId="2" fontId="11" fillId="33" borderId="0" xfId="0" applyNumberFormat="1" applyFont="1" applyFill="1" applyAlignment="1">
      <alignment horizontal="right" vertical="center" wrapText="1"/>
    </xf>
    <xf numFmtId="0" fontId="18" fillId="33" borderId="0" xfId="0" applyFont="1" applyFill="1" applyAlignment="1">
      <alignment horizontal="center" vertical="top" wrapText="1"/>
    </xf>
    <xf numFmtId="0" fontId="28" fillId="33" borderId="0" xfId="0" applyFont="1" applyFill="1" applyBorder="1" applyAlignment="1">
      <alignment horizontal="center" vertical="top"/>
    </xf>
    <xf numFmtId="0" fontId="16" fillId="33" borderId="2" xfId="0" applyFont="1" applyFill="1" applyBorder="1" applyAlignment="1">
      <alignment horizontal="left" vertical="top" wrapText="1"/>
    </xf>
    <xf numFmtId="0" fontId="16" fillId="33" borderId="13" xfId="0" applyFont="1" applyFill="1" applyBorder="1" applyAlignment="1">
      <alignment horizontal="left" vertical="top" wrapText="1"/>
    </xf>
    <xf numFmtId="0" fontId="16" fillId="33" borderId="5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 wrapText="1"/>
    </xf>
    <xf numFmtId="0" fontId="51" fillId="33" borderId="2" xfId="0" applyFont="1" applyFill="1" applyBorder="1" applyAlignment="1">
      <alignment horizontal="left" vertical="top" wrapText="1"/>
    </xf>
    <xf numFmtId="0" fontId="51" fillId="33" borderId="13" xfId="0" applyFont="1" applyFill="1" applyBorder="1" applyAlignment="1">
      <alignment horizontal="left" vertical="top" wrapText="1"/>
    </xf>
    <xf numFmtId="0" fontId="51" fillId="33" borderId="5" xfId="0" applyFont="1" applyFill="1" applyBorder="1" applyAlignment="1">
      <alignment horizontal="left" vertical="top" wrapText="1"/>
    </xf>
    <xf numFmtId="0" fontId="18" fillId="33" borderId="34" xfId="43" applyFont="1" applyFill="1" applyBorder="1" applyAlignment="1">
      <alignment horizontal="left" vertical="center" wrapText="1"/>
    </xf>
    <xf numFmtId="0" fontId="18" fillId="33" borderId="36" xfId="43" applyFont="1" applyFill="1" applyBorder="1" applyAlignment="1">
      <alignment horizontal="left" vertical="center" wrapText="1"/>
    </xf>
    <xf numFmtId="0" fontId="18" fillId="33" borderId="35" xfId="43" applyFont="1" applyFill="1" applyBorder="1" applyAlignment="1">
      <alignment horizontal="left" vertical="center" wrapText="1"/>
    </xf>
    <xf numFmtId="0" fontId="19" fillId="33" borderId="34" xfId="43" applyFont="1" applyFill="1" applyBorder="1" applyAlignment="1">
      <alignment horizontal="left" vertical="center" wrapText="1"/>
    </xf>
    <xf numFmtId="0" fontId="19" fillId="33" borderId="36" xfId="43" applyFont="1" applyFill="1" applyBorder="1" applyAlignment="1">
      <alignment horizontal="left" vertical="center" wrapText="1"/>
    </xf>
    <xf numFmtId="0" fontId="19" fillId="33" borderId="11" xfId="43" applyFont="1" applyFill="1" applyBorder="1" applyAlignment="1">
      <alignment horizontal="left" vertical="center" wrapText="1"/>
    </xf>
    <xf numFmtId="0" fontId="19" fillId="33" borderId="50" xfId="43" applyFont="1" applyFill="1" applyBorder="1" applyAlignment="1">
      <alignment horizontal="left" vertical="center" wrapText="1"/>
    </xf>
    <xf numFmtId="0" fontId="18" fillId="33" borderId="0" xfId="43" applyFont="1" applyFill="1" applyAlignment="1">
      <alignment horizontal="right" vertical="center"/>
    </xf>
    <xf numFmtId="0" fontId="18" fillId="0" borderId="0" xfId="43" applyFont="1" applyFill="1" applyAlignment="1">
      <alignment horizontal="right" vertical="center"/>
    </xf>
    <xf numFmtId="0" fontId="18" fillId="0" borderId="0" xfId="43" applyFont="1" applyFill="1" applyAlignment="1">
      <alignment horizontal="center" vertical="center" wrapText="1"/>
    </xf>
    <xf numFmtId="0" fontId="19" fillId="33" borderId="25" xfId="42" applyFont="1" applyFill="1" applyBorder="1" applyAlignment="1">
      <alignment horizontal="center" vertical="center"/>
    </xf>
    <xf numFmtId="0" fontId="19" fillId="33" borderId="33" xfId="42" applyFont="1" applyFill="1" applyBorder="1" applyAlignment="1">
      <alignment horizontal="center" vertical="center"/>
    </xf>
    <xf numFmtId="0" fontId="19" fillId="33" borderId="25" xfId="43" applyFont="1" applyFill="1" applyBorder="1" applyAlignment="1">
      <alignment horizontal="center" vertical="center"/>
    </xf>
    <xf numFmtId="0" fontId="19" fillId="33" borderId="33" xfId="43" applyFont="1" applyFill="1" applyBorder="1" applyAlignment="1">
      <alignment horizontal="center" vertical="center"/>
    </xf>
    <xf numFmtId="0" fontId="19" fillId="33" borderId="25" xfId="43" applyFont="1" applyFill="1" applyBorder="1" applyAlignment="1">
      <alignment horizontal="center" vertical="center" wrapText="1"/>
    </xf>
    <xf numFmtId="0" fontId="19" fillId="33" borderId="33" xfId="43" applyFont="1" applyFill="1" applyBorder="1" applyAlignment="1">
      <alignment horizontal="center" vertical="center" wrapText="1"/>
    </xf>
    <xf numFmtId="0" fontId="19" fillId="33" borderId="34" xfId="43" applyFont="1" applyFill="1" applyBorder="1" applyAlignment="1">
      <alignment horizontal="center" vertical="center" wrapText="1"/>
    </xf>
    <xf numFmtId="0" fontId="19" fillId="33" borderId="35" xfId="43" applyFont="1" applyFill="1" applyBorder="1" applyAlignment="1">
      <alignment horizontal="center" vertical="center" wrapText="1"/>
    </xf>
    <xf numFmtId="0" fontId="7" fillId="0" borderId="40" xfId="43" applyFont="1" applyFill="1" applyBorder="1" applyAlignment="1">
      <alignment horizontal="left" vertical="center" wrapText="1"/>
    </xf>
    <xf numFmtId="0" fontId="7" fillId="0" borderId="41" xfId="43" applyFont="1" applyFill="1" applyBorder="1" applyAlignment="1">
      <alignment horizontal="left" vertical="center" wrapText="1"/>
    </xf>
    <xf numFmtId="0" fontId="7" fillId="0" borderId="42" xfId="43" applyFont="1" applyFill="1" applyBorder="1" applyAlignment="1">
      <alignment horizontal="left" vertical="center" wrapText="1"/>
    </xf>
    <xf numFmtId="170" fontId="21" fillId="33" borderId="0" xfId="45" applyNumberFormat="1" applyFont="1" applyFill="1" applyAlignment="1">
      <alignment horizontal="right" vertical="center" wrapText="1"/>
    </xf>
    <xf numFmtId="170" fontId="21" fillId="33" borderId="0" xfId="45" applyNumberFormat="1" applyFont="1" applyFill="1" applyAlignment="1">
      <alignment horizontal="right" wrapText="1"/>
    </xf>
    <xf numFmtId="170" fontId="12" fillId="33" borderId="0" xfId="45" applyNumberFormat="1" applyFont="1" applyFill="1" applyBorder="1" applyAlignment="1">
      <alignment horizontal="center" vertical="center" wrapText="1"/>
    </xf>
    <xf numFmtId="170" fontId="9" fillId="33" borderId="11" xfId="45" applyNumberFormat="1" applyFont="1" applyFill="1" applyBorder="1" applyAlignment="1">
      <alignment horizontal="right" vertical="center" wrapText="1"/>
    </xf>
    <xf numFmtId="170" fontId="18" fillId="33" borderId="4" xfId="45" applyNumberFormat="1" applyFont="1" applyFill="1" applyBorder="1" applyAlignment="1">
      <alignment horizontal="center" vertical="center" wrapText="1"/>
    </xf>
    <xf numFmtId="170" fontId="18" fillId="33" borderId="3" xfId="45" applyNumberFormat="1" applyFont="1" applyFill="1" applyBorder="1" applyAlignment="1">
      <alignment horizontal="center" vertical="center" wrapText="1"/>
    </xf>
    <xf numFmtId="170" fontId="18" fillId="33" borderId="7" xfId="45" applyNumberFormat="1" applyFont="1" applyFill="1" applyBorder="1" applyAlignment="1">
      <alignment horizontal="center" vertical="center" wrapText="1"/>
    </xf>
    <xf numFmtId="170" fontId="18" fillId="33" borderId="11" xfId="45" applyNumberFormat="1" applyFont="1" applyFill="1" applyBorder="1" applyAlignment="1">
      <alignment horizontal="center" vertical="center" wrapText="1"/>
    </xf>
    <xf numFmtId="170" fontId="7" fillId="33" borderId="25" xfId="45" applyNumberFormat="1" applyFont="1" applyFill="1" applyBorder="1" applyAlignment="1">
      <alignment horizontal="center" vertical="center" wrapText="1"/>
    </xf>
    <xf numFmtId="170" fontId="7" fillId="33" borderId="33" xfId="45" applyNumberFormat="1" applyFont="1" applyFill="1" applyBorder="1" applyAlignment="1">
      <alignment horizontal="center" vertical="center" wrapText="1"/>
    </xf>
    <xf numFmtId="170" fontId="20" fillId="33" borderId="34" xfId="45" applyNumberFormat="1" applyFont="1" applyFill="1" applyBorder="1" applyAlignment="1">
      <alignment horizontal="center" vertical="center"/>
    </xf>
    <xf numFmtId="170" fontId="20" fillId="33" borderId="36" xfId="45" applyNumberFormat="1" applyFont="1" applyFill="1" applyBorder="1" applyAlignment="1">
      <alignment horizontal="center" vertical="center"/>
    </xf>
    <xf numFmtId="170" fontId="20" fillId="33" borderId="35" xfId="45" applyNumberFormat="1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 wrapText="1"/>
    </xf>
    <xf numFmtId="0" fontId="9" fillId="0" borderId="55" xfId="0" applyFont="1" applyBorder="1" applyAlignment="1">
      <alignment horizontal="center" vertical="top" wrapText="1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2" xfId="29"/>
    <cellStyle name="Comma_General 17.02.04" xfId="30"/>
    <cellStyle name="Explanatory Text" xfId="31" builtinId="53" customBuiltin="1"/>
    <cellStyle name="Good" xfId="32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rmal 2" xfId="56"/>
    <cellStyle name="Normal 2 2" xfId="40"/>
    <cellStyle name="Normal 2 3" xfId="41"/>
    <cellStyle name="Normal 2_IV-ՀՐԱՏԱՊ ՓՈՒԼԵՐՈՎ" xfId="42"/>
    <cellStyle name="Normal 5 2" xfId="43"/>
    <cellStyle name="Normal 6 2" xfId="44"/>
    <cellStyle name="Normal 8" xfId="45"/>
    <cellStyle name="Normal_General 17.02.04" xfId="46"/>
    <cellStyle name="Normal_tax" xfId="47"/>
    <cellStyle name="Note" xfId="48" builtinId="10" customBuiltin="1"/>
    <cellStyle name="Output" xfId="49" builtinId="21" customBuiltin="1"/>
    <cellStyle name="SN_241" xfId="50"/>
    <cellStyle name="SN_b" xfId="55"/>
    <cellStyle name="Title" xfId="51" builtinId="15" customBuiltin="1"/>
    <cellStyle name="Total" xfId="52" builtinId="25" customBuiltin="1"/>
    <cellStyle name="Warning Text" xfId="53" builtinId="11" customBuiltin="1"/>
    <cellStyle name="Обычный 2 2" xfId="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view="pageBreakPreview" topLeftCell="A28" zoomScale="80" zoomScaleNormal="80" zoomScaleSheetLayoutView="80" workbookViewId="0">
      <selection activeCell="D1" sqref="D1:D1048576"/>
    </sheetView>
  </sheetViews>
  <sheetFormatPr defaultColWidth="9.140625" defaultRowHeight="16.5" customHeight="1"/>
  <cols>
    <col min="1" max="1" width="8.7109375" style="1" customWidth="1"/>
    <col min="2" max="2" width="11.85546875" style="1" customWidth="1"/>
    <col min="3" max="3" width="80.7109375" style="1" customWidth="1"/>
    <col min="4" max="4" width="21.28515625" style="1" bestFit="1" customWidth="1"/>
    <col min="5" max="5" width="21.28515625" style="2" bestFit="1" customWidth="1"/>
    <col min="6" max="6" width="27" style="2" customWidth="1"/>
    <col min="7" max="16384" width="9.140625" style="1"/>
  </cols>
  <sheetData>
    <row r="1" spans="1:6" s="3" customFormat="1" ht="18.75" customHeight="1">
      <c r="A1" s="4"/>
      <c r="B1" s="4"/>
      <c r="C1" s="4"/>
      <c r="F1" s="5" t="s">
        <v>205</v>
      </c>
    </row>
    <row r="2" spans="1:6" s="3" customFormat="1" ht="20.25" customHeight="1">
      <c r="A2" s="6"/>
      <c r="B2" s="6"/>
      <c r="C2" s="6"/>
      <c r="F2" s="7" t="s">
        <v>0</v>
      </c>
    </row>
    <row r="3" spans="1:6" s="3" customFormat="1" ht="19.5" customHeight="1">
      <c r="A3" s="6"/>
      <c r="B3" s="6"/>
      <c r="C3" s="6"/>
      <c r="F3" s="8" t="s">
        <v>1</v>
      </c>
    </row>
    <row r="4" spans="1:6" s="3" customFormat="1" ht="104.25" customHeight="1">
      <c r="A4" s="292" t="s">
        <v>2</v>
      </c>
      <c r="B4" s="292"/>
      <c r="C4" s="292"/>
      <c r="D4" s="292"/>
      <c r="E4" s="292"/>
      <c r="F4" s="292"/>
    </row>
    <row r="5" spans="1:6" s="3" customFormat="1" ht="14.25" customHeight="1">
      <c r="A5" s="6"/>
      <c r="B5" s="6"/>
      <c r="C5" s="6"/>
      <c r="F5" s="9"/>
    </row>
    <row r="6" spans="1:6" ht="16.5" customHeight="1">
      <c r="A6" s="10"/>
      <c r="B6" s="10"/>
      <c r="C6" s="10"/>
      <c r="D6" s="10"/>
      <c r="E6" s="293" t="s">
        <v>3</v>
      </c>
      <c r="F6" s="293"/>
    </row>
    <row r="7" spans="1:6" ht="57" customHeight="1">
      <c r="A7" s="294" t="s">
        <v>4</v>
      </c>
      <c r="B7" s="295"/>
      <c r="C7" s="296" t="s">
        <v>5</v>
      </c>
      <c r="D7" s="298" t="s">
        <v>6</v>
      </c>
      <c r="E7" s="299"/>
      <c r="F7" s="300"/>
    </row>
    <row r="8" spans="1:6" ht="33" customHeight="1">
      <c r="A8" s="11" t="s">
        <v>7</v>
      </c>
      <c r="B8" s="11" t="s">
        <v>8</v>
      </c>
      <c r="C8" s="297"/>
      <c r="D8" s="12" t="s">
        <v>9</v>
      </c>
      <c r="E8" s="12" t="s">
        <v>10</v>
      </c>
      <c r="F8" s="12" t="s">
        <v>11</v>
      </c>
    </row>
    <row r="9" spans="1:6" ht="27.75" customHeight="1">
      <c r="A9" s="13"/>
      <c r="B9" s="13"/>
      <c r="C9" s="14" t="s">
        <v>12</v>
      </c>
      <c r="D9" s="15">
        <f>D23+D10</f>
        <v>0</v>
      </c>
      <c r="E9" s="15">
        <f>E23+E10</f>
        <v>0</v>
      </c>
      <c r="F9" s="15">
        <f>F23+F10</f>
        <v>0</v>
      </c>
    </row>
    <row r="10" spans="1:6" ht="20.25" customHeight="1">
      <c r="A10" s="47">
        <v>1004</v>
      </c>
      <c r="B10" s="16"/>
      <c r="C10" s="17" t="s">
        <v>13</v>
      </c>
      <c r="D10" s="170">
        <f>D17</f>
        <v>-127065</v>
      </c>
      <c r="E10" s="170">
        <f>E17</f>
        <v>-183226.3</v>
      </c>
      <c r="F10" s="170">
        <f>F17</f>
        <v>-183226.3</v>
      </c>
    </row>
    <row r="11" spans="1:6" ht="20.25" customHeight="1">
      <c r="A11" s="16"/>
      <c r="B11" s="16"/>
      <c r="C11" s="17" t="s">
        <v>14</v>
      </c>
      <c r="D11" s="17"/>
      <c r="E11" s="12"/>
      <c r="F11" s="12"/>
    </row>
    <row r="12" spans="1:6" ht="16.5" customHeight="1">
      <c r="A12" s="16"/>
      <c r="B12" s="16"/>
      <c r="C12" s="17" t="s">
        <v>15</v>
      </c>
      <c r="D12" s="17"/>
      <c r="E12" s="12"/>
      <c r="F12" s="12"/>
    </row>
    <row r="13" spans="1:6" ht="26.25" customHeight="1">
      <c r="A13" s="16"/>
      <c r="B13" s="16"/>
      <c r="C13" s="17" t="s">
        <v>16</v>
      </c>
      <c r="D13" s="17"/>
      <c r="E13" s="12"/>
      <c r="F13" s="12"/>
    </row>
    <row r="14" spans="1:6" ht="16.5" customHeight="1">
      <c r="A14" s="18"/>
      <c r="B14" s="18"/>
      <c r="C14" s="17" t="s">
        <v>17</v>
      </c>
      <c r="D14" s="17"/>
      <c r="E14" s="12"/>
      <c r="F14" s="12"/>
    </row>
    <row r="15" spans="1:6" ht="33" customHeight="1">
      <c r="A15" s="17"/>
      <c r="B15" s="17"/>
      <c r="C15" s="17" t="s">
        <v>18</v>
      </c>
      <c r="D15" s="17"/>
      <c r="E15" s="12"/>
      <c r="F15" s="12"/>
    </row>
    <row r="16" spans="1:6" ht="16.5" customHeight="1">
      <c r="A16" s="289" t="s">
        <v>19</v>
      </c>
      <c r="B16" s="290"/>
      <c r="C16" s="290"/>
      <c r="D16" s="290"/>
      <c r="E16" s="290"/>
      <c r="F16" s="291"/>
    </row>
    <row r="17" spans="1:6" s="21" customFormat="1" ht="20.25" customHeight="1">
      <c r="A17" s="171"/>
      <c r="B17" s="165">
        <v>31007</v>
      </c>
      <c r="C17" s="166" t="s">
        <v>20</v>
      </c>
      <c r="D17" s="172">
        <v>-127065</v>
      </c>
      <c r="E17" s="172">
        <v>-183226.3</v>
      </c>
      <c r="F17" s="172">
        <f>E17</f>
        <v>-183226.3</v>
      </c>
    </row>
    <row r="18" spans="1:6" s="21" customFormat="1" ht="38.25" customHeight="1">
      <c r="A18" s="171"/>
      <c r="B18" s="165"/>
      <c r="C18" s="166" t="s">
        <v>210</v>
      </c>
      <c r="D18" s="165"/>
      <c r="E18" s="165"/>
      <c r="F18" s="165"/>
    </row>
    <row r="19" spans="1:6" s="21" customFormat="1" ht="20.25" customHeight="1">
      <c r="A19" s="171"/>
      <c r="B19" s="173"/>
      <c r="C19" s="166" t="s">
        <v>21</v>
      </c>
      <c r="D19" s="165"/>
      <c r="E19" s="165"/>
      <c r="F19" s="165"/>
    </row>
    <row r="20" spans="1:6" s="21" customFormat="1" ht="42" customHeight="1">
      <c r="A20" s="171"/>
      <c r="B20" s="173"/>
      <c r="C20" s="166" t="s">
        <v>211</v>
      </c>
      <c r="D20" s="165"/>
      <c r="E20" s="165"/>
      <c r="F20" s="165"/>
    </row>
    <row r="21" spans="1:6" s="21" customFormat="1" ht="21.75" customHeight="1">
      <c r="A21" s="171"/>
      <c r="B21" s="173"/>
      <c r="C21" s="166" t="s">
        <v>22</v>
      </c>
      <c r="D21" s="167"/>
      <c r="E21" s="167"/>
      <c r="F21" s="167"/>
    </row>
    <row r="22" spans="1:6" s="21" customFormat="1" ht="39" customHeight="1">
      <c r="A22" s="171"/>
      <c r="B22" s="173"/>
      <c r="C22" s="168" t="s">
        <v>30</v>
      </c>
      <c r="D22" s="169"/>
      <c r="E22" s="165"/>
      <c r="F22" s="165"/>
    </row>
    <row r="23" spans="1:6" s="178" customFormat="1" ht="16.5" customHeight="1">
      <c r="A23" s="175">
        <v>1072</v>
      </c>
      <c r="B23" s="176"/>
      <c r="C23" s="165" t="s">
        <v>13</v>
      </c>
      <c r="D23" s="177">
        <f>D30</f>
        <v>127065</v>
      </c>
      <c r="E23" s="177">
        <f>E30</f>
        <v>183226.3</v>
      </c>
      <c r="F23" s="177">
        <f>F30</f>
        <v>183226.3</v>
      </c>
    </row>
    <row r="24" spans="1:6" s="178" customFormat="1" ht="16.5" customHeight="1">
      <c r="A24" s="176"/>
      <c r="B24" s="176"/>
      <c r="C24" s="165" t="s">
        <v>24</v>
      </c>
      <c r="D24" s="165"/>
      <c r="E24" s="179"/>
      <c r="F24" s="179"/>
    </row>
    <row r="25" spans="1:6" s="178" customFormat="1" ht="16.5" customHeight="1">
      <c r="A25" s="176"/>
      <c r="B25" s="176"/>
      <c r="C25" s="165" t="s">
        <v>15</v>
      </c>
      <c r="D25" s="165"/>
      <c r="E25" s="179"/>
      <c r="F25" s="179"/>
    </row>
    <row r="26" spans="1:6" s="178" customFormat="1" ht="32.25" customHeight="1">
      <c r="A26" s="176"/>
      <c r="B26" s="176"/>
      <c r="C26" s="165" t="s">
        <v>25</v>
      </c>
      <c r="D26" s="165"/>
      <c r="E26" s="179"/>
      <c r="F26" s="179"/>
    </row>
    <row r="27" spans="1:6" s="178" customFormat="1" ht="16.5" customHeight="1">
      <c r="A27" s="180"/>
      <c r="B27" s="180"/>
      <c r="C27" s="165" t="s">
        <v>17</v>
      </c>
      <c r="D27" s="165"/>
      <c r="E27" s="179"/>
      <c r="F27" s="179"/>
    </row>
    <row r="28" spans="1:6" s="178" customFormat="1" ht="33" customHeight="1">
      <c r="A28" s="165"/>
      <c r="B28" s="165"/>
      <c r="C28" s="165" t="s">
        <v>26</v>
      </c>
      <c r="D28" s="165"/>
      <c r="E28" s="179"/>
      <c r="F28" s="179"/>
    </row>
    <row r="29" spans="1:6" s="178" customFormat="1" ht="16.5" customHeight="1">
      <c r="A29" s="286" t="s">
        <v>19</v>
      </c>
      <c r="B29" s="287"/>
      <c r="C29" s="287"/>
      <c r="D29" s="287"/>
      <c r="E29" s="287"/>
      <c r="F29" s="288"/>
    </row>
    <row r="30" spans="1:6" s="178" customFormat="1" ht="18" customHeight="1">
      <c r="A30" s="181"/>
      <c r="B30" s="165">
        <v>31008</v>
      </c>
      <c r="C30" s="165" t="s">
        <v>20</v>
      </c>
      <c r="D30" s="177">
        <v>127065</v>
      </c>
      <c r="E30" s="177">
        <v>183226.3</v>
      </c>
      <c r="F30" s="177">
        <v>183226.3</v>
      </c>
    </row>
    <row r="31" spans="1:6" s="178" customFormat="1" ht="37.5" customHeight="1">
      <c r="A31" s="176"/>
      <c r="B31" s="182"/>
      <c r="C31" s="165" t="s">
        <v>28</v>
      </c>
      <c r="D31" s="165"/>
      <c r="E31" s="165"/>
      <c r="F31" s="165"/>
    </row>
    <row r="32" spans="1:6" s="178" customFormat="1" ht="16.5" customHeight="1">
      <c r="A32" s="176"/>
      <c r="B32" s="176"/>
      <c r="C32" s="165" t="s">
        <v>21</v>
      </c>
      <c r="D32" s="165"/>
      <c r="E32" s="165"/>
      <c r="F32" s="165"/>
    </row>
    <row r="33" spans="1:6" s="178" customFormat="1" ht="33" customHeight="1">
      <c r="A33" s="176"/>
      <c r="B33" s="176"/>
      <c r="C33" s="165" t="s">
        <v>29</v>
      </c>
      <c r="D33" s="165"/>
      <c r="E33" s="165"/>
      <c r="F33" s="165"/>
    </row>
    <row r="34" spans="1:6" s="178" customFormat="1" ht="16.5" customHeight="1">
      <c r="A34" s="180"/>
      <c r="B34" s="180"/>
      <c r="C34" s="165" t="s">
        <v>22</v>
      </c>
      <c r="D34" s="167"/>
      <c r="E34" s="167"/>
      <c r="F34" s="167"/>
    </row>
    <row r="35" spans="1:6" s="178" customFormat="1" ht="33" customHeight="1">
      <c r="A35" s="165"/>
      <c r="B35" s="165"/>
      <c r="C35" s="169" t="s">
        <v>30</v>
      </c>
      <c r="D35" s="169"/>
      <c r="E35" s="165"/>
      <c r="F35" s="165"/>
    </row>
    <row r="36" spans="1:6" ht="27.75" customHeight="1">
      <c r="A36" s="13"/>
      <c r="B36" s="13"/>
      <c r="C36" s="14" t="s">
        <v>220</v>
      </c>
      <c r="D36" s="15">
        <f>D37</f>
        <v>0</v>
      </c>
      <c r="E36" s="15">
        <f t="shared" ref="E36:F36" si="0">E37</f>
        <v>0</v>
      </c>
      <c r="F36" s="15">
        <f t="shared" si="0"/>
        <v>0</v>
      </c>
    </row>
    <row r="37" spans="1:6" s="21" customFormat="1" ht="18" customHeight="1">
      <c r="A37" s="175" t="s">
        <v>31</v>
      </c>
      <c r="B37" s="173"/>
      <c r="C37" s="165" t="s">
        <v>13</v>
      </c>
      <c r="D37" s="172">
        <f>D44+D50</f>
        <v>0</v>
      </c>
      <c r="E37" s="172">
        <f>E44+E50</f>
        <v>0</v>
      </c>
      <c r="F37" s="172">
        <f>F44+F50</f>
        <v>0</v>
      </c>
    </row>
    <row r="38" spans="1:6" s="21" customFormat="1" ht="18" customHeight="1">
      <c r="A38" s="173"/>
      <c r="B38" s="173"/>
      <c r="C38" s="165" t="s">
        <v>32</v>
      </c>
      <c r="D38" s="165"/>
      <c r="E38" s="165"/>
      <c r="F38" s="165"/>
    </row>
    <row r="39" spans="1:6" s="21" customFormat="1" ht="18" customHeight="1">
      <c r="A39" s="173"/>
      <c r="B39" s="173"/>
      <c r="C39" s="165" t="s">
        <v>15</v>
      </c>
      <c r="D39" s="183"/>
      <c r="E39" s="183"/>
      <c r="F39" s="165"/>
    </row>
    <row r="40" spans="1:6" s="21" customFormat="1" ht="33" customHeight="1">
      <c r="A40" s="173"/>
      <c r="B40" s="173"/>
      <c r="C40" s="165" t="s">
        <v>33</v>
      </c>
      <c r="D40" s="165"/>
      <c r="E40" s="165"/>
      <c r="F40" s="165"/>
    </row>
    <row r="41" spans="1:6" s="21" customFormat="1" ht="18" customHeight="1">
      <c r="A41" s="171"/>
      <c r="B41" s="171"/>
      <c r="C41" s="17" t="s">
        <v>17</v>
      </c>
      <c r="D41" s="174"/>
      <c r="E41" s="174"/>
      <c r="F41" s="19"/>
    </row>
    <row r="42" spans="1:6" s="21" customFormat="1" ht="33" customHeight="1">
      <c r="A42" s="171"/>
      <c r="B42" s="171"/>
      <c r="C42" s="17" t="s">
        <v>34</v>
      </c>
      <c r="D42" s="19"/>
      <c r="E42" s="19"/>
      <c r="F42" s="19"/>
    </row>
    <row r="43" spans="1:6" s="21" customFormat="1" ht="18" customHeight="1">
      <c r="A43" s="289" t="s">
        <v>19</v>
      </c>
      <c r="B43" s="290"/>
      <c r="C43" s="290"/>
      <c r="D43" s="290"/>
      <c r="E43" s="290"/>
      <c r="F43" s="291"/>
    </row>
    <row r="44" spans="1:6" s="21" customFormat="1" ht="18" customHeight="1">
      <c r="A44" s="171"/>
      <c r="B44" s="17" t="s">
        <v>35</v>
      </c>
      <c r="C44" s="17" t="s">
        <v>20</v>
      </c>
      <c r="D44" s="170">
        <f>-D50</f>
        <v>-127065</v>
      </c>
      <c r="E44" s="170">
        <f t="shared" ref="E44:F44" si="1">-E50</f>
        <v>-183226.3</v>
      </c>
      <c r="F44" s="170">
        <f t="shared" si="1"/>
        <v>-183226.3</v>
      </c>
    </row>
    <row r="45" spans="1:6" s="21" customFormat="1" ht="18" customHeight="1">
      <c r="A45" s="171"/>
      <c r="B45" s="171"/>
      <c r="C45" s="17" t="s">
        <v>32</v>
      </c>
      <c r="D45" s="19"/>
      <c r="E45" s="19"/>
      <c r="F45" s="19"/>
    </row>
    <row r="46" spans="1:6" s="21" customFormat="1" ht="18" customHeight="1">
      <c r="A46" s="171"/>
      <c r="B46" s="171"/>
      <c r="C46" s="17" t="s">
        <v>21</v>
      </c>
      <c r="D46" s="174"/>
      <c r="E46" s="174"/>
      <c r="F46" s="19"/>
    </row>
    <row r="47" spans="1:6" s="21" customFormat="1" ht="66" customHeight="1">
      <c r="A47" s="171"/>
      <c r="B47" s="171"/>
      <c r="C47" s="17" t="s">
        <v>36</v>
      </c>
      <c r="D47" s="19"/>
      <c r="E47" s="19"/>
      <c r="F47" s="19"/>
    </row>
    <row r="48" spans="1:6" s="21" customFormat="1" ht="18" customHeight="1">
      <c r="A48" s="171"/>
      <c r="B48" s="171"/>
      <c r="C48" s="17" t="s">
        <v>22</v>
      </c>
      <c r="D48" s="174"/>
      <c r="E48" s="174"/>
      <c r="F48" s="19"/>
    </row>
    <row r="49" spans="1:6" s="21" customFormat="1" ht="18" customHeight="1">
      <c r="A49" s="171"/>
      <c r="B49" s="171"/>
      <c r="C49" s="20" t="s">
        <v>23</v>
      </c>
      <c r="D49" s="19"/>
      <c r="E49" s="19"/>
      <c r="F49" s="19"/>
    </row>
    <row r="50" spans="1:6" s="21" customFormat="1" ht="18" customHeight="1">
      <c r="A50" s="171"/>
      <c r="B50" s="17" t="s">
        <v>35</v>
      </c>
      <c r="C50" s="17" t="s">
        <v>20</v>
      </c>
      <c r="D50" s="170">
        <v>127065</v>
      </c>
      <c r="E50" s="170">
        <v>183226.3</v>
      </c>
      <c r="F50" s="170">
        <f>E50</f>
        <v>183226.3</v>
      </c>
    </row>
    <row r="51" spans="1:6" s="21" customFormat="1" ht="18" customHeight="1">
      <c r="A51" s="171"/>
      <c r="B51" s="171"/>
      <c r="C51" s="17" t="s">
        <v>32</v>
      </c>
      <c r="D51" s="19"/>
      <c r="E51" s="19"/>
      <c r="F51" s="19"/>
    </row>
    <row r="52" spans="1:6" s="21" customFormat="1" ht="18" customHeight="1">
      <c r="A52" s="171"/>
      <c r="B52" s="171"/>
      <c r="C52" s="17" t="s">
        <v>21</v>
      </c>
      <c r="D52" s="174"/>
      <c r="E52" s="174"/>
      <c r="F52" s="19"/>
    </row>
    <row r="53" spans="1:6" s="21" customFormat="1" ht="51.75" customHeight="1">
      <c r="A53" s="171"/>
      <c r="B53" s="171"/>
      <c r="C53" s="17" t="s">
        <v>36</v>
      </c>
      <c r="D53" s="19"/>
      <c r="E53" s="19"/>
      <c r="F53" s="19"/>
    </row>
    <row r="54" spans="1:6" s="21" customFormat="1" ht="18" customHeight="1">
      <c r="A54" s="171"/>
      <c r="B54" s="171"/>
      <c r="C54" s="17" t="s">
        <v>22</v>
      </c>
      <c r="D54" s="174"/>
      <c r="E54" s="174"/>
      <c r="F54" s="19"/>
    </row>
    <row r="55" spans="1:6" s="21" customFormat="1" ht="18" customHeight="1">
      <c r="A55" s="171"/>
      <c r="B55" s="171"/>
      <c r="C55" s="20" t="s">
        <v>23</v>
      </c>
      <c r="D55" s="19"/>
      <c r="E55" s="19"/>
      <c r="F55" s="19"/>
    </row>
  </sheetData>
  <mergeCells count="8">
    <mergeCell ref="A29:F29"/>
    <mergeCell ref="A43:F43"/>
    <mergeCell ref="A4:F4"/>
    <mergeCell ref="E6:F6"/>
    <mergeCell ref="A7:B7"/>
    <mergeCell ref="C7:C8"/>
    <mergeCell ref="A16:F16"/>
    <mergeCell ref="D7:F7"/>
  </mergeCells>
  <pageMargins left="0.15748031496062992" right="0.23622047244094491" top="0.74803149606299213" bottom="0.74803149606299213" header="0.31496062992125984" footer="0.31496062992125984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view="pageBreakPreview" topLeftCell="A7" zoomScaleNormal="100" zoomScaleSheetLayoutView="100" workbookViewId="0">
      <selection activeCell="L11" sqref="L11"/>
    </sheetView>
  </sheetViews>
  <sheetFormatPr defaultColWidth="8" defaultRowHeight="11.25" customHeight="1"/>
  <cols>
    <col min="1" max="1" width="7.85546875" customWidth="1"/>
    <col min="2" max="2" width="8.7109375" customWidth="1"/>
    <col min="3" max="3" width="53.28515625" customWidth="1"/>
    <col min="4" max="4" width="17.7109375" customWidth="1"/>
    <col min="5" max="5" width="20.7109375" bestFit="1" customWidth="1"/>
    <col min="6" max="6" width="17.85546875" customWidth="1"/>
    <col min="7" max="7" width="14.42578125" bestFit="1" customWidth="1"/>
    <col min="8" max="8" width="15" bestFit="1" customWidth="1"/>
  </cols>
  <sheetData>
    <row r="1" spans="1:10" ht="18.75" customHeight="1">
      <c r="A1" s="301" t="s">
        <v>206</v>
      </c>
      <c r="B1" s="301"/>
      <c r="C1" s="301"/>
      <c r="D1" s="301"/>
      <c r="E1" s="301"/>
      <c r="F1" s="301"/>
      <c r="G1" s="301"/>
      <c r="H1" s="301"/>
    </row>
    <row r="2" spans="1:10" s="23" customFormat="1" ht="19.5" customHeight="1">
      <c r="A2" s="301" t="s">
        <v>0</v>
      </c>
      <c r="B2" s="301"/>
      <c r="C2" s="301"/>
      <c r="D2" s="301"/>
      <c r="E2" s="301"/>
      <c r="F2" s="301"/>
      <c r="G2" s="301"/>
      <c r="H2" s="301"/>
      <c r="I2" s="24"/>
      <c r="J2" s="24"/>
    </row>
    <row r="3" spans="1:10" s="23" customFormat="1" ht="17.25" customHeight="1">
      <c r="A3" s="301" t="s">
        <v>1</v>
      </c>
      <c r="B3" s="301"/>
      <c r="C3" s="301"/>
      <c r="D3" s="301"/>
      <c r="E3" s="301"/>
      <c r="F3" s="301"/>
      <c r="G3" s="301"/>
      <c r="H3" s="301"/>
      <c r="I3" s="24"/>
      <c r="J3" s="24"/>
    </row>
    <row r="4" spans="1:10" s="23" customFormat="1" ht="52.5" customHeight="1">
      <c r="A4" s="302" t="s">
        <v>212</v>
      </c>
      <c r="B4" s="302"/>
      <c r="C4" s="302"/>
      <c r="D4" s="302"/>
      <c r="E4" s="302"/>
      <c r="F4" s="302"/>
      <c r="G4" s="302"/>
      <c r="H4" s="302"/>
      <c r="I4" s="25"/>
      <c r="J4" s="25"/>
    </row>
    <row r="5" spans="1:10" s="26" customFormat="1" ht="17.25" customHeight="1">
      <c r="A5" s="28"/>
      <c r="B5" s="28"/>
      <c r="C5" s="29"/>
      <c r="D5" s="30"/>
      <c r="E5" s="30"/>
      <c r="F5" s="30"/>
      <c r="G5" s="303" t="s">
        <v>38</v>
      </c>
      <c r="H5" s="303"/>
    </row>
    <row r="6" spans="1:10" s="26" customFormat="1" ht="32.25" customHeight="1">
      <c r="A6" s="304" t="s">
        <v>39</v>
      </c>
      <c r="B6" s="305"/>
      <c r="C6" s="308" t="s">
        <v>40</v>
      </c>
      <c r="D6" s="311" t="s">
        <v>213</v>
      </c>
      <c r="E6" s="312"/>
      <c r="F6" s="312"/>
      <c r="G6" s="312"/>
      <c r="H6" s="313"/>
    </row>
    <row r="7" spans="1:10" s="31" customFormat="1" ht="31.5" customHeight="1">
      <c r="A7" s="306"/>
      <c r="B7" s="307"/>
      <c r="C7" s="309"/>
      <c r="D7" s="314" t="s">
        <v>215</v>
      </c>
      <c r="E7" s="316" t="s">
        <v>41</v>
      </c>
      <c r="F7" s="317"/>
      <c r="G7" s="317"/>
      <c r="H7" s="318"/>
    </row>
    <row r="8" spans="1:10" s="31" customFormat="1" ht="96" customHeight="1">
      <c r="A8" s="186" t="s">
        <v>7</v>
      </c>
      <c r="B8" s="186" t="s">
        <v>8</v>
      </c>
      <c r="C8" s="310"/>
      <c r="D8" s="315"/>
      <c r="E8" s="187" t="s">
        <v>42</v>
      </c>
      <c r="F8" s="187" t="s">
        <v>43</v>
      </c>
      <c r="G8" s="187" t="s">
        <v>44</v>
      </c>
      <c r="H8" s="187" t="s">
        <v>45</v>
      </c>
    </row>
    <row r="9" spans="1:10" s="34" customFormat="1" ht="30.75" customHeight="1">
      <c r="A9" s="186"/>
      <c r="B9" s="186"/>
      <c r="C9" s="253" t="s">
        <v>46</v>
      </c>
      <c r="D9" s="254">
        <f>SUM(E9:H9)</f>
        <v>-4.1999999986728653E-2</v>
      </c>
      <c r="E9" s="254">
        <f>E11</f>
        <v>-158527.99599999998</v>
      </c>
      <c r="F9" s="254">
        <f>F11</f>
        <v>158527.954</v>
      </c>
      <c r="G9" s="254">
        <f>G11</f>
        <v>0</v>
      </c>
      <c r="H9" s="254">
        <f>H11</f>
        <v>0</v>
      </c>
    </row>
    <row r="10" spans="1:10" s="26" customFormat="1" ht="17.25" customHeight="1">
      <c r="A10" s="186"/>
      <c r="B10" s="186"/>
      <c r="C10" s="253" t="s">
        <v>47</v>
      </c>
      <c r="D10" s="254"/>
      <c r="E10" s="254"/>
      <c r="F10" s="254"/>
      <c r="G10" s="254"/>
      <c r="H10" s="254"/>
    </row>
    <row r="11" spans="1:10" s="35" customFormat="1" ht="51.75" customHeight="1">
      <c r="A11" s="249"/>
      <c r="B11" s="255"/>
      <c r="C11" s="255" t="s">
        <v>94</v>
      </c>
      <c r="D11" s="247">
        <f>SUM(E11:H11)</f>
        <v>-4.1999999986728653E-2</v>
      </c>
      <c r="E11" s="256">
        <f>E13+E14</f>
        <v>-158527.99599999998</v>
      </c>
      <c r="F11" s="256">
        <f t="shared" ref="F11:H11" si="0">F13+F14</f>
        <v>158527.954</v>
      </c>
      <c r="G11" s="256">
        <f t="shared" si="0"/>
        <v>0</v>
      </c>
      <c r="H11" s="256">
        <f t="shared" si="0"/>
        <v>0</v>
      </c>
    </row>
    <row r="12" spans="1:10" s="35" customFormat="1" ht="17.25" customHeight="1">
      <c r="A12" s="249"/>
      <c r="B12" s="249"/>
      <c r="C12" s="249" t="s">
        <v>48</v>
      </c>
      <c r="D12" s="247"/>
      <c r="E12" s="257"/>
      <c r="F12" s="257"/>
      <c r="G12" s="257"/>
      <c r="H12" s="257"/>
    </row>
    <row r="13" spans="1:10" s="59" customFormat="1" ht="39" customHeight="1">
      <c r="A13" s="248">
        <v>1004</v>
      </c>
      <c r="B13" s="258">
        <v>31007</v>
      </c>
      <c r="C13" s="246" t="s">
        <v>214</v>
      </c>
      <c r="D13" s="247">
        <f>SUM(E13:H13)</f>
        <v>-183226.3</v>
      </c>
      <c r="E13" s="247">
        <v>-183226.3</v>
      </c>
      <c r="F13" s="247"/>
      <c r="G13" s="247"/>
      <c r="H13" s="247"/>
    </row>
    <row r="14" spans="1:10" s="35" customFormat="1" ht="40.5">
      <c r="A14" s="248">
        <v>1072</v>
      </c>
      <c r="B14" s="258">
        <v>31008</v>
      </c>
      <c r="C14" s="246" t="s">
        <v>28</v>
      </c>
      <c r="D14" s="247">
        <f>SUM(E14:H14)</f>
        <v>183226.258</v>
      </c>
      <c r="E14" s="247">
        <f>SUM(E16:E17)</f>
        <v>24698.304</v>
      </c>
      <c r="F14" s="247">
        <f>SUM(F18:F23)</f>
        <v>158527.954</v>
      </c>
      <c r="G14" s="247"/>
      <c r="H14" s="247"/>
    </row>
    <row r="15" spans="1:10" ht="17.25" customHeight="1">
      <c r="A15" s="259"/>
      <c r="B15" s="259"/>
      <c r="C15" s="240" t="s">
        <v>48</v>
      </c>
      <c r="D15" s="260"/>
      <c r="E15" s="259"/>
      <c r="F15" s="259"/>
      <c r="G15" s="259"/>
      <c r="H15" s="259"/>
    </row>
    <row r="16" spans="1:10" ht="27" customHeight="1">
      <c r="A16" s="261"/>
      <c r="B16" s="261"/>
      <c r="C16" s="38" t="s">
        <v>49</v>
      </c>
      <c r="D16" s="262"/>
      <c r="E16" s="243">
        <v>15577.56</v>
      </c>
      <c r="F16" s="261"/>
      <c r="G16" s="261"/>
      <c r="H16" s="261"/>
    </row>
    <row r="17" spans="1:8" ht="27" customHeight="1">
      <c r="A17" s="261"/>
      <c r="B17" s="261"/>
      <c r="C17" s="38" t="s">
        <v>50</v>
      </c>
      <c r="D17" s="262"/>
      <c r="E17" s="243">
        <v>9120.7440000000006</v>
      </c>
      <c r="F17" s="261"/>
      <c r="G17" s="261"/>
      <c r="H17" s="261"/>
    </row>
    <row r="18" spans="1:8" ht="40.5" customHeight="1">
      <c r="A18" s="261"/>
      <c r="B18" s="261"/>
      <c r="C18" s="39" t="s">
        <v>51</v>
      </c>
      <c r="D18" s="262"/>
      <c r="E18" s="261"/>
      <c r="F18" s="243">
        <v>7939.8249999999998</v>
      </c>
      <c r="G18" s="261"/>
      <c r="H18" s="261"/>
    </row>
    <row r="19" spans="1:8" ht="27" customHeight="1">
      <c r="A19" s="261"/>
      <c r="B19" s="261"/>
      <c r="C19" s="39" t="s">
        <v>52</v>
      </c>
      <c r="D19" s="262"/>
      <c r="E19" s="261"/>
      <c r="F19" s="243">
        <v>45647.85</v>
      </c>
      <c r="G19" s="261"/>
      <c r="H19" s="261"/>
    </row>
    <row r="20" spans="1:8" ht="27" customHeight="1">
      <c r="A20" s="261"/>
      <c r="B20" s="261"/>
      <c r="C20" s="39" t="s">
        <v>53</v>
      </c>
      <c r="D20" s="262"/>
      <c r="E20" s="261"/>
      <c r="F20" s="243">
        <v>11429.429</v>
      </c>
      <c r="G20" s="261"/>
      <c r="H20" s="261"/>
    </row>
    <row r="21" spans="1:8" ht="27" customHeight="1">
      <c r="A21" s="261"/>
      <c r="B21" s="261"/>
      <c r="C21" s="39" t="s">
        <v>54</v>
      </c>
      <c r="D21" s="262"/>
      <c r="E21" s="261"/>
      <c r="F21" s="243">
        <v>8824.6</v>
      </c>
      <c r="G21" s="261"/>
      <c r="H21" s="261"/>
    </row>
    <row r="22" spans="1:8" ht="27" customHeight="1">
      <c r="A22" s="261"/>
      <c r="B22" s="261"/>
      <c r="C22" s="39" t="s">
        <v>55</v>
      </c>
      <c r="D22" s="262"/>
      <c r="E22" s="261"/>
      <c r="F22" s="243">
        <v>59509.35</v>
      </c>
      <c r="G22" s="261"/>
      <c r="H22" s="261"/>
    </row>
    <row r="23" spans="1:8" ht="17.25" customHeight="1">
      <c r="A23" s="261"/>
      <c r="B23" s="261"/>
      <c r="C23" s="39" t="s">
        <v>56</v>
      </c>
      <c r="D23" s="262"/>
      <c r="E23" s="261"/>
      <c r="F23" s="233">
        <v>25176.899999999998</v>
      </c>
      <c r="G23" s="261"/>
      <c r="H23" s="261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9"/>
  <sheetViews>
    <sheetView view="pageBreakPreview" topLeftCell="A34" zoomScale="90" zoomScaleNormal="90" zoomScaleSheetLayoutView="90" workbookViewId="0">
      <selection activeCell="G7" sqref="G7:I7"/>
    </sheetView>
  </sheetViews>
  <sheetFormatPr defaultColWidth="9.140625" defaultRowHeight="16.5" customHeight="1"/>
  <cols>
    <col min="1" max="4" width="9.140625" style="40"/>
    <col min="5" max="5" width="11.28515625" style="40" customWidth="1"/>
    <col min="6" max="6" width="69" style="188" customWidth="1"/>
    <col min="7" max="7" width="12.85546875" style="40" customWidth="1"/>
    <col min="8" max="8" width="12.42578125" style="40" customWidth="1"/>
    <col min="9" max="9" width="12.7109375" style="40" customWidth="1"/>
    <col min="10" max="16384" width="9.140625" style="40"/>
  </cols>
  <sheetData>
    <row r="1" spans="1:11" ht="21" customHeight="1">
      <c r="H1" s="319" t="s">
        <v>207</v>
      </c>
      <c r="I1" s="319"/>
    </row>
    <row r="2" spans="1:11" s="41" customFormat="1" ht="21.75" customHeight="1">
      <c r="A2" s="320" t="s">
        <v>0</v>
      </c>
      <c r="B2" s="320"/>
      <c r="C2" s="320"/>
      <c r="D2" s="320"/>
      <c r="E2" s="320"/>
      <c r="F2" s="320"/>
      <c r="G2" s="320"/>
      <c r="H2" s="320"/>
      <c r="I2" s="320"/>
      <c r="J2" s="43"/>
      <c r="K2" s="43"/>
    </row>
    <row r="3" spans="1:11" s="41" customFormat="1" ht="13.5" customHeight="1">
      <c r="A3" s="320" t="s">
        <v>1</v>
      </c>
      <c r="B3" s="320"/>
      <c r="C3" s="320"/>
      <c r="D3" s="320"/>
      <c r="E3" s="320"/>
      <c r="F3" s="320"/>
      <c r="G3" s="320"/>
      <c r="H3" s="320"/>
      <c r="I3" s="320"/>
      <c r="J3" s="43"/>
      <c r="K3" s="43"/>
    </row>
    <row r="4" spans="1:11" s="41" customFormat="1" ht="52.5" customHeight="1">
      <c r="A4" s="321" t="s">
        <v>57</v>
      </c>
      <c r="B4" s="321"/>
      <c r="C4" s="321"/>
      <c r="D4" s="321"/>
      <c r="E4" s="321"/>
      <c r="F4" s="321"/>
      <c r="G4" s="321"/>
      <c r="H4" s="321"/>
      <c r="I4" s="321"/>
    </row>
    <row r="5" spans="1:11" s="1" customFormat="1" ht="16.5" customHeight="1">
      <c r="A5" s="2"/>
      <c r="B5" s="2"/>
      <c r="C5" s="2"/>
      <c r="D5" s="2"/>
      <c r="E5" s="2"/>
      <c r="G5" s="2"/>
      <c r="H5" s="2"/>
      <c r="I5" s="2"/>
    </row>
    <row r="6" spans="1:11" s="1" customFormat="1" ht="14.25" customHeight="1">
      <c r="A6" s="2"/>
      <c r="B6" s="2"/>
      <c r="C6" s="2"/>
      <c r="D6" s="2"/>
      <c r="E6" s="2"/>
      <c r="G6" s="2"/>
      <c r="H6" s="2"/>
      <c r="I6" s="44" t="s">
        <v>3</v>
      </c>
    </row>
    <row r="7" spans="1:11" s="1" customFormat="1" ht="39" customHeight="1">
      <c r="A7" s="322" t="s">
        <v>58</v>
      </c>
      <c r="B7" s="323"/>
      <c r="C7" s="324"/>
      <c r="D7" s="322" t="s">
        <v>59</v>
      </c>
      <c r="E7" s="324"/>
      <c r="F7" s="322" t="s">
        <v>60</v>
      </c>
      <c r="G7" s="414" t="s">
        <v>6</v>
      </c>
      <c r="H7" s="415"/>
      <c r="I7" s="416"/>
    </row>
    <row r="8" spans="1:11" s="1" customFormat="1" ht="30" customHeight="1">
      <c r="A8" s="325"/>
      <c r="B8" s="326"/>
      <c r="C8" s="327"/>
      <c r="D8" s="325"/>
      <c r="E8" s="327"/>
      <c r="F8" s="328"/>
      <c r="G8" s="329" t="s">
        <v>9</v>
      </c>
      <c r="H8" s="329" t="s">
        <v>10</v>
      </c>
      <c r="I8" s="329" t="s">
        <v>11</v>
      </c>
    </row>
    <row r="9" spans="1:11" s="1" customFormat="1" ht="38.25" customHeight="1">
      <c r="A9" s="195" t="s">
        <v>61</v>
      </c>
      <c r="B9" s="195" t="s">
        <v>62</v>
      </c>
      <c r="C9" s="195" t="s">
        <v>63</v>
      </c>
      <c r="D9" s="195" t="s">
        <v>64</v>
      </c>
      <c r="E9" s="195" t="s">
        <v>65</v>
      </c>
      <c r="F9" s="325"/>
      <c r="G9" s="330"/>
      <c r="H9" s="330"/>
      <c r="I9" s="330"/>
    </row>
    <row r="10" spans="1:11" s="1" customFormat="1" ht="16.5" customHeight="1">
      <c r="A10" s="196"/>
      <c r="B10" s="196"/>
      <c r="C10" s="196"/>
      <c r="D10" s="196"/>
      <c r="E10" s="196"/>
      <c r="F10" s="189" t="s">
        <v>66</v>
      </c>
      <c r="G10" s="198">
        <f t="shared" ref="G10:I10" si="0">G12+G31</f>
        <v>0</v>
      </c>
      <c r="H10" s="198">
        <f t="shared" si="0"/>
        <v>0</v>
      </c>
      <c r="I10" s="198">
        <f t="shared" si="0"/>
        <v>0</v>
      </c>
    </row>
    <row r="11" spans="1:11" s="1" customFormat="1" ht="16.5" customHeight="1">
      <c r="A11" s="190"/>
      <c r="B11" s="190"/>
      <c r="C11" s="190"/>
      <c r="D11" s="190"/>
      <c r="E11" s="190"/>
      <c r="F11" s="190" t="s">
        <v>67</v>
      </c>
      <c r="G11" s="195"/>
      <c r="H11" s="195"/>
      <c r="I11" s="195"/>
    </row>
    <row r="12" spans="1:11" s="1" customFormat="1" ht="16.5" customHeight="1">
      <c r="A12" s="197" t="s">
        <v>68</v>
      </c>
      <c r="B12" s="192"/>
      <c r="C12" s="192"/>
      <c r="D12" s="192"/>
      <c r="E12" s="192"/>
      <c r="F12" s="191" t="s">
        <v>69</v>
      </c>
      <c r="G12" s="198">
        <f>G14</f>
        <v>-127065</v>
      </c>
      <c r="H12" s="198">
        <f>H14</f>
        <v>-183226.3</v>
      </c>
      <c r="I12" s="198">
        <f>I14</f>
        <v>-183226.3</v>
      </c>
    </row>
    <row r="13" spans="1:11" s="1" customFormat="1" ht="16.5" customHeight="1">
      <c r="A13" s="192"/>
      <c r="B13" s="192"/>
      <c r="C13" s="192"/>
      <c r="D13" s="192"/>
      <c r="E13" s="192"/>
      <c r="F13" s="192" t="s">
        <v>67</v>
      </c>
      <c r="G13" s="199"/>
      <c r="H13" s="199"/>
      <c r="I13" s="199"/>
    </row>
    <row r="14" spans="1:11" s="1" customFormat="1" ht="31.5" customHeight="1">
      <c r="A14" s="192"/>
      <c r="B14" s="197" t="s">
        <v>70</v>
      </c>
      <c r="C14" s="192"/>
      <c r="D14" s="192"/>
      <c r="E14" s="192"/>
      <c r="F14" s="191" t="s">
        <v>71</v>
      </c>
      <c r="G14" s="198">
        <f>G16</f>
        <v>-127065</v>
      </c>
      <c r="H14" s="198">
        <f>H16</f>
        <v>-183226.3</v>
      </c>
      <c r="I14" s="198">
        <f>I16</f>
        <v>-183226.3</v>
      </c>
    </row>
    <row r="15" spans="1:11" s="1" customFormat="1" ht="16.5" customHeight="1">
      <c r="A15" s="192"/>
      <c r="B15" s="192"/>
      <c r="C15" s="192"/>
      <c r="D15" s="192"/>
      <c r="E15" s="192"/>
      <c r="F15" s="192" t="s">
        <v>67</v>
      </c>
      <c r="G15" s="199"/>
      <c r="H15" s="199"/>
      <c r="I15" s="199"/>
    </row>
    <row r="16" spans="1:11" s="48" customFormat="1" ht="16.5" customHeight="1">
      <c r="A16" s="192"/>
      <c r="B16" s="192"/>
      <c r="C16" s="197" t="s">
        <v>68</v>
      </c>
      <c r="D16" s="192"/>
      <c r="E16" s="192"/>
      <c r="F16" s="191" t="s">
        <v>72</v>
      </c>
      <c r="G16" s="198">
        <f>G18</f>
        <v>-127065</v>
      </c>
      <c r="H16" s="198">
        <f>H18</f>
        <v>-183226.3</v>
      </c>
      <c r="I16" s="198">
        <f>I18</f>
        <v>-183226.3</v>
      </c>
    </row>
    <row r="17" spans="1:10" s="48" customFormat="1" ht="16.5" customHeight="1">
      <c r="A17" s="192"/>
      <c r="B17" s="192"/>
      <c r="C17" s="192"/>
      <c r="D17" s="192"/>
      <c r="E17" s="192"/>
      <c r="F17" s="192" t="s">
        <v>67</v>
      </c>
      <c r="G17" s="199"/>
      <c r="H17" s="199"/>
      <c r="I17" s="199"/>
    </row>
    <row r="18" spans="1:10" s="48" customFormat="1" ht="33.75" customHeight="1">
      <c r="A18" s="192"/>
      <c r="B18" s="192"/>
      <c r="C18" s="192"/>
      <c r="D18" s="192"/>
      <c r="E18" s="192"/>
      <c r="F18" s="191" t="s">
        <v>12</v>
      </c>
      <c r="G18" s="198">
        <f>G20</f>
        <v>-127065</v>
      </c>
      <c r="H18" s="198">
        <f>H20</f>
        <v>-183226.3</v>
      </c>
      <c r="I18" s="198">
        <f>I20</f>
        <v>-183226.3</v>
      </c>
    </row>
    <row r="19" spans="1:10" s="48" customFormat="1" ht="16.5" customHeight="1">
      <c r="A19" s="192"/>
      <c r="B19" s="192"/>
      <c r="C19" s="192"/>
      <c r="D19" s="192"/>
      <c r="E19" s="192"/>
      <c r="F19" s="192" t="s">
        <v>67</v>
      </c>
      <c r="G19" s="199"/>
      <c r="H19" s="199"/>
      <c r="I19" s="199"/>
    </row>
    <row r="20" spans="1:10" s="48" customFormat="1" ht="18" customHeight="1">
      <c r="A20" s="192"/>
      <c r="B20" s="192"/>
      <c r="C20" s="192"/>
      <c r="D20" s="191">
        <v>1004</v>
      </c>
      <c r="E20" s="192"/>
      <c r="F20" s="191" t="s">
        <v>14</v>
      </c>
      <c r="G20" s="198">
        <f>G22</f>
        <v>-127065</v>
      </c>
      <c r="H20" s="198">
        <f>H22</f>
        <v>-183226.3</v>
      </c>
      <c r="I20" s="198">
        <f>I22</f>
        <v>-183226.3</v>
      </c>
    </row>
    <row r="21" spans="1:10" s="48" customFormat="1" ht="16.5" customHeight="1">
      <c r="A21" s="192"/>
      <c r="B21" s="192"/>
      <c r="C21" s="192"/>
      <c r="D21" s="192"/>
      <c r="E21" s="192"/>
      <c r="F21" s="192" t="s">
        <v>67</v>
      </c>
      <c r="G21" s="199"/>
      <c r="H21" s="199"/>
      <c r="I21" s="199"/>
    </row>
    <row r="22" spans="1:10" s="178" customFormat="1" ht="39.75" customHeight="1">
      <c r="A22" s="218"/>
      <c r="B22" s="218"/>
      <c r="C22" s="218"/>
      <c r="D22" s="218"/>
      <c r="E22" s="218">
        <v>31007</v>
      </c>
      <c r="F22" s="218" t="s">
        <v>222</v>
      </c>
      <c r="G22" s="219">
        <f>G26</f>
        <v>-127065</v>
      </c>
      <c r="H22" s="219">
        <f>H26</f>
        <v>-183226.3</v>
      </c>
      <c r="I22" s="219">
        <f>I26</f>
        <v>-183226.3</v>
      </c>
    </row>
    <row r="23" spans="1:10" s="178" customFormat="1" ht="16.5" customHeight="1">
      <c r="A23" s="218"/>
      <c r="B23" s="218"/>
      <c r="C23" s="218"/>
      <c r="D23" s="218"/>
      <c r="E23" s="218"/>
      <c r="F23" s="218" t="s">
        <v>73</v>
      </c>
      <c r="G23" s="220"/>
      <c r="H23" s="220"/>
      <c r="I23" s="220"/>
    </row>
    <row r="24" spans="1:10" s="178" customFormat="1" ht="36" customHeight="1">
      <c r="A24" s="218"/>
      <c r="B24" s="218"/>
      <c r="C24" s="218"/>
      <c r="D24" s="218"/>
      <c r="E24" s="218"/>
      <c r="F24" s="221" t="s">
        <v>74</v>
      </c>
      <c r="G24" s="222">
        <f>G26</f>
        <v>-127065</v>
      </c>
      <c r="H24" s="222">
        <f>H26</f>
        <v>-183226.3</v>
      </c>
      <c r="I24" s="222">
        <f>I26</f>
        <v>-183226.3</v>
      </c>
    </row>
    <row r="25" spans="1:10" s="178" customFormat="1" ht="33" customHeight="1">
      <c r="A25" s="218"/>
      <c r="B25" s="218"/>
      <c r="C25" s="218"/>
      <c r="D25" s="218"/>
      <c r="E25" s="218"/>
      <c r="F25" s="218" t="s">
        <v>75</v>
      </c>
      <c r="G25" s="220"/>
      <c r="H25" s="220"/>
      <c r="I25" s="220"/>
    </row>
    <row r="26" spans="1:10" s="178" customFormat="1" ht="16.5" customHeight="1">
      <c r="A26" s="218"/>
      <c r="B26" s="218"/>
      <c r="C26" s="218"/>
      <c r="D26" s="218"/>
      <c r="E26" s="218"/>
      <c r="F26" s="218" t="s">
        <v>66</v>
      </c>
      <c r="G26" s="219">
        <f t="shared" ref="G26:I28" si="1">G27</f>
        <v>-127065</v>
      </c>
      <c r="H26" s="219">
        <f t="shared" si="1"/>
        <v>-183226.3</v>
      </c>
      <c r="I26" s="219">
        <f t="shared" si="1"/>
        <v>-183226.3</v>
      </c>
    </row>
    <row r="27" spans="1:10" s="178" customFormat="1" ht="18" customHeight="1">
      <c r="A27" s="218"/>
      <c r="B27" s="218"/>
      <c r="C27" s="218"/>
      <c r="D27" s="218"/>
      <c r="E27" s="218"/>
      <c r="F27" s="218" t="s">
        <v>84</v>
      </c>
      <c r="G27" s="219">
        <f t="shared" si="1"/>
        <v>-127065</v>
      </c>
      <c r="H27" s="219">
        <f t="shared" si="1"/>
        <v>-183226.3</v>
      </c>
      <c r="I27" s="219">
        <f t="shared" si="1"/>
        <v>-183226.3</v>
      </c>
    </row>
    <row r="28" spans="1:10" s="178" customFormat="1" ht="16.5" customHeight="1">
      <c r="A28" s="218"/>
      <c r="B28" s="218"/>
      <c r="C28" s="218"/>
      <c r="D28" s="218"/>
      <c r="E28" s="218"/>
      <c r="F28" s="218" t="s">
        <v>85</v>
      </c>
      <c r="G28" s="219">
        <f>G29</f>
        <v>-127065</v>
      </c>
      <c r="H28" s="219">
        <f t="shared" si="1"/>
        <v>-183226.3</v>
      </c>
      <c r="I28" s="219">
        <f t="shared" si="1"/>
        <v>-183226.3</v>
      </c>
    </row>
    <row r="29" spans="1:10" s="178" customFormat="1" ht="19.5" customHeight="1">
      <c r="A29" s="223"/>
      <c r="B29" s="223"/>
      <c r="C29" s="223"/>
      <c r="D29" s="223"/>
      <c r="E29" s="223"/>
      <c r="F29" s="223" t="s">
        <v>86</v>
      </c>
      <c r="G29" s="224">
        <f>G30</f>
        <v>-127065</v>
      </c>
      <c r="H29" s="224">
        <f t="shared" ref="H29:I29" si="2">H30</f>
        <v>-183226.3</v>
      </c>
      <c r="I29" s="224">
        <f t="shared" si="2"/>
        <v>-183226.3</v>
      </c>
    </row>
    <row r="30" spans="1:10" s="216" customFormat="1" ht="26.25" customHeight="1">
      <c r="A30" s="225"/>
      <c r="B30" s="225"/>
      <c r="C30" s="225"/>
      <c r="D30" s="225"/>
      <c r="E30" s="225"/>
      <c r="F30" s="226" t="s">
        <v>223</v>
      </c>
      <c r="G30" s="224">
        <v>-127065</v>
      </c>
      <c r="H30" s="224">
        <v>-183226.3</v>
      </c>
      <c r="I30" s="224">
        <v>-183226.3</v>
      </c>
      <c r="J30" s="215"/>
    </row>
    <row r="31" spans="1:10" s="216" customFormat="1" ht="30" customHeight="1">
      <c r="A31" s="227" t="s">
        <v>78</v>
      </c>
      <c r="B31" s="218"/>
      <c r="C31" s="218"/>
      <c r="D31" s="218"/>
      <c r="E31" s="218"/>
      <c r="F31" s="228" t="s">
        <v>224</v>
      </c>
      <c r="G31" s="229">
        <f>G33</f>
        <v>127065</v>
      </c>
      <c r="H31" s="229">
        <f>H33</f>
        <v>183226.3</v>
      </c>
      <c r="I31" s="229">
        <f>I33</f>
        <v>183226.3</v>
      </c>
      <c r="J31" s="215"/>
    </row>
    <row r="32" spans="1:10" ht="17.25" customHeight="1">
      <c r="A32" s="192"/>
      <c r="B32" s="192"/>
      <c r="C32" s="192"/>
      <c r="D32" s="192"/>
      <c r="E32" s="192"/>
      <c r="F32" s="192" t="s">
        <v>67</v>
      </c>
      <c r="G32" s="199"/>
      <c r="H32" s="199"/>
      <c r="I32" s="199"/>
      <c r="J32" s="188"/>
    </row>
    <row r="33" spans="1:9" s="1" customFormat="1" ht="24" customHeight="1">
      <c r="A33" s="192"/>
      <c r="B33" s="197" t="s">
        <v>79</v>
      </c>
      <c r="C33" s="192"/>
      <c r="D33" s="192"/>
      <c r="E33" s="192"/>
      <c r="F33" s="191" t="s">
        <v>80</v>
      </c>
      <c r="G33" s="198">
        <f>G35</f>
        <v>127065</v>
      </c>
      <c r="H33" s="198">
        <f>H35</f>
        <v>183226.3</v>
      </c>
      <c r="I33" s="198">
        <f>I35</f>
        <v>183226.3</v>
      </c>
    </row>
    <row r="34" spans="1:9" s="1" customFormat="1" ht="16.5" customHeight="1">
      <c r="A34" s="192"/>
      <c r="B34" s="192"/>
      <c r="C34" s="192"/>
      <c r="D34" s="192"/>
      <c r="E34" s="192"/>
      <c r="F34" s="192" t="s">
        <v>67</v>
      </c>
      <c r="G34" s="199"/>
      <c r="H34" s="199"/>
      <c r="I34" s="199"/>
    </row>
    <row r="35" spans="1:9" s="48" customFormat="1" ht="16.5" customHeight="1">
      <c r="A35" s="192"/>
      <c r="B35" s="192"/>
      <c r="C35" s="197" t="s">
        <v>81</v>
      </c>
      <c r="D35" s="192"/>
      <c r="E35" s="192"/>
      <c r="F35" s="191" t="s">
        <v>80</v>
      </c>
      <c r="G35" s="198">
        <f>G37</f>
        <v>127065</v>
      </c>
      <c r="H35" s="198">
        <f>H37</f>
        <v>183226.3</v>
      </c>
      <c r="I35" s="198">
        <f>I37</f>
        <v>183226.3</v>
      </c>
    </row>
    <row r="36" spans="1:9" s="48" customFormat="1" ht="16.5" customHeight="1">
      <c r="A36" s="192"/>
      <c r="B36" s="192"/>
      <c r="C36" s="192"/>
      <c r="D36" s="192"/>
      <c r="E36" s="192"/>
      <c r="F36" s="192" t="s">
        <v>67</v>
      </c>
      <c r="G36" s="199"/>
      <c r="H36" s="199"/>
      <c r="I36" s="199"/>
    </row>
    <row r="37" spans="1:9" s="48" customFormat="1" ht="39" customHeight="1">
      <c r="A37" s="192"/>
      <c r="B37" s="192"/>
      <c r="C37" s="192"/>
      <c r="D37" s="192"/>
      <c r="E37" s="192"/>
      <c r="F37" s="191" t="s">
        <v>12</v>
      </c>
      <c r="G37" s="198">
        <f>G39</f>
        <v>127065</v>
      </c>
      <c r="H37" s="198">
        <f>H39</f>
        <v>183226.3</v>
      </c>
      <c r="I37" s="198">
        <f>I39</f>
        <v>183226.3</v>
      </c>
    </row>
    <row r="38" spans="1:9" s="48" customFormat="1" ht="16.5" customHeight="1">
      <c r="A38" s="192"/>
      <c r="B38" s="192"/>
      <c r="C38" s="192"/>
      <c r="D38" s="192"/>
      <c r="E38" s="192"/>
      <c r="F38" s="192" t="s">
        <v>67</v>
      </c>
      <c r="G38" s="199"/>
      <c r="H38" s="199"/>
      <c r="I38" s="199"/>
    </row>
    <row r="39" spans="1:9" s="48" customFormat="1" ht="21" customHeight="1">
      <c r="A39" s="192"/>
      <c r="B39" s="192"/>
      <c r="C39" s="192"/>
      <c r="D39" s="191">
        <v>1072</v>
      </c>
      <c r="E39" s="192"/>
      <c r="F39" s="191" t="s">
        <v>24</v>
      </c>
      <c r="G39" s="198">
        <f>+G41</f>
        <v>127065</v>
      </c>
      <c r="H39" s="198">
        <f t="shared" ref="H39:I39" si="3">+H41</f>
        <v>183226.3</v>
      </c>
      <c r="I39" s="198">
        <f t="shared" si="3"/>
        <v>183226.3</v>
      </c>
    </row>
    <row r="40" spans="1:9" s="48" customFormat="1" ht="16.5" customHeight="1">
      <c r="A40" s="192"/>
      <c r="B40" s="192"/>
      <c r="C40" s="192"/>
      <c r="D40" s="192"/>
      <c r="E40" s="192"/>
      <c r="F40" s="192" t="s">
        <v>67</v>
      </c>
      <c r="G40" s="199"/>
      <c r="H40" s="199"/>
      <c r="I40" s="199"/>
    </row>
    <row r="41" spans="1:9" s="48" customFormat="1" ht="49.5" customHeight="1">
      <c r="A41" s="192"/>
      <c r="B41" s="192"/>
      <c r="C41" s="192"/>
      <c r="D41" s="192"/>
      <c r="E41" s="192">
        <v>31008</v>
      </c>
      <c r="F41" s="192" t="s">
        <v>82</v>
      </c>
      <c r="G41" s="200">
        <f>G43</f>
        <v>127065</v>
      </c>
      <c r="H41" s="200">
        <f>H43</f>
        <v>183226.3</v>
      </c>
      <c r="I41" s="200">
        <f>I43</f>
        <v>183226.3</v>
      </c>
    </row>
    <row r="42" spans="1:9" s="48" customFormat="1" ht="16.5" customHeight="1">
      <c r="A42" s="192"/>
      <c r="B42" s="192"/>
      <c r="C42" s="192"/>
      <c r="D42" s="192"/>
      <c r="E42" s="192"/>
      <c r="F42" s="192" t="s">
        <v>73</v>
      </c>
      <c r="G42" s="199"/>
      <c r="H42" s="199"/>
      <c r="I42" s="199"/>
    </row>
    <row r="43" spans="1:9" s="48" customFormat="1" ht="36" customHeight="1">
      <c r="A43" s="192"/>
      <c r="B43" s="192"/>
      <c r="C43" s="192"/>
      <c r="D43" s="192"/>
      <c r="E43" s="192"/>
      <c r="F43" s="193" t="s">
        <v>74</v>
      </c>
      <c r="G43" s="201">
        <f>G45</f>
        <v>127065</v>
      </c>
      <c r="H43" s="201">
        <f>H45</f>
        <v>183226.3</v>
      </c>
      <c r="I43" s="201">
        <f>I45</f>
        <v>183226.3</v>
      </c>
    </row>
    <row r="44" spans="1:9" s="48" customFormat="1" ht="33" customHeight="1">
      <c r="A44" s="192"/>
      <c r="B44" s="192"/>
      <c r="C44" s="192"/>
      <c r="D44" s="192"/>
      <c r="E44" s="192"/>
      <c r="F44" s="192" t="s">
        <v>75</v>
      </c>
      <c r="G44" s="199"/>
      <c r="H44" s="199"/>
      <c r="I44" s="199"/>
    </row>
    <row r="45" spans="1:9" s="48" customFormat="1" ht="16.5" customHeight="1">
      <c r="A45" s="192"/>
      <c r="B45" s="192"/>
      <c r="C45" s="192"/>
      <c r="D45" s="192"/>
      <c r="E45" s="192"/>
      <c r="F45" s="192" t="s">
        <v>83</v>
      </c>
      <c r="G45" s="200">
        <f t="shared" ref="G45:I47" si="4">G46</f>
        <v>127065</v>
      </c>
      <c r="H45" s="200">
        <f t="shared" si="4"/>
        <v>183226.3</v>
      </c>
      <c r="I45" s="200">
        <f t="shared" si="4"/>
        <v>183226.3</v>
      </c>
    </row>
    <row r="46" spans="1:9" s="48" customFormat="1" ht="18" customHeight="1">
      <c r="A46" s="192"/>
      <c r="B46" s="192"/>
      <c r="C46" s="192"/>
      <c r="D46" s="192"/>
      <c r="E46" s="192"/>
      <c r="F46" s="218" t="s">
        <v>84</v>
      </c>
      <c r="G46" s="219">
        <f t="shared" si="4"/>
        <v>127065</v>
      </c>
      <c r="H46" s="219">
        <f t="shared" si="4"/>
        <v>183226.3</v>
      </c>
      <c r="I46" s="219">
        <f t="shared" si="4"/>
        <v>183226.3</v>
      </c>
    </row>
    <row r="47" spans="1:9" s="48" customFormat="1" ht="16.5" customHeight="1">
      <c r="A47" s="192"/>
      <c r="B47" s="192"/>
      <c r="C47" s="192"/>
      <c r="D47" s="192"/>
      <c r="E47" s="192"/>
      <c r="F47" s="218" t="s">
        <v>85</v>
      </c>
      <c r="G47" s="219">
        <f t="shared" si="4"/>
        <v>127065</v>
      </c>
      <c r="H47" s="219">
        <f t="shared" si="4"/>
        <v>183226.3</v>
      </c>
      <c r="I47" s="219">
        <f t="shared" si="4"/>
        <v>183226.3</v>
      </c>
    </row>
    <row r="48" spans="1:9" s="48" customFormat="1" ht="19.5" customHeight="1">
      <c r="A48" s="194"/>
      <c r="B48" s="194"/>
      <c r="C48" s="194"/>
      <c r="D48" s="194"/>
      <c r="E48" s="194"/>
      <c r="F48" s="223" t="s">
        <v>86</v>
      </c>
      <c r="G48" s="224">
        <f>G49+G50</f>
        <v>127065</v>
      </c>
      <c r="H48" s="224">
        <f>H49+H50</f>
        <v>183226.3</v>
      </c>
      <c r="I48" s="224">
        <f>I49+I50</f>
        <v>183226.3</v>
      </c>
    </row>
    <row r="49" spans="1:10" ht="16.5" customHeight="1">
      <c r="A49" s="202"/>
      <c r="B49" s="202"/>
      <c r="C49" s="202"/>
      <c r="D49" s="202"/>
      <c r="E49" s="202"/>
      <c r="F49" s="226" t="s">
        <v>87</v>
      </c>
      <c r="G49" s="224">
        <v>0</v>
      </c>
      <c r="H49" s="224">
        <v>24698.3</v>
      </c>
      <c r="I49" s="224">
        <f>H49</f>
        <v>24698.3</v>
      </c>
      <c r="J49" s="188"/>
    </row>
    <row r="50" spans="1:10" ht="16.5" customHeight="1">
      <c r="A50" s="202"/>
      <c r="B50" s="202"/>
      <c r="C50" s="202"/>
      <c r="D50" s="202"/>
      <c r="E50" s="202"/>
      <c r="F50" s="226" t="s">
        <v>88</v>
      </c>
      <c r="G50" s="263">
        <v>127065</v>
      </c>
      <c r="H50" s="263">
        <v>158528</v>
      </c>
      <c r="I50" s="263">
        <f>H50</f>
        <v>158528</v>
      </c>
      <c r="J50" s="188"/>
    </row>
    <row r="51" spans="1:10" s="207" customFormat="1" ht="16.5" customHeight="1">
      <c r="A51" s="203" t="s">
        <v>216</v>
      </c>
      <c r="B51" s="204"/>
      <c r="C51" s="204"/>
      <c r="D51" s="204"/>
      <c r="E51" s="204"/>
      <c r="F51" s="203" t="s">
        <v>217</v>
      </c>
      <c r="G51" s="205">
        <f>G53</f>
        <v>0</v>
      </c>
      <c r="H51" s="205">
        <f>H53</f>
        <v>0</v>
      </c>
      <c r="I51" s="205"/>
      <c r="J51" s="206"/>
    </row>
    <row r="52" spans="1:10" s="207" customFormat="1" ht="16.5" customHeight="1">
      <c r="A52" s="204"/>
      <c r="B52" s="204"/>
      <c r="C52" s="204"/>
      <c r="D52" s="204"/>
      <c r="E52" s="204"/>
      <c r="F52" s="208" t="s">
        <v>67</v>
      </c>
      <c r="G52" s="208"/>
      <c r="H52" s="209"/>
      <c r="I52" s="209"/>
      <c r="J52" s="206"/>
    </row>
    <row r="53" spans="1:10" s="207" customFormat="1" ht="16.5" customHeight="1">
      <c r="A53" s="204"/>
      <c r="B53" s="203" t="s">
        <v>218</v>
      </c>
      <c r="C53" s="204"/>
      <c r="D53" s="204"/>
      <c r="E53" s="204"/>
      <c r="F53" s="203" t="s">
        <v>219</v>
      </c>
      <c r="G53" s="205">
        <f>G55</f>
        <v>0</v>
      </c>
      <c r="H53" s="205">
        <f>H55</f>
        <v>0</v>
      </c>
      <c r="I53" s="205"/>
      <c r="J53" s="206"/>
    </row>
    <row r="54" spans="1:10" s="207" customFormat="1" ht="16.5" customHeight="1">
      <c r="A54" s="204"/>
      <c r="B54" s="204"/>
      <c r="C54" s="204"/>
      <c r="D54" s="204"/>
      <c r="E54" s="204"/>
      <c r="F54" s="208" t="s">
        <v>67</v>
      </c>
      <c r="G54" s="208"/>
      <c r="H54" s="209"/>
      <c r="I54" s="209"/>
      <c r="J54" s="206"/>
    </row>
    <row r="55" spans="1:10" s="207" customFormat="1" ht="16.5" customHeight="1">
      <c r="A55" s="204"/>
      <c r="B55" s="204"/>
      <c r="C55" s="203" t="s">
        <v>218</v>
      </c>
      <c r="D55" s="204"/>
      <c r="E55" s="204"/>
      <c r="F55" s="203" t="s">
        <v>32</v>
      </c>
      <c r="G55" s="205">
        <f>G59</f>
        <v>0</v>
      </c>
      <c r="H55" s="205">
        <f>H59</f>
        <v>0</v>
      </c>
      <c r="I55" s="205"/>
      <c r="J55" s="206"/>
    </row>
    <row r="56" spans="1:10" s="207" customFormat="1" ht="16.5" customHeight="1">
      <c r="A56" s="204"/>
      <c r="B56" s="204"/>
      <c r="C56" s="204"/>
      <c r="D56" s="204"/>
      <c r="E56" s="204"/>
      <c r="F56" s="208" t="s">
        <v>67</v>
      </c>
      <c r="G56" s="208"/>
      <c r="H56" s="209"/>
      <c r="I56" s="209"/>
      <c r="J56" s="206"/>
    </row>
    <row r="57" spans="1:10" s="207" customFormat="1" ht="16.5" customHeight="1">
      <c r="A57" s="204"/>
      <c r="B57" s="204"/>
      <c r="C57" s="204"/>
      <c r="D57" s="204"/>
      <c r="E57" s="204"/>
      <c r="F57" s="203" t="s">
        <v>220</v>
      </c>
      <c r="G57" s="208"/>
      <c r="H57" s="209"/>
      <c r="I57" s="209"/>
      <c r="J57" s="206"/>
    </row>
    <row r="58" spans="1:10" s="207" customFormat="1" ht="16.5" customHeight="1">
      <c r="A58" s="204"/>
      <c r="B58" s="204"/>
      <c r="C58" s="204"/>
      <c r="D58" s="204"/>
      <c r="E58" s="204"/>
      <c r="F58" s="208" t="s">
        <v>67</v>
      </c>
      <c r="G58" s="208"/>
      <c r="H58" s="209"/>
      <c r="I58" s="209"/>
      <c r="J58" s="206"/>
    </row>
    <row r="59" spans="1:10" s="207" customFormat="1" ht="16.5" customHeight="1">
      <c r="A59" s="204"/>
      <c r="B59" s="204"/>
      <c r="C59" s="204"/>
      <c r="D59" s="203" t="s">
        <v>31</v>
      </c>
      <c r="E59" s="204"/>
      <c r="F59" s="208" t="s">
        <v>32</v>
      </c>
      <c r="G59" s="217">
        <f>G61+G69</f>
        <v>0</v>
      </c>
      <c r="H59" s="217">
        <f>H61+H69</f>
        <v>0</v>
      </c>
      <c r="I59" s="217"/>
      <c r="J59" s="206"/>
    </row>
    <row r="60" spans="1:10" s="207" customFormat="1" ht="16.5" customHeight="1">
      <c r="A60" s="210"/>
      <c r="B60" s="210"/>
      <c r="C60" s="210"/>
      <c r="D60" s="204"/>
      <c r="E60" s="204"/>
      <c r="F60" s="208" t="s">
        <v>67</v>
      </c>
      <c r="G60" s="209"/>
      <c r="H60" s="209"/>
      <c r="I60" s="209"/>
      <c r="J60" s="206"/>
    </row>
    <row r="61" spans="1:10" s="207" customFormat="1" ht="16.5" customHeight="1">
      <c r="A61" s="204"/>
      <c r="B61" s="204"/>
      <c r="C61" s="204"/>
      <c r="D61" s="204"/>
      <c r="E61" s="211" t="s">
        <v>35</v>
      </c>
      <c r="F61" s="208" t="s">
        <v>32</v>
      </c>
      <c r="G61" s="209">
        <f>G63</f>
        <v>-127065</v>
      </c>
      <c r="H61" s="209">
        <f>H63</f>
        <v>-183226.3</v>
      </c>
      <c r="I61" s="209">
        <f>I63</f>
        <v>-183226.3</v>
      </c>
      <c r="J61" s="206"/>
    </row>
    <row r="62" spans="1:10" s="207" customFormat="1" ht="16.5" customHeight="1">
      <c r="A62" s="204"/>
      <c r="B62" s="204"/>
      <c r="C62" s="204"/>
      <c r="D62" s="212"/>
      <c r="E62" s="204"/>
      <c r="F62" s="208" t="s">
        <v>73</v>
      </c>
      <c r="G62" s="209"/>
      <c r="H62" s="209"/>
      <c r="I62" s="209"/>
      <c r="J62" s="206"/>
    </row>
    <row r="63" spans="1:10" s="207" customFormat="1" ht="16.5" customHeight="1">
      <c r="A63" s="204"/>
      <c r="B63" s="204"/>
      <c r="C63" s="204"/>
      <c r="D63" s="212"/>
      <c r="E63" s="204"/>
      <c r="F63" s="213" t="s">
        <v>220</v>
      </c>
      <c r="G63" s="209">
        <f>G68</f>
        <v>-127065</v>
      </c>
      <c r="H63" s="209">
        <f>H68</f>
        <v>-183226.3</v>
      </c>
      <c r="I63" s="209">
        <f>I68</f>
        <v>-183226.3</v>
      </c>
      <c r="J63" s="206"/>
    </row>
    <row r="64" spans="1:10" s="207" customFormat="1" ht="27">
      <c r="A64" s="204"/>
      <c r="B64" s="204"/>
      <c r="C64" s="204"/>
      <c r="D64" s="212"/>
      <c r="E64" s="204"/>
      <c r="F64" s="208" t="s">
        <v>75</v>
      </c>
      <c r="G64" s="209">
        <f t="shared" ref="G64:I67" si="5">G65</f>
        <v>-127065</v>
      </c>
      <c r="H64" s="209">
        <f t="shared" si="5"/>
        <v>-183226.3</v>
      </c>
      <c r="I64" s="209">
        <f t="shared" si="5"/>
        <v>-183226.3</v>
      </c>
      <c r="J64" s="206"/>
    </row>
    <row r="65" spans="1:10" s="207" customFormat="1" ht="16.5" customHeight="1">
      <c r="A65" s="204"/>
      <c r="B65" s="204"/>
      <c r="C65" s="204"/>
      <c r="D65" s="212"/>
      <c r="E65" s="204"/>
      <c r="F65" s="214" t="s">
        <v>66</v>
      </c>
      <c r="G65" s="209">
        <f t="shared" si="5"/>
        <v>-127065</v>
      </c>
      <c r="H65" s="209">
        <f t="shared" si="5"/>
        <v>-183226.3</v>
      </c>
      <c r="I65" s="209">
        <f t="shared" si="5"/>
        <v>-183226.3</v>
      </c>
      <c r="J65" s="206"/>
    </row>
    <row r="66" spans="1:10" s="207" customFormat="1" ht="16.5" customHeight="1">
      <c r="A66" s="204"/>
      <c r="B66" s="204"/>
      <c r="C66" s="204"/>
      <c r="D66" s="212"/>
      <c r="E66" s="204"/>
      <c r="F66" s="214" t="s">
        <v>76</v>
      </c>
      <c r="G66" s="209">
        <f t="shared" si="5"/>
        <v>-127065</v>
      </c>
      <c r="H66" s="209">
        <f t="shared" si="5"/>
        <v>-183226.3</v>
      </c>
      <c r="I66" s="209">
        <f t="shared" si="5"/>
        <v>-183226.3</v>
      </c>
      <c r="J66" s="206"/>
    </row>
    <row r="67" spans="1:10" s="207" customFormat="1" ht="16.5" customHeight="1">
      <c r="A67" s="204"/>
      <c r="B67" s="204"/>
      <c r="C67" s="204"/>
      <c r="D67" s="212"/>
      <c r="E67" s="204"/>
      <c r="F67" s="214" t="s">
        <v>77</v>
      </c>
      <c r="G67" s="209">
        <f t="shared" si="5"/>
        <v>-127065</v>
      </c>
      <c r="H67" s="209">
        <f t="shared" si="5"/>
        <v>-183226.3</v>
      </c>
      <c r="I67" s="209">
        <f t="shared" si="5"/>
        <v>-183226.3</v>
      </c>
      <c r="J67" s="206"/>
    </row>
    <row r="68" spans="1:10" s="207" customFormat="1" ht="16.5" customHeight="1">
      <c r="A68" s="204"/>
      <c r="B68" s="204"/>
      <c r="C68" s="204"/>
      <c r="D68" s="212"/>
      <c r="E68" s="204"/>
      <c r="F68" s="208" t="s">
        <v>221</v>
      </c>
      <c r="G68" s="209">
        <v>-127065</v>
      </c>
      <c r="H68" s="209">
        <v>-183226.3</v>
      </c>
      <c r="I68" s="209">
        <v>-183226.3</v>
      </c>
      <c r="J68" s="206"/>
    </row>
    <row r="69" spans="1:10" s="207" customFormat="1" ht="16.5" customHeight="1">
      <c r="A69" s="204"/>
      <c r="B69" s="204"/>
      <c r="C69" s="204"/>
      <c r="D69" s="204"/>
      <c r="E69" s="211" t="s">
        <v>35</v>
      </c>
      <c r="F69" s="208" t="s">
        <v>32</v>
      </c>
      <c r="G69" s="209">
        <f>G71</f>
        <v>127065</v>
      </c>
      <c r="H69" s="209">
        <f>H71</f>
        <v>183226.3</v>
      </c>
      <c r="I69" s="209">
        <f>I71</f>
        <v>183226.3</v>
      </c>
      <c r="J69" s="206"/>
    </row>
    <row r="70" spans="1:10" s="207" customFormat="1" ht="16.5" customHeight="1">
      <c r="A70" s="204"/>
      <c r="B70" s="204"/>
      <c r="C70" s="204"/>
      <c r="D70" s="212"/>
      <c r="E70" s="204"/>
      <c r="F70" s="208" t="s">
        <v>73</v>
      </c>
      <c r="G70" s="209"/>
      <c r="H70" s="209"/>
      <c r="I70" s="209"/>
      <c r="J70" s="206"/>
    </row>
    <row r="71" spans="1:10" s="207" customFormat="1" ht="16.5" customHeight="1">
      <c r="A71" s="204"/>
      <c r="B71" s="204"/>
      <c r="C71" s="204"/>
      <c r="D71" s="212"/>
      <c r="E71" s="204"/>
      <c r="F71" s="213" t="s">
        <v>220</v>
      </c>
      <c r="G71" s="209">
        <f>G76</f>
        <v>127065</v>
      </c>
      <c r="H71" s="209">
        <f>H76</f>
        <v>183226.3</v>
      </c>
      <c r="I71" s="209">
        <f>H71</f>
        <v>183226.3</v>
      </c>
      <c r="J71" s="206"/>
    </row>
    <row r="72" spans="1:10" s="207" customFormat="1" ht="27">
      <c r="A72" s="204"/>
      <c r="B72" s="204"/>
      <c r="C72" s="204"/>
      <c r="D72" s="212"/>
      <c r="E72" s="204"/>
      <c r="F72" s="208" t="s">
        <v>75</v>
      </c>
      <c r="G72" s="209">
        <f t="shared" ref="G72:H75" si="6">G73</f>
        <v>127065</v>
      </c>
      <c r="H72" s="209">
        <f t="shared" si="6"/>
        <v>183226.3</v>
      </c>
      <c r="I72" s="209">
        <f>H72</f>
        <v>183226.3</v>
      </c>
      <c r="J72" s="206"/>
    </row>
    <row r="73" spans="1:10" s="207" customFormat="1" ht="16.5" customHeight="1">
      <c r="A73" s="204"/>
      <c r="B73" s="204"/>
      <c r="C73" s="204"/>
      <c r="D73" s="212"/>
      <c r="E73" s="204"/>
      <c r="F73" s="214" t="s">
        <v>66</v>
      </c>
      <c r="G73" s="209">
        <f t="shared" si="6"/>
        <v>127065</v>
      </c>
      <c r="H73" s="209">
        <f t="shared" si="6"/>
        <v>183226.3</v>
      </c>
      <c r="I73" s="209">
        <f>H73</f>
        <v>183226.3</v>
      </c>
      <c r="J73" s="206"/>
    </row>
    <row r="74" spans="1:10" s="207" customFormat="1" ht="16.5" customHeight="1">
      <c r="A74" s="204"/>
      <c r="B74" s="204"/>
      <c r="C74" s="204"/>
      <c r="D74" s="212"/>
      <c r="E74" s="204"/>
      <c r="F74" s="214" t="s">
        <v>76</v>
      </c>
      <c r="G74" s="209">
        <f t="shared" si="6"/>
        <v>127065</v>
      </c>
      <c r="H74" s="209">
        <f t="shared" si="6"/>
        <v>183226.3</v>
      </c>
      <c r="I74" s="209">
        <f>H74</f>
        <v>183226.3</v>
      </c>
      <c r="J74" s="206"/>
    </row>
    <row r="75" spans="1:10" s="207" customFormat="1" ht="16.5" customHeight="1">
      <c r="A75" s="204"/>
      <c r="B75" s="204"/>
      <c r="C75" s="204"/>
      <c r="D75" s="212"/>
      <c r="E75" s="204"/>
      <c r="F75" s="214" t="s">
        <v>77</v>
      </c>
      <c r="G75" s="209">
        <f t="shared" si="6"/>
        <v>127065</v>
      </c>
      <c r="H75" s="209">
        <f t="shared" si="6"/>
        <v>183226.3</v>
      </c>
      <c r="I75" s="209">
        <f>H75</f>
        <v>183226.3</v>
      </c>
      <c r="J75" s="206"/>
    </row>
    <row r="76" spans="1:10" s="207" customFormat="1" ht="16.5" customHeight="1">
      <c r="A76" s="204"/>
      <c r="B76" s="204"/>
      <c r="C76" s="204"/>
      <c r="D76" s="212"/>
      <c r="E76" s="204"/>
      <c r="F76" s="208" t="s">
        <v>221</v>
      </c>
      <c r="G76" s="209">
        <v>127065</v>
      </c>
      <c r="H76" s="209">
        <v>183226.3</v>
      </c>
      <c r="I76" s="209">
        <v>183226.3</v>
      </c>
      <c r="J76" s="206"/>
    </row>
    <row r="77" spans="1:10" s="216" customFormat="1" ht="16.5" customHeight="1">
      <c r="A77" s="215"/>
      <c r="B77" s="215"/>
      <c r="C77" s="215"/>
      <c r="D77" s="215"/>
      <c r="E77" s="215"/>
      <c r="F77" s="215"/>
      <c r="G77" s="215"/>
      <c r="H77" s="215"/>
      <c r="I77" s="215"/>
      <c r="J77" s="215"/>
    </row>
    <row r="78" spans="1:10" ht="16.5" customHeight="1">
      <c r="A78" s="188"/>
      <c r="B78" s="188"/>
      <c r="C78" s="188"/>
      <c r="D78" s="188"/>
      <c r="E78" s="188"/>
      <c r="G78" s="188"/>
      <c r="H78" s="188"/>
      <c r="I78" s="188"/>
      <c r="J78" s="188"/>
    </row>
    <row r="79" spans="1:10" ht="16.5" customHeight="1">
      <c r="A79" s="188"/>
      <c r="B79" s="188"/>
      <c r="C79" s="188"/>
      <c r="D79" s="188"/>
      <c r="E79" s="188"/>
      <c r="G79" s="188"/>
      <c r="H79" s="188"/>
      <c r="I79" s="188"/>
      <c r="J79" s="188"/>
    </row>
  </sheetData>
  <mergeCells count="11">
    <mergeCell ref="H1:I1"/>
    <mergeCell ref="A2:I2"/>
    <mergeCell ref="A3:I3"/>
    <mergeCell ref="A4:I4"/>
    <mergeCell ref="A7:C8"/>
    <mergeCell ref="D7:E8"/>
    <mergeCell ref="F7:F9"/>
    <mergeCell ref="G8:G9"/>
    <mergeCell ref="H8:H9"/>
    <mergeCell ref="I8:I9"/>
    <mergeCell ref="G7:I7"/>
  </mergeCells>
  <pageMargins left="0.23622047244094491" right="0.23622047244094491" top="0.15748031496062992" bottom="0.15748031496062992" header="0.15748031496062992" footer="0.15748031496062992"/>
  <pageSetup scale="68" orientation="portrait" r:id="rId1"/>
  <rowBreaks count="1" manualBreakCount="1">
    <brk id="50" max="9" man="1"/>
  </rowBreaks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K28"/>
  <sheetViews>
    <sheetView view="pageBreakPreview" topLeftCell="A16" zoomScale="80" zoomScaleNormal="100" zoomScaleSheetLayoutView="80" workbookViewId="0">
      <selection activeCell="D7" sqref="D7:F7"/>
    </sheetView>
  </sheetViews>
  <sheetFormatPr defaultColWidth="9.140625" defaultRowHeight="17.25" customHeight="1"/>
  <cols>
    <col min="1" max="1" width="7.42578125" style="34" customWidth="1"/>
    <col min="2" max="2" width="8.7109375" style="34" customWidth="1"/>
    <col min="3" max="3" width="66.28515625" style="26" customWidth="1"/>
    <col min="4" max="4" width="16.28515625" style="26" customWidth="1"/>
    <col min="5" max="5" width="16.42578125" style="53" customWidth="1"/>
    <col min="6" max="6" width="17.7109375" style="53" customWidth="1"/>
    <col min="7" max="7" width="9.42578125" style="26" customWidth="1"/>
    <col min="8" max="8" width="16.42578125" style="49" bestFit="1" customWidth="1"/>
    <col min="9" max="10" width="18.28515625" style="49" bestFit="1" customWidth="1"/>
    <col min="11" max="11" width="18.42578125" style="49" bestFit="1" customWidth="1"/>
    <col min="12" max="12" width="16.42578125" style="26" customWidth="1"/>
    <col min="13" max="16384" width="9.140625" style="26"/>
  </cols>
  <sheetData>
    <row r="1" spans="1:11" ht="17.25" customHeight="1">
      <c r="A1" s="343" t="s">
        <v>37</v>
      </c>
      <c r="B1" s="343"/>
      <c r="C1" s="343"/>
      <c r="D1" s="343"/>
      <c r="E1" s="343"/>
      <c r="F1" s="343"/>
    </row>
    <row r="2" spans="1:11" ht="7.5" customHeight="1">
      <c r="A2" s="344"/>
      <c r="B2" s="344"/>
      <c r="C2" s="344"/>
      <c r="D2" s="344"/>
      <c r="E2" s="344"/>
      <c r="F2" s="344"/>
    </row>
    <row r="3" spans="1:11" s="41" customFormat="1" ht="16.5" customHeight="1">
      <c r="A3" s="320" t="s">
        <v>0</v>
      </c>
      <c r="B3" s="320"/>
      <c r="C3" s="320"/>
      <c r="D3" s="320"/>
      <c r="E3" s="320"/>
      <c r="F3" s="320"/>
      <c r="G3" s="43"/>
      <c r="H3" s="43"/>
      <c r="I3" s="43"/>
      <c r="J3" s="50"/>
      <c r="K3" s="50"/>
    </row>
    <row r="4" spans="1:11" s="41" customFormat="1" ht="16.5" customHeight="1">
      <c r="A4" s="320" t="s">
        <v>1</v>
      </c>
      <c r="B4" s="320"/>
      <c r="C4" s="320"/>
      <c r="D4" s="320"/>
      <c r="E4" s="320"/>
      <c r="F4" s="320"/>
      <c r="G4" s="43"/>
      <c r="H4" s="43"/>
      <c r="I4" s="43"/>
      <c r="J4" s="50"/>
      <c r="K4" s="50"/>
    </row>
    <row r="5" spans="1:11" s="41" customFormat="1" ht="52.5" customHeight="1">
      <c r="A5" s="345" t="s">
        <v>92</v>
      </c>
      <c r="B5" s="345"/>
      <c r="C5" s="345"/>
      <c r="D5" s="345"/>
      <c r="E5" s="345"/>
      <c r="F5" s="345"/>
      <c r="G5" s="51"/>
      <c r="H5" s="51"/>
      <c r="I5" s="51"/>
      <c r="J5" s="50"/>
      <c r="K5" s="50"/>
    </row>
    <row r="6" spans="1:11" ht="17.25" customHeight="1">
      <c r="A6" s="28"/>
      <c r="B6" s="28"/>
      <c r="C6" s="29"/>
      <c r="D6" s="29"/>
      <c r="E6" s="303" t="s">
        <v>38</v>
      </c>
      <c r="F6" s="303"/>
    </row>
    <row r="7" spans="1:11" ht="42" customHeight="1">
      <c r="A7" s="331" t="s">
        <v>39</v>
      </c>
      <c r="B7" s="332"/>
      <c r="C7" s="335" t="s">
        <v>93</v>
      </c>
      <c r="D7" s="340" t="s">
        <v>6</v>
      </c>
      <c r="E7" s="341"/>
      <c r="F7" s="342"/>
    </row>
    <row r="8" spans="1:11" s="31" customFormat="1" ht="17.25" customHeight="1">
      <c r="A8" s="333"/>
      <c r="B8" s="334"/>
      <c r="C8" s="336"/>
      <c r="D8" s="338" t="s">
        <v>9</v>
      </c>
      <c r="E8" s="338" t="s">
        <v>89</v>
      </c>
      <c r="F8" s="338" t="s">
        <v>90</v>
      </c>
      <c r="H8" s="54"/>
      <c r="I8" s="54"/>
      <c r="J8" s="54"/>
      <c r="K8" s="54"/>
    </row>
    <row r="9" spans="1:11" s="31" customFormat="1" ht="38.25" customHeight="1">
      <c r="A9" s="55" t="s">
        <v>7</v>
      </c>
      <c r="B9" s="55" t="s">
        <v>8</v>
      </c>
      <c r="C9" s="337"/>
      <c r="D9" s="339"/>
      <c r="E9" s="339"/>
      <c r="F9" s="339"/>
      <c r="H9" s="54"/>
      <c r="I9" s="54"/>
      <c r="J9" s="54"/>
      <c r="K9" s="54"/>
    </row>
    <row r="10" spans="1:11" s="34" customFormat="1" ht="17.25" customHeight="1">
      <c r="A10" s="32"/>
      <c r="B10" s="32"/>
      <c r="C10" s="52" t="s">
        <v>46</v>
      </c>
      <c r="D10" s="230">
        <f>D12</f>
        <v>2.4999999994179234E-2</v>
      </c>
      <c r="E10" s="230">
        <f>E12</f>
        <v>0</v>
      </c>
      <c r="F10" s="230">
        <f>F12</f>
        <v>0</v>
      </c>
      <c r="H10" s="56"/>
      <c r="I10" s="56"/>
      <c r="J10" s="56"/>
      <c r="K10" s="56"/>
    </row>
    <row r="11" spans="1:11" ht="17.25" customHeight="1">
      <c r="A11" s="32"/>
      <c r="B11" s="32"/>
      <c r="C11" s="52" t="s">
        <v>47</v>
      </c>
      <c r="D11" s="52"/>
      <c r="E11" s="33"/>
      <c r="F11" s="33"/>
    </row>
    <row r="12" spans="1:11" s="35" customFormat="1" ht="34.5" customHeight="1">
      <c r="A12" s="231"/>
      <c r="B12" s="232"/>
      <c r="C12" s="232" t="s">
        <v>94</v>
      </c>
      <c r="D12" s="230">
        <f>D14+D26</f>
        <v>2.4999999994179234E-2</v>
      </c>
      <c r="E12" s="230">
        <f t="shared" ref="E12:F12" si="0">E14+E26</f>
        <v>0</v>
      </c>
      <c r="F12" s="230">
        <f t="shared" si="0"/>
        <v>0</v>
      </c>
      <c r="H12" s="57"/>
      <c r="I12" s="57"/>
      <c r="J12" s="57"/>
      <c r="K12" s="57"/>
    </row>
    <row r="13" spans="1:11" s="35" customFormat="1" ht="17.25" customHeight="1">
      <c r="A13" s="231"/>
      <c r="B13" s="231"/>
      <c r="C13" s="231" t="s">
        <v>48</v>
      </c>
      <c r="D13" s="231"/>
      <c r="E13" s="233"/>
      <c r="F13" s="233"/>
      <c r="H13" s="57"/>
      <c r="I13" s="57"/>
      <c r="J13" s="57"/>
      <c r="K13" s="57"/>
    </row>
    <row r="14" spans="1:11" s="27" customFormat="1" ht="52.5" customHeight="1">
      <c r="A14" s="234">
        <v>1072</v>
      </c>
      <c r="B14" s="234">
        <v>31008</v>
      </c>
      <c r="C14" s="235" t="s">
        <v>28</v>
      </c>
      <c r="D14" s="233">
        <f>D16</f>
        <v>127065.02499999999</v>
      </c>
      <c r="E14" s="233">
        <f>E16</f>
        <v>183226.3</v>
      </c>
      <c r="F14" s="233">
        <f>F16</f>
        <v>183226.3</v>
      </c>
      <c r="H14" s="58"/>
      <c r="I14" s="58"/>
      <c r="J14" s="58"/>
      <c r="K14" s="58"/>
    </row>
    <row r="15" spans="1:11" s="59" customFormat="1" ht="17.25" customHeight="1">
      <c r="A15" s="234"/>
      <c r="B15" s="234"/>
      <c r="C15" s="231" t="s">
        <v>91</v>
      </c>
      <c r="D15" s="231"/>
      <c r="E15" s="230"/>
      <c r="F15" s="230"/>
      <c r="H15" s="60"/>
      <c r="I15" s="60"/>
      <c r="J15" s="60"/>
      <c r="K15" s="60"/>
    </row>
    <row r="16" spans="1:11" s="61" customFormat="1" ht="34.5" customHeight="1">
      <c r="A16" s="236"/>
      <c r="B16" s="236"/>
      <c r="C16" s="237" t="s">
        <v>95</v>
      </c>
      <c r="D16" s="238">
        <f>SUM(D18:D25)</f>
        <v>127065.02499999999</v>
      </c>
      <c r="E16" s="238">
        <f>SUM(E18:E25)</f>
        <v>183226.3</v>
      </c>
      <c r="F16" s="238">
        <f>SUM(F18:F25)</f>
        <v>183226.3</v>
      </c>
      <c r="H16" s="62"/>
      <c r="I16" s="62"/>
      <c r="J16" s="62"/>
      <c r="K16" s="62"/>
    </row>
    <row r="17" spans="1:11" s="59" customFormat="1" ht="17.25" customHeight="1">
      <c r="A17" s="239"/>
      <c r="B17" s="239"/>
      <c r="C17" s="240" t="s">
        <v>96</v>
      </c>
      <c r="D17" s="240"/>
      <c r="E17" s="241"/>
      <c r="F17" s="241"/>
      <c r="H17" s="60"/>
      <c r="I17" s="60"/>
      <c r="J17" s="60"/>
      <c r="K17" s="60"/>
    </row>
    <row r="18" spans="1:11" ht="27" customHeight="1">
      <c r="A18" s="242"/>
      <c r="B18" s="242"/>
      <c r="C18" s="38" t="s">
        <v>49</v>
      </c>
      <c r="D18" s="252"/>
      <c r="E18" s="244">
        <v>15577.6</v>
      </c>
      <c r="F18" s="244">
        <f t="shared" ref="F18:F25" si="1">E18</f>
        <v>15577.6</v>
      </c>
    </row>
    <row r="19" spans="1:11" ht="27" customHeight="1">
      <c r="A19" s="242"/>
      <c r="B19" s="242"/>
      <c r="C19" s="38" t="s">
        <v>50</v>
      </c>
      <c r="D19" s="252"/>
      <c r="E19" s="244">
        <v>9120.7000000000007</v>
      </c>
      <c r="F19" s="244">
        <f t="shared" si="1"/>
        <v>9120.7000000000007</v>
      </c>
    </row>
    <row r="20" spans="1:11" ht="40.5" customHeight="1">
      <c r="A20" s="242"/>
      <c r="B20" s="242"/>
      <c r="C20" s="39" t="s">
        <v>51</v>
      </c>
      <c r="D20" s="252">
        <v>7939.8249999999998</v>
      </c>
      <c r="E20" s="244">
        <v>7939.8</v>
      </c>
      <c r="F20" s="244">
        <f t="shared" si="1"/>
        <v>7939.8</v>
      </c>
    </row>
    <row r="21" spans="1:11" ht="27" customHeight="1">
      <c r="A21" s="242"/>
      <c r="B21" s="242"/>
      <c r="C21" s="39" t="s">
        <v>52</v>
      </c>
      <c r="D21" s="252">
        <v>45647.9</v>
      </c>
      <c r="E21" s="244">
        <v>45647.9</v>
      </c>
      <c r="F21" s="244">
        <f t="shared" si="1"/>
        <v>45647.9</v>
      </c>
    </row>
    <row r="22" spans="1:11" ht="27" customHeight="1">
      <c r="A22" s="242"/>
      <c r="B22" s="242"/>
      <c r="C22" s="39" t="s">
        <v>53</v>
      </c>
      <c r="D22" s="252">
        <v>11429.4</v>
      </c>
      <c r="E22" s="244">
        <v>11429.4</v>
      </c>
      <c r="F22" s="244">
        <f t="shared" si="1"/>
        <v>11429.4</v>
      </c>
    </row>
    <row r="23" spans="1:11" ht="27" customHeight="1">
      <c r="A23" s="242"/>
      <c r="B23" s="242"/>
      <c r="C23" s="39" t="s">
        <v>54</v>
      </c>
      <c r="D23" s="252">
        <v>8824.6</v>
      </c>
      <c r="E23" s="244">
        <v>8824.6</v>
      </c>
      <c r="F23" s="244">
        <f t="shared" si="1"/>
        <v>8824.6</v>
      </c>
    </row>
    <row r="24" spans="1:11" ht="27" customHeight="1">
      <c r="A24" s="242"/>
      <c r="B24" s="242"/>
      <c r="C24" s="39" t="s">
        <v>55</v>
      </c>
      <c r="D24" s="252">
        <v>28046.400000000001</v>
      </c>
      <c r="E24" s="244">
        <v>59509.4</v>
      </c>
      <c r="F24" s="244">
        <f t="shared" si="1"/>
        <v>59509.4</v>
      </c>
    </row>
    <row r="25" spans="1:11" ht="17.25" customHeight="1">
      <c r="A25" s="242"/>
      <c r="B25" s="242"/>
      <c r="C25" s="39" t="s">
        <v>56</v>
      </c>
      <c r="D25" s="252">
        <v>25176.9</v>
      </c>
      <c r="E25" s="244">
        <v>25176.9</v>
      </c>
      <c r="F25" s="244">
        <f t="shared" si="1"/>
        <v>25176.9</v>
      </c>
    </row>
    <row r="26" spans="1:11" ht="34.5" customHeight="1">
      <c r="A26" s="245">
        <v>1004</v>
      </c>
      <c r="B26" s="245">
        <v>31007</v>
      </c>
      <c r="C26" s="246" t="s">
        <v>214</v>
      </c>
      <c r="D26" s="247">
        <f>D28</f>
        <v>-127065</v>
      </c>
      <c r="E26" s="247">
        <f t="shared" ref="E26:F26" si="2">E28</f>
        <v>-183226.3</v>
      </c>
      <c r="F26" s="247">
        <f t="shared" si="2"/>
        <v>-183226.3</v>
      </c>
    </row>
    <row r="27" spans="1:11" s="59" customFormat="1" ht="17.25" customHeight="1">
      <c r="A27" s="248"/>
      <c r="B27" s="248"/>
      <c r="C27" s="249" t="s">
        <v>91</v>
      </c>
      <c r="D27" s="249"/>
      <c r="E27" s="247"/>
      <c r="F27" s="247"/>
      <c r="H27" s="60"/>
      <c r="I27" s="60"/>
      <c r="J27" s="60"/>
      <c r="K27" s="60"/>
    </row>
    <row r="28" spans="1:11" s="61" customFormat="1" ht="34.5" customHeight="1">
      <c r="A28" s="250"/>
      <c r="B28" s="250"/>
      <c r="C28" s="237" t="s">
        <v>95</v>
      </c>
      <c r="D28" s="251">
        <f>'1'!D17</f>
        <v>-127065</v>
      </c>
      <c r="E28" s="251">
        <f>'1'!E17</f>
        <v>-183226.3</v>
      </c>
      <c r="F28" s="251">
        <f>'1'!F17</f>
        <v>-183226.3</v>
      </c>
      <c r="H28" s="62"/>
      <c r="I28" s="62"/>
      <c r="J28" s="62"/>
      <c r="K28" s="62"/>
    </row>
  </sheetData>
  <mergeCells count="12">
    <mergeCell ref="A1:F1"/>
    <mergeCell ref="A2:F2"/>
    <mergeCell ref="A3:F3"/>
    <mergeCell ref="A4:F4"/>
    <mergeCell ref="A5:F5"/>
    <mergeCell ref="E6:F6"/>
    <mergeCell ref="A7:B8"/>
    <mergeCell ref="C7:C9"/>
    <mergeCell ref="D8:D9"/>
    <mergeCell ref="E8:E9"/>
    <mergeCell ref="F8:F9"/>
    <mergeCell ref="D7:F7"/>
  </mergeCells>
  <pageMargins left="0.27" right="0.16" top="0.74803149606299213" bottom="0.74803149606299213" header="0.31496062992125984" footer="0.31496062992125984"/>
  <pageSetup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1"/>
  <sheetViews>
    <sheetView tabSelected="1" view="pageBreakPreview" topLeftCell="A16" zoomScale="60" zoomScaleNormal="91" workbookViewId="0">
      <selection activeCell="C12" sqref="C12:E12"/>
    </sheetView>
  </sheetViews>
  <sheetFormatPr defaultColWidth="9.28515625" defaultRowHeight="13.5" customHeight="1"/>
  <cols>
    <col min="1" max="1" width="39.42578125" style="1" customWidth="1"/>
    <col min="2" max="2" width="62.42578125" style="1" customWidth="1"/>
    <col min="3" max="3" width="17.85546875" style="1" customWidth="1"/>
    <col min="4" max="4" width="16.7109375" style="1" customWidth="1"/>
    <col min="5" max="5" width="25.85546875" style="1" customWidth="1"/>
    <col min="6" max="16384" width="9.28515625" style="1"/>
  </cols>
  <sheetData>
    <row r="1" spans="1:5" s="63" customFormat="1" ht="18.75" customHeight="1">
      <c r="A1" s="64"/>
      <c r="B1" s="64"/>
      <c r="E1" s="65" t="s">
        <v>225</v>
      </c>
    </row>
    <row r="2" spans="1:5" s="63" customFormat="1" ht="18.75" customHeight="1">
      <c r="A2" s="64"/>
      <c r="B2" s="64"/>
      <c r="D2" s="368" t="s">
        <v>97</v>
      </c>
      <c r="E2" s="368"/>
    </row>
    <row r="3" spans="1:5" s="63" customFormat="1" ht="20.25" customHeight="1">
      <c r="A3" s="66"/>
      <c r="B3" s="66"/>
      <c r="E3" s="7" t="s">
        <v>0</v>
      </c>
    </row>
    <row r="4" spans="1:5" s="63" customFormat="1" ht="19.5" customHeight="1">
      <c r="A4" s="66"/>
      <c r="B4" s="66"/>
      <c r="E4" s="42" t="s">
        <v>1</v>
      </c>
    </row>
    <row r="5" spans="1:5" s="48" customFormat="1" ht="19.5" customHeight="1"/>
    <row r="6" spans="1:5" s="48" customFormat="1" ht="45" customHeight="1">
      <c r="A6" s="369" t="s">
        <v>98</v>
      </c>
      <c r="B6" s="369"/>
      <c r="C6" s="369"/>
      <c r="D6" s="369"/>
      <c r="E6" s="369"/>
    </row>
    <row r="8" spans="1:5" s="67" customFormat="1" ht="24" customHeight="1">
      <c r="C8" s="68"/>
      <c r="E8" s="69" t="s">
        <v>99</v>
      </c>
    </row>
    <row r="9" spans="1:5" s="67" customFormat="1" ht="24" customHeight="1">
      <c r="A9" s="370" t="s">
        <v>100</v>
      </c>
      <c r="B9" s="370"/>
      <c r="C9" s="370"/>
      <c r="D9" s="370"/>
      <c r="E9" s="370"/>
    </row>
    <row r="10" spans="1:5" s="67" customFormat="1" ht="24" customHeight="1">
      <c r="A10" s="371" t="s">
        <v>101</v>
      </c>
      <c r="B10" s="372"/>
      <c r="C10" s="372"/>
      <c r="D10" s="372"/>
      <c r="E10" s="373"/>
    </row>
    <row r="11" spans="1:5" s="71" customFormat="1" ht="24" customHeight="1">
      <c r="A11" s="70" t="s">
        <v>102</v>
      </c>
      <c r="B11" s="371" t="s">
        <v>103</v>
      </c>
      <c r="C11" s="372"/>
      <c r="D11" s="372"/>
      <c r="E11" s="373"/>
    </row>
    <row r="12" spans="1:5" s="22" customFormat="1" ht="16.5" customHeight="1">
      <c r="A12" s="19" t="s">
        <v>107</v>
      </c>
      <c r="B12" s="74" t="s">
        <v>104</v>
      </c>
      <c r="C12" s="346" t="s">
        <v>130</v>
      </c>
      <c r="D12" s="352"/>
      <c r="E12" s="347"/>
    </row>
    <row r="13" spans="1:5" s="22" customFormat="1" ht="45.75" customHeight="1">
      <c r="A13" s="46"/>
      <c r="B13" s="77"/>
      <c r="C13" s="353" t="s">
        <v>108</v>
      </c>
      <c r="D13" s="354"/>
      <c r="E13" s="355"/>
    </row>
    <row r="14" spans="1:5" s="22" customFormat="1" ht="33">
      <c r="A14" s="184" t="s">
        <v>109</v>
      </c>
      <c r="B14" s="74">
        <v>31007</v>
      </c>
      <c r="C14" s="19" t="s">
        <v>9</v>
      </c>
      <c r="D14" s="19" t="s">
        <v>10</v>
      </c>
      <c r="E14" s="19" t="s">
        <v>111</v>
      </c>
    </row>
    <row r="15" spans="1:5" s="22" customFormat="1" ht="33">
      <c r="A15" s="184" t="s">
        <v>112</v>
      </c>
      <c r="B15" s="74" t="s">
        <v>222</v>
      </c>
      <c r="C15" s="74"/>
      <c r="D15" s="76"/>
      <c r="E15" s="76"/>
    </row>
    <row r="16" spans="1:5" s="22" customFormat="1" ht="49.5">
      <c r="A16" s="184" t="s">
        <v>113</v>
      </c>
      <c r="B16" s="74" t="s">
        <v>226</v>
      </c>
      <c r="C16" s="74"/>
      <c r="D16" s="76"/>
      <c r="E16" s="76"/>
    </row>
    <row r="17" spans="1:7" s="22" customFormat="1" ht="33">
      <c r="A17" s="184" t="s">
        <v>114</v>
      </c>
      <c r="B17" s="74" t="s">
        <v>227</v>
      </c>
      <c r="C17" s="74"/>
      <c r="D17" s="76"/>
      <c r="E17" s="76"/>
    </row>
    <row r="18" spans="1:7" s="22" customFormat="1" ht="49.5">
      <c r="A18" s="273" t="s">
        <v>228</v>
      </c>
      <c r="B18" s="274" t="s">
        <v>229</v>
      </c>
      <c r="C18" s="185"/>
      <c r="D18" s="76"/>
      <c r="E18" s="76"/>
    </row>
    <row r="19" spans="1:7" s="22" customFormat="1" ht="21" customHeight="1">
      <c r="A19" s="350" t="s">
        <v>119</v>
      </c>
      <c r="B19" s="351"/>
      <c r="C19" s="37"/>
      <c r="D19" s="37"/>
      <c r="E19" s="37"/>
    </row>
    <row r="20" spans="1:7" s="22" customFormat="1" ht="21.75" customHeight="1">
      <c r="A20" s="374" t="s">
        <v>232</v>
      </c>
      <c r="B20" s="375"/>
      <c r="C20" s="271">
        <v>-203</v>
      </c>
      <c r="D20" s="271">
        <v>-203</v>
      </c>
      <c r="E20" s="271">
        <v>-203</v>
      </c>
    </row>
    <row r="21" spans="1:7" s="22" customFormat="1" ht="33">
      <c r="A21" s="269" t="s">
        <v>117</v>
      </c>
      <c r="B21" s="270"/>
      <c r="C21" s="271">
        <f>'1'!D17</f>
        <v>-127065</v>
      </c>
      <c r="D21" s="271">
        <f>'1'!E17</f>
        <v>-183226.3</v>
      </c>
      <c r="E21" s="271">
        <f>'1'!F17</f>
        <v>-183226.3</v>
      </c>
    </row>
    <row r="22" spans="1:7" s="22" customFormat="1" ht="16.5">
      <c r="A22" s="79"/>
      <c r="B22" s="266"/>
      <c r="C22" s="267"/>
      <c r="D22" s="267"/>
      <c r="E22" s="267"/>
      <c r="F22" s="268"/>
      <c r="G22" s="268"/>
    </row>
    <row r="23" spans="1:7" s="67" customFormat="1" ht="17.25" customHeight="1">
      <c r="A23" s="264" t="s">
        <v>102</v>
      </c>
      <c r="B23" s="367" t="s">
        <v>103</v>
      </c>
      <c r="C23" s="367"/>
      <c r="D23" s="367"/>
      <c r="E23" s="367"/>
    </row>
    <row r="24" spans="1:7" s="67" customFormat="1" ht="17.25" customHeight="1">
      <c r="A24" s="264"/>
      <c r="B24" s="264"/>
      <c r="C24" s="264"/>
      <c r="D24" s="264"/>
      <c r="E24" s="264"/>
    </row>
    <row r="25" spans="1:7" s="72" customFormat="1" ht="24" customHeight="1">
      <c r="A25" s="265">
        <v>1072</v>
      </c>
      <c r="B25" s="366" t="s">
        <v>118</v>
      </c>
      <c r="C25" s="366"/>
      <c r="D25" s="366"/>
      <c r="E25" s="366"/>
    </row>
    <row r="26" spans="1:7" ht="42" customHeight="1">
      <c r="A26" s="46" t="s">
        <v>107</v>
      </c>
      <c r="B26" s="82">
        <v>1072</v>
      </c>
      <c r="C26" s="353" t="s">
        <v>108</v>
      </c>
      <c r="D26" s="354"/>
      <c r="E26" s="355"/>
    </row>
    <row r="27" spans="1:7" ht="39" customHeight="1">
      <c r="A27" s="46" t="s">
        <v>109</v>
      </c>
      <c r="B27" s="82">
        <v>31008</v>
      </c>
      <c r="C27" s="45" t="s">
        <v>9</v>
      </c>
      <c r="D27" s="45" t="s">
        <v>110</v>
      </c>
      <c r="E27" s="45" t="s">
        <v>111</v>
      </c>
    </row>
    <row r="28" spans="1:7" ht="37.5" customHeight="1">
      <c r="A28" s="19" t="s">
        <v>112</v>
      </c>
      <c r="B28" s="74" t="s">
        <v>82</v>
      </c>
      <c r="C28" s="74"/>
      <c r="D28" s="76"/>
      <c r="E28" s="76"/>
    </row>
    <row r="29" spans="1:7" ht="51" customHeight="1">
      <c r="A29" s="19" t="s">
        <v>113</v>
      </c>
      <c r="B29" s="74" t="s">
        <v>120</v>
      </c>
      <c r="C29" s="74"/>
      <c r="D29" s="76"/>
      <c r="E29" s="76"/>
    </row>
    <row r="30" spans="1:7" ht="35.25" customHeight="1">
      <c r="A30" s="19" t="s">
        <v>114</v>
      </c>
      <c r="B30" s="74" t="s">
        <v>121</v>
      </c>
      <c r="C30" s="74"/>
      <c r="D30" s="76"/>
      <c r="E30" s="76"/>
    </row>
    <row r="31" spans="1:7" ht="33.75" customHeight="1">
      <c r="A31" s="19" t="s">
        <v>115</v>
      </c>
      <c r="B31" s="74" t="s">
        <v>116</v>
      </c>
      <c r="C31" s="74"/>
      <c r="D31" s="76"/>
      <c r="E31" s="76"/>
    </row>
    <row r="32" spans="1:7" ht="21.75" customHeight="1">
      <c r="A32" s="353" t="s">
        <v>119</v>
      </c>
      <c r="B32" s="355"/>
      <c r="C32" s="75"/>
      <c r="D32" s="76"/>
      <c r="E32" s="76"/>
    </row>
    <row r="33" spans="1:6" ht="18.75" customHeight="1">
      <c r="A33" s="350" t="s">
        <v>122</v>
      </c>
      <c r="B33" s="351"/>
      <c r="C33" s="84">
        <v>1178.5</v>
      </c>
      <c r="D33" s="84">
        <f t="shared" ref="D33:E36" si="0">C33</f>
        <v>1178.5</v>
      </c>
      <c r="E33" s="84">
        <f t="shared" si="0"/>
        <v>1178.5</v>
      </c>
    </row>
    <row r="34" spans="1:6" ht="18.75" customHeight="1">
      <c r="A34" s="350" t="s">
        <v>123</v>
      </c>
      <c r="B34" s="351"/>
      <c r="C34" s="84">
        <v>5264</v>
      </c>
      <c r="D34" s="84">
        <f t="shared" si="0"/>
        <v>5264</v>
      </c>
      <c r="E34" s="84">
        <f t="shared" si="0"/>
        <v>5264</v>
      </c>
    </row>
    <row r="35" spans="1:6" ht="18.75" customHeight="1">
      <c r="A35" s="350" t="s">
        <v>124</v>
      </c>
      <c r="B35" s="351"/>
      <c r="C35" s="84">
        <v>565</v>
      </c>
      <c r="D35" s="84">
        <f t="shared" si="0"/>
        <v>565</v>
      </c>
      <c r="E35" s="84">
        <f t="shared" si="0"/>
        <v>565</v>
      </c>
    </row>
    <row r="36" spans="1:6" ht="18.75" customHeight="1">
      <c r="A36" s="350" t="s">
        <v>125</v>
      </c>
      <c r="B36" s="351"/>
      <c r="C36" s="83">
        <v>0</v>
      </c>
      <c r="D36" s="84">
        <v>2</v>
      </c>
      <c r="E36" s="84">
        <f t="shared" si="0"/>
        <v>2</v>
      </c>
    </row>
    <row r="37" spans="1:6" ht="20.25" customHeight="1">
      <c r="A37" s="350" t="s">
        <v>117</v>
      </c>
      <c r="B37" s="351"/>
      <c r="C37" s="36">
        <f>'1'!D30</f>
        <v>127065</v>
      </c>
      <c r="D37" s="36">
        <f>'1'!E30</f>
        <v>183226.3</v>
      </c>
      <c r="E37" s="36">
        <f>'1'!F30</f>
        <v>183226.3</v>
      </c>
    </row>
    <row r="39" spans="1:6" ht="18.75" customHeight="1">
      <c r="A39" s="79"/>
      <c r="B39" s="79"/>
      <c r="C39" s="80"/>
      <c r="D39" s="80"/>
      <c r="E39" s="80"/>
    </row>
    <row r="40" spans="1:6" s="48" customFormat="1" ht="13.5" customHeight="1">
      <c r="E40" s="85" t="s">
        <v>126</v>
      </c>
      <c r="F40" s="86"/>
    </row>
    <row r="41" spans="1:6" s="48" customFormat="1" ht="20.25" customHeight="1">
      <c r="A41" s="364" t="s">
        <v>127</v>
      </c>
      <c r="B41" s="364"/>
      <c r="C41" s="364"/>
      <c r="D41" s="364"/>
      <c r="E41" s="364"/>
      <c r="F41" s="87"/>
    </row>
    <row r="42" spans="1:6" s="48" customFormat="1" ht="12.75" customHeight="1">
      <c r="A42" s="365" t="s">
        <v>101</v>
      </c>
      <c r="B42" s="365"/>
      <c r="C42" s="365"/>
      <c r="D42" s="365"/>
      <c r="E42" s="365"/>
      <c r="F42" s="365"/>
    </row>
    <row r="43" spans="1:6" s="48" customFormat="1" ht="12.75" customHeight="1">
      <c r="E43" s="86"/>
      <c r="F43" s="86"/>
    </row>
    <row r="44" spans="1:6" s="88" customFormat="1" ht="16.5" customHeight="1">
      <c r="A44" s="89" t="s">
        <v>102</v>
      </c>
      <c r="B44" s="358" t="s">
        <v>103</v>
      </c>
      <c r="C44" s="359"/>
      <c r="D44" s="359"/>
      <c r="E44" s="360"/>
      <c r="F44" s="90"/>
    </row>
    <row r="45" spans="1:6" s="88" customFormat="1" ht="16.5" customHeight="1">
      <c r="A45" s="73" t="s">
        <v>128</v>
      </c>
      <c r="B45" s="361" t="s">
        <v>129</v>
      </c>
      <c r="C45" s="362"/>
      <c r="D45" s="362"/>
      <c r="E45" s="363"/>
      <c r="F45" s="91"/>
    </row>
    <row r="46" spans="1:6" s="88" customFormat="1" ht="16.5" customHeight="1">
      <c r="A46" s="92"/>
      <c r="B46" s="352"/>
      <c r="C46" s="352"/>
      <c r="D46" s="352"/>
      <c r="E46" s="347"/>
      <c r="F46" s="94"/>
    </row>
    <row r="47" spans="1:6" s="88" customFormat="1" ht="16.5" customHeight="1">
      <c r="A47" s="95" t="s">
        <v>106</v>
      </c>
      <c r="B47" s="359"/>
      <c r="C47" s="359"/>
      <c r="D47" s="359"/>
      <c r="E47" s="360"/>
      <c r="F47" s="90"/>
    </row>
    <row r="48" spans="1:6" s="88" customFormat="1" ht="16.5" customHeight="1">
      <c r="A48" s="96"/>
      <c r="B48" s="96"/>
      <c r="C48" s="346" t="s">
        <v>130</v>
      </c>
      <c r="D48" s="352"/>
      <c r="E48" s="347"/>
      <c r="F48" s="94"/>
    </row>
    <row r="49" spans="1:6" s="88" customFormat="1" ht="53.25" customHeight="1">
      <c r="A49" s="97" t="s">
        <v>107</v>
      </c>
      <c r="B49" s="98" t="s">
        <v>128</v>
      </c>
      <c r="C49" s="353" t="s">
        <v>108</v>
      </c>
      <c r="D49" s="354"/>
      <c r="E49" s="355"/>
      <c r="F49" s="94"/>
    </row>
    <row r="50" spans="1:6" s="88" customFormat="1" ht="16.5" customHeight="1">
      <c r="A50" s="97" t="s">
        <v>109</v>
      </c>
      <c r="B50" s="73" t="s">
        <v>131</v>
      </c>
      <c r="C50" s="356" t="s">
        <v>9</v>
      </c>
      <c r="D50" s="356" t="s">
        <v>10</v>
      </c>
      <c r="E50" s="356" t="s">
        <v>111</v>
      </c>
      <c r="F50" s="99"/>
    </row>
    <row r="51" spans="1:6" s="88" customFormat="1" ht="16.5" customHeight="1">
      <c r="A51" s="97" t="s">
        <v>112</v>
      </c>
      <c r="B51" s="73" t="s">
        <v>129</v>
      </c>
      <c r="C51" s="356"/>
      <c r="D51" s="356"/>
      <c r="E51" s="356"/>
      <c r="F51" s="72"/>
    </row>
    <row r="52" spans="1:6" s="88" customFormat="1" ht="51" customHeight="1">
      <c r="A52" s="97" t="s">
        <v>113</v>
      </c>
      <c r="B52" s="73" t="s">
        <v>132</v>
      </c>
      <c r="C52" s="356"/>
      <c r="D52" s="356"/>
      <c r="E52" s="356"/>
      <c r="F52" s="72"/>
    </row>
    <row r="53" spans="1:6" s="88" customFormat="1" ht="16.5" customHeight="1">
      <c r="A53" s="97" t="s">
        <v>114</v>
      </c>
      <c r="B53" s="73" t="s">
        <v>27</v>
      </c>
      <c r="C53" s="356"/>
      <c r="D53" s="356"/>
      <c r="E53" s="356"/>
      <c r="F53" s="72"/>
    </row>
    <row r="54" spans="1:6" s="88" customFormat="1" ht="32.25" customHeight="1">
      <c r="A54" s="97" t="s">
        <v>115</v>
      </c>
      <c r="B54" s="73" t="s">
        <v>127</v>
      </c>
      <c r="C54" s="357"/>
      <c r="D54" s="357"/>
      <c r="E54" s="357"/>
      <c r="F54" s="72"/>
    </row>
    <row r="55" spans="1:6" s="88" customFormat="1" ht="16.5" customHeight="1">
      <c r="A55" s="346" t="s">
        <v>119</v>
      </c>
      <c r="B55" s="347"/>
      <c r="C55" s="93"/>
      <c r="D55" s="93"/>
      <c r="E55" s="97"/>
      <c r="F55" s="72"/>
    </row>
    <row r="56" spans="1:6" s="88" customFormat="1" ht="16.5" customHeight="1">
      <c r="A56" s="348" t="s">
        <v>117</v>
      </c>
      <c r="B56" s="349"/>
      <c r="C56" s="100">
        <f>'1'!D44</f>
        <v>-127065</v>
      </c>
      <c r="D56" s="100">
        <f>'1'!E44</f>
        <v>-183226.3</v>
      </c>
      <c r="E56" s="100">
        <f>'1'!F44</f>
        <v>-183226.3</v>
      </c>
      <c r="F56" s="101"/>
    </row>
    <row r="57" spans="1:6" s="21" customFormat="1" ht="12.75" customHeight="1">
      <c r="E57" s="102"/>
    </row>
    <row r="58" spans="1:6" s="48" customFormat="1" ht="12.75" customHeight="1">
      <c r="E58" s="86"/>
      <c r="F58" s="86"/>
    </row>
    <row r="59" spans="1:6" s="88" customFormat="1" ht="16.5" customHeight="1">
      <c r="A59" s="89" t="s">
        <v>102</v>
      </c>
      <c r="B59" s="358" t="s">
        <v>103</v>
      </c>
      <c r="C59" s="359"/>
      <c r="D59" s="359"/>
      <c r="E59" s="360"/>
      <c r="F59" s="90"/>
    </row>
    <row r="60" spans="1:6" s="88" customFormat="1" ht="16.5" customHeight="1">
      <c r="A60" s="73" t="s">
        <v>128</v>
      </c>
      <c r="B60" s="361" t="s">
        <v>129</v>
      </c>
      <c r="C60" s="362"/>
      <c r="D60" s="362"/>
      <c r="E60" s="363"/>
      <c r="F60" s="91"/>
    </row>
    <row r="61" spans="1:6" s="88" customFormat="1" ht="16.5" customHeight="1">
      <c r="A61" s="92"/>
      <c r="B61" s="352"/>
      <c r="C61" s="352"/>
      <c r="D61" s="352"/>
      <c r="E61" s="347"/>
      <c r="F61" s="94"/>
    </row>
    <row r="62" spans="1:6" s="88" customFormat="1" ht="16.5" customHeight="1">
      <c r="A62" s="95" t="s">
        <v>106</v>
      </c>
      <c r="B62" s="359"/>
      <c r="C62" s="359"/>
      <c r="D62" s="359"/>
      <c r="E62" s="360"/>
      <c r="F62" s="90"/>
    </row>
    <row r="63" spans="1:6" s="88" customFormat="1" ht="16.5" customHeight="1">
      <c r="A63" s="96"/>
      <c r="B63" s="96"/>
      <c r="C63" s="346" t="s">
        <v>130</v>
      </c>
      <c r="D63" s="352"/>
      <c r="E63" s="347"/>
      <c r="F63" s="94"/>
    </row>
    <row r="64" spans="1:6" s="88" customFormat="1" ht="52.5" customHeight="1">
      <c r="A64" s="97" t="s">
        <v>107</v>
      </c>
      <c r="B64" s="98" t="s">
        <v>128</v>
      </c>
      <c r="C64" s="353" t="s">
        <v>108</v>
      </c>
      <c r="D64" s="354"/>
      <c r="E64" s="355"/>
      <c r="F64" s="94"/>
    </row>
    <row r="65" spans="1:6" s="88" customFormat="1" ht="16.5" customHeight="1">
      <c r="A65" s="97" t="s">
        <v>109</v>
      </c>
      <c r="B65" s="73" t="s">
        <v>131</v>
      </c>
      <c r="C65" s="356" t="s">
        <v>9</v>
      </c>
      <c r="D65" s="356" t="s">
        <v>10</v>
      </c>
      <c r="E65" s="356" t="s">
        <v>111</v>
      </c>
      <c r="F65" s="99"/>
    </row>
    <row r="66" spans="1:6" s="88" customFormat="1" ht="16.5" customHeight="1">
      <c r="A66" s="97" t="s">
        <v>112</v>
      </c>
      <c r="B66" s="73" t="s">
        <v>129</v>
      </c>
      <c r="C66" s="356"/>
      <c r="D66" s="356"/>
      <c r="E66" s="356"/>
      <c r="F66" s="72"/>
    </row>
    <row r="67" spans="1:6" s="88" customFormat="1" ht="51" customHeight="1">
      <c r="A67" s="97" t="s">
        <v>113</v>
      </c>
      <c r="B67" s="73" t="s">
        <v>132</v>
      </c>
      <c r="C67" s="356"/>
      <c r="D67" s="356"/>
      <c r="E67" s="356"/>
      <c r="F67" s="72"/>
    </row>
    <row r="68" spans="1:6" s="88" customFormat="1" ht="16.5" customHeight="1">
      <c r="A68" s="97" t="s">
        <v>114</v>
      </c>
      <c r="B68" s="73" t="s">
        <v>27</v>
      </c>
      <c r="C68" s="356"/>
      <c r="D68" s="356"/>
      <c r="E68" s="356"/>
      <c r="F68" s="72"/>
    </row>
    <row r="69" spans="1:6" s="88" customFormat="1" ht="33.75" customHeight="1">
      <c r="A69" s="97" t="s">
        <v>115</v>
      </c>
      <c r="B69" s="73" t="s">
        <v>127</v>
      </c>
      <c r="C69" s="357"/>
      <c r="D69" s="357"/>
      <c r="E69" s="357"/>
      <c r="F69" s="72"/>
    </row>
    <row r="70" spans="1:6" s="88" customFormat="1" ht="16.5" customHeight="1">
      <c r="A70" s="346" t="s">
        <v>119</v>
      </c>
      <c r="B70" s="347"/>
      <c r="C70" s="93"/>
      <c r="D70" s="93"/>
      <c r="E70" s="97"/>
      <c r="F70" s="72"/>
    </row>
    <row r="71" spans="1:6" s="88" customFormat="1" ht="16.5" customHeight="1">
      <c r="A71" s="348" t="s">
        <v>117</v>
      </c>
      <c r="B71" s="349"/>
      <c r="C71" s="100">
        <f>'1'!D50</f>
        <v>127065</v>
      </c>
      <c r="D71" s="100">
        <f>'1'!E50</f>
        <v>183226.3</v>
      </c>
      <c r="E71" s="100">
        <f>'1'!F50</f>
        <v>183226.3</v>
      </c>
      <c r="F71" s="101"/>
    </row>
  </sheetData>
  <mergeCells count="42">
    <mergeCell ref="B23:E23"/>
    <mergeCell ref="D2:E2"/>
    <mergeCell ref="A6:E6"/>
    <mergeCell ref="A9:E9"/>
    <mergeCell ref="A10:E10"/>
    <mergeCell ref="B11:E11"/>
    <mergeCell ref="A20:B20"/>
    <mergeCell ref="C12:E12"/>
    <mergeCell ref="C13:E13"/>
    <mergeCell ref="A32:B32"/>
    <mergeCell ref="A33:B33"/>
    <mergeCell ref="A34:B34"/>
    <mergeCell ref="A35:B35"/>
    <mergeCell ref="B25:E25"/>
    <mergeCell ref="C26:E26"/>
    <mergeCell ref="A55:B55"/>
    <mergeCell ref="B45:E45"/>
    <mergeCell ref="B46:E46"/>
    <mergeCell ref="B47:E47"/>
    <mergeCell ref="C48:E48"/>
    <mergeCell ref="C49:E49"/>
    <mergeCell ref="A42:F42"/>
    <mergeCell ref="B44:E44"/>
    <mergeCell ref="C50:C54"/>
    <mergeCell ref="D50:D54"/>
    <mergeCell ref="E50:E54"/>
    <mergeCell ref="A70:B70"/>
    <mergeCell ref="A71:B71"/>
    <mergeCell ref="A19:B19"/>
    <mergeCell ref="C63:E63"/>
    <mergeCell ref="C64:E64"/>
    <mergeCell ref="C65:C69"/>
    <mergeCell ref="D65:D69"/>
    <mergeCell ref="E65:E69"/>
    <mergeCell ref="A56:B56"/>
    <mergeCell ref="B59:E59"/>
    <mergeCell ref="B60:E60"/>
    <mergeCell ref="B61:E61"/>
    <mergeCell ref="B62:E62"/>
    <mergeCell ref="A36:B36"/>
    <mergeCell ref="A37:B37"/>
    <mergeCell ref="A41:E41"/>
  </mergeCells>
  <pageMargins left="0.15748031496062992" right="0.23622047244094491" top="0.74803149606299213" bottom="0.74803149606299213" header="0.31496062992125984" footer="0.31496062992125984"/>
  <pageSetup scale="60" orientation="portrait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67"/>
  <sheetViews>
    <sheetView view="pageBreakPreview" topLeftCell="A34" zoomScale="60" zoomScaleNormal="91" workbookViewId="0">
      <selection activeCell="C59" sqref="C59:E59"/>
    </sheetView>
  </sheetViews>
  <sheetFormatPr defaultColWidth="9.140625" defaultRowHeight="13.5" customHeight="1"/>
  <cols>
    <col min="1" max="1" width="39.42578125" style="1" customWidth="1"/>
    <col min="2" max="2" width="62.42578125" style="1" customWidth="1"/>
    <col min="3" max="3" width="16.7109375" style="1" customWidth="1"/>
    <col min="4" max="4" width="19.28515625" style="1" customWidth="1"/>
    <col min="5" max="5" width="19.7109375" style="1" customWidth="1"/>
    <col min="6" max="16384" width="9.140625" style="1"/>
  </cols>
  <sheetData>
    <row r="1" spans="1:5" s="63" customFormat="1" ht="18.75" customHeight="1">
      <c r="A1" s="64"/>
      <c r="B1" s="64"/>
      <c r="E1" s="65" t="s">
        <v>225</v>
      </c>
    </row>
    <row r="2" spans="1:5" s="63" customFormat="1" ht="18.75" customHeight="1">
      <c r="A2" s="64"/>
      <c r="B2" s="64"/>
      <c r="D2" s="368" t="s">
        <v>208</v>
      </c>
      <c r="E2" s="368"/>
    </row>
    <row r="3" spans="1:5" s="63" customFormat="1" ht="20.25" customHeight="1">
      <c r="A3" s="66"/>
      <c r="B3" s="66"/>
      <c r="E3" s="7" t="s">
        <v>0</v>
      </c>
    </row>
    <row r="4" spans="1:5" s="63" customFormat="1" ht="19.5" customHeight="1">
      <c r="A4" s="66"/>
      <c r="B4" s="66"/>
      <c r="E4" s="42" t="s">
        <v>1</v>
      </c>
    </row>
    <row r="5" spans="1:5" s="48" customFormat="1" ht="45" customHeight="1">
      <c r="A5" s="369" t="s">
        <v>133</v>
      </c>
      <c r="B5" s="369"/>
      <c r="C5" s="369"/>
      <c r="D5" s="369"/>
      <c r="E5" s="369"/>
    </row>
    <row r="6" spans="1:5" s="67" customFormat="1" ht="19.5" customHeight="1">
      <c r="C6" s="68"/>
      <c r="D6" s="68" t="s">
        <v>134</v>
      </c>
      <c r="E6" s="68"/>
    </row>
    <row r="7" spans="1:5" s="67" customFormat="1" ht="33" customHeight="1">
      <c r="A7" s="370" t="s">
        <v>135</v>
      </c>
      <c r="B7" s="370"/>
      <c r="C7" s="370"/>
      <c r="D7" s="370"/>
      <c r="E7" s="370"/>
    </row>
    <row r="8" spans="1:5" s="67" customFormat="1" ht="24" customHeight="1">
      <c r="A8" s="371" t="s">
        <v>101</v>
      </c>
      <c r="B8" s="372"/>
      <c r="C8" s="372"/>
      <c r="D8" s="372"/>
      <c r="E8" s="373"/>
    </row>
    <row r="9" spans="1:5" s="71" customFormat="1" ht="24" customHeight="1">
      <c r="A9" s="70" t="s">
        <v>102</v>
      </c>
      <c r="B9" s="371" t="s">
        <v>103</v>
      </c>
      <c r="C9" s="372"/>
      <c r="D9" s="372"/>
      <c r="E9" s="373"/>
    </row>
    <row r="10" spans="1:5" s="72" customFormat="1" ht="24" customHeight="1">
      <c r="A10" s="272" t="s">
        <v>104</v>
      </c>
      <c r="B10" s="377" t="s">
        <v>105</v>
      </c>
      <c r="C10" s="378"/>
      <c r="D10" s="378"/>
      <c r="E10" s="379"/>
    </row>
    <row r="11" spans="1:5" ht="21" customHeight="1">
      <c r="A11" s="19" t="s">
        <v>106</v>
      </c>
      <c r="B11" s="74"/>
      <c r="C11" s="354" t="s">
        <v>130</v>
      </c>
      <c r="D11" s="354"/>
      <c r="E11" s="355"/>
    </row>
    <row r="12" spans="1:5" s="22" customFormat="1" ht="54.75" customHeight="1">
      <c r="A12" s="19" t="s">
        <v>107</v>
      </c>
      <c r="B12" s="74" t="s">
        <v>104</v>
      </c>
      <c r="C12" s="346" t="s">
        <v>108</v>
      </c>
      <c r="D12" s="352"/>
      <c r="E12" s="347"/>
    </row>
    <row r="13" spans="1:5" s="22" customFormat="1" ht="33">
      <c r="A13" s="184" t="s">
        <v>109</v>
      </c>
      <c r="B13" s="74">
        <v>31007</v>
      </c>
      <c r="C13" s="74" t="s">
        <v>9</v>
      </c>
      <c r="D13" s="19" t="s">
        <v>10</v>
      </c>
      <c r="E13" s="19" t="s">
        <v>111</v>
      </c>
    </row>
    <row r="14" spans="1:5" s="22" customFormat="1" ht="33">
      <c r="A14" s="184" t="s">
        <v>112</v>
      </c>
      <c r="B14" s="74" t="s">
        <v>222</v>
      </c>
      <c r="C14" s="74"/>
      <c r="D14" s="76"/>
      <c r="E14" s="76"/>
    </row>
    <row r="15" spans="1:5" s="22" customFormat="1" ht="49.5">
      <c r="A15" s="184" t="s">
        <v>113</v>
      </c>
      <c r="B15" s="74" t="s">
        <v>226</v>
      </c>
      <c r="C15" s="74"/>
      <c r="D15" s="76"/>
      <c r="E15" s="76"/>
    </row>
    <row r="16" spans="1:5" s="22" customFormat="1" ht="33">
      <c r="A16" s="184" t="s">
        <v>114</v>
      </c>
      <c r="B16" s="74" t="s">
        <v>227</v>
      </c>
      <c r="C16" s="74"/>
      <c r="D16" s="76"/>
      <c r="E16" s="76"/>
    </row>
    <row r="17" spans="1:5" s="22" customFormat="1" ht="49.5">
      <c r="A17" s="273" t="s">
        <v>228</v>
      </c>
      <c r="B17" s="274" t="s">
        <v>229</v>
      </c>
      <c r="C17" s="185"/>
      <c r="D17" s="76"/>
      <c r="E17" s="76"/>
    </row>
    <row r="18" spans="1:5" s="22" customFormat="1" ht="17.25">
      <c r="A18" s="350" t="s">
        <v>119</v>
      </c>
      <c r="B18" s="376"/>
      <c r="C18" s="275"/>
      <c r="D18" s="275"/>
      <c r="E18" s="275"/>
    </row>
    <row r="19" spans="1:5" s="22" customFormat="1" ht="17.25">
      <c r="A19" s="374" t="s">
        <v>232</v>
      </c>
      <c r="B19" s="375"/>
      <c r="C19" s="271">
        <v>-203</v>
      </c>
      <c r="D19" s="271">
        <v>-203</v>
      </c>
      <c r="E19" s="271">
        <v>-203</v>
      </c>
    </row>
    <row r="20" spans="1:5" s="22" customFormat="1" ht="33">
      <c r="A20" s="276" t="s">
        <v>117</v>
      </c>
      <c r="B20" s="270"/>
      <c r="C20" s="271">
        <f>'5-1'!C21</f>
        <v>-127065</v>
      </c>
      <c r="D20" s="271">
        <f>'5-1'!D21</f>
        <v>-183226.3</v>
      </c>
      <c r="E20" s="271">
        <f>'5-1'!E21</f>
        <v>-183226.3</v>
      </c>
    </row>
    <row r="21" spans="1:5" s="78" customFormat="1" ht="20.25" customHeight="1">
      <c r="A21" s="79"/>
      <c r="B21" s="79"/>
      <c r="C21" s="81"/>
      <c r="D21" s="81"/>
      <c r="E21" s="81"/>
    </row>
    <row r="22" spans="1:5" ht="53.25" customHeight="1">
      <c r="A22" s="19" t="s">
        <v>107</v>
      </c>
      <c r="B22" s="74">
        <v>1072</v>
      </c>
      <c r="C22" s="346" t="s">
        <v>108</v>
      </c>
      <c r="D22" s="352"/>
      <c r="E22" s="347"/>
    </row>
    <row r="23" spans="1:5" ht="39" customHeight="1">
      <c r="A23" s="46" t="s">
        <v>109</v>
      </c>
      <c r="B23" s="82">
        <v>31008</v>
      </c>
      <c r="C23" s="45" t="s">
        <v>9</v>
      </c>
      <c r="D23" s="45" t="s">
        <v>110</v>
      </c>
      <c r="E23" s="45" t="s">
        <v>111</v>
      </c>
    </row>
    <row r="24" spans="1:5" ht="37.5" customHeight="1">
      <c r="A24" s="19" t="s">
        <v>112</v>
      </c>
      <c r="B24" s="74" t="s">
        <v>82</v>
      </c>
      <c r="C24" s="74"/>
      <c r="D24" s="76"/>
      <c r="E24" s="76"/>
    </row>
    <row r="25" spans="1:5" ht="51" customHeight="1">
      <c r="A25" s="19" t="s">
        <v>113</v>
      </c>
      <c r="B25" s="74" t="s">
        <v>120</v>
      </c>
      <c r="C25" s="74"/>
      <c r="D25" s="76"/>
      <c r="E25" s="76"/>
    </row>
    <row r="26" spans="1:5" ht="35.25" customHeight="1">
      <c r="A26" s="19" t="s">
        <v>114</v>
      </c>
      <c r="B26" s="74" t="s">
        <v>121</v>
      </c>
      <c r="C26" s="74"/>
      <c r="D26" s="76"/>
      <c r="E26" s="76"/>
    </row>
    <row r="27" spans="1:5" ht="33.75" customHeight="1">
      <c r="A27" s="19" t="s">
        <v>115</v>
      </c>
      <c r="B27" s="74" t="s">
        <v>116</v>
      </c>
      <c r="C27" s="74"/>
      <c r="D27" s="76"/>
      <c r="E27" s="76"/>
    </row>
    <row r="28" spans="1:5" ht="21.75" customHeight="1">
      <c r="A28" s="353" t="s">
        <v>119</v>
      </c>
      <c r="B28" s="355"/>
      <c r="C28" s="75"/>
      <c r="D28" s="76"/>
      <c r="E28" s="76"/>
    </row>
    <row r="29" spans="1:5" ht="18.75" customHeight="1">
      <c r="A29" s="350" t="s">
        <v>122</v>
      </c>
      <c r="B29" s="351"/>
      <c r="C29" s="84">
        <v>1178.5</v>
      </c>
      <c r="D29" s="84">
        <f t="shared" ref="D29:E32" si="0">C29</f>
        <v>1178.5</v>
      </c>
      <c r="E29" s="84">
        <f t="shared" si="0"/>
        <v>1178.5</v>
      </c>
    </row>
    <row r="30" spans="1:5" ht="18.75" customHeight="1">
      <c r="A30" s="350" t="s">
        <v>123</v>
      </c>
      <c r="B30" s="351"/>
      <c r="C30" s="84">
        <v>5264</v>
      </c>
      <c r="D30" s="84">
        <f t="shared" si="0"/>
        <v>5264</v>
      </c>
      <c r="E30" s="84">
        <f t="shared" si="0"/>
        <v>5264</v>
      </c>
    </row>
    <row r="31" spans="1:5" ht="18.75" customHeight="1">
      <c r="A31" s="350" t="s">
        <v>124</v>
      </c>
      <c r="B31" s="351"/>
      <c r="C31" s="84">
        <v>565</v>
      </c>
      <c r="D31" s="84">
        <f t="shared" si="0"/>
        <v>565</v>
      </c>
      <c r="E31" s="84">
        <f t="shared" si="0"/>
        <v>565</v>
      </c>
    </row>
    <row r="32" spans="1:5" ht="18.75" customHeight="1">
      <c r="A32" s="350" t="s">
        <v>125</v>
      </c>
      <c r="B32" s="351"/>
      <c r="C32" s="84">
        <v>0</v>
      </c>
      <c r="D32" s="84">
        <v>2</v>
      </c>
      <c r="E32" s="84">
        <f t="shared" si="0"/>
        <v>2</v>
      </c>
    </row>
    <row r="33" spans="1:6" ht="20.25" customHeight="1">
      <c r="A33" s="350" t="s">
        <v>117</v>
      </c>
      <c r="B33" s="351"/>
      <c r="C33" s="36">
        <f>'5-1'!C37</f>
        <v>127065</v>
      </c>
      <c r="D33" s="36">
        <f>'5-1'!D37</f>
        <v>183226.3</v>
      </c>
      <c r="E33" s="36">
        <f>'5-1'!E37</f>
        <v>183226.3</v>
      </c>
    </row>
    <row r="35" spans="1:6" ht="18.75" customHeight="1">
      <c r="A35" s="79"/>
      <c r="B35" s="79"/>
      <c r="C35" s="80"/>
      <c r="D35" s="80"/>
      <c r="E35" s="80"/>
    </row>
    <row r="36" spans="1:6" s="48" customFormat="1" ht="13.5" customHeight="1">
      <c r="E36" s="85" t="s">
        <v>136</v>
      </c>
      <c r="F36" s="86"/>
    </row>
    <row r="37" spans="1:6" s="48" customFormat="1" ht="20.25" customHeight="1">
      <c r="A37" s="364" t="s">
        <v>127</v>
      </c>
      <c r="B37" s="364"/>
      <c r="C37" s="364"/>
      <c r="D37" s="364"/>
      <c r="E37" s="364"/>
      <c r="F37" s="87"/>
    </row>
    <row r="38" spans="1:6" s="48" customFormat="1" ht="12.75" customHeight="1">
      <c r="A38" s="365" t="s">
        <v>101</v>
      </c>
      <c r="B38" s="365"/>
      <c r="C38" s="365"/>
      <c r="D38" s="365"/>
      <c r="E38" s="365"/>
      <c r="F38" s="365"/>
    </row>
    <row r="39" spans="1:6" s="48" customFormat="1" ht="12.75" customHeight="1">
      <c r="E39" s="86"/>
      <c r="F39" s="86"/>
    </row>
    <row r="40" spans="1:6" s="88" customFormat="1" ht="16.5" customHeight="1">
      <c r="A40" s="89" t="s">
        <v>102</v>
      </c>
      <c r="B40" s="358" t="s">
        <v>103</v>
      </c>
      <c r="C40" s="359"/>
      <c r="D40" s="359"/>
      <c r="E40" s="360"/>
      <c r="F40" s="90"/>
    </row>
    <row r="41" spans="1:6" s="88" customFormat="1" ht="16.5" customHeight="1">
      <c r="A41" s="73" t="s">
        <v>128</v>
      </c>
      <c r="B41" s="361" t="s">
        <v>129</v>
      </c>
      <c r="C41" s="362"/>
      <c r="D41" s="362"/>
      <c r="E41" s="363"/>
      <c r="F41" s="91"/>
    </row>
    <row r="42" spans="1:6" s="88" customFormat="1" ht="16.5" customHeight="1">
      <c r="A42" s="92"/>
      <c r="B42" s="352"/>
      <c r="C42" s="352"/>
      <c r="D42" s="352"/>
      <c r="E42" s="347"/>
      <c r="F42" s="94"/>
    </row>
    <row r="43" spans="1:6" s="88" customFormat="1" ht="16.5" customHeight="1">
      <c r="A43" s="95" t="s">
        <v>106</v>
      </c>
      <c r="B43" s="359"/>
      <c r="C43" s="359"/>
      <c r="D43" s="359"/>
      <c r="E43" s="360"/>
      <c r="F43" s="90"/>
    </row>
    <row r="44" spans="1:6" s="88" customFormat="1" ht="16.5" customHeight="1">
      <c r="A44" s="96"/>
      <c r="B44" s="96"/>
      <c r="C44" s="354" t="s">
        <v>130</v>
      </c>
      <c r="D44" s="354"/>
      <c r="E44" s="355"/>
      <c r="F44" s="94"/>
    </row>
    <row r="45" spans="1:6" s="88" customFormat="1" ht="53.25" customHeight="1">
      <c r="A45" s="97" t="s">
        <v>107</v>
      </c>
      <c r="B45" s="98" t="s">
        <v>128</v>
      </c>
      <c r="C45" s="346" t="s">
        <v>108</v>
      </c>
      <c r="D45" s="352"/>
      <c r="E45" s="347"/>
      <c r="F45" s="94"/>
    </row>
    <row r="46" spans="1:6" s="88" customFormat="1" ht="16.5" customHeight="1">
      <c r="A46" s="97" t="s">
        <v>109</v>
      </c>
      <c r="B46" s="73" t="s">
        <v>131</v>
      </c>
      <c r="C46" s="356" t="s">
        <v>9</v>
      </c>
      <c r="D46" s="356" t="s">
        <v>10</v>
      </c>
      <c r="E46" s="356" t="s">
        <v>111</v>
      </c>
      <c r="F46" s="99"/>
    </row>
    <row r="47" spans="1:6" s="88" customFormat="1" ht="16.5" customHeight="1">
      <c r="A47" s="97" t="s">
        <v>112</v>
      </c>
      <c r="B47" s="73" t="s">
        <v>129</v>
      </c>
      <c r="C47" s="356"/>
      <c r="D47" s="356"/>
      <c r="E47" s="356"/>
      <c r="F47" s="72"/>
    </row>
    <row r="48" spans="1:6" s="88" customFormat="1" ht="51" customHeight="1">
      <c r="A48" s="97" t="s">
        <v>113</v>
      </c>
      <c r="B48" s="73" t="s">
        <v>132</v>
      </c>
      <c r="C48" s="356"/>
      <c r="D48" s="356"/>
      <c r="E48" s="356"/>
      <c r="F48" s="72"/>
    </row>
    <row r="49" spans="1:6" s="88" customFormat="1" ht="16.5" customHeight="1">
      <c r="A49" s="97" t="s">
        <v>114</v>
      </c>
      <c r="B49" s="73" t="s">
        <v>27</v>
      </c>
      <c r="C49" s="356"/>
      <c r="D49" s="356"/>
      <c r="E49" s="356"/>
      <c r="F49" s="72"/>
    </row>
    <row r="50" spans="1:6" s="88" customFormat="1" ht="32.25" customHeight="1">
      <c r="A50" s="97" t="s">
        <v>115</v>
      </c>
      <c r="B50" s="73" t="s">
        <v>127</v>
      </c>
      <c r="C50" s="357"/>
      <c r="D50" s="357"/>
      <c r="E50" s="357"/>
      <c r="F50" s="72"/>
    </row>
    <row r="51" spans="1:6" s="88" customFormat="1" ht="16.5" customHeight="1">
      <c r="A51" s="346" t="s">
        <v>119</v>
      </c>
      <c r="B51" s="347"/>
      <c r="C51" s="93"/>
      <c r="D51" s="93"/>
      <c r="E51" s="97"/>
      <c r="F51" s="72"/>
    </row>
    <row r="52" spans="1:6" s="88" customFormat="1" ht="16.5" customHeight="1">
      <c r="A52" s="348" t="s">
        <v>117</v>
      </c>
      <c r="B52" s="349"/>
      <c r="C52" s="100">
        <f>'5-1'!C56</f>
        <v>-127065</v>
      </c>
      <c r="D52" s="100">
        <f>'5-1'!D56</f>
        <v>-183226.3</v>
      </c>
      <c r="E52" s="100">
        <f>'5-1'!E56</f>
        <v>-183226.3</v>
      </c>
      <c r="F52" s="101"/>
    </row>
    <row r="53" spans="1:6" s="21" customFormat="1" ht="12.75" customHeight="1">
      <c r="E53" s="102"/>
    </row>
    <row r="54" spans="1:6" s="48" customFormat="1" ht="12.75" customHeight="1">
      <c r="E54" s="86"/>
      <c r="F54" s="86"/>
    </row>
    <row r="55" spans="1:6" s="88" customFormat="1" ht="16.5" customHeight="1">
      <c r="A55" s="89" t="s">
        <v>102</v>
      </c>
      <c r="B55" s="358" t="s">
        <v>103</v>
      </c>
      <c r="C55" s="359"/>
      <c r="D55" s="359"/>
      <c r="E55" s="360"/>
      <c r="F55" s="90"/>
    </row>
    <row r="56" spans="1:6" s="88" customFormat="1" ht="16.5" customHeight="1">
      <c r="A56" s="73" t="s">
        <v>128</v>
      </c>
      <c r="B56" s="361" t="s">
        <v>129</v>
      </c>
      <c r="C56" s="362"/>
      <c r="D56" s="362"/>
      <c r="E56" s="363"/>
      <c r="F56" s="91"/>
    </row>
    <row r="57" spans="1:6" s="88" customFormat="1" ht="16.5" customHeight="1">
      <c r="A57" s="92"/>
      <c r="B57" s="352"/>
      <c r="C57" s="352"/>
      <c r="D57" s="352"/>
      <c r="E57" s="347"/>
      <c r="F57" s="94"/>
    </row>
    <row r="58" spans="1:6" s="88" customFormat="1" ht="16.5" customHeight="1">
      <c r="A58" s="95" t="s">
        <v>106</v>
      </c>
      <c r="B58" s="359"/>
      <c r="C58" s="359"/>
      <c r="D58" s="359"/>
      <c r="E58" s="360"/>
      <c r="F58" s="90"/>
    </row>
    <row r="59" spans="1:6" s="88" customFormat="1" ht="16.5" customHeight="1">
      <c r="A59" s="96"/>
      <c r="B59" s="96"/>
      <c r="C59" s="354" t="s">
        <v>130</v>
      </c>
      <c r="D59" s="354"/>
      <c r="E59" s="355"/>
      <c r="F59" s="94"/>
    </row>
    <row r="60" spans="1:6" s="88" customFormat="1" ht="52.5" customHeight="1">
      <c r="A60" s="97" t="s">
        <v>107</v>
      </c>
      <c r="B60" s="98" t="s">
        <v>128</v>
      </c>
      <c r="C60" s="346" t="s">
        <v>108</v>
      </c>
      <c r="D60" s="352"/>
      <c r="E60" s="347"/>
      <c r="F60" s="94"/>
    </row>
    <row r="61" spans="1:6" s="88" customFormat="1" ht="16.5" customHeight="1">
      <c r="A61" s="97" t="s">
        <v>109</v>
      </c>
      <c r="B61" s="73" t="s">
        <v>131</v>
      </c>
      <c r="C61" s="356" t="s">
        <v>9</v>
      </c>
      <c r="D61" s="356" t="s">
        <v>10</v>
      </c>
      <c r="E61" s="356" t="s">
        <v>111</v>
      </c>
      <c r="F61" s="99"/>
    </row>
    <row r="62" spans="1:6" s="88" customFormat="1" ht="16.5" customHeight="1">
      <c r="A62" s="97" t="s">
        <v>112</v>
      </c>
      <c r="B62" s="73" t="s">
        <v>129</v>
      </c>
      <c r="C62" s="356"/>
      <c r="D62" s="356"/>
      <c r="E62" s="356"/>
      <c r="F62" s="72"/>
    </row>
    <row r="63" spans="1:6" s="88" customFormat="1" ht="51" customHeight="1">
      <c r="A63" s="97" t="s">
        <v>113</v>
      </c>
      <c r="B63" s="73" t="s">
        <v>132</v>
      </c>
      <c r="C63" s="356"/>
      <c r="D63" s="356"/>
      <c r="E63" s="356"/>
      <c r="F63" s="72"/>
    </row>
    <row r="64" spans="1:6" s="88" customFormat="1" ht="16.5" customHeight="1">
      <c r="A64" s="97" t="s">
        <v>114</v>
      </c>
      <c r="B64" s="73" t="s">
        <v>27</v>
      </c>
      <c r="C64" s="356"/>
      <c r="D64" s="356"/>
      <c r="E64" s="356"/>
      <c r="F64" s="72"/>
    </row>
    <row r="65" spans="1:6" s="88" customFormat="1" ht="33.75" customHeight="1">
      <c r="A65" s="97" t="s">
        <v>115</v>
      </c>
      <c r="B65" s="73" t="s">
        <v>127</v>
      </c>
      <c r="C65" s="357"/>
      <c r="D65" s="357"/>
      <c r="E65" s="357"/>
      <c r="F65" s="72"/>
    </row>
    <row r="66" spans="1:6" s="88" customFormat="1" ht="16.5" customHeight="1">
      <c r="A66" s="346" t="s">
        <v>119</v>
      </c>
      <c r="B66" s="347"/>
      <c r="C66" s="93"/>
      <c r="D66" s="93"/>
      <c r="E66" s="97"/>
      <c r="F66" s="72"/>
    </row>
    <row r="67" spans="1:6" s="88" customFormat="1" ht="16.5" customHeight="1">
      <c r="A67" s="348" t="s">
        <v>117</v>
      </c>
      <c r="B67" s="349"/>
      <c r="C67" s="100">
        <f>'5-1'!C71</f>
        <v>127065</v>
      </c>
      <c r="D67" s="100">
        <f>'5-1'!D71</f>
        <v>183226.3</v>
      </c>
      <c r="E67" s="100">
        <f>'5-1'!E71</f>
        <v>183226.3</v>
      </c>
      <c r="F67" s="101"/>
    </row>
  </sheetData>
  <mergeCells count="41">
    <mergeCell ref="C12:E12"/>
    <mergeCell ref="B10:E10"/>
    <mergeCell ref="C11:E11"/>
    <mergeCell ref="D2:E2"/>
    <mergeCell ref="A5:E5"/>
    <mergeCell ref="A7:E7"/>
    <mergeCell ref="A8:E8"/>
    <mergeCell ref="B9:E9"/>
    <mergeCell ref="C22:E22"/>
    <mergeCell ref="A28:B28"/>
    <mergeCell ref="A29:B29"/>
    <mergeCell ref="A30:B30"/>
    <mergeCell ref="A31:B31"/>
    <mergeCell ref="A32:B32"/>
    <mergeCell ref="A33:B33"/>
    <mergeCell ref="A37:E37"/>
    <mergeCell ref="A38:F38"/>
    <mergeCell ref="B40:E40"/>
    <mergeCell ref="E46:E50"/>
    <mergeCell ref="A51:B51"/>
    <mergeCell ref="B41:E41"/>
    <mergeCell ref="B42:E42"/>
    <mergeCell ref="B43:E43"/>
    <mergeCell ref="C44:E44"/>
    <mergeCell ref="C45:E45"/>
    <mergeCell ref="A19:B19"/>
    <mergeCell ref="A66:B66"/>
    <mergeCell ref="A67:B67"/>
    <mergeCell ref="A18:B18"/>
    <mergeCell ref="C59:E59"/>
    <mergeCell ref="C60:E60"/>
    <mergeCell ref="C61:C65"/>
    <mergeCell ref="D61:D65"/>
    <mergeCell ref="E61:E65"/>
    <mergeCell ref="A52:B52"/>
    <mergeCell ref="B55:E55"/>
    <mergeCell ref="B56:E56"/>
    <mergeCell ref="B57:E57"/>
    <mergeCell ref="B58:E58"/>
    <mergeCell ref="C46:C50"/>
    <mergeCell ref="D46:D50"/>
  </mergeCells>
  <pageMargins left="0.15748031496062992" right="0.23622047244094491" top="0.74803149606299213" bottom="0.74803149606299213" header="0.31496062992125984" footer="0.31496062992125984"/>
  <pageSetup scale="68" orientation="portrait" r:id="rId1"/>
  <rowBreaks count="1" manualBreakCount="1">
    <brk id="34" max="5" man="1"/>
  </rowBreaks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2:G40"/>
  <sheetViews>
    <sheetView view="pageBreakPreview" topLeftCell="A31" zoomScale="80" zoomScaleNormal="100" zoomScaleSheetLayoutView="80" workbookViewId="0">
      <selection activeCell="G15" sqref="G15"/>
    </sheetView>
  </sheetViews>
  <sheetFormatPr defaultRowHeight="12.7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42578125" customWidth="1"/>
    <col min="7" max="7" width="24.42578125" customWidth="1"/>
  </cols>
  <sheetData>
    <row r="2" spans="1:7" ht="17.25" customHeight="1">
      <c r="A2" s="387" t="s">
        <v>230</v>
      </c>
      <c r="B2" s="387"/>
      <c r="C2" s="387"/>
      <c r="D2" s="387"/>
      <c r="E2" s="387"/>
      <c r="F2" s="387"/>
      <c r="G2" s="387"/>
    </row>
    <row r="3" spans="1:7" ht="17.25" customHeight="1">
      <c r="A3" s="388" t="s">
        <v>0</v>
      </c>
      <c r="B3" s="388"/>
      <c r="C3" s="388"/>
      <c r="D3" s="388"/>
      <c r="E3" s="388"/>
      <c r="F3" s="388"/>
      <c r="G3" s="388"/>
    </row>
    <row r="4" spans="1:7" ht="17.25" customHeight="1">
      <c r="A4" s="388" t="s">
        <v>137</v>
      </c>
      <c r="B4" s="388"/>
      <c r="C4" s="388"/>
      <c r="D4" s="388"/>
      <c r="E4" s="388"/>
      <c r="F4" s="388"/>
      <c r="G4" s="388"/>
    </row>
    <row r="5" spans="1:7" ht="17.25" customHeight="1">
      <c r="A5" s="103"/>
      <c r="B5" s="104"/>
      <c r="C5" s="105"/>
      <c r="D5" s="105"/>
      <c r="E5" s="105"/>
      <c r="F5" s="105"/>
      <c r="G5" s="104"/>
    </row>
    <row r="6" spans="1:7" ht="36.75" customHeight="1">
      <c r="A6" s="389" t="s">
        <v>138</v>
      </c>
      <c r="B6" s="389"/>
      <c r="C6" s="389"/>
      <c r="D6" s="389"/>
      <c r="E6" s="389"/>
      <c r="F6" s="389"/>
      <c r="G6" s="389"/>
    </row>
    <row r="7" spans="1:7" ht="15.75" customHeight="1">
      <c r="A7" s="106"/>
      <c r="B7" s="106"/>
      <c r="C7" s="107"/>
      <c r="D7" s="107"/>
      <c r="E7" s="107"/>
      <c r="F7" s="107"/>
      <c r="G7" s="108"/>
    </row>
    <row r="8" spans="1:7" s="106" customFormat="1" ht="57.75" customHeight="1">
      <c r="A8" s="390" t="s">
        <v>139</v>
      </c>
      <c r="B8" s="392" t="s">
        <v>140</v>
      </c>
      <c r="C8" s="394" t="s">
        <v>141</v>
      </c>
      <c r="D8" s="394" t="s">
        <v>142</v>
      </c>
      <c r="E8" s="392" t="s">
        <v>143</v>
      </c>
      <c r="F8" s="396" t="s">
        <v>144</v>
      </c>
      <c r="G8" s="397"/>
    </row>
    <row r="9" spans="1:7" s="106" customFormat="1" ht="43.5" customHeight="1">
      <c r="A9" s="391"/>
      <c r="B9" s="393"/>
      <c r="C9" s="395"/>
      <c r="D9" s="395"/>
      <c r="E9" s="393"/>
      <c r="F9" s="109" t="s">
        <v>145</v>
      </c>
      <c r="G9" s="110" t="s">
        <v>146</v>
      </c>
    </row>
    <row r="10" spans="1:7" s="111" customFormat="1" ht="42" customHeight="1">
      <c r="A10" s="380" t="s">
        <v>238</v>
      </c>
      <c r="B10" s="381"/>
      <c r="C10" s="381"/>
      <c r="D10" s="381"/>
      <c r="E10" s="381"/>
      <c r="F10" s="382"/>
      <c r="G10" s="112">
        <f>G14+G15</f>
        <v>-1.0999999998603016E-2</v>
      </c>
    </row>
    <row r="11" spans="1:7" s="111" customFormat="1" ht="42" customHeight="1">
      <c r="A11" s="398" t="s">
        <v>233</v>
      </c>
      <c r="B11" s="399"/>
      <c r="C11" s="399"/>
      <c r="D11" s="399"/>
      <c r="E11" s="399"/>
      <c r="F11" s="400"/>
      <c r="G11" s="112"/>
    </row>
    <row r="12" spans="1:7" s="111" customFormat="1" ht="42" customHeight="1">
      <c r="A12" s="398" t="s">
        <v>234</v>
      </c>
      <c r="B12" s="399"/>
      <c r="C12" s="399"/>
      <c r="D12" s="399"/>
      <c r="E12" s="399"/>
      <c r="F12" s="400"/>
      <c r="G12" s="112"/>
    </row>
    <row r="13" spans="1:7" s="111" customFormat="1" ht="42" customHeight="1">
      <c r="A13" s="285"/>
      <c r="B13" s="277" t="s">
        <v>148</v>
      </c>
      <c r="C13" s="277"/>
      <c r="D13" s="277"/>
      <c r="E13" s="277"/>
      <c r="F13" s="277"/>
      <c r="G13" s="112"/>
    </row>
    <row r="14" spans="1:7" s="111" customFormat="1" ht="59.25" customHeight="1">
      <c r="A14" s="278" t="s">
        <v>235</v>
      </c>
      <c r="B14" s="279" t="s">
        <v>236</v>
      </c>
      <c r="C14" s="280" t="s">
        <v>237</v>
      </c>
      <c r="D14" s="281" t="s">
        <v>152</v>
      </c>
      <c r="E14" s="283"/>
      <c r="F14" s="284"/>
      <c r="G14" s="282">
        <v>-183226.3</v>
      </c>
    </row>
    <row r="15" spans="1:7" s="106" customFormat="1" ht="75" customHeight="1">
      <c r="A15" s="383" t="s">
        <v>147</v>
      </c>
      <c r="B15" s="384"/>
      <c r="C15" s="384"/>
      <c r="D15" s="384"/>
      <c r="E15" s="385"/>
      <c r="F15" s="386"/>
      <c r="G15" s="113">
        <f>G16</f>
        <v>183226.28899999999</v>
      </c>
    </row>
    <row r="16" spans="1:7" s="106" customFormat="1" ht="17.25" customHeight="1">
      <c r="A16" s="114"/>
      <c r="B16" s="115" t="s">
        <v>148</v>
      </c>
      <c r="C16" s="116"/>
      <c r="D16" s="116"/>
      <c r="E16" s="117"/>
      <c r="F16" s="118"/>
      <c r="G16" s="119">
        <f>SUM(G17:G40)</f>
        <v>183226.28899999999</v>
      </c>
    </row>
    <row r="17" spans="1:7" s="106" customFormat="1" ht="54.75" customHeight="1">
      <c r="A17" s="120" t="s">
        <v>149</v>
      </c>
      <c r="B17" s="121" t="s">
        <v>150</v>
      </c>
      <c r="C17" s="122" t="s">
        <v>151</v>
      </c>
      <c r="D17" s="123" t="s">
        <v>152</v>
      </c>
      <c r="E17" s="124">
        <v>7573000</v>
      </c>
      <c r="F17" s="109">
        <v>1</v>
      </c>
      <c r="G17" s="125">
        <f t="shared" ref="G17:G40" si="0">E17*F17/1000</f>
        <v>7573</v>
      </c>
    </row>
    <row r="18" spans="1:7" s="106" customFormat="1" ht="48" customHeight="1">
      <c r="A18" s="120" t="s">
        <v>153</v>
      </c>
      <c r="B18" s="126" t="s">
        <v>150</v>
      </c>
      <c r="C18" s="127" t="s">
        <v>154</v>
      </c>
      <c r="D18" s="128" t="s">
        <v>152</v>
      </c>
      <c r="E18" s="129">
        <v>44950000</v>
      </c>
      <c r="F18" s="130">
        <v>1</v>
      </c>
      <c r="G18" s="125">
        <f t="shared" si="0"/>
        <v>44950</v>
      </c>
    </row>
    <row r="19" spans="1:7" s="106" customFormat="1" ht="48" customHeight="1">
      <c r="A19" s="131" t="s">
        <v>155</v>
      </c>
      <c r="B19" s="121" t="s">
        <v>150</v>
      </c>
      <c r="C19" s="122" t="s">
        <v>151</v>
      </c>
      <c r="D19" s="123" t="s">
        <v>152</v>
      </c>
      <c r="E19" s="132">
        <v>11162829</v>
      </c>
      <c r="F19" s="109">
        <v>1</v>
      </c>
      <c r="G19" s="125">
        <f t="shared" si="0"/>
        <v>11162.829</v>
      </c>
    </row>
    <row r="20" spans="1:7" ht="49.5" customHeight="1">
      <c r="A20" s="131" t="s">
        <v>156</v>
      </c>
      <c r="B20" s="121" t="s">
        <v>150</v>
      </c>
      <c r="C20" s="133" t="s">
        <v>151</v>
      </c>
      <c r="D20" s="128" t="s">
        <v>152</v>
      </c>
      <c r="E20" s="129">
        <v>8602100</v>
      </c>
      <c r="F20" s="130">
        <v>1</v>
      </c>
      <c r="G20" s="125">
        <f t="shared" si="0"/>
        <v>8602.1</v>
      </c>
    </row>
    <row r="21" spans="1:7" ht="49.5" customHeight="1">
      <c r="A21" s="131" t="s">
        <v>157</v>
      </c>
      <c r="B21" s="121" t="s">
        <v>150</v>
      </c>
      <c r="C21" s="122" t="s">
        <v>154</v>
      </c>
      <c r="D21" s="134" t="s">
        <v>152</v>
      </c>
      <c r="E21" s="129">
        <v>58654200</v>
      </c>
      <c r="F21" s="109">
        <v>1</v>
      </c>
      <c r="G21" s="125">
        <f t="shared" si="0"/>
        <v>58654.2</v>
      </c>
    </row>
    <row r="22" spans="1:7" ht="49.5" customHeight="1">
      <c r="A22" s="131" t="s">
        <v>158</v>
      </c>
      <c r="B22" s="121" t="s">
        <v>150</v>
      </c>
      <c r="C22" s="122" t="s">
        <v>151</v>
      </c>
      <c r="D22" s="134" t="s">
        <v>152</v>
      </c>
      <c r="E22" s="129">
        <v>24635600</v>
      </c>
      <c r="F22" s="109">
        <v>1</v>
      </c>
      <c r="G22" s="125">
        <f t="shared" si="0"/>
        <v>24635.599999999999</v>
      </c>
    </row>
    <row r="23" spans="1:7" ht="33" customHeight="1">
      <c r="A23" s="131" t="s">
        <v>159</v>
      </c>
      <c r="B23" s="135" t="s">
        <v>160</v>
      </c>
      <c r="C23" s="122" t="s">
        <v>151</v>
      </c>
      <c r="D23" s="134" t="s">
        <v>152</v>
      </c>
      <c r="E23" s="129">
        <v>15193960</v>
      </c>
      <c r="F23" s="109">
        <v>1</v>
      </c>
      <c r="G23" s="125">
        <f t="shared" si="0"/>
        <v>15193.96</v>
      </c>
    </row>
    <row r="24" spans="1:7" ht="33" customHeight="1">
      <c r="A24" s="114" t="s">
        <v>161</v>
      </c>
      <c r="B24" s="136" t="s">
        <v>160</v>
      </c>
      <c r="C24" s="133" t="s">
        <v>151</v>
      </c>
      <c r="D24" s="137" t="s">
        <v>152</v>
      </c>
      <c r="E24" s="124">
        <v>8883300</v>
      </c>
      <c r="F24" s="118">
        <v>1</v>
      </c>
      <c r="G24" s="138">
        <f t="shared" si="0"/>
        <v>8883.2999999999993</v>
      </c>
    </row>
    <row r="25" spans="1:7" ht="33" customHeight="1">
      <c r="A25" s="120" t="s">
        <v>162</v>
      </c>
      <c r="B25" s="135" t="s">
        <v>163</v>
      </c>
      <c r="C25" s="122" t="s">
        <v>151</v>
      </c>
      <c r="D25" s="123" t="s">
        <v>152</v>
      </c>
      <c r="E25" s="124">
        <v>40200</v>
      </c>
      <c r="F25" s="118">
        <v>1</v>
      </c>
      <c r="G25" s="138">
        <f t="shared" si="0"/>
        <v>40.200000000000003</v>
      </c>
    </row>
    <row r="26" spans="1:7" ht="33" customHeight="1">
      <c r="A26" s="120" t="s">
        <v>164</v>
      </c>
      <c r="B26" s="135" t="s">
        <v>163</v>
      </c>
      <c r="C26" s="122" t="s">
        <v>151</v>
      </c>
      <c r="D26" s="123" t="s">
        <v>152</v>
      </c>
      <c r="E26" s="124">
        <v>245500</v>
      </c>
      <c r="F26" s="118">
        <v>1</v>
      </c>
      <c r="G26" s="138">
        <f t="shared" si="0"/>
        <v>245.5</v>
      </c>
    </row>
    <row r="27" spans="1:7" ht="33" customHeight="1">
      <c r="A27" s="120" t="s">
        <v>165</v>
      </c>
      <c r="B27" s="135" t="s">
        <v>163</v>
      </c>
      <c r="C27" s="122" t="s">
        <v>151</v>
      </c>
      <c r="D27" s="123" t="s">
        <v>152</v>
      </c>
      <c r="E27" s="124">
        <v>169400</v>
      </c>
      <c r="F27" s="118">
        <v>1</v>
      </c>
      <c r="G27" s="138">
        <f t="shared" si="0"/>
        <v>169.4</v>
      </c>
    </row>
    <row r="28" spans="1:7" ht="33" customHeight="1">
      <c r="A28" s="120" t="s">
        <v>166</v>
      </c>
      <c r="B28" s="135" t="s">
        <v>163</v>
      </c>
      <c r="C28" s="122" t="s">
        <v>151</v>
      </c>
      <c r="D28" s="123" t="s">
        <v>152</v>
      </c>
      <c r="E28" s="124">
        <v>149500</v>
      </c>
      <c r="F28" s="118">
        <v>1</v>
      </c>
      <c r="G28" s="138">
        <f t="shared" si="0"/>
        <v>149.5</v>
      </c>
    </row>
    <row r="29" spans="1:7" ht="33" customHeight="1">
      <c r="A29" s="120" t="s">
        <v>167</v>
      </c>
      <c r="B29" s="135" t="s">
        <v>163</v>
      </c>
      <c r="C29" s="122" t="s">
        <v>151</v>
      </c>
      <c r="D29" s="123" t="s">
        <v>152</v>
      </c>
      <c r="E29" s="124">
        <v>319200</v>
      </c>
      <c r="F29" s="118">
        <v>1</v>
      </c>
      <c r="G29" s="138">
        <f t="shared" si="0"/>
        <v>319.2</v>
      </c>
    </row>
    <row r="30" spans="1:7" ht="33" customHeight="1">
      <c r="A30" s="120" t="s">
        <v>168</v>
      </c>
      <c r="B30" s="135" t="s">
        <v>163</v>
      </c>
      <c r="C30" s="122" t="s">
        <v>151</v>
      </c>
      <c r="D30" s="123" t="s">
        <v>152</v>
      </c>
      <c r="E30" s="124">
        <v>315300</v>
      </c>
      <c r="F30" s="118">
        <v>1</v>
      </c>
      <c r="G30" s="138">
        <f t="shared" si="0"/>
        <v>315.3</v>
      </c>
    </row>
    <row r="31" spans="1:7" ht="33" customHeight="1">
      <c r="A31" s="120" t="s">
        <v>169</v>
      </c>
      <c r="B31" s="135" t="s">
        <v>163</v>
      </c>
      <c r="C31" s="122" t="s">
        <v>151</v>
      </c>
      <c r="D31" s="123" t="s">
        <v>152</v>
      </c>
      <c r="E31" s="124">
        <v>290000</v>
      </c>
      <c r="F31" s="118">
        <v>1</v>
      </c>
      <c r="G31" s="138">
        <f t="shared" si="0"/>
        <v>290</v>
      </c>
    </row>
    <row r="32" spans="1:7" ht="33" customHeight="1">
      <c r="A32" s="120" t="s">
        <v>170</v>
      </c>
      <c r="B32" s="135" t="s">
        <v>163</v>
      </c>
      <c r="C32" s="122" t="s">
        <v>151</v>
      </c>
      <c r="D32" s="123" t="s">
        <v>152</v>
      </c>
      <c r="E32" s="124">
        <v>178300</v>
      </c>
      <c r="F32" s="118">
        <v>1</v>
      </c>
      <c r="G32" s="138">
        <f t="shared" si="0"/>
        <v>178.3</v>
      </c>
    </row>
    <row r="33" spans="1:7" ht="33" customHeight="1">
      <c r="A33" s="120" t="s">
        <v>171</v>
      </c>
      <c r="B33" s="135" t="s">
        <v>172</v>
      </c>
      <c r="C33" s="122" t="s">
        <v>173</v>
      </c>
      <c r="D33" s="123" t="s">
        <v>152</v>
      </c>
      <c r="E33" s="124">
        <v>326600</v>
      </c>
      <c r="F33" s="118">
        <v>1</v>
      </c>
      <c r="G33" s="138">
        <f t="shared" si="0"/>
        <v>326.60000000000002</v>
      </c>
    </row>
    <row r="34" spans="1:7" ht="33" customHeight="1">
      <c r="A34" s="120" t="s">
        <v>174</v>
      </c>
      <c r="B34" s="135" t="s">
        <v>172</v>
      </c>
      <c r="C34" s="122" t="s">
        <v>173</v>
      </c>
      <c r="D34" s="123" t="s">
        <v>152</v>
      </c>
      <c r="E34" s="124">
        <v>452400</v>
      </c>
      <c r="F34" s="118">
        <v>1</v>
      </c>
      <c r="G34" s="138">
        <f t="shared" si="0"/>
        <v>452.4</v>
      </c>
    </row>
    <row r="35" spans="1:7" ht="33" customHeight="1">
      <c r="A35" s="120" t="s">
        <v>175</v>
      </c>
      <c r="B35" s="135" t="s">
        <v>172</v>
      </c>
      <c r="C35" s="122" t="s">
        <v>173</v>
      </c>
      <c r="D35" s="123" t="s">
        <v>152</v>
      </c>
      <c r="E35" s="129">
        <v>97200</v>
      </c>
      <c r="F35" s="109">
        <v>1</v>
      </c>
      <c r="G35" s="125">
        <f t="shared" si="0"/>
        <v>97.2</v>
      </c>
    </row>
    <row r="36" spans="1:7" ht="33" customHeight="1">
      <c r="A36" s="120" t="s">
        <v>176</v>
      </c>
      <c r="B36" s="135" t="s">
        <v>172</v>
      </c>
      <c r="C36" s="122" t="s">
        <v>173</v>
      </c>
      <c r="D36" s="123" t="s">
        <v>152</v>
      </c>
      <c r="E36" s="129">
        <v>73000</v>
      </c>
      <c r="F36" s="109">
        <v>1</v>
      </c>
      <c r="G36" s="125">
        <f t="shared" si="0"/>
        <v>73</v>
      </c>
    </row>
    <row r="37" spans="1:7" ht="33" customHeight="1">
      <c r="A37" s="120" t="s">
        <v>177</v>
      </c>
      <c r="B37" s="135" t="s">
        <v>172</v>
      </c>
      <c r="C37" s="122" t="s">
        <v>173</v>
      </c>
      <c r="D37" s="123" t="s">
        <v>152</v>
      </c>
      <c r="E37" s="129">
        <v>536000</v>
      </c>
      <c r="F37" s="109">
        <v>1</v>
      </c>
      <c r="G37" s="125">
        <f t="shared" si="0"/>
        <v>536</v>
      </c>
    </row>
    <row r="38" spans="1:7" ht="33" customHeight="1">
      <c r="A38" s="120" t="s">
        <v>178</v>
      </c>
      <c r="B38" s="135" t="s">
        <v>172</v>
      </c>
      <c r="C38" s="122" t="s">
        <v>173</v>
      </c>
      <c r="D38" s="123" t="s">
        <v>152</v>
      </c>
      <c r="E38" s="129">
        <v>226000</v>
      </c>
      <c r="F38" s="109">
        <v>1</v>
      </c>
      <c r="G38" s="125">
        <f t="shared" si="0"/>
        <v>226</v>
      </c>
    </row>
    <row r="39" spans="1:7" ht="33" customHeight="1">
      <c r="A39" s="120" t="s">
        <v>179</v>
      </c>
      <c r="B39" s="135" t="s">
        <v>172</v>
      </c>
      <c r="C39" s="122" t="s">
        <v>173</v>
      </c>
      <c r="D39" s="123" t="s">
        <v>152</v>
      </c>
      <c r="E39" s="129">
        <v>93600</v>
      </c>
      <c r="F39" s="109">
        <v>1</v>
      </c>
      <c r="G39" s="125">
        <f t="shared" si="0"/>
        <v>93.6</v>
      </c>
    </row>
    <row r="40" spans="1:7" ht="33" customHeight="1">
      <c r="A40" s="120" t="s">
        <v>180</v>
      </c>
      <c r="B40" s="135" t="s">
        <v>172</v>
      </c>
      <c r="C40" s="122" t="s">
        <v>173</v>
      </c>
      <c r="D40" s="123" t="s">
        <v>152</v>
      </c>
      <c r="E40" s="129">
        <v>59100</v>
      </c>
      <c r="F40" s="109">
        <v>1</v>
      </c>
      <c r="G40" s="125">
        <f t="shared" si="0"/>
        <v>59.1</v>
      </c>
    </row>
  </sheetData>
  <mergeCells count="14">
    <mergeCell ref="A10:F10"/>
    <mergeCell ref="A15:F15"/>
    <mergeCell ref="A2:G2"/>
    <mergeCell ref="A3:G3"/>
    <mergeCell ref="A4:G4"/>
    <mergeCell ref="A6:G6"/>
    <mergeCell ref="A8:A9"/>
    <mergeCell ref="B8:B9"/>
    <mergeCell ref="C8:C9"/>
    <mergeCell ref="D8:D9"/>
    <mergeCell ref="E8:E9"/>
    <mergeCell ref="F8:G8"/>
    <mergeCell ref="A11:F11"/>
    <mergeCell ref="A12:F12"/>
  </mergeCells>
  <pageMargins left="0.7" right="0.7" top="0.75" bottom="0.75" header="0.3" footer="0.3"/>
  <pageSetup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2"/>
  <sheetViews>
    <sheetView view="pageBreakPreview" zoomScaleNormal="100" zoomScaleSheetLayoutView="100" workbookViewId="0">
      <selection activeCell="A4" sqref="A4:F4"/>
    </sheetView>
  </sheetViews>
  <sheetFormatPr defaultColWidth="91.140625" defaultRowHeight="17.25" customHeight="1"/>
  <cols>
    <col min="1" max="1" width="7.140625" style="139" customWidth="1"/>
    <col min="2" max="2" width="84.28515625" style="139" customWidth="1"/>
    <col min="3" max="3" width="26.140625" style="139" customWidth="1"/>
    <col min="4" max="4" width="17.28515625" style="139" customWidth="1"/>
    <col min="5" max="5" width="13.28515625" style="139" customWidth="1"/>
    <col min="6" max="6" width="19.7109375" style="139" customWidth="1"/>
    <col min="7" max="254" width="9.140625" style="139" customWidth="1"/>
    <col min="255" max="255" width="8.140625" style="139" customWidth="1"/>
    <col min="256" max="16384" width="91.140625" style="139"/>
  </cols>
  <sheetData>
    <row r="1" spans="1:6" ht="17.25" customHeight="1">
      <c r="A1" s="401" t="s">
        <v>231</v>
      </c>
      <c r="B1" s="401"/>
      <c r="C1" s="401"/>
      <c r="D1" s="401"/>
      <c r="E1" s="401"/>
      <c r="F1" s="401"/>
    </row>
    <row r="2" spans="1:6" ht="37.5" customHeight="1">
      <c r="A2" s="402" t="s">
        <v>181</v>
      </c>
      <c r="B2" s="402"/>
      <c r="C2" s="402"/>
      <c r="D2" s="402"/>
      <c r="E2" s="402"/>
      <c r="F2" s="402"/>
    </row>
    <row r="3" spans="1:6" ht="47.25" customHeight="1">
      <c r="A3" s="403" t="s">
        <v>209</v>
      </c>
      <c r="B3" s="403"/>
      <c r="C3" s="403"/>
      <c r="D3" s="403"/>
      <c r="E3" s="403"/>
      <c r="F3" s="403"/>
    </row>
    <row r="4" spans="1:6" ht="17.25" customHeight="1">
      <c r="A4" s="404" t="s">
        <v>3</v>
      </c>
      <c r="B4" s="404"/>
      <c r="C4" s="404"/>
      <c r="D4" s="404"/>
      <c r="E4" s="404"/>
      <c r="F4" s="404"/>
    </row>
    <row r="5" spans="1:6" ht="17.25" customHeight="1">
      <c r="A5" s="405" t="s">
        <v>182</v>
      </c>
      <c r="B5" s="407" t="s">
        <v>183</v>
      </c>
      <c r="C5" s="409" t="s">
        <v>184</v>
      </c>
      <c r="D5" s="411" t="s">
        <v>185</v>
      </c>
      <c r="E5" s="412"/>
      <c r="F5" s="413"/>
    </row>
    <row r="6" spans="1:6" ht="54" customHeight="1">
      <c r="A6" s="406"/>
      <c r="B6" s="408"/>
      <c r="C6" s="410"/>
      <c r="D6" s="141" t="s">
        <v>186</v>
      </c>
      <c r="E6" s="141" t="s">
        <v>187</v>
      </c>
      <c r="F6" s="141" t="s">
        <v>188</v>
      </c>
    </row>
    <row r="7" spans="1:6" ht="17.25" customHeight="1">
      <c r="A7" s="142"/>
      <c r="B7" s="140" t="s">
        <v>189</v>
      </c>
      <c r="C7" s="143">
        <f>C9+C13</f>
        <v>183226.258</v>
      </c>
      <c r="D7" s="143">
        <f>D9+D13</f>
        <v>179654.87899999999</v>
      </c>
      <c r="E7" s="143">
        <f>E9+E13</f>
        <v>1707.47</v>
      </c>
      <c r="F7" s="144">
        <f>F9+F13</f>
        <v>1863.9090000000001</v>
      </c>
    </row>
    <row r="8" spans="1:6" ht="17.25" customHeight="1">
      <c r="A8" s="140"/>
      <c r="B8" s="140" t="s">
        <v>190</v>
      </c>
      <c r="C8" s="145"/>
      <c r="D8" s="146"/>
      <c r="E8" s="147"/>
      <c r="F8" s="146"/>
    </row>
    <row r="9" spans="1:6" ht="17.25" customHeight="1">
      <c r="A9" s="148">
        <v>1</v>
      </c>
      <c r="B9" s="149" t="s">
        <v>191</v>
      </c>
      <c r="C9" s="150">
        <f>SUM(C11:C12)</f>
        <v>24698.304</v>
      </c>
      <c r="D9" s="150">
        <f>SUM(D11:D12)</f>
        <v>24077.269999999997</v>
      </c>
      <c r="E9" s="150">
        <f>SUM(E11:E12)</f>
        <v>468.32499999999999</v>
      </c>
      <c r="F9" s="144">
        <f>SUM(F11:F12)</f>
        <v>152.709</v>
      </c>
    </row>
    <row r="10" spans="1:6" ht="17.25" customHeight="1">
      <c r="A10" s="151"/>
      <c r="B10" s="152" t="s">
        <v>192</v>
      </c>
      <c r="C10" s="147"/>
      <c r="D10" s="146"/>
      <c r="E10" s="147"/>
      <c r="F10" s="146"/>
    </row>
    <row r="11" spans="1:6" ht="17.25" customHeight="1">
      <c r="A11" s="153" t="s">
        <v>193</v>
      </c>
      <c r="B11" s="38" t="s">
        <v>49</v>
      </c>
      <c r="C11" s="154">
        <f>SUM(D11:F11)</f>
        <v>15577.56</v>
      </c>
      <c r="D11" s="155">
        <v>15193.96</v>
      </c>
      <c r="E11" s="155">
        <v>290</v>
      </c>
      <c r="F11" s="155">
        <v>93.6</v>
      </c>
    </row>
    <row r="12" spans="1:6" ht="17.25" customHeight="1">
      <c r="A12" s="153" t="s">
        <v>194</v>
      </c>
      <c r="B12" s="38" t="s">
        <v>50</v>
      </c>
      <c r="C12" s="154">
        <f>SUM(D12:F12)</f>
        <v>9120.7440000000006</v>
      </c>
      <c r="D12" s="155">
        <v>8883.31</v>
      </c>
      <c r="E12" s="155">
        <v>178.32499999999999</v>
      </c>
      <c r="F12" s="162">
        <v>59.109000000000002</v>
      </c>
    </row>
    <row r="13" spans="1:6" ht="39.75" customHeight="1">
      <c r="A13" s="156" t="s">
        <v>195</v>
      </c>
      <c r="B13" s="149" t="s">
        <v>196</v>
      </c>
      <c r="C13" s="157">
        <f>SUM(C15:C20)</f>
        <v>158527.954</v>
      </c>
      <c r="D13" s="157">
        <f>SUM(D15:D20)</f>
        <v>155577.609</v>
      </c>
      <c r="E13" s="157">
        <f>SUM(E15:E20)</f>
        <v>1239.145</v>
      </c>
      <c r="F13" s="164">
        <f>SUM(F15:F20)</f>
        <v>1711.2</v>
      </c>
    </row>
    <row r="14" spans="1:6" ht="17.25" customHeight="1">
      <c r="A14" s="146"/>
      <c r="B14" s="152" t="s">
        <v>192</v>
      </c>
      <c r="C14" s="147"/>
      <c r="D14" s="146"/>
      <c r="E14" s="147"/>
      <c r="F14" s="163"/>
    </row>
    <row r="15" spans="1:6" ht="33.75" customHeight="1">
      <c r="A15" s="153" t="s">
        <v>197</v>
      </c>
      <c r="B15" s="39" t="s">
        <v>51</v>
      </c>
      <c r="C15" s="154">
        <f t="shared" ref="C15:C20" si="0">SUM(D15:F15)</f>
        <v>7939.8249999999998</v>
      </c>
      <c r="D15" s="155">
        <v>7572.98</v>
      </c>
      <c r="E15" s="155">
        <v>40.244999999999997</v>
      </c>
      <c r="F15" s="155">
        <v>326.60000000000002</v>
      </c>
    </row>
    <row r="16" spans="1:6" ht="21" customHeight="1">
      <c r="A16" s="153" t="s">
        <v>198</v>
      </c>
      <c r="B16" s="39" t="s">
        <v>52</v>
      </c>
      <c r="C16" s="154">
        <f t="shared" si="0"/>
        <v>45647.85</v>
      </c>
      <c r="D16" s="155">
        <v>44949.95</v>
      </c>
      <c r="E16" s="155">
        <v>245.5</v>
      </c>
      <c r="F16" s="155">
        <v>452.4</v>
      </c>
    </row>
    <row r="17" spans="1:6" ht="21.75" customHeight="1">
      <c r="A17" s="153" t="s">
        <v>199</v>
      </c>
      <c r="B17" s="158" t="s">
        <v>200</v>
      </c>
      <c r="C17" s="154">
        <f t="shared" si="0"/>
        <v>11429.429</v>
      </c>
      <c r="D17" s="155">
        <v>11162.829</v>
      </c>
      <c r="E17" s="155">
        <v>169.4</v>
      </c>
      <c r="F17" s="155">
        <v>97.2</v>
      </c>
    </row>
    <row r="18" spans="1:6" ht="18.75" customHeight="1">
      <c r="A18" s="153" t="s">
        <v>201</v>
      </c>
      <c r="B18" s="39" t="s">
        <v>202</v>
      </c>
      <c r="C18" s="154">
        <f t="shared" si="0"/>
        <v>8824.6</v>
      </c>
      <c r="D18" s="155">
        <v>8602.1</v>
      </c>
      <c r="E18" s="155">
        <v>149.5</v>
      </c>
      <c r="F18" s="155">
        <v>73</v>
      </c>
    </row>
    <row r="19" spans="1:6" ht="17.25" customHeight="1">
      <c r="A19" s="153" t="s">
        <v>203</v>
      </c>
      <c r="B19" s="39" t="s">
        <v>55</v>
      </c>
      <c r="C19" s="154">
        <f t="shared" si="0"/>
        <v>59509.35</v>
      </c>
      <c r="D19" s="155">
        <v>58654.15</v>
      </c>
      <c r="E19" s="155">
        <v>319.2</v>
      </c>
      <c r="F19" s="155">
        <v>536</v>
      </c>
    </row>
    <row r="20" spans="1:6" ht="19.5" customHeight="1">
      <c r="A20" s="153" t="s">
        <v>204</v>
      </c>
      <c r="B20" s="39" t="s">
        <v>56</v>
      </c>
      <c r="C20" s="154">
        <f t="shared" si="0"/>
        <v>25176.899999999998</v>
      </c>
      <c r="D20" s="155">
        <v>24635.599999999999</v>
      </c>
      <c r="E20" s="155">
        <v>315.3</v>
      </c>
      <c r="F20" s="155">
        <v>226</v>
      </c>
    </row>
    <row r="21" spans="1:6" ht="17.25" customHeight="1">
      <c r="A21" s="159"/>
      <c r="B21" s="160"/>
      <c r="C21" s="161"/>
      <c r="D21" s="161"/>
      <c r="E21" s="161"/>
      <c r="F21" s="161"/>
    </row>
    <row r="22" spans="1:6" ht="17.25" customHeight="1">
      <c r="A22" s="159"/>
      <c r="B22" s="160"/>
      <c r="C22" s="161"/>
      <c r="D22" s="161"/>
      <c r="E22" s="161"/>
      <c r="F22" s="161"/>
    </row>
    <row r="23" spans="1:6" ht="17.25" customHeight="1">
      <c r="A23" s="159"/>
      <c r="B23" s="160"/>
      <c r="C23" s="161"/>
      <c r="D23" s="161"/>
      <c r="E23" s="161"/>
      <c r="F23" s="161"/>
    </row>
    <row r="24" spans="1:6" ht="17.25" customHeight="1">
      <c r="A24" s="159"/>
      <c r="B24" s="160"/>
      <c r="C24" s="161"/>
      <c r="D24" s="161"/>
      <c r="E24" s="161"/>
      <c r="F24" s="161"/>
    </row>
    <row r="25" spans="1:6" ht="17.25" customHeight="1">
      <c r="A25" s="159"/>
      <c r="B25" s="160"/>
      <c r="C25" s="161"/>
      <c r="D25" s="161"/>
      <c r="E25" s="161"/>
      <c r="F25" s="161"/>
    </row>
    <row r="26" spans="1:6" ht="17.25" customHeight="1">
      <c r="A26" s="159"/>
      <c r="B26" s="160"/>
      <c r="C26" s="161"/>
      <c r="D26" s="161"/>
      <c r="E26" s="161"/>
      <c r="F26" s="161"/>
    </row>
    <row r="27" spans="1:6" ht="17.25" customHeight="1">
      <c r="A27" s="159"/>
      <c r="B27" s="160"/>
      <c r="C27" s="161"/>
      <c r="D27" s="161"/>
      <c r="E27" s="161"/>
      <c r="F27" s="161"/>
    </row>
    <row r="28" spans="1:6" ht="17.25" customHeight="1">
      <c r="A28" s="159"/>
      <c r="B28" s="160"/>
      <c r="C28" s="161"/>
      <c r="D28" s="161"/>
      <c r="E28" s="161"/>
      <c r="F28" s="161"/>
    </row>
    <row r="29" spans="1:6" ht="17.25" customHeight="1">
      <c r="A29" s="159"/>
      <c r="B29" s="160"/>
      <c r="C29" s="161"/>
      <c r="D29" s="161"/>
      <c r="E29" s="161"/>
      <c r="F29" s="161"/>
    </row>
    <row r="30" spans="1:6" ht="17.25" customHeight="1">
      <c r="A30" s="159"/>
      <c r="B30" s="160"/>
      <c r="C30" s="161"/>
      <c r="D30" s="161"/>
      <c r="E30" s="161"/>
      <c r="F30" s="161"/>
    </row>
    <row r="31" spans="1:6" ht="17.25" customHeight="1">
      <c r="A31" s="159"/>
      <c r="B31" s="160"/>
      <c r="C31" s="161"/>
      <c r="D31" s="161"/>
      <c r="E31" s="161"/>
      <c r="F31" s="161"/>
    </row>
    <row r="32" spans="1:6" ht="17.25" customHeight="1">
      <c r="A32" s="159"/>
      <c r="B32" s="160"/>
      <c r="C32" s="161"/>
      <c r="D32" s="161"/>
      <c r="E32" s="161"/>
      <c r="F32" s="161"/>
    </row>
  </sheetData>
  <mergeCells count="8">
    <mergeCell ref="A1:F1"/>
    <mergeCell ref="A2:F2"/>
    <mergeCell ref="A3:F3"/>
    <mergeCell ref="A4:F4"/>
    <mergeCell ref="A5:A6"/>
    <mergeCell ref="B5:B6"/>
    <mergeCell ref="C5:C6"/>
    <mergeCell ref="D5:F5"/>
  </mergeCells>
  <pageMargins left="0.19685039370078741" right="0.1574803149606299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5-1</vt:lpstr>
      <vt:lpstr>5-2</vt:lpstr>
      <vt:lpstr>6</vt:lpstr>
      <vt:lpstr>7</vt:lpstr>
      <vt:lpstr>'2'!Print_Area</vt:lpstr>
      <vt:lpstr>'3'!Print_Area</vt:lpstr>
      <vt:lpstr>'4'!Print_Area</vt:lpstr>
      <vt:lpstr>'5-1'!Print_Area</vt:lpstr>
      <vt:lpstr>'5-2'!Print_Area</vt:lpstr>
      <vt:lpstr>'7'!Print_Area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2020-02-28T10:42:58Z</cp:lastPrinted>
  <dcterms:created xsi:type="dcterms:W3CDTF">2020-03-12T12:03:40Z</dcterms:created>
  <dcterms:modified xsi:type="dcterms:W3CDTF">2020-04-29T12:26:56Z</dcterms:modified>
</cp:coreProperties>
</file>