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otayq_Gegharquniq\որոշում\որոշում_1919\"/>
    </mc:Choice>
  </mc:AlternateContent>
  <bookViews>
    <workbookView xWindow="0" yWindow="0" windowWidth="28800" windowHeight="11730"/>
  </bookViews>
  <sheets>
    <sheet name="Հավելված_1" sheetId="1" r:id="rId1"/>
    <sheet name="Հավելված_2" sheetId="2" r:id="rId2"/>
    <sheet name="Հավելված_3" sheetId="14" r:id="rId3"/>
    <sheet name="Հավելված_4" sheetId="15" r:id="rId4"/>
    <sheet name="Հավելված_5" sheetId="13" r:id="rId5"/>
  </sheets>
  <definedNames>
    <definedName name="AgencyCode">#REF!</definedName>
    <definedName name="AgencyName">#REF!</definedName>
    <definedName name="åû">#REF!</definedName>
    <definedName name="Functional1">#REF!</definedName>
    <definedName name="mas">#REF!</definedName>
    <definedName name="mass">#REF!</definedName>
    <definedName name="PANature">#REF!</definedName>
    <definedName name="PAType">#REF!</definedName>
    <definedName name="Performance2">#REF!</definedName>
    <definedName name="PerformanceType">#REF!</definedName>
    <definedName name="x">#REF!</definedName>
    <definedName name="_xlnm.Print_Area" localSheetId="4">Հավելված_5!$A$1:$F$8</definedName>
    <definedName name="հավելված">#REF!</definedName>
  </definedNames>
  <calcPr calcId="162913"/>
</workbook>
</file>

<file path=xl/calcChain.xml><?xml version="1.0" encoding="utf-8"?>
<calcChain xmlns="http://schemas.openxmlformats.org/spreadsheetml/2006/main">
  <c r="E19" i="14" l="1"/>
  <c r="G18" i="14"/>
  <c r="G16" i="14"/>
  <c r="G26" i="1" l="1"/>
  <c r="F26" i="1"/>
  <c r="E26" i="1"/>
  <c r="K19" i="14" l="1"/>
  <c r="H19" i="14"/>
  <c r="H18" i="14" s="1"/>
  <c r="E18" i="14"/>
  <c r="M18" i="14"/>
  <c r="K18" i="14"/>
  <c r="J18" i="14"/>
  <c r="J16" i="14" s="1"/>
  <c r="J14" i="14" s="1"/>
  <c r="G14" i="14"/>
  <c r="L16" i="14"/>
  <c r="I16" i="14"/>
  <c r="I14" i="14" s="1"/>
  <c r="I12" i="14" s="1"/>
  <c r="F16" i="14"/>
  <c r="F14" i="14" s="1"/>
  <c r="J12" i="14" l="1"/>
  <c r="J11" i="14" s="1"/>
  <c r="J10" i="14"/>
  <c r="G12" i="14"/>
  <c r="G11" i="14" s="1"/>
  <c r="G10" i="14"/>
  <c r="M16" i="14"/>
  <c r="M14" i="14" s="1"/>
  <c r="I11" i="14"/>
  <c r="H12" i="14"/>
  <c r="E16" i="14"/>
  <c r="K16" i="14"/>
  <c r="E14" i="14"/>
  <c r="F12" i="14"/>
  <c r="L14" i="14"/>
  <c r="H16" i="14"/>
  <c r="H14" i="14"/>
  <c r="M12" i="14" l="1"/>
  <c r="M11" i="14" s="1"/>
  <c r="M10" i="14"/>
  <c r="K14" i="14"/>
  <c r="L12" i="14"/>
  <c r="E12" i="14"/>
  <c r="F11" i="14"/>
  <c r="E11" i="14" s="1"/>
  <c r="H11" i="14"/>
  <c r="I10" i="14"/>
  <c r="H10" i="14" s="1"/>
  <c r="K12" i="14" l="1"/>
  <c r="L11" i="14"/>
  <c r="F10" i="14"/>
  <c r="E10" i="14" s="1"/>
  <c r="L10" i="14" l="1"/>
  <c r="K10" i="14" s="1"/>
  <c r="K11" i="14"/>
  <c r="E40" i="1"/>
  <c r="E19" i="1" s="1"/>
  <c r="F40" i="1"/>
  <c r="F19" i="1" s="1"/>
  <c r="G40" i="1"/>
  <c r="G19" i="1" s="1"/>
  <c r="D27" i="13" l="1"/>
  <c r="E27" i="13"/>
  <c r="F27" i="13"/>
  <c r="E12" i="1" l="1"/>
  <c r="E11" i="1" s="1"/>
  <c r="F12" i="1"/>
  <c r="F11" i="1" s="1"/>
  <c r="G12" i="1"/>
  <c r="G11" i="1" s="1"/>
  <c r="H60" i="2" l="1"/>
  <c r="H59" i="2" s="1"/>
  <c r="H58" i="2" s="1"/>
  <c r="H57" i="2" s="1"/>
  <c r="H55" i="2" s="1"/>
  <c r="H53" i="2" s="1"/>
  <c r="I60" i="2"/>
  <c r="I59" i="2" s="1"/>
  <c r="I58" i="2" s="1"/>
  <c r="I57" i="2" s="1"/>
  <c r="I55" i="2" s="1"/>
  <c r="I53" i="2" s="1"/>
  <c r="J60" i="2"/>
  <c r="J59" i="2" s="1"/>
  <c r="J58" i="2" s="1"/>
  <c r="J57" i="2" s="1"/>
  <c r="J55" i="2" s="1"/>
  <c r="J53" i="2" s="1"/>
  <c r="J51" i="2"/>
  <c r="J50" i="2" s="1"/>
  <c r="J49" i="2" s="1"/>
  <c r="J47" i="2" s="1"/>
  <c r="J45" i="2" s="1"/>
  <c r="J43" i="2" s="1"/>
  <c r="J41" i="2" s="1"/>
  <c r="J39" i="2" s="1"/>
  <c r="J37" i="2" s="1"/>
  <c r="I51" i="2"/>
  <c r="I50" i="2" s="1"/>
  <c r="I49" i="2" s="1"/>
  <c r="I47" i="2" s="1"/>
  <c r="I45" i="2" s="1"/>
  <c r="I43" i="2" s="1"/>
  <c r="I41" i="2" s="1"/>
  <c r="I39" i="2" s="1"/>
  <c r="I37" i="2" s="1"/>
  <c r="H51" i="2"/>
  <c r="H50" i="2" s="1"/>
  <c r="H49" i="2" s="1"/>
  <c r="H47" i="2" s="1"/>
  <c r="H45" i="2" s="1"/>
  <c r="H43" i="2" l="1"/>
  <c r="H41" i="2" s="1"/>
  <c r="H39" i="2" s="1"/>
  <c r="H37" i="2" s="1"/>
  <c r="E33" i="1"/>
  <c r="E32" i="1" s="1"/>
  <c r="E10" i="1" s="1"/>
  <c r="F33" i="1"/>
  <c r="F32" i="1" s="1"/>
  <c r="F10" i="1" s="1"/>
  <c r="G33" i="1" l="1"/>
  <c r="G32" i="1" s="1"/>
  <c r="G10" i="1" s="1"/>
  <c r="J35" i="2" l="1"/>
  <c r="J34" i="2" s="1"/>
  <c r="J33" i="2" s="1"/>
  <c r="J31" i="2" s="1"/>
  <c r="J29" i="2" s="1"/>
  <c r="I35" i="2"/>
  <c r="I34" i="2" s="1"/>
  <c r="I33" i="2" s="1"/>
  <c r="I31" i="2" s="1"/>
  <c r="I29" i="2" s="1"/>
  <c r="I28" i="2" s="1"/>
  <c r="I27" i="2" s="1"/>
  <c r="I26" i="2" s="1"/>
  <c r="I25" i="2" s="1"/>
  <c r="I23" i="2" s="1"/>
  <c r="I21" i="2" s="1"/>
  <c r="H35" i="2"/>
  <c r="H34" i="2" s="1"/>
  <c r="H33" i="2" s="1"/>
  <c r="H31" i="2" s="1"/>
  <c r="H29" i="2" s="1"/>
  <c r="H28" i="2" s="1"/>
  <c r="H27" i="2" s="1"/>
  <c r="H26" i="2" s="1"/>
  <c r="H25" i="2" s="1"/>
  <c r="H23" i="2" s="1"/>
  <c r="H21" i="2" s="1"/>
  <c r="H13" i="15" l="1"/>
  <c r="H12" i="15" s="1"/>
  <c r="H11" i="15" s="1"/>
  <c r="H10" i="15" s="1"/>
  <c r="J28" i="2"/>
  <c r="J27" i="2" s="1"/>
  <c r="J26" i="2" s="1"/>
  <c r="J25" i="2" s="1"/>
  <c r="J23" i="2" s="1"/>
  <c r="J21" i="2" s="1"/>
  <c r="I19" i="2"/>
  <c r="I17" i="2" s="1"/>
  <c r="I15" i="2" s="1"/>
  <c r="I13" i="2" s="1"/>
  <c r="I11" i="2" s="1"/>
  <c r="H19" i="2"/>
  <c r="H17" i="2" s="1"/>
  <c r="H15" i="2" s="1"/>
  <c r="H13" i="2" s="1"/>
  <c r="H11" i="2" s="1"/>
  <c r="J19" i="2"/>
  <c r="J17" i="2" s="1"/>
  <c r="J15" i="2" s="1"/>
  <c r="J13" i="2" s="1"/>
  <c r="J11" i="2" s="1"/>
</calcChain>
</file>

<file path=xl/sharedStrings.xml><?xml version="1.0" encoding="utf-8"?>
<sst xmlns="http://schemas.openxmlformats.org/spreadsheetml/2006/main" count="244" uniqueCount="133">
  <si>
    <t>Հավելված 1</t>
  </si>
  <si>
    <t>______________ ի    ___Ն որոշման</t>
  </si>
  <si>
    <t xml:space="preserve">ՀՀ կառավարության  2020 թվականի </t>
  </si>
  <si>
    <t>Հավելված 2</t>
  </si>
  <si>
    <t>հազար դրամներով</t>
  </si>
  <si>
    <t>ՄԱՍ 1. ՊԵՏԱԿԱՆ ՄԱՐՄՆԻ ԳԾՈՎ ԱՐԴՅՈՒՆՔԱՅԻՆ (ԿԱՏԱՐՈՂԱԿԱՆ) ՑՈՒՑԱՆԻՇՆԵՐԸ</t>
  </si>
  <si>
    <t xml:space="preserve"> Առաջին կիսամյակ </t>
  </si>
  <si>
    <t xml:space="preserve"> Ինն ամիս </t>
  </si>
  <si>
    <t xml:space="preserve"> Տարի </t>
  </si>
  <si>
    <t xml:space="preserve"> 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</si>
  <si>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</si>
  <si>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</si>
  <si>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</si>
  <si>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</si>
  <si>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</si>
  <si>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</si>
  <si>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</si>
  <si>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</si>
  <si>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</si>
  <si>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</si>
  <si>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ՀՀ կառավարության 2020 թվականի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</si>
  <si>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</si>
  <si>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</si>
  <si>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</si>
  <si>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</si>
  <si>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</si>
  <si>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</si>
  <si>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 առում</t>
  </si>
  <si>
    <t xml:space="preserve"> ԸՆԴԱՄԵՆԸ</t>
  </si>
  <si>
    <t xml:space="preserve"> այդ թվում`</t>
  </si>
  <si>
    <t xml:space="preserve"> ՀՀ տարածքային կառավարման և ենթակառուցվածքների նախարարություն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</si>
  <si>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</si>
  <si>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</si>
  <si>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</si>
  <si>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</si>
  <si>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</si>
  <si>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</si>
  <si>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</si>
  <si>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</si>
  <si>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</si>
  <si>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</si>
  <si>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</si>
  <si>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</si>
  <si>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</si>
  <si>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</si>
  <si>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</si>
  <si>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01</t>
  </si>
  <si>
    <t xml:space="preserve"> Բաժին</t>
  </si>
  <si>
    <t xml:space="preserve"> Խումբ</t>
  </si>
  <si>
    <t xml:space="preserve"> Դաս</t>
  </si>
  <si>
    <t>ՀԱՅԱՍՏԱՆԻ ՀԱՆՐԱՊԵՏՈՒԹՅԱՆ ԿԱՌԱՎԱՐՈՒԹՅԱՆ 2019 ԹՎԱԿԱՆԻ ԴԵԿՏԵՄԲԵՐԻ 26-Ի N 1919-Ն ՈՐՈՇՄԱՆ N 3 ԵՎ N 4 ՀԱՎԵԼՎԱԾՆԵՐՈՒՄ ԿԱՏԱՐՎՈՂ ՓՈՓՈԽՈՒԹՅՈՒՆՆԵՐԸ ԵՎ ԼՐԱՑՈՒՄՆԵՐԸ</t>
  </si>
  <si>
    <t>«ՀԱՅԱՍՏԱՆԻ ՀԱՆՐԱՊԵՏՈՒԹՅԱՆ 2020 ԹՎԱԿԱՆԻ ՊԵՏԱԿԱՆ ԲՅՈՒՋԵԻ ՄԱՍԻՆ» ՀԱՅԱՍՏԱՆԻ ՀԱՆՐԱՊԵՏՈՒԹՅԱՆ ՕՐԵՆՔԻ N 1 ՀԱՎԵԼՎԱԾԻ N 2 ԱՂՅՈՒՍԱԿՈՒՄ ԵՎ ՀԱՅԱՍՏԱՆԻ ՀԱՆՐԱՊԵՏՈՒԹՅԱՆ ԿԱՌԱՎԱՐՈՒԹՅԱՆ 2019 ԹՎԱԿԱՆԻ ԴԵԿՏԵՄԲԵՐԻ 26-Ի N 1919-Ն ՈՐՈՇՄԱՆ N 5  ՀԱՎԵԼՎԱԾԻ N 1 ԱՂՅՈՒՍԱԿՈՒՄ ԿԱՏԱՐՎՈՂ ՓՈՓՈԽՈՒԹՅՈՒՆՆԵՐԸ ԵՎ ԼՐԱՑՈՒՄՆԵՐԸ</t>
  </si>
  <si>
    <t xml:space="preserve"> Ծառայությունների մատուցում </t>
  </si>
  <si>
    <t xml:space="preserve"> Միջոցառումն իրականացնողի անվանումը </t>
  </si>
  <si>
    <t xml:space="preserve"> Մասնագիտացված կազմակերպություն </t>
  </si>
  <si>
    <t>Գործառական դասիչը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</si>
  <si>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</si>
  <si>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</si>
  <si>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</si>
  <si>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</si>
  <si>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ԱՅԼ  ԾԱԽՍԵՐ</t>
  </si>
  <si>
    <t xml:space="preserve"> Պահուստային միջոցներ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</si>
  <si>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</si>
  <si>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</si>
  <si>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</si>
  <si>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տարածքային կառավարման և ենթակառուցվածքների նախարարություն, մրցութային կարգով ընտրված կազմակերպություններ 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</si>
  <si>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</si>
  <si>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</t>
  </si>
  <si>
    <t>ՀԱՅԱՍՏԱՆԻ ՀԱՆՐԱՊԵՏՈՒԹՅԱՆ ԿԱՌԱՎԱՐՈՒԹՅԱՆ 2019 ԹՎԱԿԱՆԻ ԴԵԿՏԵՄԲԵՐԻ 26-Ի N 1919-Ն ՈՐՈՇՄԱՆ N 9 ԵՎ N 9.1 ՀԱՎԵԼՎԱԾՆԵՐԻ N9.8 ԵՎ N9.1.8 ԱՂՅՈՒՍԱԿՆԵՐՈՒՄ ԿԱՏԱՐՎՈՂ ՓՈՓՈԽՈՒԹՅՈՒՆՆԵՐԸ ԵՎ ԼՐԱՑՈՒՄԸ</t>
  </si>
  <si>
    <t>«ՀԱՅԱՍՏԱՆԻ ՀԱՆՐԱՊԵՏՈՒԹՅԱՆ 2020 ԹՎԱԿԱՆԻ ՊԵՏԱԿԱՆ ԲՅՈՒՋԵԻ ՄԱՍԻՆ» ՀԱՅԱՍՏԱՆԻ ՀԱՆՐԱՊԵՏՈՒԹՅԱՆ ՕՐԵՆՔԻ N 1 ՀԱՎԵԼՎԱԾԻ N 5 ԱՂՅՈՒՍԱԿՈՒՄ ԵՎ ՀԱՅԱՍՏԱՆԻ ՀԱՆՐԱՊԵՏՈՒԹՅԱՆ ԿԱՌԱՎԱՐՈՒԹՅԱՆ 2019 ԹՎԱԿԱՆԻ ԴԵԿՏԵՄԲԵՐԻ 26-Ի N 1919-Ն ՈՐՈՇՄԱՆ N 5  ՀԱՎԵԼՎԱԾԻ N 4 ԱՂՅՈՒՍԱԿՈՒՄ ԿԱՏԱՐՎՈՂ ՓՈՓՈԽՈՒԹՅՈՒՆՆԵՐԸ ԵՎ ԼՐԱՑՈՒՄՆԵՐԸ</t>
  </si>
  <si>
    <t>Հավելված 4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</si>
  <si>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</si>
  <si>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</si>
  <si>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Առաջին կիսամյակ</t>
  </si>
  <si>
    <t>Ինն ամիս</t>
  </si>
  <si>
    <t>Տարի</t>
  </si>
  <si>
    <t>Ծրագիր</t>
  </si>
  <si>
    <t>Միջոց_x000D_
առում</t>
  </si>
  <si>
    <t xml:space="preserve"> Ընդամենը </t>
  </si>
  <si>
    <t xml:space="preserve"> այդ թվում </t>
  </si>
  <si>
    <t xml:space="preserve"> Դրամաշնոր_x000D_
հային միջոցներ </t>
  </si>
  <si>
    <t>Համաֆինանս
ավորում</t>
  </si>
  <si>
    <t>ԸՆԴԱՄԵՆԸ_x000D_
այդ թվում`</t>
  </si>
  <si>
    <t xml:space="preserve"> - ԸՆԹԱՑԻԿ ԾԱԽՍԵՐ </t>
  </si>
  <si>
    <t>Կոշտ թափոնների կառավարում</t>
  </si>
  <si>
    <t>այդ թվում`</t>
  </si>
  <si>
    <t>Վերակառուցման և զարգացման եվրոպական բանկի աջակցությամբ իրականացվող «Կոտայքի և_x000D_ Գեղարքունիքի մարզի կոշտ թափոնների կառավարման խորհրդատվության համար»_x000D_ դրամաշնորհային  ծրագիր</t>
  </si>
  <si>
    <t>այդ թվում` ըստ կատարողների</t>
  </si>
  <si>
    <t>ՀՀ տարածքային կառավարման և ենթակառուցվածքների  նախարարություն</t>
  </si>
  <si>
    <t>այդ թվում` բյուջետային ծախսերի տնտեսագիտական դասակարգման հոդվածներ</t>
  </si>
  <si>
    <t>ԸՆԹԱՑԻԿ ԾԱԽՍԵՐ</t>
  </si>
  <si>
    <t>- Այլ ծախսեր</t>
  </si>
  <si>
    <t>Հավելված 3</t>
  </si>
  <si>
    <t>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 ծրագիր</t>
  </si>
  <si>
    <t>Կենցաղային թափոնների արդյունավետ կառավարում սոցիալական և բնապահպանական խնդիրների լուծում</t>
  </si>
  <si>
    <t xml:space="preserve"> Կոշտ թափոննրի կառավարման համակարգի բարելավում և նոր աղբավայրի ստեղծում
</t>
  </si>
  <si>
    <t>Կենցաղային թափոնների արդյունավետ կառավարում</t>
  </si>
  <si>
    <t>Հրազդան համայնքում  միջազգային ստանդարտներին համապատասխան սանիտարական աղբավայրի, Մարտունի և Ակունք համայնքներում երկու փոխաբեռնման կայանների կառուցման տեխնիկական, սոցիալական, բնապահպանական, երկրաբանական և առողջապահական ու աշխատանքի անվտանգության  չափանիշների ստուգման և աշխատանքների արդյունքների ընդունման ծառայություններ</t>
  </si>
  <si>
    <t xml:space="preserve"> Սանիտարական աղբավայրի և երկու փոխաբեռնման կայանների կառուցման տեխնիկական, սոցիալական, բնապահպանական, երկրաբանական և առողջապահական ու աշխատանքի անվտանգության հսկողություն</t>
  </si>
  <si>
    <t xml:space="preserve"> ՇՐՋԱԿԱ  ՄԻՋԱՎԱՅՐԻ ՊԱՇՏՊԱՆՈՒԹՅՈՒՆ</t>
  </si>
  <si>
    <t xml:space="preserve"> Աղբահանում</t>
  </si>
  <si>
    <t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 ծրագիր</t>
  </si>
  <si>
    <t xml:space="preserve"> Այլ ծախսեր</t>
  </si>
  <si>
    <t xml:space="preserve">  Սանիտարական աղբավայրի և երկու փոխաբեռնման կայանների կառուցման տեխնիկական, սոցիալական, բնապահպանական, երկրաբանական և առողջապահական ու աշխատանքի անվտանգության հսկողություն</t>
  </si>
  <si>
    <t xml:space="preserve"> Վերակառուցման և զարգացման եվրոպական բանկի աջակցությամբ իրականացվող «Կոտայքի և Գեղարքունիքի մարզի կոշտ թափոնների կառավարման խորհրդատվության համար» դրամաշնորհային  ծրագիր </t>
  </si>
  <si>
    <t xml:space="preserve"> Կոշտ թափոննրի կառավարման համակարգի բարելավում և նոր աղբավայրի ստեղծում
 </t>
  </si>
  <si>
    <t xml:space="preserve"> Ծրագրում ընդգրկված համայնքների թիվը, հատ </t>
  </si>
  <si>
    <t xml:space="preserve">  Նոր ստեղծվող աղբավայրի նախագիծ թիվ, հատ </t>
  </si>
  <si>
    <t xml:space="preserve">  2 մարզերում աղբահանության համակարգված սխեմայի մշակում, հատ </t>
  </si>
  <si>
    <t xml:space="preserve">  Աղբավայրի, վերաբեռնման կայանների և ենթակառուցվածքների կառուցման մրցույթային փաթեթի կազմում, հատ </t>
  </si>
  <si>
    <t xml:space="preserve">  Օբյեկտների շինարարության տեխնիկական վերահսկողության իրականացում </t>
  </si>
  <si>
    <t xml:space="preserve">  Եվրոպական ստանդարտներին համապատասխան աղբահանության համակարգից օգտվող բնակիչների տոկոսը </t>
  </si>
  <si>
    <t xml:space="preserve">  97 </t>
  </si>
  <si>
    <t xml:space="preserve">  1 </t>
  </si>
  <si>
    <t xml:space="preserve">  3 </t>
  </si>
  <si>
    <t xml:space="preserve">  16 </t>
  </si>
  <si>
    <t>Հրազդան համայնքում  միջազգային ստանդարտներին համապատասխան սանիտարական աղբավայրի և Մարտունի և Ակունք համայնքներում  փոխաբեռնման կայանների կառուցման տեխնիկական հսկողություն, աշխատանքի ընդունում</t>
  </si>
  <si>
    <t>Հրազդան համայնքում  միջազգային ստանդարտներին համապատասխան սանիտարական աղբավայրի և Մարտունի և Ակունք համայնքներում փոխաբեռնման կայանների կառուցման երկրաբանական հսկողություն, աշխատանքի ընդունում</t>
  </si>
  <si>
    <t xml:space="preserve">Հրազդան համայնքում  միջազգային ստանդարտներին համապատասխան սանիտարական աղբավայրի և Մարտունի և Ակունք համայնքներում փոխաբեռնման կայանների կառուցման առողջապահական ու աշխատանքի անվտանգության ապահովում, այցելություններ </t>
  </si>
  <si>
    <t>05</t>
  </si>
  <si>
    <t xml:space="preserve"> Հրազդան համայնքում  միջազգային ստանդարտներին համապատասխան սանիտարական աղբավայրի և Մարտունի և Ակունք համայնքներում փոխաբեռնման կայանների կառուցման սոցիալական, և բնապահպանական հսկողություն, աշխատանքի ընդունում, հատ</t>
  </si>
  <si>
    <t>Ցուցանիշների փոփոխությունը 
(ավելացումները նշված են դրական նշանով, իսկ նվազեցումները` փակագծերում)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</si>
  <si>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</si>
  <si>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</si>
  <si>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</si>
  <si>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</si>
  <si>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</si>
  <si>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</si>
  <si>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Միջոցառում</t>
  </si>
  <si>
    <t>ՀՀ տարածքային կառավարման և ենթակառուցվածքների նախարարություն</t>
  </si>
  <si>
    <t>Հայաստանի տարածքային զարգացման հիմնադրամ</t>
  </si>
  <si>
    <t>ՀԱՅԱՍՏԱՆԻ ՀԱՆՐԱՊԵՏՈՒԹՅԱՆ ԿԱՌԱՎԱՐՈՒԹՅԱՆ 2019 ԹՎԱԿԱՆԻ ԴԵԿՏԵՄԲԵՐԻ 26-Ի N 1919-Ն ՈՐՈՇՄԱՆ N 5  ՀԱՎԵԼՎԱԾԻ N 7 ԱՂՅՈՒՍԱԿՈՒՄ ԿԱՏԱՐՎՈՂ ԼՐԱՑՈՒՄՆԵՐԸ</t>
  </si>
  <si>
    <t>Հավելված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</si>
</sst>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 * #,##0.00_)_€_ ;_ * \(#,##0.00\)_€_ ;_ * &quot;-&quot;??_)_€_ ;_ @_ "/>
    <numFmt numFmtId="165" formatCode="#,##0.0"/>
    <numFmt numFmtId="166" formatCode="_ * #,##0.0_)_€_ ;_ * \(#,##0.0\)_€_ ;_ * &quot;-&quot;??_)_€_ ;_ @_ "/>
    <numFmt numFmtId="167" formatCode="#,##0.0_);\(#,##0.0\)"/>
    <numFmt numFmtId="168" formatCode="##,##0.0;\(##,##0.0\);\-"/>
    <numFmt numFmtId="169" formatCode="_(* #,##0.0_);_(* \(#,##0.0\);_(* &quot;-&quot;??_);_(@_)"/>
  </numFmts>
  <fonts count="85" x14ac:knownFonts="1"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b/>
      <sz val="12"/>
      <color indexed="8"/>
      <name val="GHEA Grapalat"/>
      <family val="3"/>
    </font>
    <font>
      <sz val="10"/>
      <name val="Times Armenian"/>
      <family val="1"/>
    </font>
    <font>
      <sz val="12"/>
      <color indexed="8"/>
      <name val="GHEA Grapalat"/>
      <family val="3"/>
    </font>
    <font>
      <sz val="12"/>
      <name val="GHEA Grapalat"/>
      <family val="3"/>
    </font>
    <font>
      <sz val="11"/>
      <color theme="1"/>
      <name val="Calibri"/>
      <family val="2"/>
      <scheme val="minor"/>
    </font>
    <font>
      <sz val="8"/>
      <name val="GHEA Grapalat"/>
      <family val="2"/>
    </font>
    <font>
      <b/>
      <sz val="10"/>
      <name val="GHEA Grapalat"/>
      <family val="3"/>
    </font>
    <font>
      <sz val="10"/>
      <name val="Arial Armenian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0"/>
      <name val="GHEA Grapalat"/>
      <family val="2"/>
    </font>
    <font>
      <i/>
      <sz val="10"/>
      <color indexed="8"/>
      <name val="GHEA Grapalat"/>
      <family val="3"/>
    </font>
    <font>
      <sz val="11"/>
      <color indexed="8"/>
      <name val="Calibri"/>
      <family val="2"/>
      <charset val="1"/>
    </font>
    <font>
      <b/>
      <sz val="8"/>
      <name val="GHEA Grapalat"/>
      <family val="2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8"/>
      <name val="Arial Armenian"/>
      <family val="2"/>
    </font>
    <font>
      <sz val="11"/>
      <color theme="1"/>
      <name val="Sylfaen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8"/>
      <name val="GHEA Grapalat"/>
      <family val="3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1"/>
      <name val="GHEA Grapalat"/>
      <family val="3"/>
    </font>
    <font>
      <b/>
      <sz val="11"/>
      <name val="GHEA Grapalat"/>
      <family val="3"/>
    </font>
    <font>
      <b/>
      <sz val="11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i/>
      <sz val="10"/>
      <name val="GHEA Grapalat"/>
      <family val="3"/>
    </font>
    <font>
      <i/>
      <sz val="11"/>
      <name val="GHEA Grapalat"/>
      <family val="3"/>
    </font>
    <font>
      <sz val="11"/>
      <color indexed="8"/>
      <name val="GHEA Grapalat"/>
      <family val="3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b/>
      <sz val="11"/>
      <name val="GHEA Grapalat"/>
      <family val="2"/>
    </font>
    <font>
      <i/>
      <sz val="8"/>
      <name val="GHEA Grapalat"/>
      <family val="2"/>
    </font>
    <font>
      <b/>
      <sz val="10"/>
      <color rgb="FF000000"/>
      <name val="GHEA Grapalat"/>
      <family val="3"/>
    </font>
    <font>
      <sz val="10"/>
      <color rgb="FF000000"/>
      <name val="GHEA Grapalat"/>
      <family val="3"/>
    </font>
    <font>
      <b/>
      <i/>
      <sz val="10"/>
      <name val="GHEA Grapalat"/>
      <family val="3"/>
    </font>
    <font>
      <b/>
      <i/>
      <sz val="10"/>
      <color rgb="FF000000"/>
      <name val="GHEA Grapalat"/>
      <family val="3"/>
    </font>
    <font>
      <b/>
      <sz val="10"/>
      <name val="GHEA Grapalat"/>
      <family val="2"/>
    </font>
    <font>
      <b/>
      <sz val="9"/>
      <name val="GHEA Grapalat"/>
      <family val="2"/>
    </font>
    <font>
      <i/>
      <sz val="8"/>
      <color theme="1"/>
      <name val="GHEA Grapalat"/>
      <family val="3"/>
    </font>
    <font>
      <sz val="11"/>
      <name val="Calibri"/>
      <family val="2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1">
    <xf numFmtId="0" fontId="0" fillId="0" borderId="0"/>
    <xf numFmtId="0" fontId="1" fillId="0" borderId="0"/>
    <xf numFmtId="164" fontId="9" fillId="0" borderId="0" applyFont="0" applyFill="0" applyBorder="0" applyAlignment="0" applyProtection="0"/>
    <xf numFmtId="0" fontId="10" fillId="0" borderId="0">
      <alignment horizontal="left" vertical="top" wrapText="1"/>
    </xf>
    <xf numFmtId="0" fontId="12" fillId="0" borderId="0"/>
    <xf numFmtId="0" fontId="14" fillId="0" borderId="0"/>
    <xf numFmtId="43" fontId="17" fillId="0" borderId="0" applyFont="0" applyFill="0" applyBorder="0" applyAlignment="0" applyProtection="0"/>
    <xf numFmtId="0" fontId="19" fillId="10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20" fillId="12" borderId="0" applyNumberFormat="0" applyBorder="0" applyAlignment="0" applyProtection="0"/>
    <xf numFmtId="0" fontId="20" fillId="16" borderId="0" applyNumberFormat="0" applyBorder="0" applyAlignment="0" applyProtection="0"/>
    <xf numFmtId="0" fontId="20" fillId="20" borderId="0" applyNumberFormat="0" applyBorder="0" applyAlignment="0" applyProtection="0"/>
    <xf numFmtId="0" fontId="20" fillId="24" borderId="0" applyNumberFormat="0" applyBorder="0" applyAlignment="0" applyProtection="0"/>
    <xf numFmtId="0" fontId="20" fillId="28" borderId="0" applyNumberFormat="0" applyBorder="0" applyAlignment="0" applyProtection="0"/>
    <xf numFmtId="0" fontId="20" fillId="32" borderId="0" applyNumberFormat="0" applyBorder="0" applyAlignment="0" applyProtection="0"/>
    <xf numFmtId="0" fontId="20" fillId="9" borderId="0" applyNumberFormat="0" applyBorder="0" applyAlignment="0" applyProtection="0"/>
    <xf numFmtId="0" fontId="20" fillId="13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0" fillId="25" borderId="0" applyNumberFormat="0" applyBorder="0" applyAlignment="0" applyProtection="0"/>
    <xf numFmtId="0" fontId="20" fillId="29" borderId="0" applyNumberFormat="0" applyBorder="0" applyAlignment="0" applyProtection="0"/>
    <xf numFmtId="0" fontId="21" fillId="3" borderId="0" applyNumberFormat="0" applyBorder="0" applyAlignment="0" applyProtection="0"/>
    <xf numFmtId="0" fontId="22" fillId="6" borderId="10" applyNumberFormat="0" applyAlignment="0" applyProtection="0"/>
    <xf numFmtId="0" fontId="23" fillId="7" borderId="13" applyNumberFormat="0" applyAlignment="0" applyProtection="0"/>
    <xf numFmtId="0" fontId="24" fillId="0" borderId="0" applyNumberFormat="0" applyFill="0" applyBorder="0" applyAlignment="0" applyProtection="0"/>
    <xf numFmtId="0" fontId="25" fillId="2" borderId="0" applyNumberFormat="0" applyBorder="0" applyAlignment="0" applyProtection="0"/>
    <xf numFmtId="0" fontId="26" fillId="0" borderId="7" applyNumberFormat="0" applyFill="0" applyAlignment="0" applyProtection="0"/>
    <xf numFmtId="0" fontId="27" fillId="0" borderId="8" applyNumberFormat="0" applyFill="0" applyAlignment="0" applyProtection="0"/>
    <xf numFmtId="0" fontId="28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29" fillId="5" borderId="10" applyNumberFormat="0" applyAlignment="0" applyProtection="0"/>
    <xf numFmtId="0" fontId="30" fillId="0" borderId="12" applyNumberFormat="0" applyFill="0" applyAlignment="0" applyProtection="0"/>
    <xf numFmtId="0" fontId="31" fillId="4" borderId="0" applyNumberFormat="0" applyBorder="0" applyAlignment="0" applyProtection="0"/>
    <xf numFmtId="0" fontId="32" fillId="0" borderId="0">
      <alignment horizontal="left" vertical="top" wrapText="1"/>
    </xf>
    <xf numFmtId="0" fontId="33" fillId="0" borderId="0"/>
    <xf numFmtId="0" fontId="34" fillId="0" borderId="0"/>
    <xf numFmtId="0" fontId="10" fillId="0" borderId="0">
      <alignment horizontal="left" vertical="top" wrapText="1"/>
    </xf>
    <xf numFmtId="0" fontId="14" fillId="0" borderId="0"/>
    <xf numFmtId="0" fontId="34" fillId="0" borderId="0"/>
    <xf numFmtId="0" fontId="35" fillId="0" borderId="0"/>
    <xf numFmtId="0" fontId="19" fillId="8" borderId="14" applyNumberFormat="0" applyFont="0" applyAlignment="0" applyProtection="0"/>
    <xf numFmtId="0" fontId="9" fillId="8" borderId="14" applyNumberFormat="0" applyFont="0" applyAlignment="0" applyProtection="0"/>
    <xf numFmtId="0" fontId="36" fillId="6" borderId="11" applyNumberFormat="0" applyAlignment="0" applyProtection="0"/>
    <xf numFmtId="9" fontId="37" fillId="0" borderId="0" applyFont="0" applyFill="0" applyBorder="0" applyAlignment="0" applyProtection="0"/>
    <xf numFmtId="168" fontId="10" fillId="0" borderId="0" applyFill="0" applyBorder="0" applyProtection="0">
      <alignment horizontal="right" vertical="top"/>
    </xf>
    <xf numFmtId="0" fontId="38" fillId="0" borderId="0" applyNumberFormat="0" applyFill="0" applyBorder="0" applyAlignment="0" applyProtection="0"/>
    <xf numFmtId="0" fontId="39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0" borderId="0"/>
    <xf numFmtId="43" fontId="6" fillId="0" borderId="0" applyFont="0" applyFill="0" applyBorder="0" applyAlignment="0" applyProtection="0"/>
    <xf numFmtId="168" fontId="18" fillId="0" borderId="0" applyFill="0" applyBorder="0" applyProtection="0">
      <alignment horizontal="right" vertical="top"/>
    </xf>
    <xf numFmtId="43" fontId="9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4" fillId="0" borderId="0"/>
    <xf numFmtId="43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50" fillId="0" borderId="0"/>
    <xf numFmtId="0" fontId="12" fillId="0" borderId="0"/>
    <xf numFmtId="0" fontId="51" fillId="4" borderId="0" applyNumberFormat="0" applyBorder="0" applyAlignment="0" applyProtection="0"/>
    <xf numFmtId="0" fontId="6" fillId="0" borderId="0"/>
    <xf numFmtId="0" fontId="35" fillId="33" borderId="0" applyNumberFormat="0" applyBorder="0" applyAlignment="0" applyProtection="0"/>
    <xf numFmtId="0" fontId="35" fillId="34" borderId="0" applyNumberFormat="0" applyBorder="0" applyAlignment="0" applyProtection="0"/>
    <xf numFmtId="0" fontId="35" fillId="35" borderId="0" applyNumberFormat="0" applyBorder="0" applyAlignment="0" applyProtection="0"/>
    <xf numFmtId="0" fontId="35" fillId="36" borderId="0" applyNumberFormat="0" applyBorder="0" applyAlignment="0" applyProtection="0"/>
    <xf numFmtId="0" fontId="35" fillId="40" borderId="0" applyNumberFormat="0" applyBorder="0" applyAlignment="0" applyProtection="0"/>
    <xf numFmtId="0" fontId="35" fillId="41" borderId="0" applyNumberFormat="0" applyBorder="0" applyAlignment="0" applyProtection="0"/>
    <xf numFmtId="0" fontId="35" fillId="42" borderId="0" applyNumberFormat="0" applyBorder="0" applyAlignment="0" applyProtection="0"/>
    <xf numFmtId="0" fontId="35" fillId="43" borderId="0" applyNumberFormat="0" applyBorder="0" applyAlignment="0" applyProtection="0"/>
    <xf numFmtId="0" fontId="35" fillId="37" borderId="0" applyNumberFormat="0" applyBorder="0" applyAlignment="0" applyProtection="0"/>
    <xf numFmtId="0" fontId="35" fillId="36" borderId="0" applyNumberFormat="0" applyBorder="0" applyAlignment="0" applyProtection="0"/>
    <xf numFmtId="0" fontId="35" fillId="42" borderId="0" applyNumberFormat="0" applyBorder="0" applyAlignment="0" applyProtection="0"/>
    <xf numFmtId="0" fontId="35" fillId="44" borderId="0" applyNumberFormat="0" applyBorder="0" applyAlignment="0" applyProtection="0"/>
    <xf numFmtId="0" fontId="52" fillId="45" borderId="0" applyNumberFormat="0" applyBorder="0" applyAlignment="0" applyProtection="0"/>
    <xf numFmtId="0" fontId="52" fillId="43" borderId="0" applyNumberFormat="0" applyBorder="0" applyAlignment="0" applyProtection="0"/>
    <xf numFmtId="0" fontId="52" fillId="37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52" fillId="48" borderId="0" applyNumberFormat="0" applyBorder="0" applyAlignment="0" applyProtection="0"/>
    <xf numFmtId="0" fontId="52" fillId="49" borderId="0" applyNumberFormat="0" applyBorder="0" applyAlignment="0" applyProtection="0"/>
    <xf numFmtId="0" fontId="52" fillId="38" borderId="0" applyNumberFormat="0" applyBorder="0" applyAlignment="0" applyProtection="0"/>
    <xf numFmtId="0" fontId="52" fillId="46" borderId="0" applyNumberFormat="0" applyBorder="0" applyAlignment="0" applyProtection="0"/>
    <xf numFmtId="0" fontId="52" fillId="50" borderId="0" applyNumberFormat="0" applyBorder="0" applyAlignment="0" applyProtection="0"/>
    <xf numFmtId="0" fontId="53" fillId="34" borderId="0" applyNumberFormat="0" applyBorder="0" applyAlignment="0" applyProtection="0"/>
    <xf numFmtId="0" fontId="54" fillId="51" borderId="17" applyNumberFormat="0" applyAlignment="0" applyProtection="0"/>
    <xf numFmtId="0" fontId="55" fillId="52" borderId="18" applyNumberFormat="0" applyAlignment="0" applyProtection="0"/>
    <xf numFmtId="43" fontId="12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5" borderId="0" applyNumberFormat="0" applyBorder="0" applyAlignment="0" applyProtection="0"/>
    <xf numFmtId="0" fontId="58" fillId="0" borderId="19" applyNumberFormat="0" applyFill="0" applyAlignment="0" applyProtection="0"/>
    <xf numFmtId="0" fontId="59" fillId="0" borderId="20" applyNumberFormat="0" applyFill="0" applyAlignment="0" applyProtection="0"/>
    <xf numFmtId="0" fontId="60" fillId="0" borderId="21" applyNumberFormat="0" applyFill="0" applyAlignment="0" applyProtection="0"/>
    <xf numFmtId="0" fontId="60" fillId="0" borderId="0" applyNumberFormat="0" applyFill="0" applyBorder="0" applyAlignment="0" applyProtection="0"/>
    <xf numFmtId="0" fontId="61" fillId="41" borderId="17" applyNumberFormat="0" applyAlignment="0" applyProtection="0"/>
    <xf numFmtId="0" fontId="62" fillId="0" borderId="22" applyNumberFormat="0" applyFill="0" applyAlignment="0" applyProtection="0"/>
    <xf numFmtId="0" fontId="63" fillId="53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9" fillId="0" borderId="0"/>
    <xf numFmtId="0" fontId="34" fillId="0" borderId="0"/>
    <xf numFmtId="0" fontId="34" fillId="0" borderId="0"/>
    <xf numFmtId="0" fontId="12" fillId="54" borderId="23" applyNumberFormat="0" applyFont="0" applyAlignment="0" applyProtection="0"/>
    <xf numFmtId="0" fontId="64" fillId="51" borderId="24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5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70" fillId="0" borderId="0"/>
    <xf numFmtId="0" fontId="34" fillId="0" borderId="0"/>
  </cellStyleXfs>
  <cellXfs count="158">
    <xf numFmtId="0" fontId="0" fillId="0" borderId="0" xfId="0"/>
    <xf numFmtId="0" fontId="11" fillId="0" borderId="0" xfId="3" applyFont="1" applyFill="1" applyAlignment="1">
      <alignment vertical="center" wrapText="1"/>
    </xf>
    <xf numFmtId="0" fontId="11" fillId="0" borderId="0" xfId="3" applyFont="1" applyFill="1" applyAlignment="1">
      <alignment horizontal="right" vertical="center"/>
    </xf>
    <xf numFmtId="0" fontId="2" fillId="0" borderId="0" xfId="4" applyFont="1" applyFill="1" applyAlignment="1">
      <alignment vertical="center" wrapText="1"/>
    </xf>
    <xf numFmtId="0" fontId="8" fillId="0" borderId="0" xfId="0" applyFont="1" applyFill="1"/>
    <xf numFmtId="165" fontId="7" fillId="0" borderId="0" xfId="0" applyNumberFormat="1" applyFont="1" applyFill="1"/>
    <xf numFmtId="0" fontId="13" fillId="0" borderId="0" xfId="0" applyFont="1" applyFill="1"/>
    <xf numFmtId="0" fontId="4" fillId="0" borderId="0" xfId="5" applyFont="1" applyFill="1"/>
    <xf numFmtId="0" fontId="11" fillId="0" borderId="0" xfId="5" applyFont="1" applyFill="1"/>
    <xf numFmtId="0" fontId="3" fillId="0" borderId="1" xfId="5" applyFont="1" applyFill="1" applyBorder="1" applyAlignment="1">
      <alignment vertical="top" wrapText="1"/>
    </xf>
    <xf numFmtId="0" fontId="15" fillId="0" borderId="1" xfId="5" applyFont="1" applyFill="1" applyBorder="1" applyAlignment="1">
      <alignment horizontal="left" vertical="top" wrapText="1"/>
    </xf>
    <xf numFmtId="0" fontId="4" fillId="0" borderId="1" xfId="5" applyFont="1" applyFill="1" applyBorder="1" applyAlignment="1">
      <alignment vertical="top" wrapText="1"/>
    </xf>
    <xf numFmtId="0" fontId="4" fillId="0" borderId="1" xfId="5" applyFont="1" applyFill="1" applyBorder="1" applyAlignment="1">
      <alignment wrapText="1"/>
    </xf>
    <xf numFmtId="0" fontId="4" fillId="0" borderId="2" xfId="5" applyFont="1" applyFill="1" applyBorder="1" applyAlignment="1">
      <alignment horizontal="left" vertical="top"/>
    </xf>
    <xf numFmtId="0" fontId="4" fillId="0" borderId="3" xfId="5" applyFont="1" applyFill="1" applyBorder="1" applyAlignment="1">
      <alignment horizontal="left" vertical="top"/>
    </xf>
    <xf numFmtId="167" fontId="16" fillId="0" borderId="1" xfId="5" applyNumberFormat="1" applyFont="1" applyFill="1" applyBorder="1" applyAlignment="1">
      <alignment horizontal="center" vertical="center" wrapText="1"/>
    </xf>
    <xf numFmtId="0" fontId="14" fillId="0" borderId="0" xfId="5" applyFill="1" applyAlignment="1">
      <alignment horizontal="left" vertical="top" wrapText="1"/>
    </xf>
    <xf numFmtId="0" fontId="18" fillId="0" borderId="0" xfId="5" applyFont="1" applyFill="1" applyAlignment="1">
      <alignment vertical="top"/>
    </xf>
    <xf numFmtId="0" fontId="18" fillId="0" borderId="0" xfId="5" applyFont="1" applyFill="1" applyAlignment="1">
      <alignment vertical="top" wrapText="1"/>
    </xf>
    <xf numFmtId="167" fontId="4" fillId="0" borderId="0" xfId="5" applyNumberFormat="1" applyFont="1" applyFill="1"/>
    <xf numFmtId="0" fontId="4" fillId="0" borderId="0" xfId="5" applyFont="1" applyFill="1" applyAlignment="1">
      <alignment horizontal="right"/>
    </xf>
    <xf numFmtId="0" fontId="3" fillId="0" borderId="0" xfId="5" applyFont="1" applyFill="1" applyAlignment="1">
      <alignment horizontal="right"/>
    </xf>
    <xf numFmtId="3" fontId="7" fillId="0" borderId="0" xfId="0" applyNumberFormat="1" applyFont="1" applyFill="1"/>
    <xf numFmtId="0" fontId="45" fillId="0" borderId="0" xfId="0" applyFont="1" applyAlignment="1">
      <alignment horizontal="left" vertical="top" wrapText="1"/>
    </xf>
    <xf numFmtId="0" fontId="46" fillId="0" borderId="0" xfId="0" applyFont="1" applyAlignment="1">
      <alignment horizontal="left" vertical="top"/>
    </xf>
    <xf numFmtId="0" fontId="46" fillId="0" borderId="1" xfId="0" applyFont="1" applyBorder="1" applyAlignment="1">
      <alignment horizontal="left" vertical="top" wrapText="1"/>
    </xf>
    <xf numFmtId="0" fontId="47" fillId="0" borderId="1" xfId="0" applyFont="1" applyBorder="1" applyAlignment="1">
      <alignment horizontal="left" vertical="top" wrapText="1"/>
    </xf>
    <xf numFmtId="0" fontId="4" fillId="0" borderId="1" xfId="5" applyFont="1" applyFill="1" applyBorder="1" applyAlignment="1">
      <alignment horizontal="center" vertical="top" wrapText="1"/>
    </xf>
    <xf numFmtId="0" fontId="46" fillId="0" borderId="0" xfId="0" applyFont="1" applyAlignment="1">
      <alignment horizontal="right" vertical="top"/>
    </xf>
    <xf numFmtId="0" fontId="0" fillId="0" borderId="0" xfId="0" applyAlignment="1">
      <alignment horizontal="left" vertical="top" wrapText="1"/>
    </xf>
    <xf numFmtId="165" fontId="7" fillId="0" borderId="1" xfId="0" applyNumberFormat="1" applyFont="1" applyFill="1" applyBorder="1"/>
    <xf numFmtId="0" fontId="45" fillId="0" borderId="1" xfId="0" applyFont="1" applyBorder="1" applyAlignment="1">
      <alignment horizontal="left" vertical="top" wrapText="1"/>
    </xf>
    <xf numFmtId="0" fontId="42" fillId="0" borderId="1" xfId="0" applyFont="1" applyBorder="1" applyAlignment="1">
      <alignment horizontal="left" vertical="top" wrapText="1"/>
    </xf>
    <xf numFmtId="0" fontId="48" fillId="0" borderId="1" xfId="0" applyFont="1" applyBorder="1" applyAlignment="1">
      <alignment horizontal="left" vertical="top" wrapText="1"/>
    </xf>
    <xf numFmtId="165" fontId="4" fillId="0" borderId="1" xfId="0" applyNumberFormat="1" applyFont="1" applyFill="1" applyBorder="1"/>
    <xf numFmtId="166" fontId="45" fillId="0" borderId="1" xfId="2" applyNumberFormat="1" applyFont="1" applyBorder="1" applyAlignment="1">
      <alignment horizontal="center" vertical="center" wrapText="1"/>
    </xf>
    <xf numFmtId="166" fontId="42" fillId="0" borderId="1" xfId="2" applyNumberFormat="1" applyFont="1" applyBorder="1" applyAlignment="1">
      <alignment horizontal="center" vertical="center"/>
    </xf>
    <xf numFmtId="166" fontId="48" fillId="0" borderId="1" xfId="2" applyNumberFormat="1" applyFont="1" applyBorder="1" applyAlignment="1">
      <alignment horizontal="center" vertical="center"/>
    </xf>
    <xf numFmtId="166" fontId="49" fillId="0" borderId="1" xfId="2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71" fillId="0" borderId="1" xfId="0" applyFont="1" applyBorder="1" applyAlignment="1">
      <alignment horizontal="center" vertical="center" wrapText="1"/>
    </xf>
    <xf numFmtId="0" fontId="71" fillId="0" borderId="5" xfId="0" applyFont="1" applyBorder="1" applyAlignment="1">
      <alignment horizontal="center" vertical="center" wrapText="1"/>
    </xf>
    <xf numFmtId="165" fontId="72" fillId="0" borderId="0" xfId="0" applyNumberFormat="1" applyFont="1" applyFill="1" applyAlignment="1">
      <alignment horizontal="center" vertical="center"/>
    </xf>
    <xf numFmtId="0" fontId="15" fillId="0" borderId="1" xfId="5" applyFont="1" applyFill="1" applyBorder="1" applyAlignment="1">
      <alignment vertical="top"/>
    </xf>
    <xf numFmtId="0" fontId="0" fillId="0" borderId="0" xfId="0" applyFont="1" applyAlignment="1">
      <alignment horizontal="left" vertical="top" wrapText="1"/>
    </xf>
    <xf numFmtId="0" fontId="45" fillId="0" borderId="1" xfId="0" applyFont="1" applyFill="1" applyBorder="1" applyAlignment="1">
      <alignment horizontal="left" vertical="top" wrapText="1"/>
    </xf>
    <xf numFmtId="0" fontId="46" fillId="0" borderId="1" xfId="0" applyFont="1" applyBorder="1" applyAlignment="1">
      <alignment horizontal="center" vertical="center" wrapText="1"/>
    </xf>
    <xf numFmtId="0" fontId="2" fillId="0" borderId="0" xfId="3" applyFont="1" applyFill="1" applyAlignment="1">
      <alignment vertical="center"/>
    </xf>
    <xf numFmtId="0" fontId="2" fillId="0" borderId="0" xfId="3" applyFont="1" applyFill="1" applyAlignment="1">
      <alignment horizontal="right" vertical="center"/>
    </xf>
    <xf numFmtId="0" fontId="2" fillId="0" borderId="1" xfId="0" applyFont="1" applyBorder="1" applyAlignment="1">
      <alignment horizontal="left" vertical="top" wrapText="1"/>
    </xf>
    <xf numFmtId="167" fontId="16" fillId="0" borderId="1" xfId="5" applyNumberFormat="1" applyFont="1" applyFill="1" applyBorder="1" applyAlignment="1">
      <alignment horizontal="center" vertical="center" wrapText="1"/>
    </xf>
    <xf numFmtId="166" fontId="49" fillId="0" borderId="1" xfId="2" applyNumberFormat="1" applyFont="1" applyFill="1" applyBorder="1" applyAlignment="1">
      <alignment horizontal="center" vertical="center"/>
    </xf>
    <xf numFmtId="0" fontId="76" fillId="0" borderId="1" xfId="0" applyFont="1" applyBorder="1" applyAlignment="1">
      <alignment horizontal="right" vertical="top" wrapText="1"/>
    </xf>
    <xf numFmtId="169" fontId="11" fillId="0" borderId="4" xfId="67" applyNumberFormat="1" applyFont="1" applyFill="1" applyBorder="1" applyAlignment="1">
      <alignment horizontal="center" vertical="center" wrapText="1"/>
    </xf>
    <xf numFmtId="49" fontId="77" fillId="0" borderId="2" xfId="0" applyNumberFormat="1" applyFont="1" applyFill="1" applyBorder="1" applyAlignment="1">
      <alignment horizontal="center" vertical="center" wrapText="1"/>
    </xf>
    <xf numFmtId="49" fontId="77" fillId="0" borderId="2" xfId="0" applyNumberFormat="1" applyFont="1" applyFill="1" applyBorder="1" applyAlignment="1">
      <alignment vertical="center" wrapText="1"/>
    </xf>
    <xf numFmtId="0" fontId="77" fillId="0" borderId="1" xfId="0" applyNumberFormat="1" applyFont="1" applyFill="1" applyBorder="1" applyAlignment="1">
      <alignment horizontal="center" vertical="center" shrinkToFit="1"/>
    </xf>
    <xf numFmtId="0" fontId="77" fillId="0" borderId="1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left" vertical="center" wrapText="1"/>
    </xf>
    <xf numFmtId="0" fontId="78" fillId="0" borderId="1" xfId="0" applyNumberFormat="1" applyFont="1" applyFill="1" applyBorder="1" applyAlignment="1">
      <alignment horizontal="left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77" fillId="0" borderId="2" xfId="0" applyNumberFormat="1" applyFont="1" applyFill="1" applyBorder="1" applyAlignment="1">
      <alignment horizontal="left" vertical="center" wrapText="1"/>
    </xf>
    <xf numFmtId="49" fontId="79" fillId="0" borderId="2" xfId="0" applyNumberFormat="1" applyFont="1" applyFill="1" applyBorder="1" applyAlignment="1">
      <alignment horizontal="left" vertical="center" wrapText="1"/>
    </xf>
    <xf numFmtId="169" fontId="77" fillId="0" borderId="1" xfId="0" applyNumberFormat="1" applyFont="1" applyFill="1" applyBorder="1" applyAlignment="1">
      <alignment horizontal="right" vertical="center" shrinkToFit="1"/>
    </xf>
    <xf numFmtId="169" fontId="78" fillId="0" borderId="1" xfId="0" applyNumberFormat="1" applyFont="1" applyFill="1" applyBorder="1" applyAlignment="1">
      <alignment horizontal="left" vertical="center" wrapText="1"/>
    </xf>
    <xf numFmtId="169" fontId="80" fillId="0" borderId="1" xfId="0" applyNumberFormat="1" applyFont="1" applyFill="1" applyBorder="1" applyAlignment="1">
      <alignment horizontal="right" vertical="center" shrinkToFit="1"/>
    </xf>
    <xf numFmtId="169" fontId="78" fillId="0" borderId="1" xfId="0" applyNumberFormat="1" applyFont="1" applyFill="1" applyBorder="1" applyAlignment="1">
      <alignment horizontal="right" vertical="center" shrinkToFit="1"/>
    </xf>
    <xf numFmtId="0" fontId="81" fillId="0" borderId="1" xfId="0" applyFont="1" applyBorder="1" applyAlignment="1">
      <alignment horizontal="left" vertical="top" wrapText="1"/>
    </xf>
    <xf numFmtId="0" fontId="82" fillId="0" borderId="1" xfId="0" applyFont="1" applyBorder="1" applyAlignment="1">
      <alignment horizontal="left" vertical="top" wrapText="1"/>
    </xf>
    <xf numFmtId="0" fontId="46" fillId="0" borderId="1" xfId="0" applyFont="1" applyFill="1" applyBorder="1" applyAlignment="1">
      <alignment horizontal="left" vertical="top" wrapText="1"/>
    </xf>
    <xf numFmtId="0" fontId="13" fillId="0" borderId="0" xfId="0" applyFont="1" applyFill="1" applyBorder="1"/>
    <xf numFmtId="168" fontId="73" fillId="0" borderId="0" xfId="54" applyNumberFormat="1" applyFont="1" applyBorder="1" applyAlignment="1">
      <alignment horizontal="right" vertical="top"/>
    </xf>
    <xf numFmtId="166" fontId="42" fillId="0" borderId="0" xfId="2" applyNumberFormat="1" applyFont="1" applyBorder="1" applyAlignment="1">
      <alignment horizontal="left" vertical="top" wrapText="1"/>
    </xf>
    <xf numFmtId="165" fontId="7" fillId="0" borderId="0" xfId="0" applyNumberFormat="1" applyFont="1" applyFill="1" applyBorder="1"/>
    <xf numFmtId="0" fontId="0" fillId="0" borderId="0" xfId="0" applyFont="1" applyBorder="1" applyAlignment="1">
      <alignment horizontal="left" vertical="top" wrapText="1"/>
    </xf>
    <xf numFmtId="0" fontId="4" fillId="0" borderId="3" xfId="5" applyFont="1" applyFill="1" applyBorder="1" applyAlignment="1">
      <alignment vertical="top" wrapText="1"/>
    </xf>
    <xf numFmtId="167" fontId="16" fillId="0" borderId="3" xfId="5" applyNumberFormat="1" applyFont="1" applyFill="1" applyBorder="1" applyAlignment="1">
      <alignment horizontal="center" vertical="center" wrapText="1"/>
    </xf>
    <xf numFmtId="0" fontId="4" fillId="0" borderId="1" xfId="5" applyFont="1" applyFill="1" applyBorder="1" applyAlignment="1">
      <alignment horizontal="left" vertical="top"/>
    </xf>
    <xf numFmtId="0" fontId="18" fillId="0" borderId="1" xfId="5" applyFont="1" applyFill="1" applyBorder="1" applyAlignment="1">
      <alignment vertical="top"/>
    </xf>
    <xf numFmtId="0" fontId="18" fillId="0" borderId="1" xfId="5" applyFont="1" applyFill="1" applyBorder="1" applyAlignment="1">
      <alignment vertical="top" wrapText="1"/>
    </xf>
    <xf numFmtId="0" fontId="76" fillId="0" borderId="1" xfId="0" applyFont="1" applyBorder="1" applyAlignment="1">
      <alignment horizontal="center" vertical="top" wrapText="1"/>
    </xf>
    <xf numFmtId="49" fontId="42" fillId="0" borderId="1" xfId="0" applyNumberFormat="1" applyFont="1" applyBorder="1" applyAlignment="1">
      <alignment horizontal="left" vertical="top" wrapText="1"/>
    </xf>
    <xf numFmtId="0" fontId="45" fillId="0" borderId="0" xfId="0" applyFont="1" applyFill="1" applyAlignment="1">
      <alignment horizontal="left" vertical="top" wrapText="1"/>
    </xf>
    <xf numFmtId="0" fontId="46" fillId="0" borderId="0" xfId="0" applyFont="1" applyFill="1" applyAlignment="1">
      <alignment horizontal="right" vertical="top"/>
    </xf>
    <xf numFmtId="0" fontId="46" fillId="0" borderId="1" xfId="0" applyFont="1" applyFill="1" applyBorder="1" applyAlignment="1">
      <alignment horizontal="center" vertical="top" wrapText="1"/>
    </xf>
    <xf numFmtId="0" fontId="46" fillId="0" borderId="1" xfId="0" applyFont="1" applyFill="1" applyBorder="1" applyAlignment="1">
      <alignment vertical="top" wrapText="1"/>
    </xf>
    <xf numFmtId="0" fontId="71" fillId="0" borderId="1" xfId="0" applyFont="1" applyFill="1" applyBorder="1" applyAlignment="1">
      <alignment horizontal="center" vertical="center" wrapText="1"/>
    </xf>
    <xf numFmtId="0" fontId="71" fillId="0" borderId="5" xfId="0" applyFont="1" applyFill="1" applyBorder="1" applyAlignment="1">
      <alignment horizontal="center" vertical="center" wrapText="1"/>
    </xf>
    <xf numFmtId="0" fontId="43" fillId="0" borderId="1" xfId="0" applyFont="1" applyFill="1" applyBorder="1" applyAlignment="1">
      <alignment horizontal="left" vertical="top" wrapText="1"/>
    </xf>
    <xf numFmtId="168" fontId="43" fillId="0" borderId="1" xfId="54" applyNumberFormat="1" applyFont="1" applyFill="1" applyBorder="1" applyAlignment="1">
      <alignment horizontal="right" vertical="top"/>
    </xf>
    <xf numFmtId="0" fontId="42" fillId="0" borderId="1" xfId="0" applyFont="1" applyFill="1" applyBorder="1" applyAlignment="1">
      <alignment horizontal="left" vertical="top" wrapText="1"/>
    </xf>
    <xf numFmtId="168" fontId="43" fillId="0" borderId="1" xfId="60" applyNumberFormat="1" applyFont="1" applyFill="1" applyBorder="1" applyAlignment="1">
      <alignment horizontal="right" vertical="top"/>
    </xf>
    <xf numFmtId="0" fontId="48" fillId="0" borderId="1" xfId="0" applyFont="1" applyFill="1" applyBorder="1" applyAlignment="1">
      <alignment horizontal="left" vertical="top" wrapText="1"/>
    </xf>
    <xf numFmtId="166" fontId="42" fillId="0" borderId="1" xfId="2" applyNumberFormat="1" applyFont="1" applyFill="1" applyBorder="1" applyAlignment="1">
      <alignment horizontal="left" vertical="top" wrapText="1"/>
    </xf>
    <xf numFmtId="168" fontId="73" fillId="0" borderId="1" xfId="54" applyNumberFormat="1" applyFont="1" applyFill="1" applyBorder="1" applyAlignment="1">
      <alignment horizontal="right" vertical="top"/>
    </xf>
    <xf numFmtId="0" fontId="73" fillId="0" borderId="1" xfId="0" applyFont="1" applyFill="1" applyBorder="1" applyAlignment="1">
      <alignment horizontal="left" vertical="top" wrapText="1"/>
    </xf>
    <xf numFmtId="0" fontId="75" fillId="0" borderId="1" xfId="0" applyFont="1" applyFill="1" applyBorder="1" applyAlignment="1">
      <alignment horizontal="left" vertical="top" wrapText="1"/>
    </xf>
    <xf numFmtId="168" fontId="75" fillId="0" borderId="1" xfId="60" applyNumberFormat="1" applyFont="1" applyFill="1" applyBorder="1" applyAlignment="1">
      <alignment horizontal="right" vertical="top"/>
    </xf>
    <xf numFmtId="0" fontId="74" fillId="0" borderId="1" xfId="0" applyFont="1" applyFill="1" applyBorder="1" applyAlignment="1">
      <alignment horizontal="left" vertical="top" wrapText="1"/>
    </xf>
    <xf numFmtId="0" fontId="47" fillId="55" borderId="1" xfId="0" applyFont="1" applyFill="1" applyBorder="1" applyAlignment="1">
      <alignment horizontal="left" vertical="top" wrapText="1"/>
    </xf>
    <xf numFmtId="0" fontId="45" fillId="55" borderId="1" xfId="0" applyFont="1" applyFill="1" applyBorder="1" applyAlignment="1">
      <alignment horizontal="left" vertical="top" wrapText="1"/>
    </xf>
    <xf numFmtId="1" fontId="83" fillId="0" borderId="6" xfId="0" applyNumberFormat="1" applyFont="1" applyFill="1" applyBorder="1" applyAlignment="1">
      <alignment horizontal="center" vertical="center"/>
    </xf>
    <xf numFmtId="1" fontId="83" fillId="0" borderId="5" xfId="0" applyNumberFormat="1" applyFont="1" applyFill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 wrapText="1"/>
    </xf>
    <xf numFmtId="0" fontId="48" fillId="0" borderId="1" xfId="0" applyFont="1" applyFill="1" applyBorder="1" applyAlignment="1">
      <alignment vertical="center"/>
    </xf>
    <xf numFmtId="0" fontId="42" fillId="0" borderId="1" xfId="0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vertical="center"/>
    </xf>
    <xf numFmtId="0" fontId="42" fillId="0" borderId="1" xfId="0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vertical="top"/>
    </xf>
    <xf numFmtId="3" fontId="44" fillId="0" borderId="0" xfId="0" applyNumberFormat="1" applyFont="1" applyFill="1" applyAlignment="1">
      <alignment wrapText="1"/>
    </xf>
    <xf numFmtId="166" fontId="42" fillId="0" borderId="5" xfId="2" applyNumberFormat="1" applyFont="1" applyFill="1" applyBorder="1" applyAlignment="1">
      <alignment horizontal="center" vertical="center"/>
    </xf>
    <xf numFmtId="166" fontId="42" fillId="0" borderId="1" xfId="2" applyNumberFormat="1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center" vertical="top" wrapText="1"/>
    </xf>
    <xf numFmtId="3" fontId="44" fillId="0" borderId="0" xfId="0" applyNumberFormat="1" applyFont="1" applyFill="1" applyAlignment="1">
      <alignment horizontal="center" wrapText="1"/>
    </xf>
    <xf numFmtId="0" fontId="46" fillId="0" borderId="1" xfId="0" applyFont="1" applyFill="1" applyBorder="1" applyAlignment="1">
      <alignment horizontal="center" vertical="top" wrapText="1"/>
    </xf>
    <xf numFmtId="0" fontId="46" fillId="0" borderId="4" xfId="0" applyFont="1" applyFill="1" applyBorder="1" applyAlignment="1">
      <alignment horizontal="center" vertical="top" wrapText="1"/>
    </xf>
    <xf numFmtId="0" fontId="46" fillId="0" borderId="5" xfId="0" applyFont="1" applyFill="1" applyBorder="1" applyAlignment="1">
      <alignment horizontal="center" vertical="top" wrapText="1"/>
    </xf>
    <xf numFmtId="0" fontId="42" fillId="0" borderId="2" xfId="0" applyFont="1" applyFill="1" applyBorder="1" applyAlignment="1">
      <alignment horizontal="center" vertical="top" wrapText="1"/>
    </xf>
    <xf numFmtId="0" fontId="42" fillId="0" borderId="16" xfId="0" applyFont="1" applyFill="1" applyBorder="1" applyAlignment="1">
      <alignment horizontal="center" vertical="top" wrapText="1"/>
    </xf>
    <xf numFmtId="0" fontId="42" fillId="0" borderId="3" xfId="0" applyFont="1" applyFill="1" applyBorder="1" applyAlignment="1">
      <alignment horizontal="center" vertical="top" wrapText="1"/>
    </xf>
    <xf numFmtId="165" fontId="44" fillId="0" borderId="0" xfId="0" applyNumberFormat="1" applyFont="1" applyFill="1" applyAlignment="1">
      <alignment horizontal="center" wrapText="1"/>
    </xf>
    <xf numFmtId="0" fontId="46" fillId="0" borderId="1" xfId="0" applyFont="1" applyBorder="1" applyAlignment="1">
      <alignment horizontal="center" vertical="top" wrapText="1"/>
    </xf>
    <xf numFmtId="0" fontId="46" fillId="0" borderId="1" xfId="0" applyFont="1" applyBorder="1" applyAlignment="1">
      <alignment horizontal="center" vertical="center" wrapText="1"/>
    </xf>
    <xf numFmtId="165" fontId="4" fillId="0" borderId="2" xfId="0" applyNumberFormat="1" applyFont="1" applyFill="1" applyBorder="1" applyAlignment="1">
      <alignment horizontal="center" vertical="center"/>
    </xf>
    <xf numFmtId="165" fontId="4" fillId="0" borderId="16" xfId="0" applyNumberFormat="1" applyFont="1" applyFill="1" applyBorder="1" applyAlignment="1">
      <alignment horizontal="center" vertical="center"/>
    </xf>
    <xf numFmtId="165" fontId="4" fillId="0" borderId="3" xfId="0" applyNumberFormat="1" applyFont="1" applyFill="1" applyBorder="1" applyAlignment="1">
      <alignment horizontal="center" vertical="center"/>
    </xf>
    <xf numFmtId="0" fontId="77" fillId="0" borderId="1" xfId="0" applyNumberFormat="1" applyFont="1" applyFill="1" applyBorder="1" applyAlignment="1">
      <alignment horizontal="center" vertical="center" wrapText="1"/>
    </xf>
    <xf numFmtId="169" fontId="11" fillId="0" borderId="1" xfId="67" applyNumberFormat="1" applyFont="1" applyFill="1" applyBorder="1" applyAlignment="1">
      <alignment horizontal="center" vertical="center" wrapText="1"/>
    </xf>
    <xf numFmtId="169" fontId="11" fillId="0" borderId="4" xfId="67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169" fontId="11" fillId="0" borderId="1" xfId="0" applyNumberFormat="1" applyFont="1" applyFill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center" vertical="center" wrapText="1"/>
    </xf>
    <xf numFmtId="0" fontId="84" fillId="0" borderId="16" xfId="0" applyFont="1" applyFill="1" applyBorder="1" applyAlignment="1">
      <alignment horizontal="center" vertical="center" wrapText="1"/>
    </xf>
    <xf numFmtId="0" fontId="84" fillId="0" borderId="3" xfId="0" applyFont="1" applyFill="1" applyBorder="1" applyAlignment="1">
      <alignment horizontal="center" vertical="center" wrapText="1"/>
    </xf>
    <xf numFmtId="0" fontId="42" fillId="0" borderId="4" xfId="0" applyFont="1" applyFill="1" applyBorder="1" applyAlignment="1">
      <alignment horizontal="center" vertical="top"/>
    </xf>
    <xf numFmtId="0" fontId="42" fillId="0" borderId="5" xfId="0" applyFont="1" applyFill="1" applyBorder="1" applyAlignment="1">
      <alignment horizontal="center" vertical="top"/>
    </xf>
    <xf numFmtId="0" fontId="42" fillId="0" borderId="1" xfId="0" applyFont="1" applyFill="1" applyBorder="1" applyAlignment="1">
      <alignment vertical="center" wrapText="1"/>
    </xf>
    <xf numFmtId="0" fontId="46" fillId="0" borderId="1" xfId="0" applyFont="1" applyFill="1" applyBorder="1" applyAlignment="1">
      <alignment horizontal="center" vertical="center" wrapText="1"/>
    </xf>
    <xf numFmtId="165" fontId="46" fillId="0" borderId="1" xfId="0" applyNumberFormat="1" applyFont="1" applyFill="1" applyBorder="1" applyAlignment="1">
      <alignment horizontal="center" vertical="center" wrapText="1"/>
    </xf>
    <xf numFmtId="1" fontId="83" fillId="0" borderId="6" xfId="0" applyNumberFormat="1" applyFont="1" applyFill="1" applyBorder="1" applyAlignment="1">
      <alignment horizontal="center" vertical="center"/>
    </xf>
    <xf numFmtId="0" fontId="46" fillId="0" borderId="2" xfId="0" applyFont="1" applyFill="1" applyBorder="1" applyAlignment="1">
      <alignment horizontal="center" vertical="center" wrapText="1"/>
    </xf>
    <xf numFmtId="0" fontId="46" fillId="0" borderId="3" xfId="0" applyFont="1" applyFill="1" applyBorder="1" applyAlignment="1">
      <alignment horizontal="center" vertical="center" wrapText="1"/>
    </xf>
    <xf numFmtId="0" fontId="4" fillId="0" borderId="2" xfId="5" applyFont="1" applyFill="1" applyBorder="1" applyAlignment="1">
      <alignment horizontal="center" vertical="top"/>
    </xf>
    <xf numFmtId="0" fontId="4" fillId="0" borderId="3" xfId="5" applyFont="1" applyFill="1" applyBorder="1" applyAlignment="1">
      <alignment horizontal="center" vertical="top"/>
    </xf>
    <xf numFmtId="0" fontId="47" fillId="0" borderId="16" xfId="0" applyFont="1" applyBorder="1" applyAlignment="1">
      <alignment horizontal="center" vertical="top" wrapText="1"/>
    </xf>
    <xf numFmtId="0" fontId="47" fillId="0" borderId="3" xfId="0" applyFont="1" applyBorder="1" applyAlignment="1">
      <alignment horizontal="center" vertical="top" wrapText="1"/>
    </xf>
    <xf numFmtId="0" fontId="4" fillId="0" borderId="4" xfId="5" applyFont="1" applyFill="1" applyBorder="1" applyAlignment="1">
      <alignment horizontal="center" vertical="top" wrapText="1"/>
    </xf>
    <xf numFmtId="0" fontId="4" fillId="0" borderId="6" xfId="5" applyFont="1" applyFill="1" applyBorder="1" applyAlignment="1">
      <alignment horizontal="center" vertical="top" wrapText="1"/>
    </xf>
    <xf numFmtId="0" fontId="4" fillId="0" borderId="5" xfId="5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76" fillId="0" borderId="1" xfId="0" applyFont="1" applyBorder="1" applyAlignment="1">
      <alignment horizontal="left" vertical="top" wrapText="1"/>
    </xf>
    <xf numFmtId="0" fontId="44" fillId="0" borderId="0" xfId="5" applyFont="1" applyFill="1" applyAlignment="1">
      <alignment horizontal="center" wrapText="1"/>
    </xf>
    <xf numFmtId="0" fontId="5" fillId="0" borderId="0" xfId="5" applyFont="1" applyFill="1" applyAlignment="1">
      <alignment horizontal="center" vertical="center"/>
    </xf>
    <xf numFmtId="0" fontId="43" fillId="55" borderId="2" xfId="0" applyFont="1" applyFill="1" applyBorder="1" applyAlignment="1">
      <alignment horizontal="center" vertical="center" wrapText="1"/>
    </xf>
    <xf numFmtId="0" fontId="43" fillId="55" borderId="16" xfId="0" applyFont="1" applyFill="1" applyBorder="1" applyAlignment="1">
      <alignment horizontal="center" vertical="center" wrapText="1"/>
    </xf>
    <xf numFmtId="0" fontId="43" fillId="55" borderId="3" xfId="0" applyFont="1" applyFill="1" applyBorder="1" applyAlignment="1">
      <alignment horizontal="center" vertical="center" wrapText="1"/>
    </xf>
    <xf numFmtId="166" fontId="43" fillId="55" borderId="1" xfId="2" applyNumberFormat="1" applyFont="1" applyFill="1" applyBorder="1" applyAlignment="1">
      <alignment horizontal="center" vertical="center"/>
    </xf>
  </cellXfs>
  <cellStyles count="131">
    <cellStyle name="20% - Accent1 2" xfId="7"/>
    <cellStyle name="20% - Accent1 2 2" xfId="75"/>
    <cellStyle name="20% - Accent2 2" xfId="8"/>
    <cellStyle name="20% - Accent2 2 2" xfId="76"/>
    <cellStyle name="20% - Accent3 2" xfId="9"/>
    <cellStyle name="20% - Accent3 2 2" xfId="77"/>
    <cellStyle name="20% - Accent4 2" xfId="10"/>
    <cellStyle name="20% - Accent4 2 2" xfId="78"/>
    <cellStyle name="20% - Accent5 2" xfId="11"/>
    <cellStyle name="20% - Accent5 2 2" xfId="79"/>
    <cellStyle name="20% - Accent6 2" xfId="12"/>
    <cellStyle name="20% - Accent6 2 2" xfId="80"/>
    <cellStyle name="40% - Accent1 2" xfId="13"/>
    <cellStyle name="40% - Accent1 2 2" xfId="81"/>
    <cellStyle name="40% - Accent2 2" xfId="14"/>
    <cellStyle name="40% - Accent2 2 2" xfId="82"/>
    <cellStyle name="40% - Accent3 2" xfId="15"/>
    <cellStyle name="40% - Accent3 2 2" xfId="83"/>
    <cellStyle name="40% - Accent4 2" xfId="16"/>
    <cellStyle name="40% - Accent4 2 2" xfId="84"/>
    <cellStyle name="40% - Accent5 2" xfId="17"/>
    <cellStyle name="40% - Accent5 2 2" xfId="85"/>
    <cellStyle name="40% - Accent6 2" xfId="18"/>
    <cellStyle name="40% - Accent6 2 2" xfId="86"/>
    <cellStyle name="60% - Accent1 2" xfId="19"/>
    <cellStyle name="60% - Accent1 2 2" xfId="87"/>
    <cellStyle name="60% - Accent2 2" xfId="20"/>
    <cellStyle name="60% - Accent2 2 2" xfId="88"/>
    <cellStyle name="60% - Accent3 2" xfId="21"/>
    <cellStyle name="60% - Accent3 2 2" xfId="89"/>
    <cellStyle name="60% - Accent4 2" xfId="22"/>
    <cellStyle name="60% - Accent4 2 2" xfId="90"/>
    <cellStyle name="60% - Accent5 2" xfId="23"/>
    <cellStyle name="60% - Accent5 2 2" xfId="91"/>
    <cellStyle name="60% - Accent6 2" xfId="24"/>
    <cellStyle name="60% - Accent6 2 2" xfId="92"/>
    <cellStyle name="Accent1 2" xfId="25"/>
    <cellStyle name="Accent1 2 2" xfId="93"/>
    <cellStyle name="Accent2 2" xfId="26"/>
    <cellStyle name="Accent2 2 2" xfId="94"/>
    <cellStyle name="Accent3 2" xfId="27"/>
    <cellStyle name="Accent3 2 2" xfId="95"/>
    <cellStyle name="Accent4 2" xfId="28"/>
    <cellStyle name="Accent4 2 2" xfId="96"/>
    <cellStyle name="Accent5 2" xfId="29"/>
    <cellStyle name="Accent5 2 2" xfId="97"/>
    <cellStyle name="Accent6 2" xfId="30"/>
    <cellStyle name="Accent6 2 2" xfId="98"/>
    <cellStyle name="Bad 2" xfId="31"/>
    <cellStyle name="Bad 2 2" xfId="99"/>
    <cellStyle name="Calculation 2" xfId="32"/>
    <cellStyle name="Calculation 2 2" xfId="100"/>
    <cellStyle name="Check Cell 2" xfId="33"/>
    <cellStyle name="Check Cell 2 2" xfId="101"/>
    <cellStyle name="Comma 2" xfId="6"/>
    <cellStyle name="Comma 2 2" xfId="67"/>
    <cellStyle name="Comma 2 2 2" xfId="102"/>
    <cellStyle name="Comma 2 3" xfId="70"/>
    <cellStyle name="Comma 2 4" xfId="63"/>
    <cellStyle name="Comma 3" xfId="66"/>
    <cellStyle name="Comma 3 2" xfId="103"/>
    <cellStyle name="Comma 4" xfId="69"/>
    <cellStyle name="Comma 5" xfId="61"/>
    <cellStyle name="Explanatory Text 2" xfId="34"/>
    <cellStyle name="Explanatory Text 2 2" xfId="104"/>
    <cellStyle name="Good 2" xfId="35"/>
    <cellStyle name="Good 2 2" xfId="105"/>
    <cellStyle name="Heading 1 2" xfId="36"/>
    <cellStyle name="Heading 1 2 2" xfId="106"/>
    <cellStyle name="Heading 2 2" xfId="37"/>
    <cellStyle name="Heading 2 2 2" xfId="107"/>
    <cellStyle name="Heading 3 2" xfId="38"/>
    <cellStyle name="Heading 3 2 2" xfId="108"/>
    <cellStyle name="Heading 4 2" xfId="39"/>
    <cellStyle name="Heading 4 2 2" xfId="109"/>
    <cellStyle name="Input 2" xfId="40"/>
    <cellStyle name="Input 2 2" xfId="110"/>
    <cellStyle name="Linked Cell 2" xfId="41"/>
    <cellStyle name="Linked Cell 2 2" xfId="111"/>
    <cellStyle name="Neutral 2" xfId="42"/>
    <cellStyle name="Neutral 2 2" xfId="73"/>
    <cellStyle name="Neutral 3" xfId="112"/>
    <cellStyle name="Normal 10" xfId="43"/>
    <cellStyle name="Normal 2" xfId="5"/>
    <cellStyle name="Normal 2 2" xfId="44"/>
    <cellStyle name="Normal 2 2 2" xfId="130"/>
    <cellStyle name="Normal 2 2 3" xfId="113"/>
    <cellStyle name="Normal 2 3" xfId="114"/>
    <cellStyle name="Normal 2 4" xfId="62"/>
    <cellStyle name="Normal 3" xfId="45"/>
    <cellStyle name="Normal 3 2" xfId="46"/>
    <cellStyle name="Normal 3 2 2" xfId="115"/>
    <cellStyle name="Normal 3 2 3" xfId="71"/>
    <cellStyle name="Normal 3 3" xfId="65"/>
    <cellStyle name="Normal 3_HavelvacN2axjusakN3" xfId="74"/>
    <cellStyle name="Normal 4" xfId="47"/>
    <cellStyle name="Normal 4 2" xfId="72"/>
    <cellStyle name="Normal 4 3" xfId="68"/>
    <cellStyle name="Normal 5" xfId="4"/>
    <cellStyle name="Normal 5 2" xfId="48"/>
    <cellStyle name="Normal 5 2 2" xfId="116"/>
    <cellStyle name="Normal 6" xfId="117"/>
    <cellStyle name="Normal 7" xfId="118"/>
    <cellStyle name="Normal 8" xfId="3"/>
    <cellStyle name="Normal 8 2" xfId="129"/>
    <cellStyle name="Normal 9 3_հավ1-3" xfId="49"/>
    <cellStyle name="Note 2" xfId="50"/>
    <cellStyle name="Note 2 2" xfId="119"/>
    <cellStyle name="Note 3" xfId="51"/>
    <cellStyle name="Output 2" xfId="52"/>
    <cellStyle name="Output 2 2" xfId="120"/>
    <cellStyle name="Percent 2" xfId="53"/>
    <cellStyle name="Percent 2 2" xfId="64"/>
    <cellStyle name="SN_241" xfId="54"/>
    <cellStyle name="SN_b" xfId="60"/>
    <cellStyle name="Style 1" xfId="121"/>
    <cellStyle name="Style 1 2" xfId="122"/>
    <cellStyle name="Style 1_verchnakan_ax21-25_2018" xfId="123"/>
    <cellStyle name="Title 2" xfId="55"/>
    <cellStyle name="Title 2 2" xfId="124"/>
    <cellStyle name="Total 2" xfId="56"/>
    <cellStyle name="Total 2 2" xfId="125"/>
    <cellStyle name="Warning Text 2" xfId="57"/>
    <cellStyle name="Warning Text 2 2" xfId="126"/>
    <cellStyle name="Обычный" xfId="0" builtinId="0"/>
    <cellStyle name="Обычный 2" xfId="1"/>
    <cellStyle name="Обычный 2 2" xfId="128"/>
    <cellStyle name="Обычный 2 3" xfId="127"/>
    <cellStyle name="Стиль 1" xfId="58"/>
    <cellStyle name="Финансовый" xfId="2" builtinId="3"/>
    <cellStyle name="Финансовый 2" xfId="5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51"/>
  <sheetViews>
    <sheetView tabSelected="1" workbookViewId="0">
      <selection activeCell="D27" sqref="D27"/>
    </sheetView>
  </sheetViews>
  <sheetFormatPr defaultRowHeight="17.25" x14ac:dyDescent="0.3"/>
  <cols>
    <col min="1" max="1" width="9.140625" style="4"/>
    <col min="2" max="2" width="8.140625" style="4" customWidth="1"/>
    <col min="3" max="3" width="10" style="4" customWidth="1"/>
    <col min="4" max="4" width="62" style="4" customWidth="1"/>
    <col min="5" max="5" width="14.85546875" style="4" customWidth="1"/>
    <col min="6" max="6" width="15.5703125" style="4" customWidth="1"/>
    <col min="7" max="7" width="14.5703125" style="4" customWidth="1"/>
    <col min="8" max="8" width="11.5703125" style="4" bestFit="1" customWidth="1"/>
    <col min="9" max="9" width="11.7109375" style="4" bestFit="1" customWidth="1"/>
    <col min="10" max="10" width="12.140625" style="4" bestFit="1" customWidth="1"/>
    <col min="11" max="11" width="11.85546875" style="4" bestFit="1" customWidth="1"/>
    <col min="12" max="16384" width="9.140625" style="4"/>
  </cols>
  <sheetData>
    <row r="1" spans="2:8" s="3" customFormat="1" ht="16.5" customHeight="1" x14ac:dyDescent="0.25">
      <c r="G1" s="2" t="s">
        <v>0</v>
      </c>
      <c r="H1" s="1"/>
    </row>
    <row r="2" spans="2:8" s="3" customFormat="1" ht="16.5" customHeight="1" x14ac:dyDescent="0.25">
      <c r="G2" s="2" t="s">
        <v>2</v>
      </c>
      <c r="H2" s="1"/>
    </row>
    <row r="3" spans="2:8" s="3" customFormat="1" ht="16.5" customHeight="1" x14ac:dyDescent="0.25">
      <c r="G3" s="2" t="s">
        <v>1</v>
      </c>
      <c r="H3" s="1"/>
    </row>
    <row r="4" spans="2:8" s="5" customFormat="1" ht="76.5" customHeight="1" x14ac:dyDescent="0.3">
      <c r="B4" s="113" t="s">
        <v>51</v>
      </c>
      <c r="C4" s="113"/>
      <c r="D4" s="113"/>
      <c r="E4" s="113"/>
      <c r="F4" s="113"/>
      <c r="G4" s="113"/>
    </row>
    <row r="5" spans="2:8" s="5" customFormat="1" x14ac:dyDescent="0.3">
      <c r="B5" s="22"/>
    </row>
    <row r="6" spans="2:8" s="5" customFormat="1" x14ac:dyDescent="0.3">
      <c r="B6" s="82"/>
      <c r="C6" s="82"/>
      <c r="D6" s="82"/>
      <c r="E6" s="82"/>
      <c r="F6" s="82"/>
      <c r="G6" s="83" t="s">
        <v>4</v>
      </c>
    </row>
    <row r="7" spans="2:8" s="5" customFormat="1" ht="42.75" customHeight="1" x14ac:dyDescent="0.3">
      <c r="B7" s="114" t="s">
        <v>21</v>
      </c>
      <c r="C7" s="114"/>
      <c r="D7" s="115" t="s">
        <v>36</v>
      </c>
      <c r="E7" s="114" t="s">
        <v>121</v>
      </c>
      <c r="F7" s="114"/>
      <c r="G7" s="114"/>
    </row>
    <row r="8" spans="2:8" s="5" customFormat="1" ht="27" x14ac:dyDescent="0.3">
      <c r="B8" s="84" t="s">
        <v>26</v>
      </c>
      <c r="C8" s="84" t="s">
        <v>27</v>
      </c>
      <c r="D8" s="116"/>
      <c r="E8" s="84" t="s">
        <v>6</v>
      </c>
      <c r="F8" s="84" t="s">
        <v>7</v>
      </c>
      <c r="G8" s="85" t="s">
        <v>8</v>
      </c>
    </row>
    <row r="9" spans="2:8" s="42" customFormat="1" ht="13.5" x14ac:dyDescent="0.25">
      <c r="B9" s="86">
        <v>1</v>
      </c>
      <c r="C9" s="86">
        <v>2</v>
      </c>
      <c r="D9" s="87">
        <v>3</v>
      </c>
      <c r="E9" s="86">
        <v>5</v>
      </c>
      <c r="F9" s="86">
        <v>6</v>
      </c>
      <c r="G9" s="86">
        <v>7</v>
      </c>
    </row>
    <row r="10" spans="2:8" s="5" customFormat="1" x14ac:dyDescent="0.3">
      <c r="B10" s="88"/>
      <c r="C10" s="88"/>
      <c r="D10" s="88" t="s">
        <v>28</v>
      </c>
      <c r="E10" s="89">
        <f>+E11+E32</f>
        <v>0</v>
      </c>
      <c r="F10" s="89">
        <f>+F11+F32</f>
        <v>0</v>
      </c>
      <c r="G10" s="89">
        <f>+G11+G32</f>
        <v>0</v>
      </c>
    </row>
    <row r="11" spans="2:8" s="5" customFormat="1" ht="33" x14ac:dyDescent="0.3">
      <c r="B11" s="90"/>
      <c r="C11" s="90"/>
      <c r="D11" s="88" t="s">
        <v>30</v>
      </c>
      <c r="E11" s="91">
        <f t="shared" ref="E11:G11" si="0">+E12</f>
        <v>0</v>
      </c>
      <c r="F11" s="91">
        <f t="shared" si="0"/>
        <v>0</v>
      </c>
      <c r="G11" s="91">
        <f t="shared" si="0"/>
        <v>0</v>
      </c>
    </row>
    <row r="12" spans="2:8" s="5" customFormat="1" x14ac:dyDescent="0.3">
      <c r="B12" s="90">
        <v>1040</v>
      </c>
      <c r="C12" s="90"/>
      <c r="D12" s="88" t="s">
        <v>37</v>
      </c>
      <c r="E12" s="91">
        <f t="shared" ref="E12:G12" si="1">+E19+E26</f>
        <v>0</v>
      </c>
      <c r="F12" s="91">
        <f t="shared" si="1"/>
        <v>0</v>
      </c>
      <c r="G12" s="91">
        <f t="shared" si="1"/>
        <v>0</v>
      </c>
    </row>
    <row r="13" spans="2:8" s="5" customFormat="1" x14ac:dyDescent="0.3">
      <c r="B13" s="90"/>
      <c r="C13" s="90"/>
      <c r="D13" s="90" t="s">
        <v>84</v>
      </c>
      <c r="E13" s="90"/>
      <c r="F13" s="90"/>
      <c r="G13" s="90"/>
    </row>
    <row r="14" spans="2:8" s="5" customFormat="1" x14ac:dyDescent="0.3">
      <c r="B14" s="90"/>
      <c r="C14" s="90"/>
      <c r="D14" s="92" t="s">
        <v>38</v>
      </c>
      <c r="E14" s="92"/>
      <c r="F14" s="92"/>
      <c r="G14" s="90"/>
    </row>
    <row r="15" spans="2:8" s="5" customFormat="1" ht="33" x14ac:dyDescent="0.3">
      <c r="B15" s="90"/>
      <c r="C15" s="90"/>
      <c r="D15" s="90" t="s">
        <v>94</v>
      </c>
      <c r="E15" s="90"/>
      <c r="F15" s="90"/>
      <c r="G15" s="90"/>
    </row>
    <row r="16" spans="2:8" s="5" customFormat="1" x14ac:dyDescent="0.3">
      <c r="B16" s="90"/>
      <c r="C16" s="90"/>
      <c r="D16" s="92" t="s">
        <v>39</v>
      </c>
      <c r="E16" s="92"/>
      <c r="F16" s="92"/>
      <c r="G16" s="90"/>
    </row>
    <row r="17" spans="2:7" s="5" customFormat="1" ht="31.5" customHeight="1" x14ac:dyDescent="0.3">
      <c r="B17" s="90"/>
      <c r="C17" s="90"/>
      <c r="D17" s="90" t="s">
        <v>96</v>
      </c>
      <c r="E17" s="90"/>
      <c r="F17" s="90"/>
      <c r="G17" s="90"/>
    </row>
    <row r="18" spans="2:7" s="5" customFormat="1" x14ac:dyDescent="0.3">
      <c r="B18" s="117" t="s">
        <v>40</v>
      </c>
      <c r="C18" s="118"/>
      <c r="D18" s="118"/>
      <c r="E18" s="118"/>
      <c r="F18" s="118"/>
      <c r="G18" s="119"/>
    </row>
    <row r="19" spans="2:7" s="5" customFormat="1" x14ac:dyDescent="0.3">
      <c r="B19" s="90"/>
      <c r="C19" s="90">
        <v>12002</v>
      </c>
      <c r="D19" s="90" t="s">
        <v>42</v>
      </c>
      <c r="E19" s="93">
        <f t="shared" ref="E19:G19" si="2">+E40</f>
        <v>-12699.91</v>
      </c>
      <c r="F19" s="93">
        <f t="shared" si="2"/>
        <v>-44449.599999999999</v>
      </c>
      <c r="G19" s="93">
        <f t="shared" si="2"/>
        <v>-63499.4</v>
      </c>
    </row>
    <row r="20" spans="2:7" s="5" customFormat="1" ht="66" x14ac:dyDescent="0.3">
      <c r="B20" s="90"/>
      <c r="C20" s="90"/>
      <c r="D20" s="90" t="s">
        <v>93</v>
      </c>
      <c r="E20" s="90"/>
      <c r="F20" s="90"/>
      <c r="G20" s="90"/>
    </row>
    <row r="21" spans="2:7" s="5" customFormat="1" x14ac:dyDescent="0.3">
      <c r="B21" s="90"/>
      <c r="C21" s="90"/>
      <c r="D21" s="90" t="s">
        <v>43</v>
      </c>
      <c r="E21" s="90"/>
      <c r="F21" s="90"/>
      <c r="G21" s="90"/>
    </row>
    <row r="22" spans="2:7" s="5" customFormat="1" ht="53.25" customHeight="1" x14ac:dyDescent="0.3">
      <c r="B22" s="90"/>
      <c r="C22" s="90"/>
      <c r="D22" s="90" t="s">
        <v>95</v>
      </c>
      <c r="E22" s="90"/>
      <c r="F22" s="90"/>
      <c r="G22" s="90"/>
    </row>
    <row r="23" spans="2:7" s="5" customFormat="1" x14ac:dyDescent="0.3">
      <c r="B23" s="90"/>
      <c r="C23" s="90"/>
      <c r="D23" s="90" t="s">
        <v>44</v>
      </c>
      <c r="E23" s="90"/>
      <c r="F23" s="90"/>
      <c r="G23" s="90"/>
    </row>
    <row r="24" spans="2:7" s="5" customFormat="1" x14ac:dyDescent="0.3">
      <c r="B24" s="90"/>
      <c r="C24" s="90"/>
      <c r="D24" s="90" t="s">
        <v>45</v>
      </c>
      <c r="E24" s="90"/>
      <c r="F24" s="90"/>
      <c r="G24" s="90"/>
    </row>
    <row r="25" spans="2:7" s="5" customFormat="1" ht="16.5" customHeight="1" x14ac:dyDescent="0.3">
      <c r="B25" s="112" t="s">
        <v>40</v>
      </c>
      <c r="C25" s="112"/>
      <c r="D25" s="112"/>
      <c r="E25" s="112"/>
      <c r="F25" s="112"/>
      <c r="G25" s="112"/>
    </row>
    <row r="26" spans="2:7" s="5" customFormat="1" x14ac:dyDescent="0.3">
      <c r="B26" s="90"/>
      <c r="C26" s="90">
        <v>11001</v>
      </c>
      <c r="D26" s="92" t="s">
        <v>42</v>
      </c>
      <c r="E26" s="94">
        <f>E46</f>
        <v>12699.91</v>
      </c>
      <c r="F26" s="94">
        <f>F46</f>
        <v>44449.599999999999</v>
      </c>
      <c r="G26" s="93">
        <f>G46</f>
        <v>63499.4</v>
      </c>
    </row>
    <row r="27" spans="2:7" s="5" customFormat="1" ht="72" customHeight="1" x14ac:dyDescent="0.3">
      <c r="B27" s="90"/>
      <c r="C27" s="90"/>
      <c r="D27" s="90" t="s">
        <v>98</v>
      </c>
      <c r="E27" s="90"/>
      <c r="F27" s="90"/>
      <c r="G27" s="90"/>
    </row>
    <row r="28" spans="2:7" s="5" customFormat="1" x14ac:dyDescent="0.3">
      <c r="B28" s="90"/>
      <c r="C28" s="90"/>
      <c r="D28" s="92" t="s">
        <v>43</v>
      </c>
      <c r="E28" s="92"/>
      <c r="F28" s="92"/>
      <c r="G28" s="90"/>
    </row>
    <row r="29" spans="2:7" s="5" customFormat="1" ht="125.25" customHeight="1" x14ac:dyDescent="0.3">
      <c r="B29" s="90"/>
      <c r="C29" s="90"/>
      <c r="D29" s="90" t="s">
        <v>97</v>
      </c>
      <c r="E29" s="90"/>
      <c r="F29" s="90"/>
      <c r="G29" s="90"/>
    </row>
    <row r="30" spans="2:7" s="5" customFormat="1" x14ac:dyDescent="0.3">
      <c r="B30" s="90"/>
      <c r="C30" s="90"/>
      <c r="D30" s="92" t="s">
        <v>44</v>
      </c>
      <c r="E30" s="92"/>
      <c r="F30" s="92"/>
      <c r="G30" s="90"/>
    </row>
    <row r="31" spans="2:7" s="5" customFormat="1" x14ac:dyDescent="0.3">
      <c r="B31" s="90"/>
      <c r="C31" s="90"/>
      <c r="D31" s="90" t="s">
        <v>45</v>
      </c>
      <c r="E31" s="90"/>
      <c r="F31" s="90"/>
      <c r="G31" s="90"/>
    </row>
    <row r="32" spans="2:7" x14ac:dyDescent="0.3">
      <c r="B32" s="95"/>
      <c r="C32" s="95"/>
      <c r="D32" s="96" t="s">
        <v>56</v>
      </c>
      <c r="E32" s="97">
        <f t="shared" ref="E32:G32" si="3">+E33</f>
        <v>0</v>
      </c>
      <c r="F32" s="97">
        <f t="shared" si="3"/>
        <v>0</v>
      </c>
      <c r="G32" s="97">
        <f t="shared" si="3"/>
        <v>0</v>
      </c>
    </row>
    <row r="33" spans="2:7" x14ac:dyDescent="0.3">
      <c r="B33" s="95" t="s">
        <v>57</v>
      </c>
      <c r="C33" s="95"/>
      <c r="D33" s="98" t="s">
        <v>37</v>
      </c>
      <c r="E33" s="94">
        <f t="shared" ref="E33:G33" si="4">+E40+E46</f>
        <v>0</v>
      </c>
      <c r="F33" s="94">
        <f t="shared" si="4"/>
        <v>0</v>
      </c>
      <c r="G33" s="94">
        <f t="shared" si="4"/>
        <v>0</v>
      </c>
    </row>
    <row r="34" spans="2:7" x14ac:dyDescent="0.3">
      <c r="B34" s="95"/>
      <c r="C34" s="95"/>
      <c r="D34" s="95" t="s">
        <v>58</v>
      </c>
      <c r="E34" s="90"/>
      <c r="F34" s="90"/>
      <c r="G34" s="90"/>
    </row>
    <row r="35" spans="2:7" x14ac:dyDescent="0.3">
      <c r="B35" s="95"/>
      <c r="C35" s="95"/>
      <c r="D35" s="98" t="s">
        <v>38</v>
      </c>
      <c r="E35" s="90"/>
      <c r="F35" s="90"/>
      <c r="G35" s="90"/>
    </row>
    <row r="36" spans="2:7" ht="52.5" customHeight="1" x14ac:dyDescent="0.3">
      <c r="B36" s="95"/>
      <c r="C36" s="95"/>
      <c r="D36" s="95" t="s">
        <v>66</v>
      </c>
      <c r="E36" s="90"/>
      <c r="F36" s="90"/>
      <c r="G36" s="90"/>
    </row>
    <row r="37" spans="2:7" x14ac:dyDescent="0.3">
      <c r="B37" s="95"/>
      <c r="C37" s="95"/>
      <c r="D37" s="98" t="s">
        <v>39</v>
      </c>
      <c r="E37" s="90"/>
      <c r="F37" s="90"/>
      <c r="G37" s="90"/>
    </row>
    <row r="38" spans="2:7" ht="40.5" customHeight="1" x14ac:dyDescent="0.3">
      <c r="B38" s="95"/>
      <c r="C38" s="95"/>
      <c r="D38" s="95" t="s">
        <v>67</v>
      </c>
      <c r="E38" s="90"/>
      <c r="F38" s="90"/>
      <c r="G38" s="90"/>
    </row>
    <row r="39" spans="2:7" s="5" customFormat="1" ht="16.5" customHeight="1" x14ac:dyDescent="0.3">
      <c r="B39" s="112" t="s">
        <v>40</v>
      </c>
      <c r="C39" s="112"/>
      <c r="D39" s="112"/>
      <c r="E39" s="112"/>
      <c r="F39" s="112"/>
      <c r="G39" s="112"/>
    </row>
    <row r="40" spans="2:7" x14ac:dyDescent="0.3">
      <c r="B40" s="95"/>
      <c r="C40" s="95" t="s">
        <v>41</v>
      </c>
      <c r="D40" s="98" t="s">
        <v>42</v>
      </c>
      <c r="E40" s="94">
        <f t="shared" ref="E40:G40" si="5">-E46</f>
        <v>-12699.91</v>
      </c>
      <c r="F40" s="94">
        <f t="shared" si="5"/>
        <v>-44449.599999999999</v>
      </c>
      <c r="G40" s="94">
        <f t="shared" si="5"/>
        <v>-63499.4</v>
      </c>
    </row>
    <row r="41" spans="2:7" x14ac:dyDescent="0.3">
      <c r="B41" s="95"/>
      <c r="C41" s="95"/>
      <c r="D41" s="95" t="s">
        <v>58</v>
      </c>
      <c r="E41" s="90"/>
      <c r="F41" s="90"/>
      <c r="G41" s="90"/>
    </row>
    <row r="42" spans="2:7" x14ac:dyDescent="0.3">
      <c r="B42" s="95"/>
      <c r="C42" s="95"/>
      <c r="D42" s="98" t="s">
        <v>43</v>
      </c>
      <c r="E42" s="90"/>
      <c r="F42" s="90"/>
      <c r="G42" s="90"/>
    </row>
    <row r="43" spans="2:7" ht="69" customHeight="1" x14ac:dyDescent="0.3">
      <c r="B43" s="95"/>
      <c r="C43" s="95"/>
      <c r="D43" s="95" t="s">
        <v>59</v>
      </c>
      <c r="E43" s="90"/>
      <c r="F43" s="90"/>
      <c r="G43" s="90"/>
    </row>
    <row r="44" spans="2:7" x14ac:dyDescent="0.3">
      <c r="B44" s="95"/>
      <c r="C44" s="95"/>
      <c r="D44" s="98" t="s">
        <v>44</v>
      </c>
      <c r="E44" s="90"/>
      <c r="F44" s="90"/>
      <c r="G44" s="90"/>
    </row>
    <row r="45" spans="2:7" x14ac:dyDescent="0.3">
      <c r="B45" s="95"/>
      <c r="C45" s="95"/>
      <c r="D45" s="95" t="s">
        <v>45</v>
      </c>
      <c r="E45" s="90"/>
      <c r="F45" s="90"/>
      <c r="G45" s="90"/>
    </row>
    <row r="46" spans="2:7" x14ac:dyDescent="0.3">
      <c r="B46" s="95"/>
      <c r="C46" s="95" t="s">
        <v>41</v>
      </c>
      <c r="D46" s="98" t="s">
        <v>42</v>
      </c>
      <c r="E46" s="94">
        <v>12699.91</v>
      </c>
      <c r="F46" s="94">
        <v>44449.599999999999</v>
      </c>
      <c r="G46" s="94">
        <v>63499.4</v>
      </c>
    </row>
    <row r="47" spans="2:7" x14ac:dyDescent="0.3">
      <c r="B47" s="95"/>
      <c r="C47" s="95"/>
      <c r="D47" s="95" t="s">
        <v>58</v>
      </c>
      <c r="E47" s="90"/>
      <c r="F47" s="90"/>
      <c r="G47" s="90"/>
    </row>
    <row r="48" spans="2:7" x14ac:dyDescent="0.3">
      <c r="B48" s="95"/>
      <c r="C48" s="95"/>
      <c r="D48" s="98" t="s">
        <v>43</v>
      </c>
      <c r="E48" s="90"/>
      <c r="F48" s="90"/>
      <c r="G48" s="90"/>
    </row>
    <row r="49" spans="2:7" ht="70.5" customHeight="1" x14ac:dyDescent="0.3">
      <c r="B49" s="95"/>
      <c r="C49" s="95"/>
      <c r="D49" s="95" t="s">
        <v>59</v>
      </c>
      <c r="E49" s="90"/>
      <c r="F49" s="90"/>
      <c r="G49" s="90"/>
    </row>
    <row r="50" spans="2:7" x14ac:dyDescent="0.3">
      <c r="B50" s="95"/>
      <c r="C50" s="95"/>
      <c r="D50" s="98" t="s">
        <v>44</v>
      </c>
      <c r="E50" s="90"/>
      <c r="F50" s="90"/>
      <c r="G50" s="90"/>
    </row>
    <row r="51" spans="2:7" x14ac:dyDescent="0.3">
      <c r="B51" s="95"/>
      <c r="C51" s="95"/>
      <c r="D51" s="95" t="s">
        <v>45</v>
      </c>
      <c r="E51" s="90"/>
      <c r="F51" s="90"/>
      <c r="G51" s="90"/>
    </row>
  </sheetData>
  <mergeCells count="7">
    <mergeCell ref="B39:G39"/>
    <mergeCell ref="B25:G25"/>
    <mergeCell ref="B4:G4"/>
    <mergeCell ref="B7:C7"/>
    <mergeCell ref="D7:D8"/>
    <mergeCell ref="E7:G7"/>
    <mergeCell ref="B18:G18"/>
  </mergeCells>
  <pageMargins left="0.70866141732283472" right="0.70866141732283472" top="0.74803149606299213" bottom="0.74803149606299213" header="0.31496062992125984" footer="0.31496062992125984"/>
  <pageSetup paperSize="9" scale="57" orientation="portrait" r:id="rId1"/>
  <ignoredErrors>
    <ignoredError sqref="B10:D11 B48:D48 B40:B47 D41:D45 B34:D35 C33:D33 B28:D28 B26 D26 B21:D21 B19 D19 B14:D14 C12:D12 B32:D32 D47 D46 D40 B30:D31 B29:C29 E29:G29 B37:D37 B36:C36 E36:G36 B39:D39 B38:C38 E38:G38 B50:D51 B49:C49 E49:G49 B13:C13 E13:G13 B20:C20 E20:G20 B16:D16 B15:C15 E15:G15 B23:D25 B22:C22 E22:G22 B18:D18 B17:C17 E17:G17 E10:G11 E48:G48 E41:G45 E34:G35 E33:G33 E27:G28 E21:G21 E14:G14 E12:G12 E32:G32 E47:G47 E30:G31 E37:G37 E39:G39 E50:G51 E16:G16 E23:G25 E18:G18 B27:C27" evalError="1"/>
    <ignoredError sqref="C40:C47 B33" evalError="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7"/>
  <sheetViews>
    <sheetView topLeftCell="A40" workbookViewId="0">
      <selection activeCell="G37" sqref="G37"/>
    </sheetView>
  </sheetViews>
  <sheetFormatPr defaultRowHeight="15.75" x14ac:dyDescent="0.25"/>
  <cols>
    <col min="1" max="1" width="4.85546875" style="6" bestFit="1" customWidth="1"/>
    <col min="2" max="3" width="8" style="6" customWidth="1"/>
    <col min="4" max="4" width="6.42578125" style="6" customWidth="1"/>
    <col min="5" max="6" width="10" style="6" customWidth="1"/>
    <col min="7" max="7" width="58.7109375" style="6" customWidth="1"/>
    <col min="8" max="9" width="17.7109375" style="6" bestFit="1" customWidth="1"/>
    <col min="10" max="10" width="16.85546875" style="6" customWidth="1"/>
    <col min="11" max="16384" width="9.140625" style="6"/>
  </cols>
  <sheetData>
    <row r="1" spans="1:10" s="3" customFormat="1" ht="16.5" customHeight="1" x14ac:dyDescent="0.25">
      <c r="B1" s="47"/>
      <c r="C1" s="47"/>
      <c r="D1" s="47"/>
      <c r="E1" s="47"/>
      <c r="J1" s="2" t="s">
        <v>3</v>
      </c>
    </row>
    <row r="2" spans="1:10" s="3" customFormat="1" ht="16.5" customHeight="1" x14ac:dyDescent="0.25">
      <c r="B2" s="47"/>
      <c r="C2" s="47"/>
      <c r="D2" s="47"/>
      <c r="E2" s="47"/>
      <c r="J2" s="2" t="s">
        <v>2</v>
      </c>
    </row>
    <row r="3" spans="1:10" s="3" customFormat="1" ht="16.5" customHeight="1" x14ac:dyDescent="0.25">
      <c r="B3" s="47"/>
      <c r="C3" s="47"/>
      <c r="D3" s="47"/>
      <c r="E3" s="47"/>
      <c r="J3" s="2" t="s">
        <v>1</v>
      </c>
    </row>
    <row r="4" spans="1:10" s="3" customFormat="1" ht="16.5" customHeight="1" x14ac:dyDescent="0.25">
      <c r="B4" s="47"/>
      <c r="C4" s="47"/>
      <c r="D4" s="47"/>
      <c r="E4" s="47"/>
      <c r="F4" s="48"/>
    </row>
    <row r="5" spans="1:10" s="5" customFormat="1" ht="45" customHeight="1" x14ac:dyDescent="0.3">
      <c r="C5" s="120" t="s">
        <v>50</v>
      </c>
      <c r="D5" s="120"/>
      <c r="E5" s="120"/>
      <c r="F5" s="120"/>
      <c r="G5" s="120"/>
      <c r="H5" s="120"/>
      <c r="I5" s="120"/>
    </row>
    <row r="6" spans="1:10" s="5" customFormat="1" ht="17.25" x14ac:dyDescent="0.3">
      <c r="E6" s="22"/>
    </row>
    <row r="7" spans="1:10" s="5" customFormat="1" ht="17.25" x14ac:dyDescent="0.3">
      <c r="E7" s="23"/>
      <c r="F7" s="23"/>
      <c r="G7" s="23"/>
      <c r="H7" s="23"/>
      <c r="I7" s="24" t="s">
        <v>4</v>
      </c>
      <c r="J7" s="23" t="s">
        <v>35</v>
      </c>
    </row>
    <row r="8" spans="1:10" s="5" customFormat="1" ht="44.25" customHeight="1" x14ac:dyDescent="0.3">
      <c r="B8" s="123" t="s">
        <v>55</v>
      </c>
      <c r="C8" s="124"/>
      <c r="D8" s="125"/>
      <c r="E8" s="122" t="s">
        <v>21</v>
      </c>
      <c r="F8" s="122"/>
      <c r="G8" s="121" t="s">
        <v>22</v>
      </c>
      <c r="H8" s="121" t="s">
        <v>121</v>
      </c>
      <c r="I8" s="121"/>
      <c r="J8" s="121"/>
    </row>
    <row r="9" spans="1:10" s="5" customFormat="1" ht="33" customHeight="1" x14ac:dyDescent="0.3">
      <c r="B9" s="39" t="s">
        <v>47</v>
      </c>
      <c r="C9" s="39" t="s">
        <v>48</v>
      </c>
      <c r="D9" s="39" t="s">
        <v>49</v>
      </c>
      <c r="E9" s="46" t="s">
        <v>26</v>
      </c>
      <c r="F9" s="46" t="s">
        <v>27</v>
      </c>
      <c r="G9" s="121"/>
      <c r="H9" s="46" t="s">
        <v>23</v>
      </c>
      <c r="I9" s="46" t="s">
        <v>24</v>
      </c>
      <c r="J9" s="46" t="s">
        <v>25</v>
      </c>
    </row>
    <row r="10" spans="1:10" s="42" customFormat="1" ht="13.5" x14ac:dyDescent="0.25">
      <c r="B10" s="40">
        <v>1</v>
      </c>
      <c r="C10" s="40">
        <v>2</v>
      </c>
      <c r="D10" s="41">
        <v>3</v>
      </c>
      <c r="E10" s="40">
        <v>4</v>
      </c>
      <c r="F10" s="40">
        <v>5</v>
      </c>
      <c r="G10" s="40">
        <v>6</v>
      </c>
      <c r="H10" s="40">
        <v>8</v>
      </c>
      <c r="I10" s="41">
        <v>9</v>
      </c>
      <c r="J10" s="40">
        <v>10</v>
      </c>
    </row>
    <row r="11" spans="1:10" s="5" customFormat="1" ht="17.25" x14ac:dyDescent="0.3">
      <c r="B11" s="34"/>
      <c r="C11" s="34"/>
      <c r="D11" s="34"/>
      <c r="E11" s="25"/>
      <c r="F11" s="25"/>
      <c r="G11" s="49" t="s">
        <v>28</v>
      </c>
      <c r="H11" s="36">
        <f>+H13+H37</f>
        <v>0</v>
      </c>
      <c r="I11" s="36">
        <f>+I13+I37</f>
        <v>0</v>
      </c>
      <c r="J11" s="36">
        <f>+J13+J37</f>
        <v>0</v>
      </c>
    </row>
    <row r="12" spans="1:10" s="23" customFormat="1" ht="16.5" x14ac:dyDescent="0.25">
      <c r="B12" s="31"/>
      <c r="C12" s="31"/>
      <c r="D12" s="31"/>
      <c r="E12" s="31"/>
      <c r="F12" s="31"/>
      <c r="G12" s="25" t="s">
        <v>29</v>
      </c>
      <c r="H12" s="35"/>
      <c r="I12" s="35"/>
      <c r="J12" s="35"/>
    </row>
    <row r="13" spans="1:10" s="29" customFormat="1" ht="16.5" x14ac:dyDescent="0.25">
      <c r="A13" s="44"/>
      <c r="B13" s="81" t="s">
        <v>119</v>
      </c>
      <c r="C13" s="31"/>
      <c r="D13" s="31"/>
      <c r="E13" s="31"/>
      <c r="F13" s="31"/>
      <c r="G13" s="67" t="s">
        <v>99</v>
      </c>
      <c r="H13" s="36">
        <f>+H15</f>
        <v>0</v>
      </c>
      <c r="I13" s="36">
        <f>+I15</f>
        <v>0</v>
      </c>
      <c r="J13" s="36">
        <f>+J15</f>
        <v>0</v>
      </c>
    </row>
    <row r="14" spans="1:10" s="29" customFormat="1" ht="16.5" x14ac:dyDescent="0.25">
      <c r="A14" s="44"/>
      <c r="B14" s="31"/>
      <c r="C14" s="31"/>
      <c r="D14" s="31"/>
      <c r="E14" s="31"/>
      <c r="F14" s="31"/>
      <c r="G14" s="25" t="s">
        <v>29</v>
      </c>
      <c r="H14" s="35"/>
      <c r="I14" s="35"/>
      <c r="J14" s="35"/>
    </row>
    <row r="15" spans="1:10" s="29" customFormat="1" ht="16.5" x14ac:dyDescent="0.25">
      <c r="A15" s="44"/>
      <c r="B15" s="31"/>
      <c r="C15" s="32" t="s">
        <v>46</v>
      </c>
      <c r="D15" s="31"/>
      <c r="E15" s="31"/>
      <c r="F15" s="31"/>
      <c r="G15" s="68" t="s">
        <v>100</v>
      </c>
      <c r="H15" s="36">
        <f>+H17</f>
        <v>0</v>
      </c>
      <c r="I15" s="36">
        <f>+I17</f>
        <v>0</v>
      </c>
      <c r="J15" s="36">
        <f>+J17</f>
        <v>0</v>
      </c>
    </row>
    <row r="16" spans="1:10" s="29" customFormat="1" ht="16.5" x14ac:dyDescent="0.25">
      <c r="A16" s="44"/>
      <c r="B16" s="31"/>
      <c r="C16" s="31"/>
      <c r="D16" s="31"/>
      <c r="E16" s="31"/>
      <c r="F16" s="31"/>
      <c r="G16" s="25" t="s">
        <v>29</v>
      </c>
      <c r="H16" s="36"/>
      <c r="I16" s="36"/>
      <c r="J16" s="36"/>
    </row>
    <row r="17" spans="1:13" s="29" customFormat="1" ht="16.5" x14ac:dyDescent="0.25">
      <c r="A17" s="44"/>
      <c r="B17" s="31"/>
      <c r="C17" s="32"/>
      <c r="D17" s="32" t="s">
        <v>46</v>
      </c>
      <c r="E17" s="31"/>
      <c r="F17" s="31"/>
      <c r="G17" s="68" t="s">
        <v>100</v>
      </c>
      <c r="H17" s="36">
        <f>+H19</f>
        <v>0</v>
      </c>
      <c r="I17" s="36">
        <f>+I19</f>
        <v>0</v>
      </c>
      <c r="J17" s="36">
        <f>+J19</f>
        <v>0</v>
      </c>
    </row>
    <row r="18" spans="1:13" s="29" customFormat="1" ht="16.5" x14ac:dyDescent="0.25">
      <c r="A18" s="44"/>
      <c r="B18" s="31"/>
      <c r="C18" s="31"/>
      <c r="D18" s="31"/>
      <c r="E18" s="31"/>
      <c r="F18" s="31"/>
      <c r="G18" s="25" t="s">
        <v>29</v>
      </c>
      <c r="H18" s="36"/>
      <c r="I18" s="36"/>
      <c r="J18" s="36"/>
    </row>
    <row r="19" spans="1:13" s="5" customFormat="1" ht="17.25" x14ac:dyDescent="0.3">
      <c r="B19" s="31"/>
      <c r="C19" s="31"/>
      <c r="D19" s="31"/>
      <c r="E19" s="31">
        <v>1040</v>
      </c>
      <c r="F19" s="25"/>
      <c r="G19" s="49" t="s">
        <v>84</v>
      </c>
      <c r="H19" s="36">
        <f>+H29+H21</f>
        <v>0</v>
      </c>
      <c r="I19" s="36">
        <f>+I29+I21</f>
        <v>0</v>
      </c>
      <c r="J19" s="36">
        <f>+J29+J21</f>
        <v>0</v>
      </c>
      <c r="M19" s="73"/>
    </row>
    <row r="20" spans="1:13" s="5" customFormat="1" ht="17.25" x14ac:dyDescent="0.3">
      <c r="B20" s="31"/>
      <c r="C20" s="31"/>
      <c r="D20" s="31"/>
      <c r="E20" s="25"/>
      <c r="F20" s="25"/>
      <c r="G20" s="25" t="s">
        <v>29</v>
      </c>
      <c r="H20" s="35"/>
      <c r="I20" s="35"/>
      <c r="J20" s="35"/>
      <c r="M20" s="73"/>
    </row>
    <row r="21" spans="1:13" s="5" customFormat="1" ht="56.25" customHeight="1" x14ac:dyDescent="0.3">
      <c r="B21" s="31"/>
      <c r="C21" s="31"/>
      <c r="D21" s="31"/>
      <c r="E21" s="31"/>
      <c r="F21" s="45">
        <v>12002</v>
      </c>
      <c r="G21" s="69" t="s">
        <v>101</v>
      </c>
      <c r="H21" s="36">
        <f>+H23</f>
        <v>-12699.9</v>
      </c>
      <c r="I21" s="36">
        <f>+I23</f>
        <v>-44449.599999999999</v>
      </c>
      <c r="J21" s="36">
        <f>+J23</f>
        <v>-63499.4</v>
      </c>
      <c r="M21" s="74"/>
    </row>
    <row r="22" spans="1:13" s="5" customFormat="1" ht="17.25" x14ac:dyDescent="0.3">
      <c r="B22" s="31"/>
      <c r="C22" s="31"/>
      <c r="D22" s="31"/>
      <c r="E22" s="31"/>
      <c r="F22" s="31"/>
      <c r="G22" s="25" t="s">
        <v>31</v>
      </c>
      <c r="H22" s="35"/>
      <c r="I22" s="35"/>
      <c r="J22" s="35"/>
      <c r="M22" s="74"/>
    </row>
    <row r="23" spans="1:13" s="5" customFormat="1" ht="33" x14ac:dyDescent="0.3">
      <c r="B23" s="31"/>
      <c r="C23" s="31"/>
      <c r="D23" s="31"/>
      <c r="E23" s="31"/>
      <c r="F23" s="31"/>
      <c r="G23" s="31" t="s">
        <v>30</v>
      </c>
      <c r="H23" s="36">
        <f>+H25</f>
        <v>-12699.9</v>
      </c>
      <c r="I23" s="36">
        <f>+I25</f>
        <v>-44449.599999999999</v>
      </c>
      <c r="J23" s="36">
        <f>+J25</f>
        <v>-63499.4</v>
      </c>
      <c r="M23" s="74"/>
    </row>
    <row r="24" spans="1:13" s="5" customFormat="1" ht="27" x14ac:dyDescent="0.3">
      <c r="B24" s="31"/>
      <c r="C24" s="31"/>
      <c r="D24" s="31"/>
      <c r="E24" s="31"/>
      <c r="F24" s="31"/>
      <c r="G24" s="25" t="s">
        <v>32</v>
      </c>
      <c r="H24" s="35"/>
      <c r="I24" s="35"/>
      <c r="J24" s="35"/>
      <c r="M24" s="74"/>
    </row>
    <row r="25" spans="1:13" s="5" customFormat="1" ht="17.25" x14ac:dyDescent="0.3">
      <c r="B25" s="31"/>
      <c r="C25" s="31"/>
      <c r="D25" s="31"/>
      <c r="E25" s="31"/>
      <c r="F25" s="31"/>
      <c r="G25" s="33" t="s">
        <v>33</v>
      </c>
      <c r="H25" s="37">
        <f t="shared" ref="H25:J27" si="0">+H26</f>
        <v>-12699.9</v>
      </c>
      <c r="I25" s="37">
        <f t="shared" si="0"/>
        <v>-44449.599999999999</v>
      </c>
      <c r="J25" s="37">
        <f t="shared" si="0"/>
        <v>-63499.4</v>
      </c>
      <c r="M25" s="74"/>
    </row>
    <row r="26" spans="1:13" s="5" customFormat="1" ht="17.25" x14ac:dyDescent="0.3">
      <c r="B26" s="30"/>
      <c r="C26" s="30"/>
      <c r="D26" s="30"/>
      <c r="E26" s="31"/>
      <c r="F26" s="31"/>
      <c r="G26" s="25" t="s">
        <v>34</v>
      </c>
      <c r="H26" s="38">
        <f t="shared" si="0"/>
        <v>-12699.9</v>
      </c>
      <c r="I26" s="38">
        <f t="shared" si="0"/>
        <v>-44449.599999999999</v>
      </c>
      <c r="J26" s="38">
        <f t="shared" si="0"/>
        <v>-63499.4</v>
      </c>
      <c r="M26" s="73"/>
    </row>
    <row r="27" spans="1:13" s="5" customFormat="1" ht="17.25" x14ac:dyDescent="0.3">
      <c r="B27" s="30"/>
      <c r="C27" s="30"/>
      <c r="D27" s="30"/>
      <c r="E27" s="31"/>
      <c r="F27" s="31"/>
      <c r="G27" s="25" t="s">
        <v>60</v>
      </c>
      <c r="H27" s="38">
        <f t="shared" si="0"/>
        <v>-12699.9</v>
      </c>
      <c r="I27" s="38">
        <f t="shared" si="0"/>
        <v>-44449.599999999999</v>
      </c>
      <c r="J27" s="38">
        <f t="shared" si="0"/>
        <v>-63499.4</v>
      </c>
    </row>
    <row r="28" spans="1:13" s="5" customFormat="1" ht="17.25" x14ac:dyDescent="0.3">
      <c r="B28" s="30"/>
      <c r="C28" s="30"/>
      <c r="D28" s="30"/>
      <c r="E28" s="31"/>
      <c r="F28" s="31"/>
      <c r="G28" s="69" t="s">
        <v>102</v>
      </c>
      <c r="H28" s="38">
        <f>-H29</f>
        <v>-12699.9</v>
      </c>
      <c r="I28" s="51">
        <f t="shared" ref="I28:J28" si="1">-I29</f>
        <v>-44449.599999999999</v>
      </c>
      <c r="J28" s="51">
        <f t="shared" si="1"/>
        <v>-63499.4</v>
      </c>
    </row>
    <row r="29" spans="1:13" s="5" customFormat="1" ht="69" customHeight="1" x14ac:dyDescent="0.3">
      <c r="B29" s="31"/>
      <c r="C29" s="31"/>
      <c r="D29" s="31"/>
      <c r="E29" s="31"/>
      <c r="F29" s="100">
        <v>11001</v>
      </c>
      <c r="G29" s="45" t="s">
        <v>103</v>
      </c>
      <c r="H29" s="36">
        <f>+H31</f>
        <v>12699.9</v>
      </c>
      <c r="I29" s="36">
        <f>+I31</f>
        <v>44449.599999999999</v>
      </c>
      <c r="J29" s="36">
        <f>+J31</f>
        <v>63499.4</v>
      </c>
    </row>
    <row r="30" spans="1:13" s="5" customFormat="1" ht="17.25" x14ac:dyDescent="0.3">
      <c r="B30" s="31"/>
      <c r="C30" s="31"/>
      <c r="D30" s="31"/>
      <c r="E30" s="31"/>
      <c r="F30" s="31"/>
      <c r="G30" s="25" t="s">
        <v>31</v>
      </c>
      <c r="H30" s="35"/>
      <c r="I30" s="35"/>
      <c r="J30" s="35"/>
    </row>
    <row r="31" spans="1:13" s="5" customFormat="1" ht="33" x14ac:dyDescent="0.3">
      <c r="B31" s="31"/>
      <c r="C31" s="31"/>
      <c r="D31" s="31"/>
      <c r="E31" s="31"/>
      <c r="F31" s="31"/>
      <c r="G31" s="31" t="s">
        <v>30</v>
      </c>
      <c r="H31" s="36">
        <f>+H33</f>
        <v>12699.9</v>
      </c>
      <c r="I31" s="36">
        <f>+I33</f>
        <v>44449.599999999999</v>
      </c>
      <c r="J31" s="36">
        <f>+J33</f>
        <v>63499.4</v>
      </c>
    </row>
    <row r="32" spans="1:13" s="5" customFormat="1" ht="27" x14ac:dyDescent="0.3">
      <c r="B32" s="31"/>
      <c r="C32" s="31"/>
      <c r="D32" s="31"/>
      <c r="E32" s="31"/>
      <c r="F32" s="31"/>
      <c r="G32" s="25" t="s">
        <v>32</v>
      </c>
      <c r="H32" s="35"/>
      <c r="I32" s="35"/>
      <c r="J32" s="35"/>
    </row>
    <row r="33" spans="2:10" s="5" customFormat="1" ht="17.25" x14ac:dyDescent="0.3">
      <c r="B33" s="31"/>
      <c r="C33" s="31"/>
      <c r="D33" s="31"/>
      <c r="E33" s="31"/>
      <c r="F33" s="31"/>
      <c r="G33" s="33" t="s">
        <v>34</v>
      </c>
      <c r="H33" s="37">
        <f>+H34</f>
        <v>12699.9</v>
      </c>
      <c r="I33" s="37">
        <f t="shared" ref="H33:J35" si="2">+I34</f>
        <v>44449.599999999999</v>
      </c>
      <c r="J33" s="37">
        <f t="shared" si="2"/>
        <v>63499.4</v>
      </c>
    </row>
    <row r="34" spans="2:10" s="5" customFormat="1" ht="17.25" x14ac:dyDescent="0.3">
      <c r="B34" s="30"/>
      <c r="C34" s="30"/>
      <c r="D34" s="30"/>
      <c r="E34" s="31"/>
      <c r="F34" s="31"/>
      <c r="G34" s="25" t="s">
        <v>122</v>
      </c>
      <c r="H34" s="38">
        <f t="shared" si="2"/>
        <v>12699.9</v>
      </c>
      <c r="I34" s="38">
        <f t="shared" si="2"/>
        <v>44449.599999999999</v>
      </c>
      <c r="J34" s="38">
        <f t="shared" si="2"/>
        <v>63499.4</v>
      </c>
    </row>
    <row r="35" spans="2:10" s="5" customFormat="1" ht="27" x14ac:dyDescent="0.3">
      <c r="B35" s="30"/>
      <c r="C35" s="30"/>
      <c r="D35" s="30"/>
      <c r="E35" s="31"/>
      <c r="F35" s="31"/>
      <c r="G35" s="25" t="s">
        <v>123</v>
      </c>
      <c r="H35" s="38">
        <f t="shared" si="2"/>
        <v>12699.9</v>
      </c>
      <c r="I35" s="38">
        <f t="shared" si="2"/>
        <v>44449.599999999999</v>
      </c>
      <c r="J35" s="38">
        <f t="shared" si="2"/>
        <v>63499.4</v>
      </c>
    </row>
    <row r="36" spans="2:10" s="5" customFormat="1" ht="17.25" x14ac:dyDescent="0.3">
      <c r="B36" s="30"/>
      <c r="C36" s="30"/>
      <c r="D36" s="30"/>
      <c r="E36" s="31"/>
      <c r="F36" s="31"/>
      <c r="G36" s="69" t="s">
        <v>124</v>
      </c>
      <c r="H36" s="38">
        <v>12699.9</v>
      </c>
      <c r="I36" s="38">
        <v>44449.599999999999</v>
      </c>
      <c r="J36" s="38">
        <v>63499.4</v>
      </c>
    </row>
    <row r="37" spans="2:10" s="5" customFormat="1" ht="33" x14ac:dyDescent="0.3">
      <c r="B37" s="32" t="s">
        <v>62</v>
      </c>
      <c r="C37" s="31"/>
      <c r="D37" s="31"/>
      <c r="E37" s="31"/>
      <c r="F37" s="31"/>
      <c r="G37" s="32" t="s">
        <v>63</v>
      </c>
      <c r="H37" s="36">
        <f>+H39</f>
        <v>0</v>
      </c>
      <c r="I37" s="36">
        <f>+I39</f>
        <v>0</v>
      </c>
      <c r="J37" s="36">
        <f>+J39</f>
        <v>0</v>
      </c>
    </row>
    <row r="38" spans="2:10" s="5" customFormat="1" ht="17.25" x14ac:dyDescent="0.3">
      <c r="B38" s="31"/>
      <c r="C38" s="31"/>
      <c r="D38" s="31"/>
      <c r="E38" s="31"/>
      <c r="F38" s="31"/>
      <c r="G38" s="25" t="s">
        <v>29</v>
      </c>
      <c r="H38" s="35"/>
      <c r="I38" s="35"/>
      <c r="J38" s="35"/>
    </row>
    <row r="39" spans="2:10" s="5" customFormat="1" ht="33" x14ac:dyDescent="0.3">
      <c r="B39" s="31"/>
      <c r="C39" s="32" t="s">
        <v>46</v>
      </c>
      <c r="D39" s="31"/>
      <c r="E39" s="31"/>
      <c r="F39" s="31"/>
      <c r="G39" s="32" t="s">
        <v>64</v>
      </c>
      <c r="H39" s="36">
        <f>+H41</f>
        <v>0</v>
      </c>
      <c r="I39" s="36">
        <f>+I41</f>
        <v>0</v>
      </c>
      <c r="J39" s="36">
        <f>+J41</f>
        <v>0</v>
      </c>
    </row>
    <row r="40" spans="2:10" ht="16.5" x14ac:dyDescent="0.25">
      <c r="B40" s="31"/>
      <c r="C40" s="31"/>
      <c r="D40" s="31"/>
      <c r="E40" s="31"/>
      <c r="F40" s="31"/>
      <c r="G40" s="25" t="s">
        <v>29</v>
      </c>
      <c r="H40" s="36"/>
      <c r="I40" s="36"/>
      <c r="J40" s="36"/>
    </row>
    <row r="41" spans="2:10" ht="16.5" x14ac:dyDescent="0.25">
      <c r="B41" s="31"/>
      <c r="C41" s="31"/>
      <c r="D41" s="32" t="s">
        <v>46</v>
      </c>
      <c r="E41" s="31"/>
      <c r="F41" s="31"/>
      <c r="G41" s="32" t="s">
        <v>58</v>
      </c>
      <c r="H41" s="36">
        <f>+H43</f>
        <v>0</v>
      </c>
      <c r="I41" s="36">
        <f>+I43</f>
        <v>0</v>
      </c>
      <c r="J41" s="36">
        <f>+J43</f>
        <v>0</v>
      </c>
    </row>
    <row r="42" spans="2:10" ht="16.5" x14ac:dyDescent="0.25">
      <c r="B42" s="31"/>
      <c r="C42" s="31"/>
      <c r="D42" s="31"/>
      <c r="E42" s="31"/>
      <c r="F42" s="31"/>
      <c r="G42" s="25" t="s">
        <v>29</v>
      </c>
      <c r="H42" s="36"/>
      <c r="I42" s="36"/>
      <c r="J42" s="36"/>
    </row>
    <row r="43" spans="2:10" ht="16.5" x14ac:dyDescent="0.25">
      <c r="B43" s="31"/>
      <c r="C43" s="31"/>
      <c r="D43" s="31"/>
      <c r="E43" s="31" t="s">
        <v>57</v>
      </c>
      <c r="F43" s="25"/>
      <c r="G43" s="32" t="s">
        <v>58</v>
      </c>
      <c r="H43" s="36">
        <f t="shared" ref="H43:J43" si="3">+H45+H53</f>
        <v>0</v>
      </c>
      <c r="I43" s="36">
        <f t="shared" si="3"/>
        <v>0</v>
      </c>
      <c r="J43" s="36">
        <f t="shared" si="3"/>
        <v>0</v>
      </c>
    </row>
    <row r="44" spans="2:10" ht="16.5" x14ac:dyDescent="0.25">
      <c r="B44" s="31"/>
      <c r="C44" s="31"/>
      <c r="D44" s="31"/>
      <c r="E44" s="25"/>
      <c r="F44" s="25"/>
      <c r="G44" s="25" t="s">
        <v>29</v>
      </c>
      <c r="H44" s="35"/>
      <c r="I44" s="35"/>
      <c r="J44" s="35"/>
    </row>
    <row r="45" spans="2:10" ht="16.5" x14ac:dyDescent="0.25">
      <c r="B45" s="31"/>
      <c r="C45" s="31"/>
      <c r="D45" s="31"/>
      <c r="E45" s="31"/>
      <c r="F45" s="45" t="s">
        <v>41</v>
      </c>
      <c r="G45" s="45" t="s">
        <v>58</v>
      </c>
      <c r="H45" s="36">
        <f>+H47</f>
        <v>12699.9</v>
      </c>
      <c r="I45" s="36">
        <f>+I47</f>
        <v>44449.599999999999</v>
      </c>
      <c r="J45" s="36">
        <f>+J47</f>
        <v>63499.4</v>
      </c>
    </row>
    <row r="46" spans="2:10" ht="16.5" x14ac:dyDescent="0.25">
      <c r="B46" s="31"/>
      <c r="C46" s="31"/>
      <c r="D46" s="31"/>
      <c r="E46" s="31"/>
      <c r="F46" s="31"/>
      <c r="G46" s="25" t="s">
        <v>31</v>
      </c>
      <c r="H46" s="35"/>
      <c r="I46" s="35"/>
      <c r="J46" s="35"/>
    </row>
    <row r="47" spans="2:10" ht="16.5" x14ac:dyDescent="0.25">
      <c r="B47" s="31"/>
      <c r="C47" s="31"/>
      <c r="D47" s="31"/>
      <c r="E47" s="31"/>
      <c r="F47" s="31"/>
      <c r="G47" s="31" t="s">
        <v>56</v>
      </c>
      <c r="H47" s="36">
        <f>+H49</f>
        <v>12699.9</v>
      </c>
      <c r="I47" s="36">
        <f>+I49</f>
        <v>44449.599999999999</v>
      </c>
      <c r="J47" s="36">
        <f>+J49</f>
        <v>63499.4</v>
      </c>
    </row>
    <row r="48" spans="2:10" ht="27" x14ac:dyDescent="0.25">
      <c r="B48" s="31"/>
      <c r="C48" s="31"/>
      <c r="D48" s="31"/>
      <c r="E48" s="31"/>
      <c r="F48" s="31"/>
      <c r="G48" s="25" t="s">
        <v>32</v>
      </c>
      <c r="H48" s="35"/>
      <c r="I48" s="35"/>
      <c r="J48" s="35"/>
    </row>
    <row r="49" spans="2:16" ht="16.5" x14ac:dyDescent="0.25">
      <c r="B49" s="31"/>
      <c r="C49" s="31"/>
      <c r="D49" s="31"/>
      <c r="E49" s="31"/>
      <c r="F49" s="31"/>
      <c r="G49" s="33" t="s">
        <v>33</v>
      </c>
      <c r="H49" s="37">
        <f t="shared" ref="H49:J51" si="4">+H50</f>
        <v>12699.9</v>
      </c>
      <c r="I49" s="37">
        <f t="shared" si="4"/>
        <v>44449.599999999999</v>
      </c>
      <c r="J49" s="37">
        <f t="shared" si="4"/>
        <v>63499.4</v>
      </c>
    </row>
    <row r="50" spans="2:16" ht="17.25" x14ac:dyDescent="0.3">
      <c r="B50" s="30"/>
      <c r="C50" s="30"/>
      <c r="D50" s="30"/>
      <c r="E50" s="31"/>
      <c r="F50" s="31"/>
      <c r="G50" s="25" t="s">
        <v>34</v>
      </c>
      <c r="H50" s="38">
        <f t="shared" si="4"/>
        <v>12699.9</v>
      </c>
      <c r="I50" s="38">
        <f t="shared" si="4"/>
        <v>44449.599999999999</v>
      </c>
      <c r="J50" s="38">
        <f t="shared" si="4"/>
        <v>63499.4</v>
      </c>
    </row>
    <row r="51" spans="2:16" ht="17.25" x14ac:dyDescent="0.3">
      <c r="B51" s="30"/>
      <c r="C51" s="30"/>
      <c r="D51" s="30"/>
      <c r="E51" s="31"/>
      <c r="F51" s="31"/>
      <c r="G51" s="31" t="s">
        <v>60</v>
      </c>
      <c r="H51" s="38">
        <f t="shared" si="4"/>
        <v>12699.9</v>
      </c>
      <c r="I51" s="38">
        <f t="shared" si="4"/>
        <v>44449.599999999999</v>
      </c>
      <c r="J51" s="38">
        <f t="shared" si="4"/>
        <v>63499.4</v>
      </c>
      <c r="M51" s="70"/>
      <c r="N51" s="70"/>
      <c r="O51" s="70"/>
      <c r="P51" s="70"/>
    </row>
    <row r="52" spans="2:16" ht="17.25" x14ac:dyDescent="0.3">
      <c r="B52" s="30"/>
      <c r="C52" s="30"/>
      <c r="D52" s="30"/>
      <c r="E52" s="31"/>
      <c r="F52" s="31"/>
      <c r="G52" s="31" t="s">
        <v>61</v>
      </c>
      <c r="H52" s="51">
        <v>12699.9</v>
      </c>
      <c r="I52" s="51">
        <v>44449.599999999999</v>
      </c>
      <c r="J52" s="38">
        <v>63499.4</v>
      </c>
      <c r="M52" s="70"/>
      <c r="N52" s="70"/>
      <c r="O52" s="70"/>
      <c r="P52" s="70"/>
    </row>
    <row r="53" spans="2:16" ht="16.5" x14ac:dyDescent="0.25">
      <c r="B53" s="31"/>
      <c r="C53" s="31"/>
      <c r="D53" s="31"/>
      <c r="E53" s="31"/>
      <c r="F53" s="45" t="s">
        <v>41</v>
      </c>
      <c r="G53" s="45" t="s">
        <v>58</v>
      </c>
      <c r="H53" s="36">
        <f>+H55</f>
        <v>-12699.9</v>
      </c>
      <c r="I53" s="36">
        <f>+I55</f>
        <v>-44449.599999999999</v>
      </c>
      <c r="J53" s="36">
        <f>+J55</f>
        <v>-63499.4</v>
      </c>
      <c r="M53" s="70"/>
      <c r="N53" s="70"/>
      <c r="O53" s="70"/>
      <c r="P53" s="70"/>
    </row>
    <row r="54" spans="2:16" ht="16.5" x14ac:dyDescent="0.25">
      <c r="B54" s="31"/>
      <c r="C54" s="31"/>
      <c r="D54" s="31"/>
      <c r="E54" s="31"/>
      <c r="F54" s="31"/>
      <c r="G54" s="25" t="s">
        <v>31</v>
      </c>
      <c r="H54" s="35"/>
      <c r="I54" s="35"/>
      <c r="J54" s="35"/>
      <c r="M54" s="70"/>
      <c r="N54" s="70"/>
      <c r="O54" s="70"/>
      <c r="P54" s="70"/>
    </row>
    <row r="55" spans="2:16" ht="16.5" x14ac:dyDescent="0.25">
      <c r="B55" s="31"/>
      <c r="C55" s="31"/>
      <c r="D55" s="31"/>
      <c r="E55" s="31"/>
      <c r="F55" s="31"/>
      <c r="G55" s="31" t="s">
        <v>56</v>
      </c>
      <c r="H55" s="36">
        <f>+H57</f>
        <v>-12699.9</v>
      </c>
      <c r="I55" s="36">
        <f>+I57</f>
        <v>-44449.599999999999</v>
      </c>
      <c r="J55" s="36">
        <f>+J57</f>
        <v>-63499.4</v>
      </c>
      <c r="M55" s="71"/>
      <c r="N55" s="71"/>
      <c r="O55" s="72"/>
      <c r="P55" s="70"/>
    </row>
    <row r="56" spans="2:16" ht="27" x14ac:dyDescent="0.25">
      <c r="B56" s="31"/>
      <c r="C56" s="31"/>
      <c r="D56" s="31"/>
      <c r="E56" s="31"/>
      <c r="F56" s="31"/>
      <c r="G56" s="25" t="s">
        <v>32</v>
      </c>
      <c r="H56" s="35"/>
      <c r="I56" s="35"/>
      <c r="J56" s="35"/>
      <c r="M56" s="70"/>
      <c r="N56" s="70"/>
      <c r="O56" s="70"/>
      <c r="P56" s="70"/>
    </row>
    <row r="57" spans="2:16" ht="16.5" x14ac:dyDescent="0.25">
      <c r="B57" s="31"/>
      <c r="C57" s="31"/>
      <c r="D57" s="31"/>
      <c r="E57" s="31"/>
      <c r="F57" s="31"/>
      <c r="G57" s="33" t="s">
        <v>33</v>
      </c>
      <c r="H57" s="37">
        <f t="shared" ref="H57:J59" si="5">+H58</f>
        <v>-12699.9</v>
      </c>
      <c r="I57" s="37">
        <f t="shared" si="5"/>
        <v>-44449.599999999999</v>
      </c>
      <c r="J57" s="37">
        <f t="shared" si="5"/>
        <v>-63499.4</v>
      </c>
      <c r="M57" s="70"/>
      <c r="N57" s="70"/>
      <c r="O57" s="70"/>
      <c r="P57" s="70"/>
    </row>
    <row r="58" spans="2:16" ht="17.25" x14ac:dyDescent="0.3">
      <c r="B58" s="30"/>
      <c r="C58" s="30"/>
      <c r="D58" s="30"/>
      <c r="E58" s="31"/>
      <c r="F58" s="31"/>
      <c r="G58" s="25" t="s">
        <v>34</v>
      </c>
      <c r="H58" s="38">
        <f t="shared" si="5"/>
        <v>-12699.9</v>
      </c>
      <c r="I58" s="38">
        <f t="shared" si="5"/>
        <v>-44449.599999999999</v>
      </c>
      <c r="J58" s="38">
        <f t="shared" si="5"/>
        <v>-63499.4</v>
      </c>
    </row>
    <row r="59" spans="2:16" ht="17.25" x14ac:dyDescent="0.3">
      <c r="B59" s="30"/>
      <c r="C59" s="30"/>
      <c r="D59" s="30"/>
      <c r="E59" s="31"/>
      <c r="F59" s="31"/>
      <c r="G59" s="31" t="s">
        <v>60</v>
      </c>
      <c r="H59" s="38">
        <f t="shared" si="5"/>
        <v>-12699.9</v>
      </c>
      <c r="I59" s="38">
        <f t="shared" si="5"/>
        <v>-44449.599999999999</v>
      </c>
      <c r="J59" s="38">
        <f t="shared" si="5"/>
        <v>-63499.4</v>
      </c>
    </row>
    <row r="60" spans="2:16" ht="17.25" x14ac:dyDescent="0.3">
      <c r="B60" s="30"/>
      <c r="C60" s="30"/>
      <c r="D60" s="30"/>
      <c r="E60" s="31"/>
      <c r="F60" s="31"/>
      <c r="G60" s="31" t="s">
        <v>61</v>
      </c>
      <c r="H60" s="38">
        <f t="shared" ref="H60:J60" si="6">-H52</f>
        <v>-12699.9</v>
      </c>
      <c r="I60" s="38">
        <f t="shared" si="6"/>
        <v>-44449.599999999999</v>
      </c>
      <c r="J60" s="38">
        <f t="shared" si="6"/>
        <v>-63499.4</v>
      </c>
    </row>
    <row r="63" spans="2:16" x14ac:dyDescent="0.25">
      <c r="G63" s="70"/>
      <c r="H63" s="70"/>
      <c r="I63" s="70"/>
      <c r="J63" s="70"/>
    </row>
    <row r="64" spans="2:16" ht="16.5" x14ac:dyDescent="0.25">
      <c r="G64" s="70"/>
      <c r="H64" s="71"/>
      <c r="I64" s="72"/>
      <c r="J64" s="70"/>
    </row>
    <row r="65" spans="7:10" x14ac:dyDescent="0.25">
      <c r="G65" s="70"/>
      <c r="H65" s="70"/>
      <c r="I65" s="70"/>
      <c r="J65" s="70"/>
    </row>
    <row r="66" spans="7:10" x14ac:dyDescent="0.25">
      <c r="G66" s="70"/>
      <c r="H66" s="70"/>
      <c r="I66" s="70"/>
      <c r="J66" s="70"/>
    </row>
    <row r="67" spans="7:10" x14ac:dyDescent="0.25">
      <c r="G67" s="70"/>
      <c r="H67" s="70"/>
      <c r="I67" s="70"/>
      <c r="J67" s="70"/>
    </row>
  </sheetData>
  <mergeCells count="5">
    <mergeCell ref="C5:I5"/>
    <mergeCell ref="H8:J8"/>
    <mergeCell ref="E8:F8"/>
    <mergeCell ref="G8:G9"/>
    <mergeCell ref="B8:D8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ignoredErrors>
    <ignoredError sqref="B29:E29 B14:F14 B37:G48 B53:G59 B52:G52 C13:F13 B20:F20 B19:D19 F19 B16:F16 B15 D15:F15 B18:F18 B17 D17:F17 B60:G60 H60:J60 B51:G51 B49:G49 H49:J49 B50:G50 H50:J50 H37:J48 H53:J59 H51:J5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9"/>
  <sheetViews>
    <sheetView workbookViewId="0">
      <selection activeCell="O14" sqref="O14"/>
    </sheetView>
  </sheetViews>
  <sheetFormatPr defaultRowHeight="17.25" x14ac:dyDescent="0.3"/>
  <cols>
    <col min="1" max="1" width="9.140625" style="4"/>
    <col min="2" max="2" width="8.140625" style="4" customWidth="1"/>
    <col min="3" max="3" width="10" style="4" customWidth="1"/>
    <col min="4" max="4" width="62" style="4" customWidth="1"/>
    <col min="5" max="5" width="13.42578125" style="4" customWidth="1"/>
    <col min="6" max="6" width="14.85546875" style="4" customWidth="1"/>
    <col min="7" max="7" width="15.5703125" style="4" customWidth="1"/>
    <col min="8" max="8" width="11.85546875" style="4" customWidth="1"/>
    <col min="9" max="9" width="12.42578125" style="4" bestFit="1" customWidth="1"/>
    <col min="10" max="10" width="11.7109375" style="4" bestFit="1" customWidth="1"/>
    <col min="11" max="11" width="12.140625" style="4" bestFit="1" customWidth="1"/>
    <col min="12" max="12" width="12.42578125" style="4" bestFit="1" customWidth="1"/>
    <col min="13" max="13" width="11.85546875" style="4" customWidth="1"/>
    <col min="14" max="16384" width="9.140625" style="4"/>
  </cols>
  <sheetData>
    <row r="1" spans="2:13" s="3" customFormat="1" ht="14.25" x14ac:dyDescent="0.25">
      <c r="I1" s="1"/>
      <c r="M1" s="2" t="s">
        <v>92</v>
      </c>
    </row>
    <row r="2" spans="2:13" s="3" customFormat="1" ht="14.25" x14ac:dyDescent="0.25">
      <c r="I2" s="1"/>
      <c r="M2" s="2" t="s">
        <v>2</v>
      </c>
    </row>
    <row r="3" spans="2:13" s="3" customFormat="1" ht="14.25" x14ac:dyDescent="0.25">
      <c r="I3" s="1"/>
      <c r="M3" s="2" t="s">
        <v>1</v>
      </c>
    </row>
    <row r="4" spans="2:13" s="5" customFormat="1" ht="59.25" customHeight="1" x14ac:dyDescent="0.3">
      <c r="B4" s="113" t="s">
        <v>69</v>
      </c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</row>
    <row r="5" spans="2:13" s="5" customFormat="1" x14ac:dyDescent="0.3">
      <c r="B5" s="22"/>
    </row>
    <row r="6" spans="2:13" s="5" customFormat="1" x14ac:dyDescent="0.3">
      <c r="B6" s="23"/>
      <c r="C6" s="23"/>
      <c r="D6" s="23"/>
      <c r="E6" s="23"/>
      <c r="F6" s="23"/>
      <c r="G6" s="23"/>
      <c r="H6" s="28" t="s">
        <v>4</v>
      </c>
    </row>
    <row r="7" spans="2:13" ht="33" customHeight="1" x14ac:dyDescent="0.3">
      <c r="B7" s="129" t="s">
        <v>71</v>
      </c>
      <c r="C7" s="129"/>
      <c r="D7" s="130" t="s">
        <v>72</v>
      </c>
      <c r="E7" s="131" t="s">
        <v>73</v>
      </c>
      <c r="F7" s="131"/>
      <c r="G7" s="131"/>
      <c r="H7" s="131" t="s">
        <v>74</v>
      </c>
      <c r="I7" s="131"/>
      <c r="J7" s="131"/>
      <c r="K7" s="131" t="s">
        <v>75</v>
      </c>
      <c r="L7" s="131"/>
      <c r="M7" s="131"/>
    </row>
    <row r="8" spans="2:13" ht="19.5" customHeight="1" x14ac:dyDescent="0.3">
      <c r="B8" s="129" t="s">
        <v>76</v>
      </c>
      <c r="C8" s="126" t="s">
        <v>77</v>
      </c>
      <c r="D8" s="130"/>
      <c r="E8" s="127" t="s">
        <v>78</v>
      </c>
      <c r="F8" s="127" t="s">
        <v>79</v>
      </c>
      <c r="G8" s="127"/>
      <c r="H8" s="127" t="s">
        <v>78</v>
      </c>
      <c r="I8" s="127" t="s">
        <v>79</v>
      </c>
      <c r="J8" s="127"/>
      <c r="K8" s="127" t="s">
        <v>78</v>
      </c>
      <c r="L8" s="127" t="s">
        <v>79</v>
      </c>
      <c r="M8" s="127"/>
    </row>
    <row r="9" spans="2:13" ht="57" x14ac:dyDescent="0.3">
      <c r="B9" s="129"/>
      <c r="C9" s="126"/>
      <c r="D9" s="130"/>
      <c r="E9" s="128"/>
      <c r="F9" s="53" t="s">
        <v>80</v>
      </c>
      <c r="G9" s="53" t="s">
        <v>81</v>
      </c>
      <c r="H9" s="128"/>
      <c r="I9" s="53" t="s">
        <v>80</v>
      </c>
      <c r="J9" s="53" t="s">
        <v>81</v>
      </c>
      <c r="K9" s="128"/>
      <c r="L9" s="53" t="s">
        <v>80</v>
      </c>
      <c r="M9" s="53" t="s">
        <v>81</v>
      </c>
    </row>
    <row r="10" spans="2:13" ht="34.5" customHeight="1" x14ac:dyDescent="0.3">
      <c r="B10" s="126"/>
      <c r="C10" s="126"/>
      <c r="D10" s="54" t="s">
        <v>82</v>
      </c>
      <c r="E10" s="63">
        <f>+F10+G10</f>
        <v>-12699.9</v>
      </c>
      <c r="F10" s="63">
        <f t="shared" ref="F10" si="0">+F11</f>
        <v>0</v>
      </c>
      <c r="G10" s="63">
        <f>+G11</f>
        <v>-12699.9</v>
      </c>
      <c r="H10" s="63">
        <f>+I10+J10</f>
        <v>-44449.599999999999</v>
      </c>
      <c r="I10" s="63">
        <f t="shared" ref="I10" si="1">+I11</f>
        <v>0</v>
      </c>
      <c r="J10" s="63">
        <f>+J11</f>
        <v>-44449.599999999999</v>
      </c>
      <c r="K10" s="63">
        <f>+L10+M10</f>
        <v>-63499.4</v>
      </c>
      <c r="L10" s="63">
        <f t="shared" ref="L10" si="2">+L11</f>
        <v>0</v>
      </c>
      <c r="M10" s="63">
        <f>+M11</f>
        <v>-63499.4</v>
      </c>
    </row>
    <row r="11" spans="2:13" x14ac:dyDescent="0.3">
      <c r="B11" s="126"/>
      <c r="C11" s="126"/>
      <c r="D11" s="55" t="s">
        <v>83</v>
      </c>
      <c r="E11" s="63">
        <f>+F11+G11</f>
        <v>-12699.9</v>
      </c>
      <c r="F11" s="63">
        <f>+F12</f>
        <v>0</v>
      </c>
      <c r="G11" s="63">
        <f>+G12</f>
        <v>-12699.9</v>
      </c>
      <c r="H11" s="63">
        <f t="shared" ref="H11:H12" si="3">+I11+J11</f>
        <v>-44449.599999999999</v>
      </c>
      <c r="I11" s="63">
        <f>+I12</f>
        <v>0</v>
      </c>
      <c r="J11" s="63">
        <f>+J12</f>
        <v>-44449.599999999999</v>
      </c>
      <c r="K11" s="63">
        <f t="shared" ref="K11:K12" si="4">+L11+M11</f>
        <v>-63499.4</v>
      </c>
      <c r="L11" s="63">
        <f>+L12</f>
        <v>0</v>
      </c>
      <c r="M11" s="63">
        <f>+M12</f>
        <v>-63499.4</v>
      </c>
    </row>
    <row r="12" spans="2:13" x14ac:dyDescent="0.3">
      <c r="B12" s="56">
        <v>1040</v>
      </c>
      <c r="C12" s="57"/>
      <c r="D12" s="58" t="s">
        <v>84</v>
      </c>
      <c r="E12" s="63">
        <f t="shared" ref="E12" si="5">+F12+G12</f>
        <v>-12699.9</v>
      </c>
      <c r="F12" s="63">
        <f t="shared" ref="F12:G12" si="6">+F14</f>
        <v>0</v>
      </c>
      <c r="G12" s="63">
        <f t="shared" si="6"/>
        <v>-12699.9</v>
      </c>
      <c r="H12" s="63">
        <f t="shared" si="3"/>
        <v>-44449.599999999999</v>
      </c>
      <c r="I12" s="63">
        <f t="shared" ref="I12:J12" si="7">+I14</f>
        <v>0</v>
      </c>
      <c r="J12" s="63">
        <f t="shared" si="7"/>
        <v>-44449.599999999999</v>
      </c>
      <c r="K12" s="63">
        <f t="shared" si="4"/>
        <v>-63499.4</v>
      </c>
      <c r="L12" s="63">
        <f t="shared" ref="L12:M12" si="8">+L14</f>
        <v>0</v>
      </c>
      <c r="M12" s="63">
        <f t="shared" si="8"/>
        <v>-63499.4</v>
      </c>
    </row>
    <row r="13" spans="2:13" x14ac:dyDescent="0.3">
      <c r="B13" s="59"/>
      <c r="C13" s="57"/>
      <c r="D13" s="60" t="s">
        <v>85</v>
      </c>
      <c r="E13" s="64"/>
      <c r="F13" s="64"/>
      <c r="G13" s="64"/>
      <c r="H13" s="64"/>
      <c r="I13" s="64"/>
      <c r="J13" s="64"/>
      <c r="K13" s="64"/>
      <c r="L13" s="64"/>
      <c r="M13" s="64"/>
    </row>
    <row r="14" spans="2:13" ht="57" x14ac:dyDescent="0.3">
      <c r="B14" s="59"/>
      <c r="C14" s="56">
        <v>12002</v>
      </c>
      <c r="D14" s="61" t="s">
        <v>86</v>
      </c>
      <c r="E14" s="63">
        <f>F14+G14</f>
        <v>-12699.9</v>
      </c>
      <c r="F14" s="63">
        <f t="shared" ref="F14:G14" si="9">F16</f>
        <v>0</v>
      </c>
      <c r="G14" s="63">
        <f t="shared" si="9"/>
        <v>-12699.9</v>
      </c>
      <c r="H14" s="63">
        <f>I14+J14</f>
        <v>-44449.599999999999</v>
      </c>
      <c r="I14" s="63">
        <f t="shared" ref="I14:J14" si="10">I16</f>
        <v>0</v>
      </c>
      <c r="J14" s="63">
        <f t="shared" si="10"/>
        <v>-44449.599999999999</v>
      </c>
      <c r="K14" s="63">
        <f>L14+M14</f>
        <v>-63499.4</v>
      </c>
      <c r="L14" s="63">
        <f t="shared" ref="L14:M14" si="11">L16</f>
        <v>0</v>
      </c>
      <c r="M14" s="63">
        <f t="shared" si="11"/>
        <v>-63499.4</v>
      </c>
    </row>
    <row r="15" spans="2:13" x14ac:dyDescent="0.3">
      <c r="B15" s="59"/>
      <c r="C15" s="57"/>
      <c r="D15" s="60" t="s">
        <v>87</v>
      </c>
      <c r="E15" s="64"/>
      <c r="F15" s="64"/>
      <c r="G15" s="64"/>
      <c r="H15" s="64"/>
      <c r="I15" s="64"/>
      <c r="J15" s="64"/>
      <c r="K15" s="64"/>
      <c r="L15" s="64"/>
      <c r="M15" s="64"/>
    </row>
    <row r="16" spans="2:13" ht="28.5" x14ac:dyDescent="0.3">
      <c r="B16" s="59"/>
      <c r="C16" s="57"/>
      <c r="D16" s="62" t="s">
        <v>88</v>
      </c>
      <c r="E16" s="65">
        <f>F16+G16</f>
        <v>-12699.9</v>
      </c>
      <c r="F16" s="65">
        <f t="shared" ref="F16" si="12">F18</f>
        <v>0</v>
      </c>
      <c r="G16" s="65">
        <f>G18</f>
        <v>-12699.9</v>
      </c>
      <c r="H16" s="65">
        <f>I16+J16</f>
        <v>-44449.599999999999</v>
      </c>
      <c r="I16" s="65">
        <f t="shared" ref="I16:J16" si="13">I18</f>
        <v>0</v>
      </c>
      <c r="J16" s="65">
        <f t="shared" si="13"/>
        <v>-44449.599999999999</v>
      </c>
      <c r="K16" s="65">
        <f>L16+M16</f>
        <v>-63499.4</v>
      </c>
      <c r="L16" s="65">
        <f t="shared" ref="L16:M16" si="14">L18</f>
        <v>0</v>
      </c>
      <c r="M16" s="65">
        <f t="shared" si="14"/>
        <v>-63499.4</v>
      </c>
    </row>
    <row r="17" spans="2:13" ht="27" x14ac:dyDescent="0.3">
      <c r="B17" s="59"/>
      <c r="C17" s="57"/>
      <c r="D17" s="60" t="s">
        <v>89</v>
      </c>
      <c r="E17" s="64"/>
      <c r="F17" s="64"/>
      <c r="G17" s="64"/>
      <c r="H17" s="64"/>
      <c r="I17" s="64"/>
      <c r="J17" s="64"/>
      <c r="K17" s="64"/>
      <c r="L17" s="64"/>
      <c r="M17" s="64"/>
    </row>
    <row r="18" spans="2:13" x14ac:dyDescent="0.3">
      <c r="B18" s="59"/>
      <c r="C18" s="57"/>
      <c r="D18" s="60" t="s">
        <v>90</v>
      </c>
      <c r="E18" s="66">
        <f>E19</f>
        <v>-12699.9</v>
      </c>
      <c r="F18" s="66"/>
      <c r="G18" s="66">
        <f>G19</f>
        <v>-12699.9</v>
      </c>
      <c r="H18" s="66">
        <f>H19</f>
        <v>-44449.599999999999</v>
      </c>
      <c r="I18" s="66"/>
      <c r="J18" s="66">
        <f t="shared" ref="J18:M18" si="15">J19</f>
        <v>-44449.599999999999</v>
      </c>
      <c r="K18" s="66">
        <f>K19</f>
        <v>-63499.4</v>
      </c>
      <c r="L18" s="66"/>
      <c r="M18" s="66">
        <f t="shared" si="15"/>
        <v>-63499.4</v>
      </c>
    </row>
    <row r="19" spans="2:13" x14ac:dyDescent="0.3">
      <c r="B19" s="59"/>
      <c r="C19" s="57"/>
      <c r="D19" s="60" t="s">
        <v>91</v>
      </c>
      <c r="E19" s="66">
        <f>F19+G19</f>
        <v>-12699.9</v>
      </c>
      <c r="F19" s="66"/>
      <c r="G19" s="66">
        <v>-12699.9</v>
      </c>
      <c r="H19" s="66">
        <f>I19+J19</f>
        <v>-44449.599999999999</v>
      </c>
      <c r="I19" s="66"/>
      <c r="J19" s="66">
        <v>-44449.599999999999</v>
      </c>
      <c r="K19" s="66">
        <f>L19+M19</f>
        <v>-63499.4</v>
      </c>
      <c r="L19" s="66"/>
      <c r="M19" s="66">
        <v>-63499.4</v>
      </c>
    </row>
  </sheetData>
  <mergeCells count="16">
    <mergeCell ref="B4:M4"/>
    <mergeCell ref="B10:B11"/>
    <mergeCell ref="K8:K9"/>
    <mergeCell ref="L8:M8"/>
    <mergeCell ref="C10:C11"/>
    <mergeCell ref="B8:B9"/>
    <mergeCell ref="B7:C7"/>
    <mergeCell ref="D7:D9"/>
    <mergeCell ref="E7:G7"/>
    <mergeCell ref="H7:J7"/>
    <mergeCell ref="K7:M7"/>
    <mergeCell ref="C8:C9"/>
    <mergeCell ref="E8:E9"/>
    <mergeCell ref="F8:G8"/>
    <mergeCell ref="H8:H9"/>
    <mergeCell ref="I8:J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"/>
  <sheetViews>
    <sheetView workbookViewId="0">
      <selection activeCell="L12" sqref="L12"/>
    </sheetView>
  </sheetViews>
  <sheetFormatPr defaultRowHeight="17.25" x14ac:dyDescent="0.3"/>
  <cols>
    <col min="1" max="1" width="9.140625" style="4"/>
    <col min="2" max="2" width="8.85546875" style="4" bestFit="1" customWidth="1"/>
    <col min="3" max="3" width="12.85546875" style="4" bestFit="1" customWidth="1"/>
    <col min="4" max="6" width="17.140625" style="4" customWidth="1"/>
    <col min="7" max="7" width="64.85546875" style="4" bestFit="1" customWidth="1"/>
    <col min="8" max="8" width="18.42578125" style="4" customWidth="1"/>
    <col min="9" max="9" width="12.42578125" style="4" bestFit="1" customWidth="1"/>
    <col min="10" max="16384" width="9.140625" style="4"/>
  </cols>
  <sheetData>
    <row r="1" spans="2:10" s="3" customFormat="1" ht="14.25" x14ac:dyDescent="0.25">
      <c r="H1" s="2" t="s">
        <v>70</v>
      </c>
    </row>
    <row r="2" spans="2:10" s="3" customFormat="1" ht="14.25" x14ac:dyDescent="0.25">
      <c r="H2" s="2" t="s">
        <v>2</v>
      </c>
    </row>
    <row r="3" spans="2:10" s="3" customFormat="1" ht="14.25" x14ac:dyDescent="0.25">
      <c r="H3" s="2" t="s">
        <v>1</v>
      </c>
    </row>
    <row r="4" spans="2:10" s="5" customFormat="1" ht="59.25" customHeight="1" x14ac:dyDescent="0.3">
      <c r="B4" s="113" t="s">
        <v>131</v>
      </c>
      <c r="C4" s="113"/>
      <c r="D4" s="113"/>
      <c r="E4" s="113"/>
      <c r="F4" s="113"/>
      <c r="G4" s="113"/>
      <c r="H4" s="113"/>
      <c r="I4" s="109"/>
      <c r="J4" s="109"/>
    </row>
    <row r="5" spans="2:10" s="5" customFormat="1" x14ac:dyDescent="0.3">
      <c r="B5" s="22"/>
    </row>
    <row r="6" spans="2:10" s="5" customFormat="1" x14ac:dyDescent="0.3">
      <c r="B6" s="23"/>
      <c r="C6" s="23"/>
      <c r="D6" s="23"/>
      <c r="E6" s="23"/>
      <c r="F6" s="23"/>
      <c r="G6" s="23"/>
      <c r="H6" s="28" t="s">
        <v>4</v>
      </c>
    </row>
    <row r="7" spans="2:10" ht="33" customHeight="1" x14ac:dyDescent="0.3">
      <c r="B7" s="141" t="s">
        <v>125</v>
      </c>
      <c r="C7" s="142"/>
      <c r="D7" s="138" t="s">
        <v>126</v>
      </c>
      <c r="E7" s="138"/>
      <c r="F7" s="138"/>
      <c r="G7" s="138" t="s">
        <v>127</v>
      </c>
      <c r="H7" s="139" t="s">
        <v>75</v>
      </c>
      <c r="I7" s="5"/>
      <c r="J7" s="5"/>
    </row>
    <row r="8" spans="2:10" ht="19.5" customHeight="1" x14ac:dyDescent="0.3">
      <c r="B8" s="103" t="s">
        <v>76</v>
      </c>
      <c r="C8" s="103" t="s">
        <v>128</v>
      </c>
      <c r="D8" s="138"/>
      <c r="E8" s="138"/>
      <c r="F8" s="138"/>
      <c r="G8" s="138"/>
      <c r="H8" s="139"/>
      <c r="I8" s="5"/>
      <c r="J8" s="5"/>
    </row>
    <row r="9" spans="2:10" x14ac:dyDescent="0.3">
      <c r="B9" s="101">
        <v>1</v>
      </c>
      <c r="C9" s="101">
        <v>2</v>
      </c>
      <c r="D9" s="140">
        <v>3</v>
      </c>
      <c r="E9" s="140"/>
      <c r="F9" s="140"/>
      <c r="G9" s="101">
        <v>4</v>
      </c>
      <c r="H9" s="102">
        <v>5</v>
      </c>
      <c r="I9" s="5"/>
      <c r="J9" s="5"/>
    </row>
    <row r="10" spans="2:10" ht="34.5" customHeight="1" x14ac:dyDescent="0.3">
      <c r="B10" s="154" t="s">
        <v>129</v>
      </c>
      <c r="C10" s="155"/>
      <c r="D10" s="155"/>
      <c r="E10" s="155"/>
      <c r="F10" s="155"/>
      <c r="G10" s="156"/>
      <c r="H10" s="157">
        <f>+H11</f>
        <v>63499.4</v>
      </c>
      <c r="I10" s="5"/>
      <c r="J10" s="5"/>
    </row>
    <row r="11" spans="2:10" ht="17.25" customHeight="1" x14ac:dyDescent="0.3">
      <c r="B11" s="105">
        <v>1040</v>
      </c>
      <c r="C11" s="132" t="s">
        <v>84</v>
      </c>
      <c r="D11" s="133"/>
      <c r="E11" s="133"/>
      <c r="F11" s="134"/>
      <c r="G11" s="106"/>
      <c r="H11" s="110">
        <f>+H12</f>
        <v>63499.4</v>
      </c>
      <c r="I11" s="5"/>
      <c r="J11" s="5"/>
    </row>
    <row r="12" spans="2:10" ht="99" customHeight="1" x14ac:dyDescent="0.3">
      <c r="B12" s="135"/>
      <c r="C12" s="105">
        <v>11001</v>
      </c>
      <c r="D12" s="137" t="s">
        <v>98</v>
      </c>
      <c r="E12" s="137"/>
      <c r="F12" s="137"/>
      <c r="G12" s="107" t="s">
        <v>129</v>
      </c>
      <c r="H12" s="111">
        <f>H13</f>
        <v>63499.4</v>
      </c>
      <c r="I12" s="5"/>
      <c r="J12" s="5"/>
    </row>
    <row r="13" spans="2:10" ht="21" customHeight="1" x14ac:dyDescent="0.3">
      <c r="B13" s="136"/>
      <c r="C13" s="108"/>
      <c r="D13" s="106"/>
      <c r="E13" s="106"/>
      <c r="F13" s="106"/>
      <c r="G13" s="104" t="s">
        <v>130</v>
      </c>
      <c r="H13" s="110">
        <f>+Հավելված_2!J29</f>
        <v>63499.4</v>
      </c>
      <c r="I13" s="5"/>
      <c r="J13" s="5"/>
    </row>
  </sheetData>
  <mergeCells count="10">
    <mergeCell ref="B10:G10"/>
    <mergeCell ref="C11:F11"/>
    <mergeCell ref="B12:B13"/>
    <mergeCell ref="D12:F12"/>
    <mergeCell ref="B4:H4"/>
    <mergeCell ref="D7:F8"/>
    <mergeCell ref="G7:G8"/>
    <mergeCell ref="H7:H8"/>
    <mergeCell ref="D9:F9"/>
    <mergeCell ref="B7:C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0"/>
  <sheetViews>
    <sheetView zoomScaleNormal="100" workbookViewId="0">
      <selection activeCell="F11" sqref="F11"/>
    </sheetView>
  </sheetViews>
  <sheetFormatPr defaultRowHeight="13.5" x14ac:dyDescent="0.25"/>
  <cols>
    <col min="1" max="1" width="4.7109375" style="7" customWidth="1"/>
    <col min="2" max="2" width="26.140625" style="7" customWidth="1"/>
    <col min="3" max="3" width="58.85546875" style="7" customWidth="1"/>
    <col min="4" max="4" width="14" style="7" customWidth="1"/>
    <col min="5" max="5" width="12.42578125" style="7" customWidth="1"/>
    <col min="6" max="6" width="13.42578125" style="7" customWidth="1"/>
    <col min="7" max="12" width="9" style="7" customWidth="1"/>
    <col min="13" max="256" width="9.140625" style="7"/>
    <col min="257" max="257" width="4.7109375" style="7" customWidth="1"/>
    <col min="258" max="258" width="19.85546875" style="7" customWidth="1"/>
    <col min="259" max="259" width="72.140625" style="7" customWidth="1"/>
    <col min="260" max="260" width="0" style="7" hidden="1" customWidth="1"/>
    <col min="261" max="261" width="18.28515625" style="7" customWidth="1"/>
    <col min="262" max="262" width="17.5703125" style="7" customWidth="1"/>
    <col min="263" max="268" width="9" style="7" customWidth="1"/>
    <col min="269" max="512" width="9.140625" style="7"/>
    <col min="513" max="513" width="4.7109375" style="7" customWidth="1"/>
    <col min="514" max="514" width="19.85546875" style="7" customWidth="1"/>
    <col min="515" max="515" width="72.140625" style="7" customWidth="1"/>
    <col min="516" max="516" width="0" style="7" hidden="1" customWidth="1"/>
    <col min="517" max="517" width="18.28515625" style="7" customWidth="1"/>
    <col min="518" max="518" width="17.5703125" style="7" customWidth="1"/>
    <col min="519" max="524" width="9" style="7" customWidth="1"/>
    <col min="525" max="768" width="9.140625" style="7"/>
    <col min="769" max="769" width="4.7109375" style="7" customWidth="1"/>
    <col min="770" max="770" width="19.85546875" style="7" customWidth="1"/>
    <col min="771" max="771" width="72.140625" style="7" customWidth="1"/>
    <col min="772" max="772" width="0" style="7" hidden="1" customWidth="1"/>
    <col min="773" max="773" width="18.28515625" style="7" customWidth="1"/>
    <col min="774" max="774" width="17.5703125" style="7" customWidth="1"/>
    <col min="775" max="780" width="9" style="7" customWidth="1"/>
    <col min="781" max="1024" width="9.140625" style="7"/>
    <col min="1025" max="1025" width="4.7109375" style="7" customWidth="1"/>
    <col min="1026" max="1026" width="19.85546875" style="7" customWidth="1"/>
    <col min="1027" max="1027" width="72.140625" style="7" customWidth="1"/>
    <col min="1028" max="1028" width="0" style="7" hidden="1" customWidth="1"/>
    <col min="1029" max="1029" width="18.28515625" style="7" customWidth="1"/>
    <col min="1030" max="1030" width="17.5703125" style="7" customWidth="1"/>
    <col min="1031" max="1036" width="9" style="7" customWidth="1"/>
    <col min="1037" max="1280" width="9.140625" style="7"/>
    <col min="1281" max="1281" width="4.7109375" style="7" customWidth="1"/>
    <col min="1282" max="1282" width="19.85546875" style="7" customWidth="1"/>
    <col min="1283" max="1283" width="72.140625" style="7" customWidth="1"/>
    <col min="1284" max="1284" width="0" style="7" hidden="1" customWidth="1"/>
    <col min="1285" max="1285" width="18.28515625" style="7" customWidth="1"/>
    <col min="1286" max="1286" width="17.5703125" style="7" customWidth="1"/>
    <col min="1287" max="1292" width="9" style="7" customWidth="1"/>
    <col min="1293" max="1536" width="9.140625" style="7"/>
    <col min="1537" max="1537" width="4.7109375" style="7" customWidth="1"/>
    <col min="1538" max="1538" width="19.85546875" style="7" customWidth="1"/>
    <col min="1539" max="1539" width="72.140625" style="7" customWidth="1"/>
    <col min="1540" max="1540" width="0" style="7" hidden="1" customWidth="1"/>
    <col min="1541" max="1541" width="18.28515625" style="7" customWidth="1"/>
    <col min="1542" max="1542" width="17.5703125" style="7" customWidth="1"/>
    <col min="1543" max="1548" width="9" style="7" customWidth="1"/>
    <col min="1549" max="1792" width="9.140625" style="7"/>
    <col min="1793" max="1793" width="4.7109375" style="7" customWidth="1"/>
    <col min="1794" max="1794" width="19.85546875" style="7" customWidth="1"/>
    <col min="1795" max="1795" width="72.140625" style="7" customWidth="1"/>
    <col min="1796" max="1796" width="0" style="7" hidden="1" customWidth="1"/>
    <col min="1797" max="1797" width="18.28515625" style="7" customWidth="1"/>
    <col min="1798" max="1798" width="17.5703125" style="7" customWidth="1"/>
    <col min="1799" max="1804" width="9" style="7" customWidth="1"/>
    <col min="1805" max="2048" width="9.140625" style="7"/>
    <col min="2049" max="2049" width="4.7109375" style="7" customWidth="1"/>
    <col min="2050" max="2050" width="19.85546875" style="7" customWidth="1"/>
    <col min="2051" max="2051" width="72.140625" style="7" customWidth="1"/>
    <col min="2052" max="2052" width="0" style="7" hidden="1" customWidth="1"/>
    <col min="2053" max="2053" width="18.28515625" style="7" customWidth="1"/>
    <col min="2054" max="2054" width="17.5703125" style="7" customWidth="1"/>
    <col min="2055" max="2060" width="9" style="7" customWidth="1"/>
    <col min="2061" max="2304" width="9.140625" style="7"/>
    <col min="2305" max="2305" width="4.7109375" style="7" customWidth="1"/>
    <col min="2306" max="2306" width="19.85546875" style="7" customWidth="1"/>
    <col min="2307" max="2307" width="72.140625" style="7" customWidth="1"/>
    <col min="2308" max="2308" width="0" style="7" hidden="1" customWidth="1"/>
    <col min="2309" max="2309" width="18.28515625" style="7" customWidth="1"/>
    <col min="2310" max="2310" width="17.5703125" style="7" customWidth="1"/>
    <col min="2311" max="2316" width="9" style="7" customWidth="1"/>
    <col min="2317" max="2560" width="9.140625" style="7"/>
    <col min="2561" max="2561" width="4.7109375" style="7" customWidth="1"/>
    <col min="2562" max="2562" width="19.85546875" style="7" customWidth="1"/>
    <col min="2563" max="2563" width="72.140625" style="7" customWidth="1"/>
    <col min="2564" max="2564" width="0" style="7" hidden="1" customWidth="1"/>
    <col min="2565" max="2565" width="18.28515625" style="7" customWidth="1"/>
    <col min="2566" max="2566" width="17.5703125" style="7" customWidth="1"/>
    <col min="2567" max="2572" width="9" style="7" customWidth="1"/>
    <col min="2573" max="2816" width="9.140625" style="7"/>
    <col min="2817" max="2817" width="4.7109375" style="7" customWidth="1"/>
    <col min="2818" max="2818" width="19.85546875" style="7" customWidth="1"/>
    <col min="2819" max="2819" width="72.140625" style="7" customWidth="1"/>
    <col min="2820" max="2820" width="0" style="7" hidden="1" customWidth="1"/>
    <col min="2821" max="2821" width="18.28515625" style="7" customWidth="1"/>
    <col min="2822" max="2822" width="17.5703125" style="7" customWidth="1"/>
    <col min="2823" max="2828" width="9" style="7" customWidth="1"/>
    <col min="2829" max="3072" width="9.140625" style="7"/>
    <col min="3073" max="3073" width="4.7109375" style="7" customWidth="1"/>
    <col min="3074" max="3074" width="19.85546875" style="7" customWidth="1"/>
    <col min="3075" max="3075" width="72.140625" style="7" customWidth="1"/>
    <col min="3076" max="3076" width="0" style="7" hidden="1" customWidth="1"/>
    <col min="3077" max="3077" width="18.28515625" style="7" customWidth="1"/>
    <col min="3078" max="3078" width="17.5703125" style="7" customWidth="1"/>
    <col min="3079" max="3084" width="9" style="7" customWidth="1"/>
    <col min="3085" max="3328" width="9.140625" style="7"/>
    <col min="3329" max="3329" width="4.7109375" style="7" customWidth="1"/>
    <col min="3330" max="3330" width="19.85546875" style="7" customWidth="1"/>
    <col min="3331" max="3331" width="72.140625" style="7" customWidth="1"/>
    <col min="3332" max="3332" width="0" style="7" hidden="1" customWidth="1"/>
    <col min="3333" max="3333" width="18.28515625" style="7" customWidth="1"/>
    <col min="3334" max="3334" width="17.5703125" style="7" customWidth="1"/>
    <col min="3335" max="3340" width="9" style="7" customWidth="1"/>
    <col min="3341" max="3584" width="9.140625" style="7"/>
    <col min="3585" max="3585" width="4.7109375" style="7" customWidth="1"/>
    <col min="3586" max="3586" width="19.85546875" style="7" customWidth="1"/>
    <col min="3587" max="3587" width="72.140625" style="7" customWidth="1"/>
    <col min="3588" max="3588" width="0" style="7" hidden="1" customWidth="1"/>
    <col min="3589" max="3589" width="18.28515625" style="7" customWidth="1"/>
    <col min="3590" max="3590" width="17.5703125" style="7" customWidth="1"/>
    <col min="3591" max="3596" width="9" style="7" customWidth="1"/>
    <col min="3597" max="3840" width="9.140625" style="7"/>
    <col min="3841" max="3841" width="4.7109375" style="7" customWidth="1"/>
    <col min="3842" max="3842" width="19.85546875" style="7" customWidth="1"/>
    <col min="3843" max="3843" width="72.140625" style="7" customWidth="1"/>
    <col min="3844" max="3844" width="0" style="7" hidden="1" customWidth="1"/>
    <col min="3845" max="3845" width="18.28515625" style="7" customWidth="1"/>
    <col min="3846" max="3846" width="17.5703125" style="7" customWidth="1"/>
    <col min="3847" max="3852" width="9" style="7" customWidth="1"/>
    <col min="3853" max="4096" width="9.140625" style="7"/>
    <col min="4097" max="4097" width="4.7109375" style="7" customWidth="1"/>
    <col min="4098" max="4098" width="19.85546875" style="7" customWidth="1"/>
    <col min="4099" max="4099" width="72.140625" style="7" customWidth="1"/>
    <col min="4100" max="4100" width="0" style="7" hidden="1" customWidth="1"/>
    <col min="4101" max="4101" width="18.28515625" style="7" customWidth="1"/>
    <col min="4102" max="4102" width="17.5703125" style="7" customWidth="1"/>
    <col min="4103" max="4108" width="9" style="7" customWidth="1"/>
    <col min="4109" max="4352" width="9.140625" style="7"/>
    <col min="4353" max="4353" width="4.7109375" style="7" customWidth="1"/>
    <col min="4354" max="4354" width="19.85546875" style="7" customWidth="1"/>
    <col min="4355" max="4355" width="72.140625" style="7" customWidth="1"/>
    <col min="4356" max="4356" width="0" style="7" hidden="1" customWidth="1"/>
    <col min="4357" max="4357" width="18.28515625" style="7" customWidth="1"/>
    <col min="4358" max="4358" width="17.5703125" style="7" customWidth="1"/>
    <col min="4359" max="4364" width="9" style="7" customWidth="1"/>
    <col min="4365" max="4608" width="9.140625" style="7"/>
    <col min="4609" max="4609" width="4.7109375" style="7" customWidth="1"/>
    <col min="4610" max="4610" width="19.85546875" style="7" customWidth="1"/>
    <col min="4611" max="4611" width="72.140625" style="7" customWidth="1"/>
    <col min="4612" max="4612" width="0" style="7" hidden="1" customWidth="1"/>
    <col min="4613" max="4613" width="18.28515625" style="7" customWidth="1"/>
    <col min="4614" max="4614" width="17.5703125" style="7" customWidth="1"/>
    <col min="4615" max="4620" width="9" style="7" customWidth="1"/>
    <col min="4621" max="4864" width="9.140625" style="7"/>
    <col min="4865" max="4865" width="4.7109375" style="7" customWidth="1"/>
    <col min="4866" max="4866" width="19.85546875" style="7" customWidth="1"/>
    <col min="4867" max="4867" width="72.140625" style="7" customWidth="1"/>
    <col min="4868" max="4868" width="0" style="7" hidden="1" customWidth="1"/>
    <col min="4869" max="4869" width="18.28515625" style="7" customWidth="1"/>
    <col min="4870" max="4870" width="17.5703125" style="7" customWidth="1"/>
    <col min="4871" max="4876" width="9" style="7" customWidth="1"/>
    <col min="4877" max="5120" width="9.140625" style="7"/>
    <col min="5121" max="5121" width="4.7109375" style="7" customWidth="1"/>
    <col min="5122" max="5122" width="19.85546875" style="7" customWidth="1"/>
    <col min="5123" max="5123" width="72.140625" style="7" customWidth="1"/>
    <col min="5124" max="5124" width="0" style="7" hidden="1" customWidth="1"/>
    <col min="5125" max="5125" width="18.28515625" style="7" customWidth="1"/>
    <col min="5126" max="5126" width="17.5703125" style="7" customWidth="1"/>
    <col min="5127" max="5132" width="9" style="7" customWidth="1"/>
    <col min="5133" max="5376" width="9.140625" style="7"/>
    <col min="5377" max="5377" width="4.7109375" style="7" customWidth="1"/>
    <col min="5378" max="5378" width="19.85546875" style="7" customWidth="1"/>
    <col min="5379" max="5379" width="72.140625" style="7" customWidth="1"/>
    <col min="5380" max="5380" width="0" style="7" hidden="1" customWidth="1"/>
    <col min="5381" max="5381" width="18.28515625" style="7" customWidth="1"/>
    <col min="5382" max="5382" width="17.5703125" style="7" customWidth="1"/>
    <col min="5383" max="5388" width="9" style="7" customWidth="1"/>
    <col min="5389" max="5632" width="9.140625" style="7"/>
    <col min="5633" max="5633" width="4.7109375" style="7" customWidth="1"/>
    <col min="5634" max="5634" width="19.85546875" style="7" customWidth="1"/>
    <col min="5635" max="5635" width="72.140625" style="7" customWidth="1"/>
    <col min="5636" max="5636" width="0" style="7" hidden="1" customWidth="1"/>
    <col min="5637" max="5637" width="18.28515625" style="7" customWidth="1"/>
    <col min="5638" max="5638" width="17.5703125" style="7" customWidth="1"/>
    <col min="5639" max="5644" width="9" style="7" customWidth="1"/>
    <col min="5645" max="5888" width="9.140625" style="7"/>
    <col min="5889" max="5889" width="4.7109375" style="7" customWidth="1"/>
    <col min="5890" max="5890" width="19.85546875" style="7" customWidth="1"/>
    <col min="5891" max="5891" width="72.140625" style="7" customWidth="1"/>
    <col min="5892" max="5892" width="0" style="7" hidden="1" customWidth="1"/>
    <col min="5893" max="5893" width="18.28515625" style="7" customWidth="1"/>
    <col min="5894" max="5894" width="17.5703125" style="7" customWidth="1"/>
    <col min="5895" max="5900" width="9" style="7" customWidth="1"/>
    <col min="5901" max="6144" width="9.140625" style="7"/>
    <col min="6145" max="6145" width="4.7109375" style="7" customWidth="1"/>
    <col min="6146" max="6146" width="19.85546875" style="7" customWidth="1"/>
    <col min="6147" max="6147" width="72.140625" style="7" customWidth="1"/>
    <col min="6148" max="6148" width="0" style="7" hidden="1" customWidth="1"/>
    <col min="6149" max="6149" width="18.28515625" style="7" customWidth="1"/>
    <col min="6150" max="6150" width="17.5703125" style="7" customWidth="1"/>
    <col min="6151" max="6156" width="9" style="7" customWidth="1"/>
    <col min="6157" max="6400" width="9.140625" style="7"/>
    <col min="6401" max="6401" width="4.7109375" style="7" customWidth="1"/>
    <col min="6402" max="6402" width="19.85546875" style="7" customWidth="1"/>
    <col min="6403" max="6403" width="72.140625" style="7" customWidth="1"/>
    <col min="6404" max="6404" width="0" style="7" hidden="1" customWidth="1"/>
    <col min="6405" max="6405" width="18.28515625" style="7" customWidth="1"/>
    <col min="6406" max="6406" width="17.5703125" style="7" customWidth="1"/>
    <col min="6407" max="6412" width="9" style="7" customWidth="1"/>
    <col min="6413" max="6656" width="9.140625" style="7"/>
    <col min="6657" max="6657" width="4.7109375" style="7" customWidth="1"/>
    <col min="6658" max="6658" width="19.85546875" style="7" customWidth="1"/>
    <col min="6659" max="6659" width="72.140625" style="7" customWidth="1"/>
    <col min="6660" max="6660" width="0" style="7" hidden="1" customWidth="1"/>
    <col min="6661" max="6661" width="18.28515625" style="7" customWidth="1"/>
    <col min="6662" max="6662" width="17.5703125" style="7" customWidth="1"/>
    <col min="6663" max="6668" width="9" style="7" customWidth="1"/>
    <col min="6669" max="6912" width="9.140625" style="7"/>
    <col min="6913" max="6913" width="4.7109375" style="7" customWidth="1"/>
    <col min="6914" max="6914" width="19.85546875" style="7" customWidth="1"/>
    <col min="6915" max="6915" width="72.140625" style="7" customWidth="1"/>
    <col min="6916" max="6916" width="0" style="7" hidden="1" customWidth="1"/>
    <col min="6917" max="6917" width="18.28515625" style="7" customWidth="1"/>
    <col min="6918" max="6918" width="17.5703125" style="7" customWidth="1"/>
    <col min="6919" max="6924" width="9" style="7" customWidth="1"/>
    <col min="6925" max="7168" width="9.140625" style="7"/>
    <col min="7169" max="7169" width="4.7109375" style="7" customWidth="1"/>
    <col min="7170" max="7170" width="19.85546875" style="7" customWidth="1"/>
    <col min="7171" max="7171" width="72.140625" style="7" customWidth="1"/>
    <col min="7172" max="7172" width="0" style="7" hidden="1" customWidth="1"/>
    <col min="7173" max="7173" width="18.28515625" style="7" customWidth="1"/>
    <col min="7174" max="7174" width="17.5703125" style="7" customWidth="1"/>
    <col min="7175" max="7180" width="9" style="7" customWidth="1"/>
    <col min="7181" max="7424" width="9.140625" style="7"/>
    <col min="7425" max="7425" width="4.7109375" style="7" customWidth="1"/>
    <col min="7426" max="7426" width="19.85546875" style="7" customWidth="1"/>
    <col min="7427" max="7427" width="72.140625" style="7" customWidth="1"/>
    <col min="7428" max="7428" width="0" style="7" hidden="1" customWidth="1"/>
    <col min="7429" max="7429" width="18.28515625" style="7" customWidth="1"/>
    <col min="7430" max="7430" width="17.5703125" style="7" customWidth="1"/>
    <col min="7431" max="7436" width="9" style="7" customWidth="1"/>
    <col min="7437" max="7680" width="9.140625" style="7"/>
    <col min="7681" max="7681" width="4.7109375" style="7" customWidth="1"/>
    <col min="7682" max="7682" width="19.85546875" style="7" customWidth="1"/>
    <col min="7683" max="7683" width="72.140625" style="7" customWidth="1"/>
    <col min="7684" max="7684" width="0" style="7" hidden="1" customWidth="1"/>
    <col min="7685" max="7685" width="18.28515625" style="7" customWidth="1"/>
    <col min="7686" max="7686" width="17.5703125" style="7" customWidth="1"/>
    <col min="7687" max="7692" width="9" style="7" customWidth="1"/>
    <col min="7693" max="7936" width="9.140625" style="7"/>
    <col min="7937" max="7937" width="4.7109375" style="7" customWidth="1"/>
    <col min="7938" max="7938" width="19.85546875" style="7" customWidth="1"/>
    <col min="7939" max="7939" width="72.140625" style="7" customWidth="1"/>
    <col min="7940" max="7940" width="0" style="7" hidden="1" customWidth="1"/>
    <col min="7941" max="7941" width="18.28515625" style="7" customWidth="1"/>
    <col min="7942" max="7942" width="17.5703125" style="7" customWidth="1"/>
    <col min="7943" max="7948" width="9" style="7" customWidth="1"/>
    <col min="7949" max="8192" width="9.140625" style="7"/>
    <col min="8193" max="8193" width="4.7109375" style="7" customWidth="1"/>
    <col min="8194" max="8194" width="19.85546875" style="7" customWidth="1"/>
    <col min="8195" max="8195" width="72.140625" style="7" customWidth="1"/>
    <col min="8196" max="8196" width="0" style="7" hidden="1" customWidth="1"/>
    <col min="8197" max="8197" width="18.28515625" style="7" customWidth="1"/>
    <col min="8198" max="8198" width="17.5703125" style="7" customWidth="1"/>
    <col min="8199" max="8204" width="9" style="7" customWidth="1"/>
    <col min="8205" max="8448" width="9.140625" style="7"/>
    <col min="8449" max="8449" width="4.7109375" style="7" customWidth="1"/>
    <col min="8450" max="8450" width="19.85546875" style="7" customWidth="1"/>
    <col min="8451" max="8451" width="72.140625" style="7" customWidth="1"/>
    <col min="8452" max="8452" width="0" style="7" hidden="1" customWidth="1"/>
    <col min="8453" max="8453" width="18.28515625" style="7" customWidth="1"/>
    <col min="8454" max="8454" width="17.5703125" style="7" customWidth="1"/>
    <col min="8455" max="8460" width="9" style="7" customWidth="1"/>
    <col min="8461" max="8704" width="9.140625" style="7"/>
    <col min="8705" max="8705" width="4.7109375" style="7" customWidth="1"/>
    <col min="8706" max="8706" width="19.85546875" style="7" customWidth="1"/>
    <col min="8707" max="8707" width="72.140625" style="7" customWidth="1"/>
    <col min="8708" max="8708" width="0" style="7" hidden="1" customWidth="1"/>
    <col min="8709" max="8709" width="18.28515625" style="7" customWidth="1"/>
    <col min="8710" max="8710" width="17.5703125" style="7" customWidth="1"/>
    <col min="8711" max="8716" width="9" style="7" customWidth="1"/>
    <col min="8717" max="8960" width="9.140625" style="7"/>
    <col min="8961" max="8961" width="4.7109375" style="7" customWidth="1"/>
    <col min="8962" max="8962" width="19.85546875" style="7" customWidth="1"/>
    <col min="8963" max="8963" width="72.140625" style="7" customWidth="1"/>
    <col min="8964" max="8964" width="0" style="7" hidden="1" customWidth="1"/>
    <col min="8965" max="8965" width="18.28515625" style="7" customWidth="1"/>
    <col min="8966" max="8966" width="17.5703125" style="7" customWidth="1"/>
    <col min="8967" max="8972" width="9" style="7" customWidth="1"/>
    <col min="8973" max="9216" width="9.140625" style="7"/>
    <col min="9217" max="9217" width="4.7109375" style="7" customWidth="1"/>
    <col min="9218" max="9218" width="19.85546875" style="7" customWidth="1"/>
    <col min="9219" max="9219" width="72.140625" style="7" customWidth="1"/>
    <col min="9220" max="9220" width="0" style="7" hidden="1" customWidth="1"/>
    <col min="9221" max="9221" width="18.28515625" style="7" customWidth="1"/>
    <col min="9222" max="9222" width="17.5703125" style="7" customWidth="1"/>
    <col min="9223" max="9228" width="9" style="7" customWidth="1"/>
    <col min="9229" max="9472" width="9.140625" style="7"/>
    <col min="9473" max="9473" width="4.7109375" style="7" customWidth="1"/>
    <col min="9474" max="9474" width="19.85546875" style="7" customWidth="1"/>
    <col min="9475" max="9475" width="72.140625" style="7" customWidth="1"/>
    <col min="9476" max="9476" width="0" style="7" hidden="1" customWidth="1"/>
    <col min="9477" max="9477" width="18.28515625" style="7" customWidth="1"/>
    <col min="9478" max="9478" width="17.5703125" style="7" customWidth="1"/>
    <col min="9479" max="9484" width="9" style="7" customWidth="1"/>
    <col min="9485" max="9728" width="9.140625" style="7"/>
    <col min="9729" max="9729" width="4.7109375" style="7" customWidth="1"/>
    <col min="9730" max="9730" width="19.85546875" style="7" customWidth="1"/>
    <col min="9731" max="9731" width="72.140625" style="7" customWidth="1"/>
    <col min="9732" max="9732" width="0" style="7" hidden="1" customWidth="1"/>
    <col min="9733" max="9733" width="18.28515625" style="7" customWidth="1"/>
    <col min="9734" max="9734" width="17.5703125" style="7" customWidth="1"/>
    <col min="9735" max="9740" width="9" style="7" customWidth="1"/>
    <col min="9741" max="9984" width="9.140625" style="7"/>
    <col min="9985" max="9985" width="4.7109375" style="7" customWidth="1"/>
    <col min="9986" max="9986" width="19.85546875" style="7" customWidth="1"/>
    <col min="9987" max="9987" width="72.140625" style="7" customWidth="1"/>
    <col min="9988" max="9988" width="0" style="7" hidden="1" customWidth="1"/>
    <col min="9989" max="9989" width="18.28515625" style="7" customWidth="1"/>
    <col min="9990" max="9990" width="17.5703125" style="7" customWidth="1"/>
    <col min="9991" max="9996" width="9" style="7" customWidth="1"/>
    <col min="9997" max="10240" width="9.140625" style="7"/>
    <col min="10241" max="10241" width="4.7109375" style="7" customWidth="1"/>
    <col min="10242" max="10242" width="19.85546875" style="7" customWidth="1"/>
    <col min="10243" max="10243" width="72.140625" style="7" customWidth="1"/>
    <col min="10244" max="10244" width="0" style="7" hidden="1" customWidth="1"/>
    <col min="10245" max="10245" width="18.28515625" style="7" customWidth="1"/>
    <col min="10246" max="10246" width="17.5703125" style="7" customWidth="1"/>
    <col min="10247" max="10252" width="9" style="7" customWidth="1"/>
    <col min="10253" max="10496" width="9.140625" style="7"/>
    <col min="10497" max="10497" width="4.7109375" style="7" customWidth="1"/>
    <col min="10498" max="10498" width="19.85546875" style="7" customWidth="1"/>
    <col min="10499" max="10499" width="72.140625" style="7" customWidth="1"/>
    <col min="10500" max="10500" width="0" style="7" hidden="1" customWidth="1"/>
    <col min="10501" max="10501" width="18.28515625" style="7" customWidth="1"/>
    <col min="10502" max="10502" width="17.5703125" style="7" customWidth="1"/>
    <col min="10503" max="10508" width="9" style="7" customWidth="1"/>
    <col min="10509" max="10752" width="9.140625" style="7"/>
    <col min="10753" max="10753" width="4.7109375" style="7" customWidth="1"/>
    <col min="10754" max="10754" width="19.85546875" style="7" customWidth="1"/>
    <col min="10755" max="10755" width="72.140625" style="7" customWidth="1"/>
    <col min="10756" max="10756" width="0" style="7" hidden="1" customWidth="1"/>
    <col min="10757" max="10757" width="18.28515625" style="7" customWidth="1"/>
    <col min="10758" max="10758" width="17.5703125" style="7" customWidth="1"/>
    <col min="10759" max="10764" width="9" style="7" customWidth="1"/>
    <col min="10765" max="11008" width="9.140625" style="7"/>
    <col min="11009" max="11009" width="4.7109375" style="7" customWidth="1"/>
    <col min="11010" max="11010" width="19.85546875" style="7" customWidth="1"/>
    <col min="11011" max="11011" width="72.140625" style="7" customWidth="1"/>
    <col min="11012" max="11012" width="0" style="7" hidden="1" customWidth="1"/>
    <col min="11013" max="11013" width="18.28515625" style="7" customWidth="1"/>
    <col min="11014" max="11014" width="17.5703125" style="7" customWidth="1"/>
    <col min="11015" max="11020" width="9" style="7" customWidth="1"/>
    <col min="11021" max="11264" width="9.140625" style="7"/>
    <col min="11265" max="11265" width="4.7109375" style="7" customWidth="1"/>
    <col min="11266" max="11266" width="19.85546875" style="7" customWidth="1"/>
    <col min="11267" max="11267" width="72.140625" style="7" customWidth="1"/>
    <col min="11268" max="11268" width="0" style="7" hidden="1" customWidth="1"/>
    <col min="11269" max="11269" width="18.28515625" style="7" customWidth="1"/>
    <col min="11270" max="11270" width="17.5703125" style="7" customWidth="1"/>
    <col min="11271" max="11276" width="9" style="7" customWidth="1"/>
    <col min="11277" max="11520" width="9.140625" style="7"/>
    <col min="11521" max="11521" width="4.7109375" style="7" customWidth="1"/>
    <col min="11522" max="11522" width="19.85546875" style="7" customWidth="1"/>
    <col min="11523" max="11523" width="72.140625" style="7" customWidth="1"/>
    <col min="11524" max="11524" width="0" style="7" hidden="1" customWidth="1"/>
    <col min="11525" max="11525" width="18.28515625" style="7" customWidth="1"/>
    <col min="11526" max="11526" width="17.5703125" style="7" customWidth="1"/>
    <col min="11527" max="11532" width="9" style="7" customWidth="1"/>
    <col min="11533" max="11776" width="9.140625" style="7"/>
    <col min="11777" max="11777" width="4.7109375" style="7" customWidth="1"/>
    <col min="11778" max="11778" width="19.85546875" style="7" customWidth="1"/>
    <col min="11779" max="11779" width="72.140625" style="7" customWidth="1"/>
    <col min="11780" max="11780" width="0" style="7" hidden="1" customWidth="1"/>
    <col min="11781" max="11781" width="18.28515625" style="7" customWidth="1"/>
    <col min="11782" max="11782" width="17.5703125" style="7" customWidth="1"/>
    <col min="11783" max="11788" width="9" style="7" customWidth="1"/>
    <col min="11789" max="12032" width="9.140625" style="7"/>
    <col min="12033" max="12033" width="4.7109375" style="7" customWidth="1"/>
    <col min="12034" max="12034" width="19.85546875" style="7" customWidth="1"/>
    <col min="12035" max="12035" width="72.140625" style="7" customWidth="1"/>
    <col min="12036" max="12036" width="0" style="7" hidden="1" customWidth="1"/>
    <col min="12037" max="12037" width="18.28515625" style="7" customWidth="1"/>
    <col min="12038" max="12038" width="17.5703125" style="7" customWidth="1"/>
    <col min="12039" max="12044" width="9" style="7" customWidth="1"/>
    <col min="12045" max="12288" width="9.140625" style="7"/>
    <col min="12289" max="12289" width="4.7109375" style="7" customWidth="1"/>
    <col min="12290" max="12290" width="19.85546875" style="7" customWidth="1"/>
    <col min="12291" max="12291" width="72.140625" style="7" customWidth="1"/>
    <col min="12292" max="12292" width="0" style="7" hidden="1" customWidth="1"/>
    <col min="12293" max="12293" width="18.28515625" style="7" customWidth="1"/>
    <col min="12294" max="12294" width="17.5703125" style="7" customWidth="1"/>
    <col min="12295" max="12300" width="9" style="7" customWidth="1"/>
    <col min="12301" max="12544" width="9.140625" style="7"/>
    <col min="12545" max="12545" width="4.7109375" style="7" customWidth="1"/>
    <col min="12546" max="12546" width="19.85546875" style="7" customWidth="1"/>
    <col min="12547" max="12547" width="72.140625" style="7" customWidth="1"/>
    <col min="12548" max="12548" width="0" style="7" hidden="1" customWidth="1"/>
    <col min="12549" max="12549" width="18.28515625" style="7" customWidth="1"/>
    <col min="12550" max="12550" width="17.5703125" style="7" customWidth="1"/>
    <col min="12551" max="12556" width="9" style="7" customWidth="1"/>
    <col min="12557" max="12800" width="9.140625" style="7"/>
    <col min="12801" max="12801" width="4.7109375" style="7" customWidth="1"/>
    <col min="12802" max="12802" width="19.85546875" style="7" customWidth="1"/>
    <col min="12803" max="12803" width="72.140625" style="7" customWidth="1"/>
    <col min="12804" max="12804" width="0" style="7" hidden="1" customWidth="1"/>
    <col min="12805" max="12805" width="18.28515625" style="7" customWidth="1"/>
    <col min="12806" max="12806" width="17.5703125" style="7" customWidth="1"/>
    <col min="12807" max="12812" width="9" style="7" customWidth="1"/>
    <col min="12813" max="13056" width="9.140625" style="7"/>
    <col min="13057" max="13057" width="4.7109375" style="7" customWidth="1"/>
    <col min="13058" max="13058" width="19.85546875" style="7" customWidth="1"/>
    <col min="13059" max="13059" width="72.140625" style="7" customWidth="1"/>
    <col min="13060" max="13060" width="0" style="7" hidden="1" customWidth="1"/>
    <col min="13061" max="13061" width="18.28515625" style="7" customWidth="1"/>
    <col min="13062" max="13062" width="17.5703125" style="7" customWidth="1"/>
    <col min="13063" max="13068" width="9" style="7" customWidth="1"/>
    <col min="13069" max="13312" width="9.140625" style="7"/>
    <col min="13313" max="13313" width="4.7109375" style="7" customWidth="1"/>
    <col min="13314" max="13314" width="19.85546875" style="7" customWidth="1"/>
    <col min="13315" max="13315" width="72.140625" style="7" customWidth="1"/>
    <col min="13316" max="13316" width="0" style="7" hidden="1" customWidth="1"/>
    <col min="13317" max="13317" width="18.28515625" style="7" customWidth="1"/>
    <col min="13318" max="13318" width="17.5703125" style="7" customWidth="1"/>
    <col min="13319" max="13324" width="9" style="7" customWidth="1"/>
    <col min="13325" max="13568" width="9.140625" style="7"/>
    <col min="13569" max="13569" width="4.7109375" style="7" customWidth="1"/>
    <col min="13570" max="13570" width="19.85546875" style="7" customWidth="1"/>
    <col min="13571" max="13571" width="72.140625" style="7" customWidth="1"/>
    <col min="13572" max="13572" width="0" style="7" hidden="1" customWidth="1"/>
    <col min="13573" max="13573" width="18.28515625" style="7" customWidth="1"/>
    <col min="13574" max="13574" width="17.5703125" style="7" customWidth="1"/>
    <col min="13575" max="13580" width="9" style="7" customWidth="1"/>
    <col min="13581" max="13824" width="9.140625" style="7"/>
    <col min="13825" max="13825" width="4.7109375" style="7" customWidth="1"/>
    <col min="13826" max="13826" width="19.85546875" style="7" customWidth="1"/>
    <col min="13827" max="13827" width="72.140625" style="7" customWidth="1"/>
    <col min="13828" max="13828" width="0" style="7" hidden="1" customWidth="1"/>
    <col min="13829" max="13829" width="18.28515625" style="7" customWidth="1"/>
    <col min="13830" max="13830" width="17.5703125" style="7" customWidth="1"/>
    <col min="13831" max="13836" width="9" style="7" customWidth="1"/>
    <col min="13837" max="14080" width="9.140625" style="7"/>
    <col min="14081" max="14081" width="4.7109375" style="7" customWidth="1"/>
    <col min="14082" max="14082" width="19.85546875" style="7" customWidth="1"/>
    <col min="14083" max="14083" width="72.140625" style="7" customWidth="1"/>
    <col min="14084" max="14084" width="0" style="7" hidden="1" customWidth="1"/>
    <col min="14085" max="14085" width="18.28515625" style="7" customWidth="1"/>
    <col min="14086" max="14086" width="17.5703125" style="7" customWidth="1"/>
    <col min="14087" max="14092" width="9" style="7" customWidth="1"/>
    <col min="14093" max="14336" width="9.140625" style="7"/>
    <col min="14337" max="14337" width="4.7109375" style="7" customWidth="1"/>
    <col min="14338" max="14338" width="19.85546875" style="7" customWidth="1"/>
    <col min="14339" max="14339" width="72.140625" style="7" customWidth="1"/>
    <col min="14340" max="14340" width="0" style="7" hidden="1" customWidth="1"/>
    <col min="14341" max="14341" width="18.28515625" style="7" customWidth="1"/>
    <col min="14342" max="14342" width="17.5703125" style="7" customWidth="1"/>
    <col min="14343" max="14348" width="9" style="7" customWidth="1"/>
    <col min="14349" max="14592" width="9.140625" style="7"/>
    <col min="14593" max="14593" width="4.7109375" style="7" customWidth="1"/>
    <col min="14594" max="14594" width="19.85546875" style="7" customWidth="1"/>
    <col min="14595" max="14595" width="72.140625" style="7" customWidth="1"/>
    <col min="14596" max="14596" width="0" style="7" hidden="1" customWidth="1"/>
    <col min="14597" max="14597" width="18.28515625" style="7" customWidth="1"/>
    <col min="14598" max="14598" width="17.5703125" style="7" customWidth="1"/>
    <col min="14599" max="14604" width="9" style="7" customWidth="1"/>
    <col min="14605" max="14848" width="9.140625" style="7"/>
    <col min="14849" max="14849" width="4.7109375" style="7" customWidth="1"/>
    <col min="14850" max="14850" width="19.85546875" style="7" customWidth="1"/>
    <col min="14851" max="14851" width="72.140625" style="7" customWidth="1"/>
    <col min="14852" max="14852" width="0" style="7" hidden="1" customWidth="1"/>
    <col min="14853" max="14853" width="18.28515625" style="7" customWidth="1"/>
    <col min="14854" max="14854" width="17.5703125" style="7" customWidth="1"/>
    <col min="14855" max="14860" width="9" style="7" customWidth="1"/>
    <col min="14861" max="15104" width="9.140625" style="7"/>
    <col min="15105" max="15105" width="4.7109375" style="7" customWidth="1"/>
    <col min="15106" max="15106" width="19.85546875" style="7" customWidth="1"/>
    <col min="15107" max="15107" width="72.140625" style="7" customWidth="1"/>
    <col min="15108" max="15108" width="0" style="7" hidden="1" customWidth="1"/>
    <col min="15109" max="15109" width="18.28515625" style="7" customWidth="1"/>
    <col min="15110" max="15110" width="17.5703125" style="7" customWidth="1"/>
    <col min="15111" max="15116" width="9" style="7" customWidth="1"/>
    <col min="15117" max="15360" width="9.140625" style="7"/>
    <col min="15361" max="15361" width="4.7109375" style="7" customWidth="1"/>
    <col min="15362" max="15362" width="19.85546875" style="7" customWidth="1"/>
    <col min="15363" max="15363" width="72.140625" style="7" customWidth="1"/>
    <col min="15364" max="15364" width="0" style="7" hidden="1" customWidth="1"/>
    <col min="15365" max="15365" width="18.28515625" style="7" customWidth="1"/>
    <col min="15366" max="15366" width="17.5703125" style="7" customWidth="1"/>
    <col min="15367" max="15372" width="9" style="7" customWidth="1"/>
    <col min="15373" max="15616" width="9.140625" style="7"/>
    <col min="15617" max="15617" width="4.7109375" style="7" customWidth="1"/>
    <col min="15618" max="15618" width="19.85546875" style="7" customWidth="1"/>
    <col min="15619" max="15619" width="72.140625" style="7" customWidth="1"/>
    <col min="15620" max="15620" width="0" style="7" hidden="1" customWidth="1"/>
    <col min="15621" max="15621" width="18.28515625" style="7" customWidth="1"/>
    <col min="15622" max="15622" width="17.5703125" style="7" customWidth="1"/>
    <col min="15623" max="15628" width="9" style="7" customWidth="1"/>
    <col min="15629" max="15872" width="9.140625" style="7"/>
    <col min="15873" max="15873" width="4.7109375" style="7" customWidth="1"/>
    <col min="15874" max="15874" width="19.85546875" style="7" customWidth="1"/>
    <col min="15875" max="15875" width="72.140625" style="7" customWidth="1"/>
    <col min="15876" max="15876" width="0" style="7" hidden="1" customWidth="1"/>
    <col min="15877" max="15877" width="18.28515625" style="7" customWidth="1"/>
    <col min="15878" max="15878" width="17.5703125" style="7" customWidth="1"/>
    <col min="15879" max="15884" width="9" style="7" customWidth="1"/>
    <col min="15885" max="16128" width="9.140625" style="7"/>
    <col min="16129" max="16129" width="4.7109375" style="7" customWidth="1"/>
    <col min="16130" max="16130" width="19.85546875" style="7" customWidth="1"/>
    <col min="16131" max="16131" width="72.140625" style="7" customWidth="1"/>
    <col min="16132" max="16132" width="0" style="7" hidden="1" customWidth="1"/>
    <col min="16133" max="16133" width="18.28515625" style="7" customWidth="1"/>
    <col min="16134" max="16134" width="17.5703125" style="7" customWidth="1"/>
    <col min="16135" max="16140" width="9" style="7" customWidth="1"/>
    <col min="16141" max="16384" width="9.140625" style="7"/>
  </cols>
  <sheetData>
    <row r="1" spans="2:7" ht="14.25" x14ac:dyDescent="0.25">
      <c r="E1" s="20"/>
      <c r="F1" s="21" t="s">
        <v>132</v>
      </c>
    </row>
    <row r="2" spans="2:7" ht="14.25" x14ac:dyDescent="0.25">
      <c r="F2" s="21" t="s">
        <v>20</v>
      </c>
    </row>
    <row r="3" spans="2:7" ht="14.25" x14ac:dyDescent="0.25">
      <c r="F3" s="21" t="s">
        <v>1</v>
      </c>
    </row>
    <row r="4" spans="2:7" ht="14.25" customHeight="1" x14ac:dyDescent="0.25"/>
    <row r="5" spans="2:7" ht="67.5" customHeight="1" x14ac:dyDescent="0.3">
      <c r="B5" s="152" t="s">
        <v>68</v>
      </c>
      <c r="C5" s="152"/>
      <c r="D5" s="152"/>
      <c r="E5" s="152"/>
      <c r="F5" s="152"/>
    </row>
    <row r="7" spans="2:7" ht="27" customHeight="1" x14ac:dyDescent="0.25">
      <c r="B7" s="153" t="s">
        <v>9</v>
      </c>
      <c r="C7" s="153"/>
      <c r="D7" s="153"/>
      <c r="E7" s="153"/>
      <c r="F7" s="153"/>
    </row>
    <row r="8" spans="2:7" ht="14.25" x14ac:dyDescent="0.25">
      <c r="B8" s="8" t="s">
        <v>5</v>
      </c>
    </row>
    <row r="10" spans="2:7" ht="15" customHeight="1" x14ac:dyDescent="0.25">
      <c r="B10" s="9" t="s">
        <v>10</v>
      </c>
      <c r="C10" s="9" t="s">
        <v>11</v>
      </c>
    </row>
    <row r="11" spans="2:7" ht="15" customHeight="1" x14ac:dyDescent="0.25">
      <c r="B11" s="10">
        <v>1040</v>
      </c>
      <c r="C11" s="43" t="s">
        <v>84</v>
      </c>
    </row>
    <row r="12" spans="2:7" ht="6" customHeight="1" x14ac:dyDescent="0.25">
      <c r="B12" s="16"/>
      <c r="C12" s="16"/>
    </row>
    <row r="13" spans="2:7" ht="19.5" customHeight="1" x14ac:dyDescent="0.25">
      <c r="B13" s="17" t="s">
        <v>12</v>
      </c>
      <c r="C13" s="18"/>
    </row>
    <row r="14" spans="2:7" ht="47.25" customHeight="1" x14ac:dyDescent="0.25">
      <c r="B14" s="11" t="s">
        <v>13</v>
      </c>
      <c r="C14" s="26">
        <v>1040</v>
      </c>
      <c r="D14" s="145" t="s">
        <v>121</v>
      </c>
      <c r="E14" s="145"/>
      <c r="F14" s="146"/>
      <c r="G14" s="19"/>
    </row>
    <row r="15" spans="2:7" ht="34.15" customHeight="1" x14ac:dyDescent="0.25">
      <c r="B15" s="11" t="s">
        <v>14</v>
      </c>
      <c r="C15" s="26">
        <v>12002</v>
      </c>
      <c r="D15" s="27" t="s">
        <v>6</v>
      </c>
      <c r="E15" s="27" t="s">
        <v>7</v>
      </c>
      <c r="F15" s="27" t="s">
        <v>8</v>
      </c>
      <c r="G15" s="19"/>
    </row>
    <row r="16" spans="2:7" ht="54" x14ac:dyDescent="0.25">
      <c r="B16" s="11" t="s">
        <v>15</v>
      </c>
      <c r="C16" s="26" t="s">
        <v>104</v>
      </c>
      <c r="D16" s="147"/>
      <c r="E16" s="147"/>
      <c r="F16" s="147"/>
    </row>
    <row r="17" spans="2:7" ht="101.25" customHeight="1" x14ac:dyDescent="0.25">
      <c r="B17" s="12" t="s">
        <v>16</v>
      </c>
      <c r="C17" s="26" t="s">
        <v>105</v>
      </c>
      <c r="D17" s="148"/>
      <c r="E17" s="148"/>
      <c r="F17" s="148"/>
    </row>
    <row r="18" spans="2:7" ht="20.25" customHeight="1" x14ac:dyDescent="0.25">
      <c r="B18" s="12" t="s">
        <v>17</v>
      </c>
      <c r="C18" s="26" t="s">
        <v>52</v>
      </c>
      <c r="D18" s="148"/>
      <c r="E18" s="148"/>
      <c r="F18" s="148"/>
    </row>
    <row r="19" spans="2:7" ht="42.75" customHeight="1" x14ac:dyDescent="0.25">
      <c r="B19" s="12" t="s">
        <v>53</v>
      </c>
      <c r="C19" s="26" t="s">
        <v>65</v>
      </c>
      <c r="D19" s="149"/>
      <c r="E19" s="149"/>
      <c r="F19" s="149"/>
    </row>
    <row r="20" spans="2:7" ht="15" customHeight="1" x14ac:dyDescent="0.25">
      <c r="B20" s="143" t="s">
        <v>18</v>
      </c>
      <c r="C20" s="144"/>
      <c r="D20" s="11"/>
      <c r="E20" s="11"/>
      <c r="F20" s="11"/>
      <c r="G20" s="19"/>
    </row>
    <row r="21" spans="2:7" ht="30" customHeight="1" x14ac:dyDescent="0.25">
      <c r="B21" s="150" t="s">
        <v>106</v>
      </c>
      <c r="C21" s="150"/>
      <c r="D21" s="75"/>
      <c r="E21" s="11"/>
      <c r="F21" s="80" t="s">
        <v>112</v>
      </c>
      <c r="G21" s="19"/>
    </row>
    <row r="22" spans="2:7" ht="30" customHeight="1" x14ac:dyDescent="0.25">
      <c r="B22" s="150" t="s">
        <v>107</v>
      </c>
      <c r="C22" s="150"/>
      <c r="D22" s="75"/>
      <c r="E22" s="11"/>
      <c r="F22" s="80" t="s">
        <v>113</v>
      </c>
      <c r="G22" s="19"/>
    </row>
    <row r="23" spans="2:7" ht="30" customHeight="1" x14ac:dyDescent="0.25">
      <c r="B23" s="150" t="s">
        <v>108</v>
      </c>
      <c r="C23" s="150"/>
      <c r="D23" s="75"/>
      <c r="E23" s="11"/>
      <c r="F23" s="80" t="s">
        <v>113</v>
      </c>
      <c r="G23" s="19"/>
    </row>
    <row r="24" spans="2:7" ht="30" customHeight="1" x14ac:dyDescent="0.25">
      <c r="B24" s="150" t="s">
        <v>109</v>
      </c>
      <c r="C24" s="150"/>
      <c r="D24" s="75"/>
      <c r="E24" s="11"/>
      <c r="F24" s="80" t="s">
        <v>114</v>
      </c>
      <c r="G24" s="19"/>
    </row>
    <row r="25" spans="2:7" ht="27" customHeight="1" x14ac:dyDescent="0.25">
      <c r="B25" s="150" t="s">
        <v>110</v>
      </c>
      <c r="C25" s="150"/>
      <c r="D25" s="75"/>
      <c r="E25" s="11"/>
      <c r="F25" s="80" t="s">
        <v>114</v>
      </c>
      <c r="G25" s="19"/>
    </row>
    <row r="26" spans="2:7" ht="27.75" customHeight="1" x14ac:dyDescent="0.25">
      <c r="B26" s="150" t="s">
        <v>111</v>
      </c>
      <c r="C26" s="150"/>
      <c r="D26" s="75"/>
      <c r="E26" s="11"/>
      <c r="F26" s="80" t="s">
        <v>115</v>
      </c>
      <c r="G26" s="19"/>
    </row>
    <row r="27" spans="2:7" ht="16.5" customHeight="1" x14ac:dyDescent="0.25">
      <c r="B27" s="77" t="s">
        <v>19</v>
      </c>
      <c r="C27" s="77"/>
      <c r="D27" s="76">
        <f t="shared" ref="D27:F27" si="0">-D40</f>
        <v>-12699.9</v>
      </c>
      <c r="E27" s="15">
        <f t="shared" si="0"/>
        <v>-44449.599999999999</v>
      </c>
      <c r="F27" s="15">
        <f t="shared" si="0"/>
        <v>-63499.4</v>
      </c>
    </row>
    <row r="28" spans="2:7" ht="19.5" customHeight="1" x14ac:dyDescent="0.25">
      <c r="B28" s="78" t="s">
        <v>12</v>
      </c>
      <c r="C28" s="79"/>
    </row>
    <row r="29" spans="2:7" ht="44.25" customHeight="1" x14ac:dyDescent="0.25">
      <c r="B29" s="11" t="s">
        <v>13</v>
      </c>
      <c r="C29" s="26">
        <v>1040</v>
      </c>
      <c r="D29" s="145" t="s">
        <v>121</v>
      </c>
      <c r="E29" s="145"/>
      <c r="F29" s="146"/>
      <c r="G29" s="19"/>
    </row>
    <row r="30" spans="2:7" ht="34.15" customHeight="1" x14ac:dyDescent="0.25">
      <c r="B30" s="11" t="s">
        <v>14</v>
      </c>
      <c r="C30" s="99">
        <v>11001</v>
      </c>
      <c r="D30" s="27" t="s">
        <v>6</v>
      </c>
      <c r="E30" s="27" t="s">
        <v>7</v>
      </c>
      <c r="F30" s="27" t="s">
        <v>8</v>
      </c>
      <c r="G30" s="19"/>
    </row>
    <row r="31" spans="2:7" ht="64.5" customHeight="1" x14ac:dyDescent="0.25">
      <c r="B31" s="11" t="s">
        <v>15</v>
      </c>
      <c r="C31" s="26" t="s">
        <v>98</v>
      </c>
      <c r="D31" s="147"/>
      <c r="E31" s="147"/>
      <c r="F31" s="147"/>
    </row>
    <row r="32" spans="2:7" ht="107.25" customHeight="1" x14ac:dyDescent="0.25">
      <c r="B32" s="12" t="s">
        <v>16</v>
      </c>
      <c r="C32" s="26" t="s">
        <v>97</v>
      </c>
      <c r="D32" s="148"/>
      <c r="E32" s="148"/>
      <c r="F32" s="148"/>
    </row>
    <row r="33" spans="2:7" ht="27" customHeight="1" x14ac:dyDescent="0.25">
      <c r="B33" s="12" t="s">
        <v>17</v>
      </c>
      <c r="C33" s="26" t="s">
        <v>52</v>
      </c>
      <c r="D33" s="148"/>
      <c r="E33" s="148"/>
      <c r="F33" s="148"/>
    </row>
    <row r="34" spans="2:7" ht="30.75" customHeight="1" x14ac:dyDescent="0.25">
      <c r="B34" s="12" t="s">
        <v>53</v>
      </c>
      <c r="C34" s="26" t="s">
        <v>54</v>
      </c>
      <c r="D34" s="149"/>
      <c r="E34" s="149"/>
      <c r="F34" s="149"/>
    </row>
    <row r="35" spans="2:7" ht="15" customHeight="1" x14ac:dyDescent="0.25">
      <c r="B35" s="143" t="s">
        <v>18</v>
      </c>
      <c r="C35" s="144"/>
      <c r="D35" s="11"/>
      <c r="E35" s="11"/>
      <c r="F35" s="11"/>
      <c r="G35" s="19"/>
    </row>
    <row r="36" spans="2:7" s="29" customFormat="1" ht="43.5" customHeight="1" x14ac:dyDescent="0.25">
      <c r="B36" s="151" t="s">
        <v>116</v>
      </c>
      <c r="C36" s="151"/>
      <c r="D36" s="52"/>
      <c r="E36" s="52"/>
      <c r="F36" s="52">
        <v>1</v>
      </c>
    </row>
    <row r="37" spans="2:7" s="29" customFormat="1" ht="48.75" customHeight="1" x14ac:dyDescent="0.25">
      <c r="B37" s="151" t="s">
        <v>120</v>
      </c>
      <c r="C37" s="151"/>
      <c r="D37" s="52"/>
      <c r="E37" s="52"/>
      <c r="F37" s="52">
        <v>1</v>
      </c>
    </row>
    <row r="38" spans="2:7" s="29" customFormat="1" ht="39.75" customHeight="1" x14ac:dyDescent="0.25">
      <c r="B38" s="151" t="s">
        <v>117</v>
      </c>
      <c r="C38" s="151"/>
      <c r="D38" s="52"/>
      <c r="E38" s="52"/>
      <c r="F38" s="52">
        <v>1</v>
      </c>
    </row>
    <row r="39" spans="2:7" s="29" customFormat="1" ht="48.75" customHeight="1" x14ac:dyDescent="0.25">
      <c r="B39" s="151" t="s">
        <v>118</v>
      </c>
      <c r="C39" s="151"/>
      <c r="D39" s="52">
        <v>10</v>
      </c>
      <c r="E39" s="52">
        <v>70</v>
      </c>
      <c r="F39" s="52">
        <v>120</v>
      </c>
    </row>
    <row r="40" spans="2:7" ht="15" customHeight="1" x14ac:dyDescent="0.25">
      <c r="B40" s="13" t="s">
        <v>19</v>
      </c>
      <c r="C40" s="14"/>
      <c r="D40" s="50">
        <v>12699.9</v>
      </c>
      <c r="E40" s="50">
        <v>44449.599999999999</v>
      </c>
      <c r="F40" s="50">
        <v>63499.4</v>
      </c>
    </row>
  </sheetData>
  <mergeCells count="22">
    <mergeCell ref="B39:C39"/>
    <mergeCell ref="B38:C38"/>
    <mergeCell ref="B37:C37"/>
    <mergeCell ref="B36:C36"/>
    <mergeCell ref="B5:F5"/>
    <mergeCell ref="B7:F7"/>
    <mergeCell ref="E16:E19"/>
    <mergeCell ref="F16:F19"/>
    <mergeCell ref="B35:C35"/>
    <mergeCell ref="D29:F29"/>
    <mergeCell ref="D31:D34"/>
    <mergeCell ref="E31:E34"/>
    <mergeCell ref="F31:F34"/>
    <mergeCell ref="B21:C21"/>
    <mergeCell ref="B26:C26"/>
    <mergeCell ref="B25:C25"/>
    <mergeCell ref="B20:C20"/>
    <mergeCell ref="D14:F14"/>
    <mergeCell ref="D16:D19"/>
    <mergeCell ref="B24:C24"/>
    <mergeCell ref="B23:C23"/>
    <mergeCell ref="B22:C22"/>
  </mergeCells>
  <pageMargins left="0.31496062992125984" right="0" top="0.23622047244094491" bottom="0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Հավելված_1</vt:lpstr>
      <vt:lpstr>Հավելված_2</vt:lpstr>
      <vt:lpstr>Հավելված_3</vt:lpstr>
      <vt:lpstr>Հավելված_4</vt:lpstr>
      <vt:lpstr>Հավելված_5</vt:lpstr>
      <vt:lpstr>Հավելված_5!Область_печати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https:/mul2-mta.gov.am/tasks/56579/oneclick/3havelvats.xlsx?token=a135e79ddf7771b622ccfaab13f71696</cp:keywords>
  <cp:lastModifiedBy>Narine Avetyan</cp:lastModifiedBy>
  <cp:lastPrinted>2020-02-18T07:45:49Z</cp:lastPrinted>
  <dcterms:created xsi:type="dcterms:W3CDTF">2019-08-29T12:10:18Z</dcterms:created>
  <dcterms:modified xsi:type="dcterms:W3CDTF">2020-04-29T12:52:22Z</dcterms:modified>
</cp:coreProperties>
</file>