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kamut-Caxs1\2020\Byuje-20\Verabashxum-20\Verabashxum-Naxagitc-1-2020\Naxagits-verch\"/>
    </mc:Choice>
  </mc:AlternateContent>
  <bookViews>
    <workbookView xWindow="0" yWindow="0" windowWidth="20496" windowHeight="7068"/>
  </bookViews>
  <sheets>
    <sheet name="h1-1.2-5.1 " sheetId="29" r:id="rId1"/>
    <sheet name="հ2-1.3" sheetId="33" r:id="rId2"/>
    <sheet name="հ3-5.2" sheetId="32" r:id="rId3"/>
    <sheet name="h4-3-4" sheetId="28" r:id="rId4"/>
    <sheet name="h5-9-9.1" sheetId="45" r:id="rId5"/>
    <sheet name="հ6-10" sheetId="4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28" l="1"/>
  <c r="I82" i="28"/>
  <c r="G82" i="28"/>
  <c r="E56" i="29"/>
  <c r="F56" i="29"/>
  <c r="D56" i="29"/>
  <c r="I71" i="28" l="1"/>
  <c r="I70" i="28" s="1"/>
  <c r="I69" i="28" s="1"/>
  <c r="I68" i="28" s="1"/>
  <c r="I66" i="28" s="1"/>
  <c r="I64" i="28" s="1"/>
  <c r="H71" i="28"/>
  <c r="H70" i="28" s="1"/>
  <c r="H69" i="28" s="1"/>
  <c r="H68" i="28" s="1"/>
  <c r="H66" i="28" s="1"/>
  <c r="H64" i="28" s="1"/>
  <c r="G71" i="28"/>
  <c r="G70" i="28" s="1"/>
  <c r="G69" i="28" s="1"/>
  <c r="G68" i="28" s="1"/>
  <c r="G66" i="28" s="1"/>
  <c r="G64" i="28" s="1"/>
  <c r="F11" i="29"/>
  <c r="D11" i="29"/>
  <c r="I98" i="28" l="1"/>
  <c r="I97" i="28" s="1"/>
  <c r="I94" i="28" s="1"/>
  <c r="I92" i="28" s="1"/>
  <c r="H98" i="28"/>
  <c r="H97" i="28" s="1"/>
  <c r="G98" i="28"/>
  <c r="G97" i="28" s="1"/>
  <c r="G96" i="28" s="1"/>
  <c r="H90" i="28"/>
  <c r="H89" i="28" s="1"/>
  <c r="H88" i="28" s="1"/>
  <c r="H86" i="28" s="1"/>
  <c r="H84" i="28" s="1"/>
  <c r="I90" i="28"/>
  <c r="I89" i="28" s="1"/>
  <c r="I88" i="28" s="1"/>
  <c r="I86" i="28" s="1"/>
  <c r="I84" i="28" s="1"/>
  <c r="G90" i="28"/>
  <c r="G89" i="28" s="1"/>
  <c r="G88" i="28" s="1"/>
  <c r="G86" i="28" s="1"/>
  <c r="G84" i="28" s="1"/>
  <c r="G74" i="28" l="1"/>
  <c r="G80" i="28"/>
  <c r="G78" i="28" s="1"/>
  <c r="G76" i="28" s="1"/>
  <c r="I74" i="28"/>
  <c r="I80" i="28"/>
  <c r="I78" i="28" s="1"/>
  <c r="I76" i="28" s="1"/>
  <c r="H74" i="28"/>
  <c r="H80" i="28"/>
  <c r="H78" i="28" s="1"/>
  <c r="H76" i="28" s="1"/>
  <c r="I96" i="28"/>
  <c r="H94" i="28"/>
  <c r="H92" i="28" s="1"/>
  <c r="H96" i="28"/>
  <c r="G94" i="28"/>
  <c r="G92" i="28" s="1"/>
  <c r="I14" i="46" l="1"/>
  <c r="I15" i="46"/>
  <c r="I17" i="46"/>
  <c r="I18" i="46"/>
  <c r="I19" i="46"/>
  <c r="I20" i="46"/>
  <c r="I21" i="46"/>
  <c r="I22" i="46"/>
  <c r="I25" i="46"/>
  <c r="I23" i="46" s="1"/>
  <c r="I28" i="46"/>
  <c r="I26" i="46" s="1"/>
  <c r="I31" i="46"/>
  <c r="I29" i="46" s="1"/>
  <c r="I34" i="46"/>
  <c r="I35" i="46"/>
  <c r="I32" i="46"/>
  <c r="I12" i="46" l="1"/>
  <c r="I53" i="28"/>
  <c r="I52" i="28" s="1"/>
  <c r="I51" i="28" s="1"/>
  <c r="I50" i="28" s="1"/>
  <c r="I48" i="28" s="1"/>
  <c r="I46" i="28" s="1"/>
  <c r="H53" i="28"/>
  <c r="H52" i="28" s="1"/>
  <c r="H51" i="28" s="1"/>
  <c r="H50" i="28" s="1"/>
  <c r="H48" i="28" s="1"/>
  <c r="H46" i="28" s="1"/>
  <c r="G53" i="28"/>
  <c r="G52" i="28" s="1"/>
  <c r="G51" i="28" s="1"/>
  <c r="G50" i="28" s="1"/>
  <c r="G48" i="28" s="1"/>
  <c r="G46" i="28" s="1"/>
  <c r="I44" i="28"/>
  <c r="I43" i="28" s="1"/>
  <c r="I42" i="28" s="1"/>
  <c r="I41" i="28" s="1"/>
  <c r="I39" i="28" s="1"/>
  <c r="I37" i="28" s="1"/>
  <c r="H44" i="28"/>
  <c r="H43" i="28" s="1"/>
  <c r="H42" i="28" s="1"/>
  <c r="H41" i="28" s="1"/>
  <c r="H39" i="28" s="1"/>
  <c r="H37" i="28" s="1"/>
  <c r="G44" i="28"/>
  <c r="G43" i="28" s="1"/>
  <c r="G42" i="28" s="1"/>
  <c r="G41" i="28" s="1"/>
  <c r="G39" i="28" s="1"/>
  <c r="G37" i="28" s="1"/>
  <c r="F20" i="32"/>
  <c r="E20" i="32"/>
  <c r="D20" i="32"/>
  <c r="F17" i="32"/>
  <c r="E17" i="32"/>
  <c r="D17" i="32"/>
  <c r="G13" i="33"/>
  <c r="D13" i="33"/>
  <c r="D16" i="33"/>
  <c r="D17" i="33"/>
  <c r="D18" i="33"/>
  <c r="I11" i="46" l="1"/>
  <c r="I10" i="46" s="1"/>
  <c r="G26" i="28"/>
  <c r="G25" i="28" s="1"/>
  <c r="G24" i="28" s="1"/>
  <c r="G23" i="28" s="1"/>
  <c r="G21" i="28" s="1"/>
  <c r="G19" i="28" s="1"/>
  <c r="H26" i="28"/>
  <c r="H25" i="28" s="1"/>
  <c r="H24" i="28" s="1"/>
  <c r="H23" i="28" s="1"/>
  <c r="H21" i="28" s="1"/>
  <c r="H19" i="28" s="1"/>
  <c r="I26" i="28"/>
  <c r="I25" i="28" s="1"/>
  <c r="I24" i="28" s="1"/>
  <c r="I23" i="28" s="1"/>
  <c r="I21" i="28" s="1"/>
  <c r="I19" i="28" s="1"/>
  <c r="G35" i="28"/>
  <c r="G34" i="28" s="1"/>
  <c r="G33" i="28" s="1"/>
  <c r="G32" i="28" s="1"/>
  <c r="G30" i="28" s="1"/>
  <c r="G28" i="28" s="1"/>
  <c r="H35" i="28"/>
  <c r="H34" i="28" s="1"/>
  <c r="H33" i="28" s="1"/>
  <c r="H32" i="28" s="1"/>
  <c r="H30" i="28" s="1"/>
  <c r="H28" i="28" s="1"/>
  <c r="I35" i="28"/>
  <c r="I34" i="28" s="1"/>
  <c r="I33" i="28" s="1"/>
  <c r="I32" i="28" s="1"/>
  <c r="I30" i="28" s="1"/>
  <c r="I28" i="28" s="1"/>
  <c r="G62" i="28"/>
  <c r="G61" i="28" s="1"/>
  <c r="G60" i="28" s="1"/>
  <c r="G59" i="28" s="1"/>
  <c r="G57" i="28" s="1"/>
  <c r="G55" i="28" s="1"/>
  <c r="H62" i="28"/>
  <c r="H61" i="28" s="1"/>
  <c r="H60" i="28" s="1"/>
  <c r="H59" i="28" s="1"/>
  <c r="H57" i="28" s="1"/>
  <c r="H55" i="28" s="1"/>
  <c r="I62" i="28"/>
  <c r="I61" i="28" s="1"/>
  <c r="I60" i="28" s="1"/>
  <c r="I59" i="28" s="1"/>
  <c r="I57" i="28" s="1"/>
  <c r="I55" i="28" s="1"/>
  <c r="D23" i="32"/>
  <c r="E23" i="32"/>
  <c r="F23" i="32"/>
  <c r="D14" i="32"/>
  <c r="E14" i="32"/>
  <c r="F14" i="32"/>
  <c r="I17" i="28" l="1"/>
  <c r="I15" i="28" s="1"/>
  <c r="I13" i="28" s="1"/>
  <c r="I11" i="28" s="1"/>
  <c r="I10" i="28" s="1"/>
  <c r="H17" i="28"/>
  <c r="H15" i="28" s="1"/>
  <c r="H13" i="28" s="1"/>
  <c r="H11" i="28" s="1"/>
  <c r="H10" i="28" s="1"/>
  <c r="G17" i="28"/>
  <c r="G15" i="28" s="1"/>
  <c r="G13" i="28" s="1"/>
  <c r="G11" i="28" s="1"/>
  <c r="G10" i="28" s="1"/>
  <c r="D15" i="33"/>
  <c r="E18" i="29" l="1"/>
  <c r="E11" i="29" s="1"/>
  <c r="D26" i="32" l="1"/>
  <c r="D12" i="32" s="1"/>
  <c r="E26" i="32"/>
  <c r="E12" i="32" s="1"/>
  <c r="F26" i="32"/>
  <c r="F12" i="32" s="1"/>
  <c r="F10" i="32" l="1"/>
  <c r="E10" i="32"/>
  <c r="D10" i="32"/>
  <c r="D10" i="29"/>
  <c r="E10" i="29"/>
  <c r="F10" i="29"/>
  <c r="D19" i="33" l="1"/>
  <c r="D11" i="33" l="1"/>
  <c r="G11" i="33"/>
</calcChain>
</file>

<file path=xl/sharedStrings.xml><?xml version="1.0" encoding="utf-8"?>
<sst xmlns="http://schemas.openxmlformats.org/spreadsheetml/2006/main" count="523" uniqueCount="178">
  <si>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</si>
  <si>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</si>
  <si>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</si>
  <si>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</si>
  <si>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</si>
  <si>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</si>
  <si>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</si>
  <si>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Պետական մարմինների կողմից օգտագործվող ոչ ֆինանսական ակտիվների հետ
գործառնություններ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</si>
  <si>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</si>
  <si>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</si>
  <si>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</si>
  <si>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</si>
  <si>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</si>
  <si>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</si>
  <si>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Ակտիվն օգտագործող կազմակերպության անվանումը</t>
  </si>
  <si>
    <t>Արդյունքի չափորոշիչներ</t>
  </si>
  <si>
    <t>31009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</si>
  <si>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</si>
  <si>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</si>
  <si>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</si>
  <si>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</si>
  <si>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</si>
  <si>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</si>
  <si>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</si>
  <si>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</si>
  <si>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</si>
  <si>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</si>
  <si>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</si>
  <si>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</si>
  <si>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</si>
  <si>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</si>
  <si>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</si>
  <si>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</si>
  <si>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</si>
  <si>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ԸՆԴԱՄԵՆԸ</t>
  </si>
  <si>
    <t>Անշարժ գույքի կադաստրի վարման բնագավառում պետական քաղաքականության իրականացում</t>
  </si>
  <si>
    <t>Հավելված N 4</t>
  </si>
  <si>
    <t>Գեոդեզիական քարտեզագրական ծախսեր</t>
  </si>
  <si>
    <t>Ծրագրի միջոցառումները</t>
  </si>
  <si>
    <t>Հավելված N 3</t>
  </si>
  <si>
    <t xml:space="preserve">այդ թվում՝ 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</si>
  <si>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</si>
  <si>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Հավելված N 5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</si>
  <si>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</si>
  <si>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</si>
  <si>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</si>
  <si>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Հավելված N 6</t>
  </si>
  <si>
    <t>Կառուցման աշխատանքներ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</si>
  <si>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</si>
  <si>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</si>
  <si>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</si>
  <si>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այդ թվում` ըստ կատարողների</t>
  </si>
  <si>
    <t>ՀՀ կառավարության 2020 թվականի</t>
  </si>
  <si>
    <t>Առաջին կիսամսյակ</t>
  </si>
  <si>
    <t>Բյուջետային գլխավոր կարգադրիչների, ծրագրերի և միջոցառումների
անվանումները</t>
  </si>
  <si>
    <t>ՀՀ տարածքի օդալուսանկարահանման, օրթոֆոտոհատակագծերի և թվային բարձունքային մոդելի ստեղծման աշխատանքներ</t>
  </si>
  <si>
    <t>«Հայաստանի Հանրապետության 2020 թվականի պետական բյուջեի մասին» Հայաստանի Հանրապետության օրենքի N 1 հավելվածի N 3 աղյուսակում փոփոխությունը և լրացումը</t>
  </si>
  <si>
    <t>Հայաստանի Հանրապետության կառավարության 2019 թվականի դեկտեմբերի 26-ի N 1919-Ն որոշման N 5 հավելվածի N 2 աղյուսակում կատարվող փոփոխությունը և լրացումը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</si>
  <si>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</si>
  <si>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</si>
  <si>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</si>
  <si>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</si>
  <si>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</si>
  <si>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Անշարժ գույքի կադաստրի վարման բնագավառում պետական քաղաքականության իրականացում 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</si>
  <si>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</si>
  <si>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</si>
  <si>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</si>
  <si>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</si>
  <si>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Ռեֆերենց կայանների կառուցման, դիտարկման և կայանների ցանցի հավասարակշռման աշխատանքներ</t>
  </si>
  <si>
    <t>Ռեֆերենց կայանների կառուցում, դիտարկում և կայանների ցանցի հավասարակշռում</t>
  </si>
  <si>
    <t>ՀՀ ամբողջ տարածքի համար բազմասպեկտրալ, ժամանակակից պահանջներին բավարարող օրթոֆոտոհատակագծերի և ռելիեֆի մոդելների ստեղծում</t>
  </si>
  <si>
    <t>Թեմատիկ քարտեզագրության աշխատանքներ</t>
  </si>
  <si>
    <t>31005</t>
  </si>
  <si>
    <t>31013</t>
  </si>
  <si>
    <t>Հավելված N 2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</si>
  <si>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</si>
  <si>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</si>
  <si>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</si>
  <si>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ԸՆԹԱՑԻԿ ԾԱԽՍԵՐ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</si>
  <si>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</si>
  <si>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</si>
  <si>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>Մասնագիտական ծառայություններ</t>
  </si>
  <si>
    <t>Թարմացված ՀՀ աշխարհագրական անվանումների պետական քարտադարան, հաշվառված աշխարհագրական օբյեկտների անվանումներ, խոշոր ֆիզիկաաշխարհագրական օբյեկտների տեղեկատու-բառարաններ</t>
  </si>
  <si>
    <t>Ազգային տարածական տվյալների ենթակառուցվածքների մշակման  բնագավառում   նախատեսվող աշխատանքներ</t>
  </si>
  <si>
    <t xml:space="preserve">Ազգային տարածական տվյալների ենթակառուցվածքների մշակում
</t>
  </si>
  <si>
    <t>31006</t>
  </si>
  <si>
    <t>31010</t>
  </si>
  <si>
    <t xml:space="preserve">Տիեզերական արբանյակային նկարների հավաքագրում 30 սմ GSD, քառ.կմ  </t>
  </si>
  <si>
    <t xml:space="preserve">Տիեզերական արբանյակային նկարների հավաքագրում 30 սմ GSD, քառ.կմ   </t>
  </si>
  <si>
    <t>Կետերի ամպի ֆոտոգրամետրիկ նախագծի ստեղծում, նախագիծ</t>
  </si>
  <si>
    <t>Կետերի ամպի ֆոտոգրամետրիկ խտացում և վերլուծության իրականացում, քառ.կմ</t>
  </si>
  <si>
    <t xml:space="preserve"> 10 սմ և 20 սմ GSD լուծաչափերի օդանկարահանում տեղանքի եռաչափ մոդելի՝ DTM համար "Կետերի ամպի" ստացում, քառ.կմ </t>
  </si>
  <si>
    <t xml:space="preserve">Տեղանքի եռաչափ մոդելի՝ DTM համար "Կետերի ամպի" հավաքագրում, քառ.կմ </t>
  </si>
  <si>
    <t>դրամ</t>
  </si>
  <si>
    <t>ՄԱՍ III. ԾԱՌԱՅՈՒԹՅՈՒՆՆԵՐ</t>
  </si>
  <si>
    <t>ԲՄ</t>
  </si>
  <si>
    <t>չափագրական հետազոտությունների ծառայություններ</t>
  </si>
  <si>
    <t>71351460/1</t>
  </si>
  <si>
    <t>կադաստրային քարտեզագրման ծառայություններ</t>
  </si>
  <si>
    <t>71351490/1</t>
  </si>
  <si>
    <t>71351490/2</t>
  </si>
  <si>
    <t>1012 31013</t>
  </si>
  <si>
    <t xml:space="preserve"> ԲՄ</t>
  </si>
  <si>
    <t>երկրաբանական ծառայություններ</t>
  </si>
  <si>
    <t>71351280/1</t>
  </si>
  <si>
    <t>1012 31010</t>
  </si>
  <si>
    <t>թվային քարտեզագրման ծառայություններ</t>
  </si>
  <si>
    <t xml:space="preserve"> 71351470-1</t>
  </si>
  <si>
    <t>1012 31006</t>
  </si>
  <si>
    <t>71351470/1</t>
  </si>
  <si>
    <t>1012 31005</t>
  </si>
  <si>
    <t>ԳՀ</t>
  </si>
  <si>
    <t>տվյալների բազայի համակարգչային ծրագրային փաթեթների մշակման ծառայություններ</t>
  </si>
  <si>
    <t>72212211/1</t>
  </si>
  <si>
    <t>քարտեզագրման համակարգչային ծրագրային փաթեթների մշակման ծառայություններ</t>
  </si>
  <si>
    <t>72211156/1</t>
  </si>
  <si>
    <t>72212211/2</t>
  </si>
  <si>
    <t>72212211/3</t>
  </si>
  <si>
    <t>օդորակման համակարգերի տեղադրման աշխատանքներ</t>
  </si>
  <si>
    <t>45331113/1</t>
  </si>
  <si>
    <t>մասնակի օդորակման համակարգերի տեղադրման աշխատանքներ</t>
  </si>
  <si>
    <t>45331114/1</t>
  </si>
  <si>
    <t>գեներատորների տեղադրման ծառայություններ</t>
  </si>
  <si>
    <t>51111200/1</t>
  </si>
  <si>
    <t>տեղեկատվական տեխնոլոգիաների ծրագրային ապահովման սպասարկում</t>
  </si>
  <si>
    <t>72261180/1</t>
  </si>
  <si>
    <t>սերվերային հավելումի մշակման ծառայություններ համացանցի կամ ներքին ծառայողական կայքի (ինտրանետի) համար</t>
  </si>
  <si>
    <t>72421200/1</t>
  </si>
  <si>
    <t>1012 11001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</si>
  <si>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</si>
  <si>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</si>
  <si>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</si>
  <si>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</si>
  <si>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</si>
  <si>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</si>
  <si>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</si>
  <si>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</si>
  <si>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</si>
  <si>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</si>
  <si>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</si>
  <si>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Հայաստանի Հանրապետության կառավարության2019 թվականի դեկտեմբերի 26-ի N 1919-Ն որոշման N 10 հավելվածում կատարվող փոփոխությունները և լրացումները</t>
  </si>
  <si>
    <t>Աշխարհագրական անվանումների պետական քարտադարանի թարմացման աշխատանքներ</t>
  </si>
  <si>
    <t>Հայաստանի ազգային ատլասի մեկհատորյակի ռուսերեն տարբերակի՝ ուսումնական և զբոսաշրջային քարտեզների նախապատրաստում</t>
  </si>
  <si>
    <t xml:space="preserve"> 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</si>
  <si>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</si>
  <si>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>Պայմանական նշանների մշակում, ստեղծում, նշան</t>
  </si>
  <si>
    <t>Պայմանական նշանների էսկիքիզների ստեղծում, ձևավորում և թվայնացում, նշան</t>
  </si>
  <si>
    <t>Քարտեզների ստեղծում և հրատարակում, քարտեզ</t>
  </si>
  <si>
    <t>ՀՀ աշխարհագրական անվանումների հաշվառման և գրանցման աշխատանքների` թարմացում, ամիս</t>
  </si>
  <si>
    <t>ՀՀ աշխարհագրական անվանումների հաշվառման և գրանցման աշխատանքների` քարտադարանի վարում, ամիս</t>
  </si>
  <si>
    <t>Ավստրալիայի, Օվկիանիայի խոշոր ֆիզաշխարհագրական օբյեկտների տեղեկատուի
նախապատրաստում, օբյեկտ</t>
  </si>
  <si>
    <t>Ազգային տարածական տվյալների ենթակառուցվածքների մշակում` ստանդարտների մշակում, ստանդարտ</t>
  </si>
  <si>
    <t>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</si>
  <si>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</si>
  <si>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</si>
  <si>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</si>
  <si>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</si>
  <si>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</si>
  <si>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</si>
  <si>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</si>
  <si>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ՀԻՄՆԱԿԱՆ ԲԱԺԻՆՆԵՐԻՆ ՉԴԱՍՎՈՂ ՊԱՀՈՒՍՏԱՅԻՆ ՖՈՆԴԵՐ</t>
  </si>
  <si>
    <t>11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</si>
  <si>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</si>
  <si>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</si>
  <si>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</si>
  <si>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</si>
  <si>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</si>
  <si>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</si>
  <si>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</si>
  <si>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</si>
  <si>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>Միջոցառումն իրականացնողի
անվանումը</t>
  </si>
  <si>
    <t>Պետական մարմինների կողմից օգտագործվող ոչ ֆինանսական ակտիվների հետ գործառնություններ</t>
  </si>
  <si>
    <t>ՄԱՍ 2. և ՄԱՍ 1. ՊԵՏԱԿԱՆ ՄԱՐՄՆԻ ԳԾՈՎ ԱՐԴՅՈՒՆՔԱՅԻՆ (ԿԱՏԱՐՈՂԱԿԱՆ) ՑՈՒՑԱՆԻՇՆԵՐԸ</t>
  </si>
  <si>
    <t>Հայաստանի Հանրապետության կառավարության 2019 թվականի դեկտեմբերի 26-ի N 1919-Ն որոշման N 9 հավելվածի N 9.24, 9.47 և N 9.1 հավելվածի N 9.1.25, 9.1.58 աղյուսակներում կատարվող փոփոխությունները և լրացումները</t>
  </si>
  <si>
    <t>Հայաստանի Հանրապետության կառավարության 2019 թվականի դեկտեմբերի 26-ի N 1919-Ն որոշման N 3 և N 4 հավելվածներում կատարվող փոփոխությունները և լրացումները</t>
  </si>
  <si>
    <t>Կադաստրի կոմիտե</t>
  </si>
  <si>
    <t>ԿԱԴԱՍՏՐԻ ԿՈՄԻՏԵ</t>
  </si>
  <si>
    <t>«Հայաստանի Հանրապետության 2020 թվականի պետական բյուջեի մասին» Հայաստանի Հանրապետության օրենքի N 1 հավելվածի N 2 աղյուսակում վերաբաշխումը և Հայաստանի Հանրապետության կառավարության 2019 թվականի դեկտեմբերի 26-ի N 1919-Ն որոշման     N 5 հավելվածի N 1 աղյուսակում կատարվող փոփոխությունները և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</si>
</sst>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_);\(#,##0.0\)"/>
    <numFmt numFmtId="165" formatCode="0_);\(0\)"/>
  </numFmts>
  <fonts count="8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sz val="12"/>
      <color theme="1"/>
      <name val="GHEA Mariam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</cellStyleXfs>
  <cellXfs count="188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0" fontId="3" fillId="0" borderId="0" xfId="1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 wrapText="1"/>
    </xf>
    <xf numFmtId="164" fontId="3" fillId="0" borderId="0" xfId="4" applyNumberFormat="1" applyFont="1" applyFill="1" applyBorder="1" applyAlignment="1">
      <alignment horizontal="right" vertical="top" wrapText="1"/>
    </xf>
    <xf numFmtId="49" fontId="5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/>
    </xf>
    <xf numFmtId="37" fontId="3" fillId="0" borderId="1" xfId="2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1" applyFont="1" applyFill="1" applyAlignment="1"/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vertical="center" wrapText="1"/>
    </xf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center"/>
    </xf>
    <xf numFmtId="164" fontId="3" fillId="0" borderId="1" xfId="4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vertical="center" wrapText="1"/>
    </xf>
    <xf numFmtId="164" fontId="3" fillId="0" borderId="1" xfId="2" applyNumberFormat="1" applyFont="1" applyFill="1" applyBorder="1" applyAlignment="1">
      <alignment vertical="top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vertical="top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0" xfId="1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/>
    <xf numFmtId="0" fontId="4" fillId="0" borderId="1" xfId="0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37" fontId="3" fillId="0" borderId="1" xfId="2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/>
    </xf>
    <xf numFmtId="1" fontId="3" fillId="0" borderId="8" xfId="1" applyNumberFormat="1" applyFont="1" applyFill="1" applyBorder="1" applyAlignment="1">
      <alignment horizontal="center" vertical="center" wrapText="1"/>
    </xf>
    <xf numFmtId="1" fontId="3" fillId="0" borderId="9" xfId="1" applyNumberFormat="1" applyFont="1" applyFill="1" applyBorder="1" applyAlignment="1">
      <alignment horizontal="center" vertical="center" wrapText="1"/>
    </xf>
    <xf numFmtId="2" fontId="3" fillId="0" borderId="9" xfId="1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top" wrapText="1"/>
    </xf>
    <xf numFmtId="2" fontId="3" fillId="0" borderId="8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left" vertical="center" wrapText="1"/>
    </xf>
    <xf numFmtId="2" fontId="3" fillId="0" borderId="3" xfId="1" applyNumberFormat="1" applyFont="1" applyFill="1" applyBorder="1" applyAlignment="1">
      <alignment vertical="center" wrapText="1"/>
    </xf>
    <xf numFmtId="2" fontId="3" fillId="0" borderId="1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vertical="center" wrapText="1"/>
    </xf>
    <xf numFmtId="164" fontId="7" fillId="0" borderId="0" xfId="0" applyNumberFormat="1" applyFont="1" applyFill="1"/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0" fillId="0" borderId="8" xfId="0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3" fillId="0" borderId="0" xfId="1" applyFont="1" applyFill="1" applyBorder="1" applyAlignment="1">
      <alignment vertical="center" wrapText="1"/>
    </xf>
    <xf numFmtId="164" fontId="3" fillId="0" borderId="0" xfId="2" applyNumberFormat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center" vertical="top" wrapText="1"/>
    </xf>
    <xf numFmtId="49" fontId="3" fillId="0" borderId="0" xfId="1" applyNumberFormat="1" applyFont="1" applyFill="1" applyBorder="1" applyAlignment="1">
      <alignment horizontal="left" vertical="center" wrapText="1"/>
    </xf>
    <xf numFmtId="164" fontId="3" fillId="0" borderId="0" xfId="2" applyNumberFormat="1" applyFont="1" applyFill="1" applyBorder="1" applyAlignment="1">
      <alignment vertical="center" wrapText="1"/>
    </xf>
    <xf numFmtId="0" fontId="3" fillId="0" borderId="0" xfId="1" applyFont="1" applyFill="1" applyAlignment="1">
      <alignment horizontal="right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64" fontId="3" fillId="0" borderId="13" xfId="4" applyNumberFormat="1" applyFont="1" applyFill="1" applyBorder="1" applyAlignment="1">
      <alignment horizontal="center" vertical="center" wrapText="1"/>
    </xf>
    <xf numFmtId="164" fontId="3" fillId="0" borderId="12" xfId="4" applyNumberFormat="1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4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9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6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2" fontId="3" fillId="0" borderId="5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left" vertical="top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 wrapText="1"/>
    </xf>
    <xf numFmtId="164" fontId="3" fillId="0" borderId="1" xfId="4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top" wrapText="1"/>
    </xf>
    <xf numFmtId="49" fontId="3" fillId="0" borderId="9" xfId="1" applyNumberFormat="1" applyFont="1" applyFill="1" applyBorder="1" applyAlignment="1">
      <alignment horizontal="center" vertical="top" wrapText="1"/>
    </xf>
    <xf numFmtId="49" fontId="3" fillId="0" borderId="8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center" wrapText="1"/>
    </xf>
    <xf numFmtId="49" fontId="6" fillId="0" borderId="9" xfId="1" applyNumberFormat="1" applyFont="1" applyFill="1" applyBorder="1" applyAlignment="1">
      <alignment horizontal="center" vertical="center" wrapText="1"/>
    </xf>
    <xf numFmtId="49" fontId="6" fillId="0" borderId="8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top"/>
    </xf>
    <xf numFmtId="0" fontId="3" fillId="0" borderId="8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top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/>
    </xf>
    <xf numFmtId="49" fontId="3" fillId="0" borderId="4" xfId="1" applyNumberFormat="1" applyFont="1" applyFill="1" applyBorder="1" applyAlignment="1">
      <alignment horizontal="left" vertical="center" wrapText="1"/>
    </xf>
    <xf numFmtId="49" fontId="3" fillId="0" borderId="2" xfId="1" applyNumberFormat="1" applyFont="1" applyFill="1" applyBorder="1" applyAlignment="1">
      <alignment horizontal="left" vertical="center" wrapText="1"/>
    </xf>
    <xf numFmtId="49" fontId="3" fillId="0" borderId="5" xfId="1" applyNumberFormat="1" applyFont="1" applyFill="1" applyBorder="1" applyAlignment="1">
      <alignment horizontal="left" vertical="center" wrapText="1"/>
    </xf>
    <xf numFmtId="49" fontId="3" fillId="0" borderId="1" xfId="4" applyNumberFormat="1" applyFont="1" applyFill="1" applyBorder="1" applyAlignment="1">
      <alignment horizontal="center" vertical="center" wrapText="1"/>
    </xf>
  </cellXfs>
  <cellStyles count="5">
    <cellStyle name="Comma 2" xfId="2"/>
    <cellStyle name="Normal" xfId="0" builtinId="0"/>
    <cellStyle name="Normal 2" xfId="3"/>
    <cellStyle name="Normal 2 2" xfId="4"/>
    <cellStyle name="Normal 4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zoomScaleNormal="100" zoomScaleSheetLayoutView="100" workbookViewId="0"/>
  </sheetViews>
  <sheetFormatPr defaultColWidth="8.88671875" defaultRowHeight="15.6" x14ac:dyDescent="0.35"/>
  <cols>
    <col min="1" max="1" width="9.6640625" style="3" customWidth="1"/>
    <col min="2" max="2" width="13" style="3" customWidth="1"/>
    <col min="3" max="3" width="52.88671875" style="3" customWidth="1"/>
    <col min="4" max="5" width="17.6640625" style="3" customWidth="1"/>
    <col min="6" max="6" width="17.33203125" style="3" customWidth="1"/>
    <col min="7" max="7" width="9.33203125" style="3" bestFit="1" customWidth="1"/>
    <col min="8" max="10" width="14" style="3" customWidth="1"/>
    <col min="11" max="11" width="14.5546875" style="3" customWidth="1"/>
    <col min="12" max="16384" width="8.88671875" style="3"/>
  </cols>
  <sheetData>
    <row r="1" spans="1:14" x14ac:dyDescent="0.35">
      <c r="A1" s="1"/>
      <c r="B1" s="2"/>
      <c r="D1" s="29"/>
      <c r="E1" s="119" t="s">
        <v>2</v>
      </c>
      <c r="F1" s="119"/>
    </row>
    <row r="2" spans="1:14" ht="19.2" customHeight="1" x14ac:dyDescent="0.35">
      <c r="A2" s="1"/>
      <c r="B2" s="2"/>
      <c r="D2" s="29"/>
      <c r="E2" s="119" t="s">
        <v>52</v>
      </c>
      <c r="F2" s="119"/>
      <c r="G2" s="29"/>
      <c r="H2" s="29"/>
      <c r="I2" s="22"/>
      <c r="J2" s="22"/>
      <c r="K2" s="22"/>
      <c r="L2" s="22"/>
      <c r="M2" s="22"/>
      <c r="N2" s="22"/>
    </row>
    <row r="3" spans="1:14" ht="18.600000000000001" customHeight="1" x14ac:dyDescent="0.35">
      <c r="A3" s="1"/>
      <c r="B3" s="2"/>
      <c r="D3" s="29"/>
      <c r="E3" s="119" t="s">
        <v>3</v>
      </c>
      <c r="F3" s="119"/>
      <c r="G3" s="22"/>
      <c r="H3" s="22"/>
      <c r="I3" s="22"/>
      <c r="J3" s="22"/>
      <c r="K3" s="22"/>
      <c r="L3" s="22"/>
      <c r="M3" s="22"/>
      <c r="N3" s="22"/>
    </row>
    <row r="4" spans="1:14" x14ac:dyDescent="0.35">
      <c r="A4" s="1"/>
      <c r="B4" s="2"/>
      <c r="C4" s="4"/>
    </row>
    <row r="5" spans="1:14" ht="55.2" customHeight="1" x14ac:dyDescent="0.35">
      <c r="A5" s="123" t="s">
        <v>177</v>
      </c>
      <c r="B5" s="123"/>
      <c r="C5" s="123"/>
      <c r="D5" s="123"/>
      <c r="E5" s="123"/>
      <c r="F5" s="123"/>
      <c r="G5" s="22"/>
      <c r="H5" s="22"/>
      <c r="I5" s="22"/>
      <c r="J5" s="22"/>
      <c r="K5" s="22"/>
      <c r="L5" s="22"/>
      <c r="M5" s="22"/>
    </row>
    <row r="6" spans="1:14" x14ac:dyDescent="0.35">
      <c r="A6" s="5"/>
      <c r="B6" s="24"/>
      <c r="C6" s="6"/>
      <c r="F6" s="7" t="s">
        <v>0</v>
      </c>
    </row>
    <row r="7" spans="1:14" ht="40.799999999999997" customHeight="1" x14ac:dyDescent="0.35">
      <c r="A7" s="124" t="s">
        <v>24</v>
      </c>
      <c r="B7" s="124"/>
      <c r="C7" s="133" t="s">
        <v>54</v>
      </c>
      <c r="D7" s="125" t="s">
        <v>1</v>
      </c>
      <c r="E7" s="126"/>
      <c r="F7" s="127"/>
      <c r="J7" s="44"/>
      <c r="K7" s="44"/>
    </row>
    <row r="8" spans="1:14" ht="10.8" customHeight="1" x14ac:dyDescent="0.35">
      <c r="A8" s="131" t="s">
        <v>20</v>
      </c>
      <c r="B8" s="131" t="s">
        <v>19</v>
      </c>
      <c r="C8" s="134"/>
      <c r="D8" s="128"/>
      <c r="E8" s="129"/>
      <c r="F8" s="130"/>
      <c r="K8" s="44"/>
    </row>
    <row r="9" spans="1:14" ht="32.4" customHeight="1" x14ac:dyDescent="0.35">
      <c r="A9" s="132"/>
      <c r="B9" s="132"/>
      <c r="C9" s="135"/>
      <c r="D9" s="71" t="s">
        <v>53</v>
      </c>
      <c r="E9" s="71" t="s">
        <v>8</v>
      </c>
      <c r="F9" s="71" t="s">
        <v>9</v>
      </c>
      <c r="K9" s="44"/>
    </row>
    <row r="10" spans="1:14" ht="23.4" customHeight="1" x14ac:dyDescent="0.4">
      <c r="A10" s="36"/>
      <c r="B10" s="34"/>
      <c r="C10" s="101" t="s">
        <v>175</v>
      </c>
      <c r="D10" s="41">
        <f t="shared" ref="D10:F10" si="0">D11</f>
        <v>0</v>
      </c>
      <c r="E10" s="41">
        <f t="shared" si="0"/>
        <v>0</v>
      </c>
      <c r="F10" s="41">
        <f t="shared" si="0"/>
        <v>0</v>
      </c>
      <c r="H10" s="102"/>
      <c r="I10" s="102"/>
      <c r="J10" s="102"/>
    </row>
    <row r="11" spans="1:14" ht="21" customHeight="1" x14ac:dyDescent="0.35">
      <c r="A11" s="26" t="s">
        <v>4</v>
      </c>
      <c r="B11" s="26"/>
      <c r="C11" s="9" t="s">
        <v>33</v>
      </c>
      <c r="D11" s="35">
        <f>D18+D24+D30+D36+D42+D48</f>
        <v>0</v>
      </c>
      <c r="E11" s="35">
        <f t="shared" ref="E11:F11" si="1">E18+E24+E30+E36+E42+E48</f>
        <v>0</v>
      </c>
      <c r="F11" s="35">
        <f t="shared" si="1"/>
        <v>0</v>
      </c>
      <c r="H11" s="44"/>
      <c r="I11" s="44"/>
      <c r="J11" s="44"/>
    </row>
    <row r="12" spans="1:14" ht="34.799999999999997" customHeight="1" x14ac:dyDescent="0.35">
      <c r="A12" s="120"/>
      <c r="B12" s="120"/>
      <c r="C12" s="46" t="s">
        <v>63</v>
      </c>
      <c r="D12" s="35"/>
      <c r="E12" s="35"/>
      <c r="F12" s="19"/>
      <c r="H12" s="44"/>
      <c r="I12" s="44"/>
      <c r="J12" s="44"/>
    </row>
    <row r="13" spans="1:14" ht="21" customHeight="1" x14ac:dyDescent="0.35">
      <c r="A13" s="121"/>
      <c r="B13" s="121"/>
      <c r="C13" s="32" t="s">
        <v>32</v>
      </c>
      <c r="D13" s="35"/>
      <c r="E13" s="35"/>
      <c r="F13" s="19"/>
      <c r="H13" s="44"/>
      <c r="I13" s="44"/>
      <c r="J13" s="44"/>
    </row>
    <row r="14" spans="1:14" ht="79.2" customHeight="1" x14ac:dyDescent="0.35">
      <c r="A14" s="121"/>
      <c r="B14" s="121"/>
      <c r="C14" s="46" t="s">
        <v>67</v>
      </c>
      <c r="D14" s="42"/>
      <c r="E14" s="42"/>
      <c r="F14" s="42"/>
    </row>
    <row r="15" spans="1:14" ht="21" customHeight="1" x14ac:dyDescent="0.35">
      <c r="A15" s="121"/>
      <c r="B15" s="121"/>
      <c r="C15" s="9" t="s">
        <v>31</v>
      </c>
      <c r="D15" s="42"/>
      <c r="E15" s="42"/>
      <c r="F15" s="42"/>
    </row>
    <row r="16" spans="1:14" ht="53.4" customHeight="1" x14ac:dyDescent="0.35">
      <c r="A16" s="122"/>
      <c r="B16" s="122"/>
      <c r="C16" s="46" t="s">
        <v>30</v>
      </c>
      <c r="D16" s="42"/>
      <c r="E16" s="42"/>
      <c r="F16" s="42"/>
    </row>
    <row r="17" spans="1:8" ht="21" customHeight="1" x14ac:dyDescent="0.35">
      <c r="A17" s="136" t="s">
        <v>29</v>
      </c>
      <c r="B17" s="136"/>
      <c r="C17" s="136"/>
      <c r="D17" s="136"/>
      <c r="E17" s="136"/>
      <c r="F17" s="136"/>
    </row>
    <row r="18" spans="1:8" ht="21" customHeight="1" x14ac:dyDescent="0.35">
      <c r="A18" s="137"/>
      <c r="B18" s="138" t="s">
        <v>28</v>
      </c>
      <c r="C18" s="9" t="s">
        <v>5</v>
      </c>
      <c r="D18" s="35"/>
      <c r="E18" s="35">
        <f>D18-145526.9</f>
        <v>-145526.9</v>
      </c>
      <c r="F18" s="35">
        <v>-300000</v>
      </c>
    </row>
    <row r="19" spans="1:8" ht="66.599999999999994" customHeight="1" x14ac:dyDescent="0.35">
      <c r="A19" s="137"/>
      <c r="B19" s="138"/>
      <c r="C19" s="46" t="s">
        <v>144</v>
      </c>
      <c r="D19" s="39"/>
      <c r="E19" s="39"/>
      <c r="F19" s="43"/>
    </row>
    <row r="20" spans="1:8" ht="21" customHeight="1" x14ac:dyDescent="0.35">
      <c r="A20" s="137"/>
      <c r="B20" s="138"/>
      <c r="C20" s="9" t="s">
        <v>26</v>
      </c>
      <c r="D20" s="39"/>
      <c r="E20" s="39"/>
      <c r="F20" s="43"/>
    </row>
    <row r="21" spans="1:8" ht="100.2" customHeight="1" x14ac:dyDescent="0.35">
      <c r="A21" s="137"/>
      <c r="B21" s="138"/>
      <c r="C21" s="91" t="s">
        <v>152</v>
      </c>
      <c r="D21" s="39"/>
      <c r="E21" s="39"/>
      <c r="F21" s="43"/>
    </row>
    <row r="22" spans="1:8" ht="16.2" customHeight="1" x14ac:dyDescent="0.35">
      <c r="A22" s="137"/>
      <c r="B22" s="138"/>
      <c r="C22" s="9" t="s">
        <v>6</v>
      </c>
      <c r="D22" s="39"/>
      <c r="E22" s="39"/>
      <c r="F22" s="43"/>
    </row>
    <row r="23" spans="1:8" ht="21" customHeight="1" x14ac:dyDescent="0.35">
      <c r="A23" s="137"/>
      <c r="B23" s="138"/>
      <c r="C23" s="46" t="s">
        <v>27</v>
      </c>
      <c r="D23" s="39"/>
      <c r="E23" s="39"/>
      <c r="F23" s="43"/>
    </row>
    <row r="24" spans="1:8" ht="21" customHeight="1" x14ac:dyDescent="0.35">
      <c r="A24" s="140"/>
      <c r="B24" s="139">
        <v>31005</v>
      </c>
      <c r="C24" s="9" t="s">
        <v>5</v>
      </c>
      <c r="D24" s="39">
        <v>-6697.6</v>
      </c>
      <c r="E24" s="39">
        <v>-10046.4</v>
      </c>
      <c r="F24" s="39">
        <v>-30040.6</v>
      </c>
      <c r="H24" s="44"/>
    </row>
    <row r="25" spans="1:8" ht="23.4" customHeight="1" x14ac:dyDescent="0.35">
      <c r="A25" s="141"/>
      <c r="B25" s="139"/>
      <c r="C25" s="92" t="s">
        <v>71</v>
      </c>
      <c r="D25" s="39"/>
      <c r="E25" s="39"/>
      <c r="F25" s="43"/>
    </row>
    <row r="26" spans="1:8" ht="21" customHeight="1" x14ac:dyDescent="0.35">
      <c r="A26" s="141"/>
      <c r="B26" s="139"/>
      <c r="C26" s="9" t="s">
        <v>26</v>
      </c>
      <c r="D26" s="39"/>
      <c r="E26" s="39"/>
      <c r="F26" s="43"/>
    </row>
    <row r="27" spans="1:8" ht="51" customHeight="1" x14ac:dyDescent="0.35">
      <c r="A27" s="141"/>
      <c r="B27" s="139"/>
      <c r="C27" s="72" t="s">
        <v>142</v>
      </c>
      <c r="D27" s="39"/>
      <c r="E27" s="39"/>
      <c r="F27" s="43"/>
    </row>
    <row r="28" spans="1:8" ht="21" customHeight="1" x14ac:dyDescent="0.35">
      <c r="A28" s="141"/>
      <c r="B28" s="139"/>
      <c r="C28" s="9" t="s">
        <v>6</v>
      </c>
      <c r="D28" s="39"/>
      <c r="E28" s="39"/>
      <c r="F28" s="43"/>
    </row>
    <row r="29" spans="1:8" ht="49.2" customHeight="1" x14ac:dyDescent="0.35">
      <c r="A29" s="142"/>
      <c r="B29" s="139"/>
      <c r="C29" s="46" t="s">
        <v>7</v>
      </c>
      <c r="D29" s="39"/>
      <c r="E29" s="39"/>
      <c r="F29" s="43"/>
    </row>
    <row r="30" spans="1:8" ht="23.4" customHeight="1" x14ac:dyDescent="0.35">
      <c r="A30" s="137"/>
      <c r="B30" s="139">
        <v>31006</v>
      </c>
      <c r="C30" s="9" t="s">
        <v>5</v>
      </c>
      <c r="D30" s="35">
        <v>-5300</v>
      </c>
      <c r="E30" s="35">
        <v>-9180</v>
      </c>
      <c r="F30" s="35">
        <v>-12000</v>
      </c>
    </row>
    <row r="31" spans="1:8" ht="31.8" customHeight="1" x14ac:dyDescent="0.35">
      <c r="A31" s="137"/>
      <c r="B31" s="139"/>
      <c r="C31" s="73" t="s">
        <v>141</v>
      </c>
      <c r="D31" s="35"/>
      <c r="E31" s="35"/>
      <c r="F31" s="35"/>
    </row>
    <row r="32" spans="1:8" ht="24.6" customHeight="1" x14ac:dyDescent="0.35">
      <c r="A32" s="137"/>
      <c r="B32" s="139"/>
      <c r="C32" s="9" t="s">
        <v>26</v>
      </c>
      <c r="D32" s="35"/>
      <c r="E32" s="35"/>
      <c r="F32" s="35"/>
    </row>
    <row r="33" spans="1:6" ht="78" customHeight="1" x14ac:dyDescent="0.35">
      <c r="A33" s="137"/>
      <c r="B33" s="139"/>
      <c r="C33" s="59" t="s">
        <v>82</v>
      </c>
      <c r="D33" s="42"/>
      <c r="E33" s="42"/>
      <c r="F33" s="42"/>
    </row>
    <row r="34" spans="1:6" ht="18.600000000000001" customHeight="1" x14ac:dyDescent="0.35">
      <c r="A34" s="137"/>
      <c r="B34" s="139"/>
      <c r="C34" s="9" t="s">
        <v>6</v>
      </c>
      <c r="D34" s="42"/>
      <c r="E34" s="42"/>
      <c r="F34" s="42"/>
    </row>
    <row r="35" spans="1:6" ht="49.2" customHeight="1" x14ac:dyDescent="0.35">
      <c r="A35" s="137"/>
      <c r="B35" s="139"/>
      <c r="C35" s="60" t="s">
        <v>7</v>
      </c>
      <c r="D35" s="42"/>
      <c r="E35" s="42"/>
      <c r="F35" s="42"/>
    </row>
    <row r="36" spans="1:6" ht="22.2" customHeight="1" x14ac:dyDescent="0.35">
      <c r="A36" s="137"/>
      <c r="B36" s="139">
        <v>310010</v>
      </c>
      <c r="C36" s="9" t="s">
        <v>5</v>
      </c>
      <c r="D36" s="35">
        <v>-18000</v>
      </c>
      <c r="E36" s="35">
        <v>-24200</v>
      </c>
      <c r="F36" s="35">
        <v>-32351</v>
      </c>
    </row>
    <row r="37" spans="1:6" ht="51" customHeight="1" x14ac:dyDescent="0.35">
      <c r="A37" s="137"/>
      <c r="B37" s="139"/>
      <c r="C37" s="59" t="s">
        <v>83</v>
      </c>
      <c r="D37" s="42"/>
      <c r="E37" s="42"/>
      <c r="F37" s="42"/>
    </row>
    <row r="38" spans="1:6" ht="21.6" customHeight="1" x14ac:dyDescent="0.35">
      <c r="A38" s="137"/>
      <c r="B38" s="139"/>
      <c r="C38" s="9" t="s">
        <v>26</v>
      </c>
      <c r="D38" s="42"/>
      <c r="E38" s="42"/>
      <c r="F38" s="42"/>
    </row>
    <row r="39" spans="1:6" ht="33" customHeight="1" x14ac:dyDescent="0.35">
      <c r="A39" s="137"/>
      <c r="B39" s="139"/>
      <c r="C39" s="59" t="s">
        <v>84</v>
      </c>
      <c r="D39" s="42"/>
      <c r="E39" s="42"/>
      <c r="F39" s="42"/>
    </row>
    <row r="40" spans="1:6" ht="21.6" customHeight="1" x14ac:dyDescent="0.35">
      <c r="A40" s="137"/>
      <c r="B40" s="139"/>
      <c r="C40" s="9" t="s">
        <v>6</v>
      </c>
      <c r="D40" s="42"/>
      <c r="E40" s="42"/>
      <c r="F40" s="42"/>
    </row>
    <row r="41" spans="1:6" ht="49.2" customHeight="1" x14ac:dyDescent="0.35">
      <c r="A41" s="137"/>
      <c r="B41" s="139"/>
      <c r="C41" s="60" t="s">
        <v>7</v>
      </c>
      <c r="D41" s="42"/>
      <c r="E41" s="42"/>
      <c r="F41" s="42"/>
    </row>
    <row r="42" spans="1:6" ht="21" customHeight="1" x14ac:dyDescent="0.35">
      <c r="A42" s="137"/>
      <c r="B42" s="139">
        <v>310013</v>
      </c>
      <c r="C42" s="9" t="s">
        <v>5</v>
      </c>
      <c r="D42" s="35"/>
      <c r="E42" s="35">
        <v>-45400</v>
      </c>
      <c r="F42" s="35">
        <v>-103590</v>
      </c>
    </row>
    <row r="43" spans="1:6" ht="37.799999999999997" customHeight="1" x14ac:dyDescent="0.35">
      <c r="A43" s="137"/>
      <c r="B43" s="139"/>
      <c r="C43" s="45" t="s">
        <v>68</v>
      </c>
      <c r="D43" s="35"/>
      <c r="E43" s="35"/>
      <c r="F43" s="35"/>
    </row>
    <row r="44" spans="1:6" ht="16.8" customHeight="1" x14ac:dyDescent="0.35">
      <c r="A44" s="137"/>
      <c r="B44" s="139"/>
      <c r="C44" s="9" t="s">
        <v>26</v>
      </c>
      <c r="D44" s="35"/>
      <c r="E44" s="35"/>
      <c r="F44" s="35"/>
    </row>
    <row r="45" spans="1:6" ht="33" customHeight="1" x14ac:dyDescent="0.35">
      <c r="A45" s="137"/>
      <c r="B45" s="139"/>
      <c r="C45" s="45" t="s">
        <v>69</v>
      </c>
      <c r="D45" s="42"/>
      <c r="E45" s="42"/>
      <c r="F45" s="42"/>
    </row>
    <row r="46" spans="1:6" ht="13.95" customHeight="1" x14ac:dyDescent="0.35">
      <c r="A46" s="137"/>
      <c r="B46" s="139"/>
      <c r="C46" s="9" t="s">
        <v>6</v>
      </c>
      <c r="D46" s="42"/>
      <c r="E46" s="42"/>
      <c r="F46" s="42"/>
    </row>
    <row r="47" spans="1:6" ht="48.6" customHeight="1" x14ac:dyDescent="0.35">
      <c r="A47" s="137"/>
      <c r="B47" s="139"/>
      <c r="C47" s="46" t="s">
        <v>7</v>
      </c>
      <c r="D47" s="42"/>
      <c r="E47" s="42"/>
      <c r="F47" s="42"/>
    </row>
    <row r="48" spans="1:6" ht="24" customHeight="1" x14ac:dyDescent="0.35">
      <c r="A48" s="137"/>
      <c r="B48" s="139">
        <v>31009</v>
      </c>
      <c r="C48" s="9" t="s">
        <v>5</v>
      </c>
      <c r="D48" s="35">
        <v>29997.599999999999</v>
      </c>
      <c r="E48" s="35">
        <v>234353.3</v>
      </c>
      <c r="F48" s="35">
        <v>477981.6</v>
      </c>
    </row>
    <row r="49" spans="1:6" ht="49.2" customHeight="1" x14ac:dyDescent="0.35">
      <c r="A49" s="137"/>
      <c r="B49" s="139"/>
      <c r="C49" s="109" t="s">
        <v>55</v>
      </c>
      <c r="D49" s="39"/>
      <c r="E49" s="39"/>
      <c r="F49" s="43"/>
    </row>
    <row r="50" spans="1:6" ht="18.600000000000001" customHeight="1" x14ac:dyDescent="0.35">
      <c r="A50" s="137"/>
      <c r="B50" s="139"/>
      <c r="C50" s="9" t="s">
        <v>26</v>
      </c>
      <c r="D50" s="39"/>
      <c r="E50" s="39"/>
      <c r="F50" s="43"/>
    </row>
    <row r="51" spans="1:6" ht="64.2" customHeight="1" x14ac:dyDescent="0.35">
      <c r="A51" s="137"/>
      <c r="B51" s="139"/>
      <c r="C51" s="111" t="s">
        <v>70</v>
      </c>
      <c r="D51" s="39"/>
      <c r="E51" s="39"/>
      <c r="F51" s="43"/>
    </row>
    <row r="52" spans="1:6" ht="18" customHeight="1" x14ac:dyDescent="0.35">
      <c r="A52" s="137"/>
      <c r="B52" s="139"/>
      <c r="C52" s="9" t="s">
        <v>6</v>
      </c>
      <c r="D52" s="39"/>
      <c r="E52" s="39"/>
      <c r="F52" s="43"/>
    </row>
    <row r="53" spans="1:6" ht="46.8" customHeight="1" x14ac:dyDescent="0.35">
      <c r="A53" s="137"/>
      <c r="B53" s="139"/>
      <c r="C53" s="111" t="s">
        <v>7</v>
      </c>
      <c r="D53" s="35"/>
      <c r="E53" s="35"/>
      <c r="F53" s="35"/>
    </row>
    <row r="54" spans="1:6" ht="19.8" customHeight="1" x14ac:dyDescent="0.35">
      <c r="A54" s="113"/>
      <c r="B54" s="116"/>
      <c r="C54" s="117"/>
      <c r="D54" s="118"/>
      <c r="E54" s="118"/>
      <c r="F54" s="118"/>
    </row>
    <row r="55" spans="1:6" ht="27.6" customHeight="1" x14ac:dyDescent="0.35">
      <c r="A55" s="136"/>
      <c r="B55" s="136"/>
      <c r="C55" s="99" t="s">
        <v>153</v>
      </c>
      <c r="D55" s="42"/>
      <c r="E55" s="42"/>
      <c r="F55" s="42"/>
    </row>
    <row r="56" spans="1:6" ht="21" customHeight="1" x14ac:dyDescent="0.35">
      <c r="A56" s="108" t="s">
        <v>154</v>
      </c>
      <c r="B56" s="108"/>
      <c r="C56" s="9" t="s">
        <v>33</v>
      </c>
      <c r="D56" s="35">
        <f>D63+D69</f>
        <v>0</v>
      </c>
      <c r="E56" s="35">
        <f t="shared" ref="E56:F56" si="2">E63+E69</f>
        <v>0</v>
      </c>
      <c r="F56" s="35">
        <f t="shared" si="2"/>
        <v>0</v>
      </c>
    </row>
    <row r="57" spans="1:6" ht="22.8" customHeight="1" x14ac:dyDescent="0.35">
      <c r="A57" s="138"/>
      <c r="B57" s="138"/>
      <c r="C57" s="111" t="s">
        <v>155</v>
      </c>
      <c r="D57" s="42"/>
      <c r="E57" s="42"/>
      <c r="F57" s="42"/>
    </row>
    <row r="58" spans="1:6" ht="19.2" customHeight="1" x14ac:dyDescent="0.35">
      <c r="A58" s="138"/>
      <c r="B58" s="138"/>
      <c r="C58" s="9" t="s">
        <v>32</v>
      </c>
      <c r="D58" s="42"/>
      <c r="E58" s="42"/>
      <c r="F58" s="42"/>
    </row>
    <row r="59" spans="1:6" ht="51" customHeight="1" x14ac:dyDescent="0.35">
      <c r="A59" s="138"/>
      <c r="B59" s="138"/>
      <c r="C59" s="111" t="s">
        <v>159</v>
      </c>
      <c r="D59" s="42"/>
      <c r="E59" s="42"/>
      <c r="F59" s="42"/>
    </row>
    <row r="60" spans="1:6" ht="16.2" customHeight="1" x14ac:dyDescent="0.35">
      <c r="A60" s="138"/>
      <c r="B60" s="138"/>
      <c r="C60" s="9" t="s">
        <v>31</v>
      </c>
      <c r="D60" s="42"/>
      <c r="E60" s="42"/>
      <c r="F60" s="42"/>
    </row>
    <row r="61" spans="1:6" ht="37.799999999999997" customHeight="1" x14ac:dyDescent="0.35">
      <c r="A61" s="138"/>
      <c r="B61" s="138"/>
      <c r="C61" s="111" t="s">
        <v>158</v>
      </c>
      <c r="D61" s="42"/>
      <c r="E61" s="42"/>
      <c r="F61" s="42"/>
    </row>
    <row r="62" spans="1:6" ht="20.399999999999999" customHeight="1" x14ac:dyDescent="0.35">
      <c r="A62" s="136" t="s">
        <v>29</v>
      </c>
      <c r="B62" s="136"/>
      <c r="C62" s="136"/>
      <c r="D62" s="136"/>
      <c r="E62" s="136"/>
      <c r="F62" s="136"/>
    </row>
    <row r="63" spans="1:6" ht="21.6" customHeight="1" x14ac:dyDescent="0.35">
      <c r="A63" s="137"/>
      <c r="B63" s="138" t="s">
        <v>28</v>
      </c>
      <c r="C63" s="9" t="s">
        <v>5</v>
      </c>
      <c r="D63" s="35">
        <v>29997.599999999999</v>
      </c>
      <c r="E63" s="35">
        <v>234353.3</v>
      </c>
      <c r="F63" s="35">
        <v>477981.6</v>
      </c>
    </row>
    <row r="64" spans="1:6" ht="21.6" customHeight="1" x14ac:dyDescent="0.35">
      <c r="A64" s="137"/>
      <c r="B64" s="138"/>
      <c r="C64" s="111" t="s">
        <v>156</v>
      </c>
      <c r="D64" s="42"/>
      <c r="E64" s="42"/>
      <c r="F64" s="42"/>
    </row>
    <row r="65" spans="1:10" ht="18.600000000000001" customHeight="1" x14ac:dyDescent="0.35">
      <c r="A65" s="137"/>
      <c r="B65" s="138"/>
      <c r="C65" s="9" t="s">
        <v>26</v>
      </c>
      <c r="D65" s="42"/>
      <c r="E65" s="42"/>
      <c r="F65" s="42"/>
    </row>
    <row r="66" spans="1:10" ht="81.599999999999994" customHeight="1" x14ac:dyDescent="0.35">
      <c r="A66" s="137"/>
      <c r="B66" s="138"/>
      <c r="C66" s="111" t="s">
        <v>157</v>
      </c>
      <c r="D66" s="42"/>
      <c r="E66" s="42"/>
      <c r="F66" s="42"/>
    </row>
    <row r="67" spans="1:10" ht="18" customHeight="1" x14ac:dyDescent="0.35">
      <c r="A67" s="137"/>
      <c r="B67" s="138"/>
      <c r="C67" s="111" t="s">
        <v>6</v>
      </c>
      <c r="D67" s="42"/>
      <c r="E67" s="42"/>
      <c r="F67" s="42"/>
    </row>
    <row r="68" spans="1:10" ht="19.2" customHeight="1" x14ac:dyDescent="0.35">
      <c r="A68" s="137"/>
      <c r="B68" s="138"/>
      <c r="C68" s="111" t="s">
        <v>27</v>
      </c>
      <c r="D68" s="42"/>
      <c r="E68" s="42"/>
      <c r="F68" s="42"/>
    </row>
    <row r="69" spans="1:10" ht="23.4" customHeight="1" x14ac:dyDescent="0.35">
      <c r="A69" s="137"/>
      <c r="B69" s="138" t="s">
        <v>28</v>
      </c>
      <c r="C69" s="9" t="s">
        <v>5</v>
      </c>
      <c r="D69" s="35">
        <v>-29997.599999999999</v>
      </c>
      <c r="E69" s="35">
        <v>-234353.3</v>
      </c>
      <c r="F69" s="35">
        <v>-477981.6</v>
      </c>
    </row>
    <row r="70" spans="1:10" ht="20.399999999999999" customHeight="1" x14ac:dyDescent="0.35">
      <c r="A70" s="137"/>
      <c r="B70" s="138"/>
      <c r="C70" s="111" t="s">
        <v>156</v>
      </c>
      <c r="D70" s="42"/>
      <c r="E70" s="42"/>
      <c r="F70" s="42"/>
    </row>
    <row r="71" spans="1:10" ht="22.2" customHeight="1" x14ac:dyDescent="0.35">
      <c r="A71" s="137"/>
      <c r="B71" s="138"/>
      <c r="C71" s="9" t="s">
        <v>26</v>
      </c>
      <c r="D71" s="42"/>
      <c r="E71" s="42"/>
      <c r="F71" s="42"/>
    </row>
    <row r="72" spans="1:10" ht="81.599999999999994" customHeight="1" x14ac:dyDescent="0.35">
      <c r="A72" s="137"/>
      <c r="B72" s="138"/>
      <c r="C72" s="111" t="s">
        <v>157</v>
      </c>
      <c r="D72" s="42"/>
      <c r="E72" s="42"/>
      <c r="F72" s="42"/>
    </row>
    <row r="73" spans="1:10" ht="18" customHeight="1" x14ac:dyDescent="0.35">
      <c r="A73" s="137"/>
      <c r="B73" s="138"/>
      <c r="C73" s="111" t="s">
        <v>6</v>
      </c>
      <c r="D73" s="42"/>
      <c r="E73" s="42"/>
      <c r="F73" s="42"/>
    </row>
    <row r="74" spans="1:10" ht="16.8" customHeight="1" x14ac:dyDescent="0.35">
      <c r="A74" s="137"/>
      <c r="B74" s="138"/>
      <c r="C74" s="111" t="s">
        <v>27</v>
      </c>
      <c r="D74" s="42"/>
      <c r="E74" s="42"/>
      <c r="F74" s="42"/>
    </row>
    <row r="75" spans="1:10" ht="18.600000000000001" customHeight="1" x14ac:dyDescent="0.35">
      <c r="G75" s="44"/>
      <c r="H75" s="44"/>
      <c r="I75" s="44"/>
      <c r="J75" s="44"/>
    </row>
    <row r="76" spans="1:10" ht="48.6" customHeight="1" x14ac:dyDescent="0.35"/>
    <row r="77" spans="1:10" ht="18.600000000000001" customHeight="1" x14ac:dyDescent="0.35"/>
    <row r="78" spans="1:10" ht="63.6" customHeight="1" x14ac:dyDescent="0.35"/>
    <row r="79" spans="1:10" ht="17.399999999999999" customHeight="1" x14ac:dyDescent="0.35"/>
    <row r="81" spans="1:4" x14ac:dyDescent="0.35">
      <c r="A81" s="18"/>
      <c r="B81" s="18"/>
    </row>
    <row r="82" spans="1:4" ht="24" customHeight="1" x14ac:dyDescent="0.35">
      <c r="A82" s="18"/>
      <c r="B82" s="6"/>
      <c r="C82" s="6"/>
      <c r="D82" s="6"/>
    </row>
    <row r="83" spans="1:4" x14ac:dyDescent="0.35">
      <c r="A83" s="18"/>
      <c r="B83" s="18"/>
    </row>
    <row r="84" spans="1:4" x14ac:dyDescent="0.35">
      <c r="A84" s="18"/>
      <c r="B84" s="18"/>
    </row>
    <row r="85" spans="1:4" x14ac:dyDescent="0.35">
      <c r="A85" s="18"/>
      <c r="B85" s="18"/>
    </row>
    <row r="86" spans="1:4" x14ac:dyDescent="0.35">
      <c r="A86" s="18"/>
      <c r="B86" s="18"/>
    </row>
    <row r="87" spans="1:4" x14ac:dyDescent="0.35">
      <c r="A87" s="18"/>
      <c r="B87" s="18"/>
    </row>
    <row r="88" spans="1:4" x14ac:dyDescent="0.35">
      <c r="A88" s="18"/>
      <c r="B88" s="18"/>
    </row>
    <row r="89" spans="1:4" x14ac:dyDescent="0.35">
      <c r="A89" s="18"/>
      <c r="B89" s="18"/>
    </row>
    <row r="90" spans="1:4" x14ac:dyDescent="0.35">
      <c r="A90" s="18"/>
      <c r="B90" s="18"/>
    </row>
  </sheetData>
  <mergeCells count="32">
    <mergeCell ref="A69:A74"/>
    <mergeCell ref="B69:B74"/>
    <mergeCell ref="A63:A68"/>
    <mergeCell ref="B63:B68"/>
    <mergeCell ref="A62:F62"/>
    <mergeCell ref="B48:B53"/>
    <mergeCell ref="A48:A53"/>
    <mergeCell ref="A55:B55"/>
    <mergeCell ref="A57:A61"/>
    <mergeCell ref="B57:B61"/>
    <mergeCell ref="A17:F17"/>
    <mergeCell ref="A18:A23"/>
    <mergeCell ref="B18:B23"/>
    <mergeCell ref="A42:A47"/>
    <mergeCell ref="B42:B47"/>
    <mergeCell ref="B24:B29"/>
    <mergeCell ref="A24:A29"/>
    <mergeCell ref="A30:A35"/>
    <mergeCell ref="B30:B35"/>
    <mergeCell ref="A36:A41"/>
    <mergeCell ref="B36:B41"/>
    <mergeCell ref="E1:F1"/>
    <mergeCell ref="E2:F2"/>
    <mergeCell ref="E3:F3"/>
    <mergeCell ref="A12:A16"/>
    <mergeCell ref="B12:B16"/>
    <mergeCell ref="A5:F5"/>
    <mergeCell ref="A7:B7"/>
    <mergeCell ref="D7:F8"/>
    <mergeCell ref="B8:B9"/>
    <mergeCell ref="A8:A9"/>
    <mergeCell ref="C7:C9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zoomScaleNormal="100" zoomScaleSheetLayoutView="100" workbookViewId="0"/>
  </sheetViews>
  <sheetFormatPr defaultColWidth="8.88671875" defaultRowHeight="15.6" x14ac:dyDescent="0.35"/>
  <cols>
    <col min="1" max="1" width="9.109375" style="3" customWidth="1"/>
    <col min="2" max="2" width="10.33203125" style="3" customWidth="1"/>
    <col min="3" max="3" width="41.33203125" style="3" bestFit="1" customWidth="1"/>
    <col min="4" max="4" width="12.109375" style="3" bestFit="1" customWidth="1"/>
    <col min="5" max="5" width="12.88671875" style="3" customWidth="1"/>
    <col min="6" max="6" width="13.21875" style="3" customWidth="1"/>
    <col min="7" max="7" width="18.109375" style="3" customWidth="1"/>
    <col min="8" max="8" width="16.44140625" style="3" customWidth="1"/>
    <col min="9" max="9" width="8.88671875" style="3"/>
    <col min="10" max="10" width="9.33203125" style="3" bestFit="1" customWidth="1"/>
    <col min="11" max="16384" width="8.88671875" style="3"/>
  </cols>
  <sheetData>
    <row r="1" spans="1:14" x14ac:dyDescent="0.35">
      <c r="A1" s="1"/>
      <c r="B1" s="2"/>
      <c r="E1" s="29"/>
      <c r="F1" s="29"/>
      <c r="G1" s="119" t="s">
        <v>74</v>
      </c>
      <c r="H1" s="119"/>
    </row>
    <row r="2" spans="1:14" ht="15.6" customHeight="1" x14ac:dyDescent="0.35">
      <c r="A2" s="1"/>
      <c r="B2" s="2"/>
      <c r="E2" s="29"/>
      <c r="F2" s="29"/>
      <c r="G2" s="119" t="s">
        <v>52</v>
      </c>
      <c r="H2" s="119"/>
      <c r="I2" s="22"/>
      <c r="J2" s="22"/>
      <c r="K2" s="22"/>
      <c r="L2" s="22"/>
      <c r="M2" s="22"/>
      <c r="N2" s="22"/>
    </row>
    <row r="3" spans="1:14" ht="19.2" customHeight="1" x14ac:dyDescent="0.35">
      <c r="A3" s="1"/>
      <c r="B3" s="2"/>
      <c r="E3" s="29"/>
      <c r="F3" s="29"/>
      <c r="G3" s="119" t="s">
        <v>3</v>
      </c>
      <c r="H3" s="119"/>
      <c r="I3" s="22"/>
      <c r="J3" s="22"/>
      <c r="K3" s="22"/>
      <c r="L3" s="22"/>
      <c r="M3" s="22"/>
      <c r="N3" s="22"/>
    </row>
    <row r="4" spans="1:14" x14ac:dyDescent="0.35">
      <c r="A4" s="1"/>
      <c r="B4" s="2"/>
      <c r="C4" s="4"/>
    </row>
    <row r="5" spans="1:14" ht="34.950000000000003" customHeight="1" x14ac:dyDescent="0.35">
      <c r="A5" s="143" t="s">
        <v>56</v>
      </c>
      <c r="B5" s="143"/>
      <c r="C5" s="143"/>
      <c r="D5" s="143"/>
      <c r="E5" s="143"/>
      <c r="F5" s="143"/>
      <c r="G5" s="143"/>
      <c r="H5" s="143"/>
      <c r="I5" s="22"/>
      <c r="J5" s="22"/>
      <c r="K5" s="22"/>
      <c r="L5" s="22"/>
      <c r="M5" s="22"/>
    </row>
    <row r="6" spans="1:14" x14ac:dyDescent="0.35">
      <c r="A6" s="5"/>
      <c r="B6" s="24"/>
      <c r="C6" s="6"/>
    </row>
    <row r="7" spans="1:14" x14ac:dyDescent="0.35">
      <c r="A7" s="5"/>
      <c r="B7" s="24"/>
      <c r="C7" s="6"/>
      <c r="G7" s="7"/>
      <c r="H7" s="7" t="s">
        <v>0</v>
      </c>
    </row>
    <row r="8" spans="1:14" ht="44.4" customHeight="1" x14ac:dyDescent="0.35">
      <c r="A8" s="124" t="s">
        <v>24</v>
      </c>
      <c r="B8" s="124"/>
      <c r="C8" s="133" t="s">
        <v>43</v>
      </c>
      <c r="D8" s="148" t="s">
        <v>1</v>
      </c>
      <c r="E8" s="149"/>
      <c r="F8" s="149"/>
      <c r="G8" s="149"/>
      <c r="H8" s="150"/>
    </row>
    <row r="9" spans="1:14" ht="24.6" customHeight="1" x14ac:dyDescent="0.35">
      <c r="A9" s="146" t="s">
        <v>20</v>
      </c>
      <c r="B9" s="146" t="s">
        <v>19</v>
      </c>
      <c r="C9" s="134"/>
      <c r="D9" s="144" t="s">
        <v>44</v>
      </c>
      <c r="E9" s="148" t="s">
        <v>45</v>
      </c>
      <c r="F9" s="149"/>
      <c r="G9" s="149"/>
      <c r="H9" s="150"/>
    </row>
    <row r="10" spans="1:14" ht="128.4" customHeight="1" x14ac:dyDescent="0.35">
      <c r="A10" s="147"/>
      <c r="B10" s="147"/>
      <c r="C10" s="135"/>
      <c r="D10" s="145"/>
      <c r="E10" s="41" t="s">
        <v>47</v>
      </c>
      <c r="F10" s="30" t="s">
        <v>50</v>
      </c>
      <c r="G10" s="21" t="s">
        <v>49</v>
      </c>
      <c r="H10" s="30" t="s">
        <v>48</v>
      </c>
    </row>
    <row r="11" spans="1:14" ht="21" customHeight="1" x14ac:dyDescent="0.35">
      <c r="A11" s="27"/>
      <c r="B11" s="27"/>
      <c r="C11" s="25" t="s">
        <v>34</v>
      </c>
      <c r="D11" s="19">
        <f>D13</f>
        <v>300000</v>
      </c>
      <c r="E11" s="31"/>
      <c r="F11" s="19"/>
      <c r="G11" s="19">
        <f>G13</f>
        <v>300000</v>
      </c>
      <c r="H11" s="10"/>
    </row>
    <row r="12" spans="1:14" ht="12" customHeight="1" x14ac:dyDescent="0.35">
      <c r="A12" s="27"/>
      <c r="B12" s="27"/>
      <c r="C12" s="25" t="s">
        <v>40</v>
      </c>
      <c r="D12" s="10"/>
      <c r="E12" s="10"/>
      <c r="F12" s="10"/>
      <c r="G12" s="10"/>
      <c r="H12" s="10"/>
    </row>
    <row r="13" spans="1:14" ht="27" customHeight="1" x14ac:dyDescent="0.35">
      <c r="A13" s="26"/>
      <c r="B13" s="26"/>
      <c r="C13" s="28" t="s">
        <v>176</v>
      </c>
      <c r="D13" s="35">
        <f>SUM(D15:D19)</f>
        <v>300000</v>
      </c>
      <c r="E13" s="35"/>
      <c r="F13" s="35"/>
      <c r="G13" s="35">
        <f t="shared" ref="G13" si="0">SUM(G15:G19)</f>
        <v>300000</v>
      </c>
      <c r="H13" s="10"/>
    </row>
    <row r="14" spans="1:14" ht="16.2" customHeight="1" x14ac:dyDescent="0.35">
      <c r="A14" s="26"/>
      <c r="B14" s="26"/>
      <c r="C14" s="25" t="s">
        <v>40</v>
      </c>
      <c r="D14" s="10"/>
      <c r="E14" s="10"/>
      <c r="F14" s="10"/>
      <c r="G14" s="10"/>
      <c r="H14" s="10"/>
    </row>
    <row r="15" spans="1:14" ht="38.4" customHeight="1" x14ac:dyDescent="0.35">
      <c r="A15" s="48"/>
      <c r="B15" s="52" t="s">
        <v>72</v>
      </c>
      <c r="C15" s="51" t="s">
        <v>71</v>
      </c>
      <c r="D15" s="35">
        <f t="shared" ref="D15:D18" si="1">E15+F15+G15+H15</f>
        <v>-30040.6</v>
      </c>
      <c r="E15" s="10"/>
      <c r="F15" s="10"/>
      <c r="G15" s="35">
        <v>-30040.6</v>
      </c>
      <c r="H15" s="10"/>
      <c r="J15" s="44"/>
    </row>
    <row r="16" spans="1:14" ht="48" customHeight="1" x14ac:dyDescent="0.35">
      <c r="A16" s="58"/>
      <c r="B16" s="52" t="s">
        <v>85</v>
      </c>
      <c r="C16" s="73" t="s">
        <v>141</v>
      </c>
      <c r="D16" s="35">
        <f t="shared" si="1"/>
        <v>-12000</v>
      </c>
      <c r="E16" s="10"/>
      <c r="F16" s="10"/>
      <c r="G16" s="35">
        <v>-12000</v>
      </c>
      <c r="H16" s="10"/>
    </row>
    <row r="17" spans="1:8" ht="66" customHeight="1" x14ac:dyDescent="0.35">
      <c r="A17" s="58"/>
      <c r="B17" s="52" t="s">
        <v>86</v>
      </c>
      <c r="C17" s="59" t="s">
        <v>83</v>
      </c>
      <c r="D17" s="35">
        <f t="shared" si="1"/>
        <v>-32351</v>
      </c>
      <c r="E17" s="10"/>
      <c r="F17" s="10"/>
      <c r="G17" s="35">
        <v>-32351</v>
      </c>
      <c r="H17" s="10"/>
    </row>
    <row r="18" spans="1:8" ht="51" customHeight="1" x14ac:dyDescent="0.35">
      <c r="A18" s="48"/>
      <c r="B18" s="52" t="s">
        <v>73</v>
      </c>
      <c r="C18" s="50" t="s">
        <v>68</v>
      </c>
      <c r="D18" s="35">
        <f t="shared" si="1"/>
        <v>-103590</v>
      </c>
      <c r="E18" s="10"/>
      <c r="F18" s="10"/>
      <c r="G18" s="35">
        <v>-103590</v>
      </c>
      <c r="H18" s="10"/>
    </row>
    <row r="19" spans="1:8" ht="65.400000000000006" customHeight="1" x14ac:dyDescent="0.35">
      <c r="A19" s="52"/>
      <c r="B19" s="20">
        <v>31009</v>
      </c>
      <c r="C19" s="50" t="s">
        <v>55</v>
      </c>
      <c r="D19" s="19">
        <f>E19+F19+G19+H19</f>
        <v>477981.6</v>
      </c>
      <c r="E19" s="19"/>
      <c r="F19" s="19"/>
      <c r="G19" s="19">
        <v>477981.6</v>
      </c>
      <c r="H19" s="10"/>
    </row>
    <row r="20" spans="1:8" x14ac:dyDescent="0.35">
      <c r="A20" s="18"/>
      <c r="B20" s="18"/>
    </row>
    <row r="21" spans="1:8" x14ac:dyDescent="0.35">
      <c r="A21" s="18"/>
      <c r="B21" s="18"/>
    </row>
    <row r="22" spans="1:8" x14ac:dyDescent="0.35">
      <c r="A22" s="18"/>
      <c r="B22" s="18"/>
    </row>
    <row r="23" spans="1:8" x14ac:dyDescent="0.35">
      <c r="A23" s="18"/>
      <c r="B23" s="18"/>
    </row>
    <row r="24" spans="1:8" x14ac:dyDescent="0.35">
      <c r="A24" s="18"/>
      <c r="B24" s="18"/>
    </row>
    <row r="25" spans="1:8" x14ac:dyDescent="0.35">
      <c r="A25" s="18"/>
      <c r="B25" s="18"/>
    </row>
    <row r="26" spans="1:8" x14ac:dyDescent="0.35">
      <c r="A26" s="18"/>
      <c r="B26" s="18"/>
    </row>
    <row r="27" spans="1:8" x14ac:dyDescent="0.35">
      <c r="A27" s="18"/>
      <c r="B27" s="18"/>
    </row>
    <row r="28" spans="1:8" x14ac:dyDescent="0.35">
      <c r="A28" s="18"/>
      <c r="B28" s="18"/>
    </row>
    <row r="29" spans="1:8" x14ac:dyDescent="0.35">
      <c r="A29" s="18"/>
      <c r="B29" s="18"/>
    </row>
    <row r="30" spans="1:8" x14ac:dyDescent="0.35">
      <c r="A30" s="18"/>
      <c r="B30" s="18"/>
    </row>
  </sheetData>
  <mergeCells count="11">
    <mergeCell ref="G1:H1"/>
    <mergeCell ref="G2:H2"/>
    <mergeCell ref="G3:H3"/>
    <mergeCell ref="A5:H5"/>
    <mergeCell ref="D9:D10"/>
    <mergeCell ref="A8:B8"/>
    <mergeCell ref="C8:C10"/>
    <mergeCell ref="A9:A10"/>
    <mergeCell ref="B9:B10"/>
    <mergeCell ref="E9:H9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zoomScaleNormal="100" zoomScaleSheetLayoutView="100" workbookViewId="0"/>
  </sheetViews>
  <sheetFormatPr defaultColWidth="8.88671875" defaultRowHeight="15.6" x14ac:dyDescent="0.35"/>
  <cols>
    <col min="1" max="1" width="6.33203125" style="3" customWidth="1"/>
    <col min="2" max="2" width="10.5546875" style="3" bestFit="1" customWidth="1"/>
    <col min="3" max="3" width="39.33203125" style="3" customWidth="1"/>
    <col min="4" max="5" width="16.6640625" style="3" customWidth="1"/>
    <col min="6" max="6" width="17.6640625" style="3" customWidth="1"/>
    <col min="7" max="8" width="8.88671875" style="3"/>
    <col min="9" max="9" width="10.109375" style="3" bestFit="1" customWidth="1"/>
    <col min="10" max="16384" width="8.88671875" style="3"/>
  </cols>
  <sheetData>
    <row r="1" spans="1:14" x14ac:dyDescent="0.35">
      <c r="A1" s="1"/>
      <c r="B1" s="2"/>
      <c r="D1" s="29"/>
      <c r="E1" s="119" t="s">
        <v>39</v>
      </c>
      <c r="F1" s="119"/>
    </row>
    <row r="2" spans="1:14" ht="18" customHeight="1" x14ac:dyDescent="0.35">
      <c r="A2" s="1"/>
      <c r="B2" s="2"/>
      <c r="D2" s="29"/>
      <c r="E2" s="119" t="s">
        <v>52</v>
      </c>
      <c r="F2" s="119"/>
      <c r="G2" s="22"/>
      <c r="H2" s="22"/>
      <c r="I2" s="22"/>
      <c r="J2" s="22"/>
      <c r="K2" s="22"/>
      <c r="L2" s="22"/>
      <c r="M2" s="22"/>
      <c r="N2" s="22"/>
    </row>
    <row r="3" spans="1:14" ht="15.6" customHeight="1" x14ac:dyDescent="0.35">
      <c r="A3" s="1"/>
      <c r="B3" s="2"/>
      <c r="D3" s="29"/>
      <c r="E3" s="119" t="s">
        <v>3</v>
      </c>
      <c r="F3" s="119"/>
      <c r="G3" s="22"/>
      <c r="H3" s="22"/>
      <c r="I3" s="22"/>
      <c r="J3" s="22"/>
      <c r="K3" s="22"/>
      <c r="L3" s="22"/>
      <c r="M3" s="22"/>
      <c r="N3" s="22"/>
    </row>
    <row r="4" spans="1:14" x14ac:dyDescent="0.35">
      <c r="A4" s="1"/>
      <c r="B4" s="2"/>
      <c r="C4" s="4"/>
    </row>
    <row r="5" spans="1:14" ht="42.6" customHeight="1" x14ac:dyDescent="0.35">
      <c r="A5" s="143" t="s">
        <v>57</v>
      </c>
      <c r="B5" s="143"/>
      <c r="C5" s="143"/>
      <c r="D5" s="143"/>
      <c r="E5" s="143"/>
      <c r="F5" s="143"/>
      <c r="G5" s="22"/>
      <c r="H5" s="22"/>
      <c r="I5" s="22"/>
      <c r="J5" s="22"/>
      <c r="K5" s="22"/>
      <c r="L5" s="22"/>
      <c r="M5" s="22"/>
    </row>
    <row r="6" spans="1:14" x14ac:dyDescent="0.35">
      <c r="A6" s="5"/>
      <c r="B6" s="24"/>
      <c r="C6" s="6"/>
      <c r="F6" s="7" t="s">
        <v>0</v>
      </c>
    </row>
    <row r="7" spans="1:14" ht="31.2" customHeight="1" x14ac:dyDescent="0.35">
      <c r="A7" s="124" t="s">
        <v>24</v>
      </c>
      <c r="B7" s="124"/>
      <c r="C7" s="133" t="s">
        <v>41</v>
      </c>
      <c r="D7" s="125" t="s">
        <v>1</v>
      </c>
      <c r="E7" s="126"/>
      <c r="F7" s="127"/>
    </row>
    <row r="8" spans="1:14" ht="34.950000000000003" customHeight="1" x14ac:dyDescent="0.35">
      <c r="A8" s="146" t="s">
        <v>20</v>
      </c>
      <c r="B8" s="146" t="s">
        <v>19</v>
      </c>
      <c r="C8" s="134"/>
      <c r="D8" s="128"/>
      <c r="E8" s="129"/>
      <c r="F8" s="130"/>
    </row>
    <row r="9" spans="1:14" ht="38.4" customHeight="1" x14ac:dyDescent="0.35">
      <c r="A9" s="147"/>
      <c r="B9" s="147"/>
      <c r="C9" s="135"/>
      <c r="D9" s="41" t="s">
        <v>53</v>
      </c>
      <c r="E9" s="41" t="s">
        <v>8</v>
      </c>
      <c r="F9" s="41" t="s">
        <v>9</v>
      </c>
    </row>
    <row r="10" spans="1:14" ht="21" customHeight="1" x14ac:dyDescent="0.35">
      <c r="A10" s="27"/>
      <c r="B10" s="27"/>
      <c r="C10" s="25" t="s">
        <v>34</v>
      </c>
      <c r="D10" s="35">
        <f t="shared" ref="D10:F10" si="0">D12</f>
        <v>0</v>
      </c>
      <c r="E10" s="35">
        <f t="shared" si="0"/>
        <v>145526.9</v>
      </c>
      <c r="F10" s="35">
        <f t="shared" si="0"/>
        <v>300000</v>
      </c>
    </row>
    <row r="11" spans="1:14" ht="12" customHeight="1" x14ac:dyDescent="0.35">
      <c r="A11" s="27"/>
      <c r="B11" s="27"/>
      <c r="C11" s="25" t="s">
        <v>40</v>
      </c>
      <c r="D11" s="20"/>
      <c r="E11" s="20"/>
      <c r="F11" s="20"/>
    </row>
    <row r="12" spans="1:14" ht="25.8" customHeight="1" x14ac:dyDescent="0.35">
      <c r="A12" s="26"/>
      <c r="B12" s="26"/>
      <c r="C12" s="28" t="s">
        <v>176</v>
      </c>
      <c r="D12" s="35">
        <f t="shared" ref="D12:F12" si="1">D14+D17+D20+D23+D26</f>
        <v>0</v>
      </c>
      <c r="E12" s="35">
        <f t="shared" si="1"/>
        <v>145526.9</v>
      </c>
      <c r="F12" s="35">
        <f t="shared" si="1"/>
        <v>300000</v>
      </c>
    </row>
    <row r="13" spans="1:14" ht="16.2" customHeight="1" x14ac:dyDescent="0.35">
      <c r="A13" s="26"/>
      <c r="B13" s="26"/>
      <c r="C13" s="25" t="s">
        <v>40</v>
      </c>
      <c r="D13" s="20"/>
      <c r="E13" s="20"/>
      <c r="F13" s="20"/>
    </row>
    <row r="14" spans="1:14" ht="33.6" customHeight="1" x14ac:dyDescent="0.35">
      <c r="A14" s="52">
        <v>1012</v>
      </c>
      <c r="B14" s="52" t="s">
        <v>72</v>
      </c>
      <c r="C14" s="51" t="s">
        <v>71</v>
      </c>
      <c r="D14" s="54">
        <f t="shared" ref="D14:F14" si="2">D16</f>
        <v>-6697.6</v>
      </c>
      <c r="E14" s="54">
        <f t="shared" si="2"/>
        <v>-10046.4</v>
      </c>
      <c r="F14" s="54">
        <f t="shared" si="2"/>
        <v>-30040.6</v>
      </c>
      <c r="H14" s="44"/>
      <c r="I14" s="44"/>
    </row>
    <row r="15" spans="1:14" ht="16.2" customHeight="1" x14ac:dyDescent="0.35">
      <c r="A15" s="27"/>
      <c r="B15" s="27"/>
      <c r="C15" s="49" t="s">
        <v>51</v>
      </c>
      <c r="D15" s="20"/>
      <c r="E15" s="20"/>
      <c r="F15" s="20"/>
    </row>
    <row r="16" spans="1:14" ht="16.2" customHeight="1" x14ac:dyDescent="0.35">
      <c r="A16" s="27"/>
      <c r="B16" s="27"/>
      <c r="C16" s="33" t="s">
        <v>175</v>
      </c>
      <c r="D16" s="35">
        <v>-6697.6</v>
      </c>
      <c r="E16" s="35">
        <v>-10046.4</v>
      </c>
      <c r="F16" s="35">
        <v>-30040.6</v>
      </c>
    </row>
    <row r="17" spans="1:8" ht="51" customHeight="1" x14ac:dyDescent="0.35">
      <c r="A17" s="52">
        <v>1012</v>
      </c>
      <c r="B17" s="52" t="s">
        <v>85</v>
      </c>
      <c r="C17" s="73" t="s">
        <v>141</v>
      </c>
      <c r="D17" s="54">
        <f t="shared" ref="D17:F17" si="3">D19</f>
        <v>-5300</v>
      </c>
      <c r="E17" s="54">
        <f t="shared" si="3"/>
        <v>-9180</v>
      </c>
      <c r="F17" s="54">
        <f t="shared" si="3"/>
        <v>-12000</v>
      </c>
      <c r="H17" s="44"/>
    </row>
    <row r="18" spans="1:8" ht="16.2" customHeight="1" x14ac:dyDescent="0.35">
      <c r="A18" s="53"/>
      <c r="B18" s="27"/>
      <c r="C18" s="56" t="s">
        <v>51</v>
      </c>
      <c r="D18" s="20"/>
      <c r="E18" s="20"/>
      <c r="F18" s="20"/>
    </row>
    <row r="19" spans="1:8" ht="16.2" customHeight="1" x14ac:dyDescent="0.35">
      <c r="A19" s="53"/>
      <c r="B19" s="27"/>
      <c r="C19" s="33" t="s">
        <v>175</v>
      </c>
      <c r="D19" s="35">
        <v>-5300</v>
      </c>
      <c r="E19" s="35">
        <v>-9180</v>
      </c>
      <c r="F19" s="35">
        <v>-12000</v>
      </c>
    </row>
    <row r="20" spans="1:8" ht="65.400000000000006" customHeight="1" x14ac:dyDescent="0.35">
      <c r="A20" s="52">
        <v>1012</v>
      </c>
      <c r="B20" s="52" t="s">
        <v>86</v>
      </c>
      <c r="C20" s="59" t="s">
        <v>83</v>
      </c>
      <c r="D20" s="54">
        <f t="shared" ref="D20:F20" si="4">D22</f>
        <v>-18000</v>
      </c>
      <c r="E20" s="54">
        <f t="shared" si="4"/>
        <v>-24200</v>
      </c>
      <c r="F20" s="54">
        <f t="shared" si="4"/>
        <v>-32351</v>
      </c>
      <c r="H20" s="44"/>
    </row>
    <row r="21" spans="1:8" ht="16.2" customHeight="1" x14ac:dyDescent="0.35">
      <c r="A21" s="53"/>
      <c r="B21" s="27"/>
      <c r="C21" s="56" t="s">
        <v>51</v>
      </c>
      <c r="D21" s="20"/>
      <c r="E21" s="20"/>
      <c r="F21" s="20"/>
    </row>
    <row r="22" spans="1:8" ht="16.2" customHeight="1" x14ac:dyDescent="0.35">
      <c r="A22" s="53"/>
      <c r="B22" s="27"/>
      <c r="C22" s="33" t="s">
        <v>175</v>
      </c>
      <c r="D22" s="35">
        <v>-18000</v>
      </c>
      <c r="E22" s="35">
        <v>-24200</v>
      </c>
      <c r="F22" s="35">
        <v>-32351</v>
      </c>
    </row>
    <row r="23" spans="1:8" ht="49.8" customHeight="1" x14ac:dyDescent="0.35">
      <c r="A23" s="52">
        <v>1012</v>
      </c>
      <c r="B23" s="52" t="s">
        <v>73</v>
      </c>
      <c r="C23" s="50" t="s">
        <v>68</v>
      </c>
      <c r="D23" s="54">
        <f t="shared" ref="D23:F23" si="5">D25</f>
        <v>0</v>
      </c>
      <c r="E23" s="54">
        <f t="shared" si="5"/>
        <v>-45400</v>
      </c>
      <c r="F23" s="54">
        <f t="shared" si="5"/>
        <v>-103590</v>
      </c>
      <c r="H23" s="44"/>
    </row>
    <row r="24" spans="1:8" ht="16.2" customHeight="1" x14ac:dyDescent="0.35">
      <c r="A24" s="53"/>
      <c r="B24" s="27"/>
      <c r="C24" s="49" t="s">
        <v>51</v>
      </c>
      <c r="D24" s="20"/>
      <c r="E24" s="20"/>
      <c r="F24" s="20"/>
    </row>
    <row r="25" spans="1:8" ht="16.2" customHeight="1" x14ac:dyDescent="0.35">
      <c r="A25" s="53"/>
      <c r="B25" s="27"/>
      <c r="C25" s="33" t="s">
        <v>175</v>
      </c>
      <c r="D25" s="35">
        <v>0</v>
      </c>
      <c r="E25" s="35">
        <v>-45400</v>
      </c>
      <c r="F25" s="35">
        <v>-103590</v>
      </c>
    </row>
    <row r="26" spans="1:8" ht="49.8" customHeight="1" x14ac:dyDescent="0.35">
      <c r="A26" s="20">
        <v>1012</v>
      </c>
      <c r="B26" s="20">
        <v>31009</v>
      </c>
      <c r="C26" s="50" t="s">
        <v>55</v>
      </c>
      <c r="D26" s="35">
        <f t="shared" ref="D26:F26" si="6">D28</f>
        <v>29997.599999999999</v>
      </c>
      <c r="E26" s="35">
        <f t="shared" si="6"/>
        <v>234353.3</v>
      </c>
      <c r="F26" s="35">
        <f t="shared" si="6"/>
        <v>477981.6</v>
      </c>
    </row>
    <row r="27" spans="1:8" x14ac:dyDescent="0.35">
      <c r="A27" s="16"/>
      <c r="B27" s="16"/>
      <c r="C27" s="49" t="s">
        <v>51</v>
      </c>
      <c r="D27" s="20"/>
      <c r="E27" s="20"/>
      <c r="F27" s="20"/>
    </row>
    <row r="28" spans="1:8" ht="19.2" customHeight="1" x14ac:dyDescent="0.35">
      <c r="A28" s="47"/>
      <c r="B28" s="47"/>
      <c r="C28" s="33" t="s">
        <v>175</v>
      </c>
      <c r="D28" s="35">
        <v>29997.599999999999</v>
      </c>
      <c r="E28" s="35">
        <v>234353.3</v>
      </c>
      <c r="F28" s="35">
        <v>477981.6</v>
      </c>
    </row>
    <row r="29" spans="1:8" x14ac:dyDescent="0.35">
      <c r="A29" s="18"/>
      <c r="B29" s="18"/>
    </row>
    <row r="30" spans="1:8" x14ac:dyDescent="0.35">
      <c r="A30" s="18"/>
      <c r="B30" s="18"/>
    </row>
    <row r="31" spans="1:8" x14ac:dyDescent="0.35">
      <c r="A31" s="18"/>
      <c r="B31" s="18"/>
    </row>
    <row r="32" spans="1:8" x14ac:dyDescent="0.35">
      <c r="A32" s="18"/>
      <c r="B32" s="18"/>
    </row>
    <row r="33" spans="1:2" x14ac:dyDescent="0.35">
      <c r="A33" s="18"/>
      <c r="B33" s="18"/>
    </row>
    <row r="34" spans="1:2" x14ac:dyDescent="0.35">
      <c r="A34" s="18"/>
      <c r="B34" s="18"/>
    </row>
    <row r="35" spans="1:2" x14ac:dyDescent="0.35">
      <c r="A35" s="18"/>
      <c r="B35" s="18"/>
    </row>
    <row r="36" spans="1:2" x14ac:dyDescent="0.35">
      <c r="A36" s="18"/>
      <c r="B36" s="18"/>
    </row>
    <row r="37" spans="1:2" x14ac:dyDescent="0.35">
      <c r="A37" s="18"/>
      <c r="B37" s="18"/>
    </row>
  </sheetData>
  <mergeCells count="9">
    <mergeCell ref="E1:F1"/>
    <mergeCell ref="E2:F2"/>
    <mergeCell ref="E3:F3"/>
    <mergeCell ref="A8:A9"/>
    <mergeCell ref="B8:B9"/>
    <mergeCell ref="A5:F5"/>
    <mergeCell ref="A7:B7"/>
    <mergeCell ref="C7:C9"/>
    <mergeCell ref="D7:F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zoomScaleNormal="100" zoomScaleSheetLayoutView="100" workbookViewId="0"/>
  </sheetViews>
  <sheetFormatPr defaultColWidth="8.88671875" defaultRowHeight="15.6" x14ac:dyDescent="0.35"/>
  <cols>
    <col min="1" max="3" width="8.88671875" style="3"/>
    <col min="4" max="4" width="8.88671875" style="3" customWidth="1"/>
    <col min="5" max="5" width="8.5546875" style="3" customWidth="1"/>
    <col min="6" max="6" width="39.33203125" style="3" customWidth="1"/>
    <col min="7" max="8" width="16.6640625" style="3" customWidth="1"/>
    <col min="9" max="9" width="17.44140625" style="3" customWidth="1"/>
    <col min="10" max="16384" width="8.88671875" style="3"/>
  </cols>
  <sheetData>
    <row r="1" spans="1:17" x14ac:dyDescent="0.35">
      <c r="D1" s="1"/>
      <c r="E1" s="2"/>
      <c r="G1" s="29"/>
      <c r="H1" s="119" t="s">
        <v>36</v>
      </c>
      <c r="I1" s="119"/>
    </row>
    <row r="2" spans="1:17" ht="15.6" customHeight="1" x14ac:dyDescent="0.35">
      <c r="D2" s="1"/>
      <c r="E2" s="2"/>
      <c r="G2" s="29"/>
      <c r="H2" s="119" t="s">
        <v>52</v>
      </c>
      <c r="I2" s="119"/>
      <c r="J2" s="22"/>
      <c r="K2" s="22"/>
      <c r="L2" s="22"/>
      <c r="M2" s="22"/>
      <c r="N2" s="22"/>
      <c r="O2" s="22"/>
      <c r="P2" s="22"/>
      <c r="Q2" s="22"/>
    </row>
    <row r="3" spans="1:17" ht="18" customHeight="1" x14ac:dyDescent="0.35">
      <c r="D3" s="1"/>
      <c r="E3" s="2"/>
      <c r="G3" s="29"/>
      <c r="H3" s="119" t="s">
        <v>3</v>
      </c>
      <c r="I3" s="119"/>
      <c r="J3" s="22"/>
      <c r="K3" s="22"/>
      <c r="L3" s="22"/>
      <c r="M3" s="22"/>
      <c r="N3" s="22"/>
      <c r="O3" s="22"/>
      <c r="P3" s="22"/>
      <c r="Q3" s="22"/>
    </row>
    <row r="4" spans="1:17" x14ac:dyDescent="0.35">
      <c r="D4" s="1"/>
      <c r="E4" s="2"/>
      <c r="F4" s="4"/>
    </row>
    <row r="5" spans="1:17" ht="41.4" customHeight="1" x14ac:dyDescent="0.35">
      <c r="A5" s="143" t="s">
        <v>174</v>
      </c>
      <c r="B5" s="143"/>
      <c r="C5" s="143"/>
      <c r="D5" s="143"/>
      <c r="E5" s="143"/>
      <c r="F5" s="143"/>
      <c r="G5" s="143"/>
      <c r="H5" s="143"/>
      <c r="I5" s="143"/>
      <c r="J5" s="22"/>
      <c r="K5" s="22"/>
      <c r="L5" s="22"/>
      <c r="M5" s="22"/>
      <c r="N5" s="22"/>
      <c r="O5" s="22"/>
      <c r="P5" s="22"/>
    </row>
    <row r="6" spans="1:17" x14ac:dyDescent="0.35">
      <c r="D6" s="5"/>
      <c r="E6" s="24"/>
      <c r="F6" s="6"/>
      <c r="I6" s="7" t="s">
        <v>0</v>
      </c>
    </row>
    <row r="7" spans="1:17" ht="32.4" customHeight="1" x14ac:dyDescent="0.35">
      <c r="A7" s="152" t="s">
        <v>25</v>
      </c>
      <c r="B7" s="152"/>
      <c r="C7" s="152"/>
      <c r="D7" s="153" t="s">
        <v>24</v>
      </c>
      <c r="E7" s="124"/>
      <c r="F7" s="133" t="s">
        <v>59</v>
      </c>
      <c r="G7" s="125" t="s">
        <v>1</v>
      </c>
      <c r="H7" s="126"/>
      <c r="I7" s="127"/>
    </row>
    <row r="8" spans="1:17" ht="36" customHeight="1" x14ac:dyDescent="0.35">
      <c r="A8" s="151" t="s">
        <v>23</v>
      </c>
      <c r="B8" s="151" t="s">
        <v>22</v>
      </c>
      <c r="C8" s="151" t="s">
        <v>21</v>
      </c>
      <c r="D8" s="156" t="s">
        <v>20</v>
      </c>
      <c r="E8" s="154" t="s">
        <v>19</v>
      </c>
      <c r="F8" s="134"/>
      <c r="G8" s="128"/>
      <c r="H8" s="129"/>
      <c r="I8" s="130"/>
    </row>
    <row r="9" spans="1:17" ht="38.4" customHeight="1" x14ac:dyDescent="0.35">
      <c r="A9" s="151"/>
      <c r="B9" s="151"/>
      <c r="C9" s="151"/>
      <c r="D9" s="157"/>
      <c r="E9" s="155"/>
      <c r="F9" s="135"/>
      <c r="G9" s="41" t="s">
        <v>53</v>
      </c>
      <c r="H9" s="41" t="s">
        <v>8</v>
      </c>
      <c r="I9" s="41" t="s">
        <v>9</v>
      </c>
    </row>
    <row r="10" spans="1:17" ht="25.8" customHeight="1" x14ac:dyDescent="0.35">
      <c r="A10" s="10"/>
      <c r="B10" s="10"/>
      <c r="C10" s="10"/>
      <c r="D10" s="104"/>
      <c r="E10" s="26"/>
      <c r="F10" s="99" t="s">
        <v>175</v>
      </c>
      <c r="G10" s="35">
        <f>G11</f>
        <v>0</v>
      </c>
      <c r="H10" s="35">
        <f t="shared" ref="H10:I10" si="0">H11</f>
        <v>0</v>
      </c>
      <c r="I10" s="35">
        <f t="shared" si="0"/>
        <v>0</v>
      </c>
    </row>
    <row r="11" spans="1:17" ht="35.4" customHeight="1" x14ac:dyDescent="0.35">
      <c r="A11" s="103" t="s">
        <v>17</v>
      </c>
      <c r="B11" s="103"/>
      <c r="C11" s="103"/>
      <c r="D11" s="103"/>
      <c r="E11" s="103"/>
      <c r="F11" s="8" t="s">
        <v>77</v>
      </c>
      <c r="G11" s="35">
        <f>G13</f>
        <v>0</v>
      </c>
      <c r="H11" s="35">
        <f t="shared" ref="H11:I11" si="1">H13</f>
        <v>0</v>
      </c>
      <c r="I11" s="35">
        <f t="shared" si="1"/>
        <v>0</v>
      </c>
    </row>
    <row r="12" spans="1:17" ht="16.2" customHeight="1" x14ac:dyDescent="0.35">
      <c r="A12" s="103"/>
      <c r="B12" s="103"/>
      <c r="C12" s="103"/>
      <c r="D12" s="103"/>
      <c r="E12" s="103"/>
      <c r="F12" s="8" t="s">
        <v>75</v>
      </c>
      <c r="G12" s="35"/>
      <c r="H12" s="35"/>
      <c r="I12" s="35"/>
    </row>
    <row r="13" spans="1:17" ht="30.6" customHeight="1" x14ac:dyDescent="0.35">
      <c r="A13" s="103"/>
      <c r="B13" s="103" t="s">
        <v>18</v>
      </c>
      <c r="C13" s="103"/>
      <c r="D13" s="103"/>
      <c r="E13" s="103"/>
      <c r="F13" s="8" t="s">
        <v>76</v>
      </c>
      <c r="G13" s="35">
        <f>G15</f>
        <v>0</v>
      </c>
      <c r="H13" s="35">
        <f t="shared" ref="H13:I13" si="2">H15</f>
        <v>0</v>
      </c>
      <c r="I13" s="35">
        <f t="shared" si="2"/>
        <v>0</v>
      </c>
    </row>
    <row r="14" spans="1:17" ht="18" customHeight="1" x14ac:dyDescent="0.35">
      <c r="A14" s="103"/>
      <c r="B14" s="103"/>
      <c r="C14" s="103"/>
      <c r="D14" s="103"/>
      <c r="E14" s="103"/>
      <c r="F14" s="8" t="s">
        <v>75</v>
      </c>
      <c r="G14" s="35"/>
      <c r="H14" s="35"/>
      <c r="I14" s="35"/>
    </row>
    <row r="15" spans="1:17" ht="30.6" customHeight="1" x14ac:dyDescent="0.35">
      <c r="A15" s="103"/>
      <c r="B15" s="103"/>
      <c r="C15" s="103" t="s">
        <v>17</v>
      </c>
      <c r="D15" s="103"/>
      <c r="E15" s="103"/>
      <c r="F15" s="8" t="s">
        <v>76</v>
      </c>
      <c r="G15" s="35">
        <f>G17</f>
        <v>0</v>
      </c>
      <c r="H15" s="35">
        <f t="shared" ref="H15:I15" si="3">H17</f>
        <v>0</v>
      </c>
      <c r="I15" s="35">
        <f t="shared" si="3"/>
        <v>0</v>
      </c>
    </row>
    <row r="16" spans="1:17" ht="19.2" customHeight="1" x14ac:dyDescent="0.35">
      <c r="A16" s="103"/>
      <c r="B16" s="103"/>
      <c r="C16" s="103"/>
      <c r="D16" s="103"/>
      <c r="E16" s="103"/>
      <c r="F16" s="8" t="s">
        <v>75</v>
      </c>
      <c r="G16" s="35"/>
      <c r="H16" s="35"/>
      <c r="I16" s="35"/>
    </row>
    <row r="17" spans="1:9" ht="52.2" customHeight="1" x14ac:dyDescent="0.35">
      <c r="A17" s="10"/>
      <c r="B17" s="10"/>
      <c r="C17" s="10"/>
      <c r="D17" s="105">
        <v>1012</v>
      </c>
      <c r="E17" s="38"/>
      <c r="F17" s="51" t="s">
        <v>63</v>
      </c>
      <c r="G17" s="35">
        <f>G19+G28+G37+G46+G55+G64</f>
        <v>0</v>
      </c>
      <c r="H17" s="35">
        <f t="shared" ref="H17:I17" si="4">H19+H28+H37+H46+H55+H64</f>
        <v>0</v>
      </c>
      <c r="I17" s="35">
        <f t="shared" si="4"/>
        <v>0</v>
      </c>
    </row>
    <row r="18" spans="1:9" ht="18" customHeight="1" x14ac:dyDescent="0.35">
      <c r="A18" s="10"/>
      <c r="B18" s="10"/>
      <c r="C18" s="10"/>
      <c r="D18" s="105"/>
      <c r="E18" s="48"/>
      <c r="F18" s="8" t="s">
        <v>58</v>
      </c>
      <c r="G18" s="35"/>
      <c r="H18" s="35"/>
      <c r="I18" s="35"/>
    </row>
    <row r="19" spans="1:9" ht="99" customHeight="1" x14ac:dyDescent="0.35">
      <c r="A19" s="10"/>
      <c r="B19" s="10"/>
      <c r="C19" s="10"/>
      <c r="D19" s="105"/>
      <c r="E19" s="48" t="s">
        <v>28</v>
      </c>
      <c r="F19" s="51" t="s">
        <v>144</v>
      </c>
      <c r="G19" s="35">
        <f t="shared" ref="G19:I19" si="5">G21</f>
        <v>0</v>
      </c>
      <c r="H19" s="35">
        <f t="shared" si="5"/>
        <v>-145526.9</v>
      </c>
      <c r="I19" s="35">
        <f t="shared" si="5"/>
        <v>-300000</v>
      </c>
    </row>
    <row r="20" spans="1:9" ht="19.2" customHeight="1" x14ac:dyDescent="0.35">
      <c r="A20" s="10"/>
      <c r="B20" s="10"/>
      <c r="C20" s="10"/>
      <c r="D20" s="105"/>
      <c r="E20" s="38"/>
      <c r="F20" s="50" t="s">
        <v>60</v>
      </c>
      <c r="G20" s="35"/>
      <c r="H20" s="35"/>
      <c r="I20" s="35"/>
    </row>
    <row r="21" spans="1:9" ht="19.2" customHeight="1" x14ac:dyDescent="0.35">
      <c r="A21" s="10"/>
      <c r="B21" s="10"/>
      <c r="C21" s="10"/>
      <c r="D21" s="105"/>
      <c r="E21" s="23"/>
      <c r="F21" s="9" t="s">
        <v>175</v>
      </c>
      <c r="G21" s="35">
        <f t="shared" ref="G21:I21" si="6">G23</f>
        <v>0</v>
      </c>
      <c r="H21" s="35">
        <f t="shared" si="6"/>
        <v>-145526.9</v>
      </c>
      <c r="I21" s="35">
        <f t="shared" si="6"/>
        <v>-300000</v>
      </c>
    </row>
    <row r="22" spans="1:9" ht="28.8" customHeight="1" x14ac:dyDescent="0.35">
      <c r="A22" s="10"/>
      <c r="B22" s="10"/>
      <c r="C22" s="10"/>
      <c r="D22" s="105"/>
      <c r="E22" s="37"/>
      <c r="F22" s="51" t="s">
        <v>61</v>
      </c>
      <c r="G22" s="35"/>
      <c r="H22" s="35"/>
      <c r="I22" s="35"/>
    </row>
    <row r="23" spans="1:9" ht="23.4" customHeight="1" x14ac:dyDescent="0.35">
      <c r="A23" s="10"/>
      <c r="B23" s="10"/>
      <c r="C23" s="10"/>
      <c r="D23" s="105"/>
      <c r="E23" s="23"/>
      <c r="F23" s="51" t="s">
        <v>62</v>
      </c>
      <c r="G23" s="35">
        <f t="shared" ref="G23:I23" si="7">G24</f>
        <v>0</v>
      </c>
      <c r="H23" s="35">
        <f t="shared" si="7"/>
        <v>-145526.9</v>
      </c>
      <c r="I23" s="35">
        <f t="shared" si="7"/>
        <v>-300000</v>
      </c>
    </row>
    <row r="24" spans="1:9" ht="25.2" customHeight="1" x14ac:dyDescent="0.35">
      <c r="A24" s="10"/>
      <c r="B24" s="10"/>
      <c r="C24" s="10"/>
      <c r="D24" s="104"/>
      <c r="E24" s="26"/>
      <c r="F24" s="8" t="s">
        <v>78</v>
      </c>
      <c r="G24" s="35">
        <f t="shared" ref="G24:I24" si="8">G25</f>
        <v>0</v>
      </c>
      <c r="H24" s="35">
        <f t="shared" si="8"/>
        <v>-145526.9</v>
      </c>
      <c r="I24" s="35">
        <f t="shared" si="8"/>
        <v>-300000</v>
      </c>
    </row>
    <row r="25" spans="1:9" ht="31.8" customHeight="1" x14ac:dyDescent="0.35">
      <c r="A25" s="10"/>
      <c r="B25" s="10"/>
      <c r="C25" s="10"/>
      <c r="D25" s="104"/>
      <c r="E25" s="38"/>
      <c r="F25" s="8" t="s">
        <v>79</v>
      </c>
      <c r="G25" s="35">
        <f t="shared" ref="G25:I25" si="9">G26</f>
        <v>0</v>
      </c>
      <c r="H25" s="35">
        <f t="shared" si="9"/>
        <v>-145526.9</v>
      </c>
      <c r="I25" s="35">
        <f t="shared" si="9"/>
        <v>-300000</v>
      </c>
    </row>
    <row r="26" spans="1:9" ht="33" customHeight="1" x14ac:dyDescent="0.35">
      <c r="A26" s="10"/>
      <c r="B26" s="10"/>
      <c r="C26" s="10"/>
      <c r="D26" s="104"/>
      <c r="E26" s="26"/>
      <c r="F26" s="50" t="s">
        <v>80</v>
      </c>
      <c r="G26" s="35">
        <f t="shared" ref="G26:I26" si="10">G27</f>
        <v>0</v>
      </c>
      <c r="H26" s="35">
        <f t="shared" si="10"/>
        <v>-145526.9</v>
      </c>
      <c r="I26" s="35">
        <f t="shared" si="10"/>
        <v>-300000</v>
      </c>
    </row>
    <row r="27" spans="1:9" ht="19.8" customHeight="1" x14ac:dyDescent="0.35">
      <c r="A27" s="10"/>
      <c r="B27" s="10"/>
      <c r="C27" s="10"/>
      <c r="D27" s="104"/>
      <c r="E27" s="38"/>
      <c r="F27" s="50" t="s">
        <v>81</v>
      </c>
      <c r="G27" s="35">
        <v>0</v>
      </c>
      <c r="H27" s="35">
        <v>-145526.9</v>
      </c>
      <c r="I27" s="35">
        <v>-300000</v>
      </c>
    </row>
    <row r="28" spans="1:9" ht="33" customHeight="1" x14ac:dyDescent="0.35">
      <c r="A28" s="10"/>
      <c r="B28" s="10"/>
      <c r="C28" s="10"/>
      <c r="D28" s="104"/>
      <c r="E28" s="52" t="s">
        <v>72</v>
      </c>
      <c r="F28" s="51" t="s">
        <v>71</v>
      </c>
      <c r="G28" s="35">
        <f t="shared" ref="G28:I28" si="11">G30</f>
        <v>-6697.6</v>
      </c>
      <c r="H28" s="35">
        <f t="shared" si="11"/>
        <v>-10046.4</v>
      </c>
      <c r="I28" s="35">
        <f t="shared" si="11"/>
        <v>-30040.6</v>
      </c>
    </row>
    <row r="29" spans="1:9" ht="20.399999999999999" customHeight="1" x14ac:dyDescent="0.35">
      <c r="A29" s="10"/>
      <c r="B29" s="10"/>
      <c r="C29" s="10"/>
      <c r="D29" s="104"/>
      <c r="E29" s="47"/>
      <c r="F29" s="50" t="s">
        <v>60</v>
      </c>
      <c r="G29" s="35"/>
      <c r="H29" s="35"/>
      <c r="I29" s="35"/>
    </row>
    <row r="30" spans="1:9" ht="19.8" customHeight="1" x14ac:dyDescent="0.35">
      <c r="A30" s="10"/>
      <c r="B30" s="10"/>
      <c r="C30" s="10"/>
      <c r="D30" s="105"/>
      <c r="E30" s="47"/>
      <c r="F30" s="9" t="s">
        <v>175</v>
      </c>
      <c r="G30" s="35">
        <f t="shared" ref="G30:I30" si="12">G32</f>
        <v>-6697.6</v>
      </c>
      <c r="H30" s="35">
        <f t="shared" si="12"/>
        <v>-10046.4</v>
      </c>
      <c r="I30" s="35">
        <f t="shared" si="12"/>
        <v>-30040.6</v>
      </c>
    </row>
    <row r="31" spans="1:9" ht="43.8" customHeight="1" x14ac:dyDescent="0.35">
      <c r="A31" s="10"/>
      <c r="B31" s="10"/>
      <c r="C31" s="10"/>
      <c r="D31" s="105"/>
      <c r="E31" s="47"/>
      <c r="F31" s="51" t="s">
        <v>61</v>
      </c>
      <c r="G31" s="35"/>
      <c r="H31" s="35"/>
      <c r="I31" s="35"/>
    </row>
    <row r="32" spans="1:9" ht="23.4" customHeight="1" x14ac:dyDescent="0.35">
      <c r="A32" s="10"/>
      <c r="B32" s="10"/>
      <c r="C32" s="10"/>
      <c r="D32" s="105"/>
      <c r="E32" s="47"/>
      <c r="F32" s="51" t="s">
        <v>62</v>
      </c>
      <c r="G32" s="35">
        <f t="shared" ref="G32:I32" si="13">G33</f>
        <v>-6697.6</v>
      </c>
      <c r="H32" s="35">
        <f t="shared" si="13"/>
        <v>-10046.4</v>
      </c>
      <c r="I32" s="35">
        <f t="shared" si="13"/>
        <v>-30040.6</v>
      </c>
    </row>
    <row r="33" spans="1:9" ht="41.4" customHeight="1" x14ac:dyDescent="0.35">
      <c r="A33" s="10"/>
      <c r="B33" s="10"/>
      <c r="C33" s="10"/>
      <c r="D33" s="105"/>
      <c r="E33" s="47"/>
      <c r="F33" s="51" t="s">
        <v>64</v>
      </c>
      <c r="G33" s="35">
        <f t="shared" ref="G33:I33" si="14">G34</f>
        <v>-6697.6</v>
      </c>
      <c r="H33" s="35">
        <f t="shared" si="14"/>
        <v>-10046.4</v>
      </c>
      <c r="I33" s="35">
        <f t="shared" si="14"/>
        <v>-30040.6</v>
      </c>
    </row>
    <row r="34" spans="1:9" ht="22.2" customHeight="1" x14ac:dyDescent="0.35">
      <c r="A34" s="10"/>
      <c r="B34" s="10"/>
      <c r="C34" s="10"/>
      <c r="D34" s="105"/>
      <c r="E34" s="47"/>
      <c r="F34" s="51" t="s">
        <v>65</v>
      </c>
      <c r="G34" s="35">
        <f t="shared" ref="G34:I34" si="15">G35</f>
        <v>-6697.6</v>
      </c>
      <c r="H34" s="35">
        <f t="shared" si="15"/>
        <v>-10046.4</v>
      </c>
      <c r="I34" s="35">
        <f t="shared" si="15"/>
        <v>-30040.6</v>
      </c>
    </row>
    <row r="35" spans="1:9" ht="22.2" customHeight="1" x14ac:dyDescent="0.35">
      <c r="A35" s="10"/>
      <c r="B35" s="10"/>
      <c r="C35" s="10"/>
      <c r="D35" s="105"/>
      <c r="E35" s="47"/>
      <c r="F35" s="51" t="s">
        <v>66</v>
      </c>
      <c r="G35" s="35">
        <f t="shared" ref="G35:I35" si="16">G36</f>
        <v>-6697.6</v>
      </c>
      <c r="H35" s="35">
        <f t="shared" si="16"/>
        <v>-10046.4</v>
      </c>
      <c r="I35" s="35">
        <f t="shared" si="16"/>
        <v>-30040.6</v>
      </c>
    </row>
    <row r="36" spans="1:9" ht="36.6" customHeight="1" x14ac:dyDescent="0.35">
      <c r="A36" s="10"/>
      <c r="B36" s="10"/>
      <c r="C36" s="10"/>
      <c r="D36" s="105"/>
      <c r="E36" s="47"/>
      <c r="F36" s="55" t="s">
        <v>37</v>
      </c>
      <c r="G36" s="35">
        <v>-6697.6</v>
      </c>
      <c r="H36" s="35">
        <v>-10046.4</v>
      </c>
      <c r="I36" s="35">
        <v>-30040.6</v>
      </c>
    </row>
    <row r="37" spans="1:9" ht="45.6" customHeight="1" x14ac:dyDescent="0.35">
      <c r="A37" s="10"/>
      <c r="B37" s="10"/>
      <c r="C37" s="10"/>
      <c r="D37" s="105"/>
      <c r="E37" s="52" t="s">
        <v>85</v>
      </c>
      <c r="F37" s="73" t="s">
        <v>141</v>
      </c>
      <c r="G37" s="35">
        <f t="shared" ref="G37:I37" si="17">G39</f>
        <v>-5300</v>
      </c>
      <c r="H37" s="35">
        <f t="shared" si="17"/>
        <v>-9180</v>
      </c>
      <c r="I37" s="35">
        <f t="shared" si="17"/>
        <v>-12000</v>
      </c>
    </row>
    <row r="38" spans="1:9" ht="18.600000000000001" customHeight="1" x14ac:dyDescent="0.35">
      <c r="A38" s="10"/>
      <c r="B38" s="10"/>
      <c r="C38" s="10"/>
      <c r="D38" s="105"/>
      <c r="E38" s="57"/>
      <c r="F38" s="59" t="s">
        <v>60</v>
      </c>
      <c r="G38" s="35"/>
      <c r="H38" s="35"/>
      <c r="I38" s="35"/>
    </row>
    <row r="39" spans="1:9" ht="21" customHeight="1" x14ac:dyDescent="0.35">
      <c r="A39" s="10"/>
      <c r="B39" s="10"/>
      <c r="C39" s="10"/>
      <c r="D39" s="105"/>
      <c r="E39" s="57"/>
      <c r="F39" s="9" t="s">
        <v>175</v>
      </c>
      <c r="G39" s="35">
        <f t="shared" ref="G39:I39" si="18">G41</f>
        <v>-5300</v>
      </c>
      <c r="H39" s="35">
        <f t="shared" si="18"/>
        <v>-9180</v>
      </c>
      <c r="I39" s="35">
        <f t="shared" si="18"/>
        <v>-12000</v>
      </c>
    </row>
    <row r="40" spans="1:9" ht="49.2" customHeight="1" x14ac:dyDescent="0.35">
      <c r="A40" s="10"/>
      <c r="B40" s="10"/>
      <c r="C40" s="10"/>
      <c r="D40" s="105"/>
      <c r="E40" s="57"/>
      <c r="F40" s="60" t="s">
        <v>61</v>
      </c>
      <c r="G40" s="35"/>
      <c r="H40" s="35"/>
      <c r="I40" s="35"/>
    </row>
    <row r="41" spans="1:9" ht="27" customHeight="1" x14ac:dyDescent="0.35">
      <c r="A41" s="10"/>
      <c r="B41" s="10"/>
      <c r="C41" s="10"/>
      <c r="D41" s="105"/>
      <c r="E41" s="57"/>
      <c r="F41" s="60" t="s">
        <v>62</v>
      </c>
      <c r="G41" s="35">
        <f t="shared" ref="G41:I44" si="19">G42</f>
        <v>-5300</v>
      </c>
      <c r="H41" s="35">
        <f t="shared" si="19"/>
        <v>-9180</v>
      </c>
      <c r="I41" s="35">
        <f t="shared" si="19"/>
        <v>-12000</v>
      </c>
    </row>
    <row r="42" spans="1:9" ht="36.6" customHeight="1" x14ac:dyDescent="0.35">
      <c r="A42" s="10"/>
      <c r="B42" s="10"/>
      <c r="C42" s="10"/>
      <c r="D42" s="105"/>
      <c r="E42" s="57"/>
      <c r="F42" s="60" t="s">
        <v>64</v>
      </c>
      <c r="G42" s="35">
        <f t="shared" si="19"/>
        <v>-5300</v>
      </c>
      <c r="H42" s="35">
        <f t="shared" si="19"/>
        <v>-9180</v>
      </c>
      <c r="I42" s="35">
        <f t="shared" si="19"/>
        <v>-12000</v>
      </c>
    </row>
    <row r="43" spans="1:9" ht="23.4" customHeight="1" x14ac:dyDescent="0.35">
      <c r="A43" s="10"/>
      <c r="B43" s="10"/>
      <c r="C43" s="10"/>
      <c r="D43" s="105"/>
      <c r="E43" s="57"/>
      <c r="F43" s="60" t="s">
        <v>65</v>
      </c>
      <c r="G43" s="35">
        <f t="shared" si="19"/>
        <v>-5300</v>
      </c>
      <c r="H43" s="35">
        <f t="shared" si="19"/>
        <v>-9180</v>
      </c>
      <c r="I43" s="35">
        <f t="shared" si="19"/>
        <v>-12000</v>
      </c>
    </row>
    <row r="44" spans="1:9" ht="28.8" customHeight="1" x14ac:dyDescent="0.35">
      <c r="A44" s="10"/>
      <c r="B44" s="10"/>
      <c r="C44" s="10"/>
      <c r="D44" s="105"/>
      <c r="E44" s="57"/>
      <c r="F44" s="60" t="s">
        <v>66</v>
      </c>
      <c r="G44" s="35">
        <f t="shared" si="19"/>
        <v>-5300</v>
      </c>
      <c r="H44" s="35">
        <f t="shared" si="19"/>
        <v>-9180</v>
      </c>
      <c r="I44" s="35">
        <f t="shared" si="19"/>
        <v>-12000</v>
      </c>
    </row>
    <row r="45" spans="1:9" ht="36.6" customHeight="1" x14ac:dyDescent="0.35">
      <c r="A45" s="10"/>
      <c r="B45" s="10"/>
      <c r="C45" s="10"/>
      <c r="D45" s="105"/>
      <c r="E45" s="57"/>
      <c r="F45" s="55" t="s">
        <v>37</v>
      </c>
      <c r="G45" s="35">
        <v>-5300</v>
      </c>
      <c r="H45" s="35">
        <v>-9180</v>
      </c>
      <c r="I45" s="35">
        <v>-12000</v>
      </c>
    </row>
    <row r="46" spans="1:9" ht="68.400000000000006" customHeight="1" x14ac:dyDescent="0.35">
      <c r="A46" s="10"/>
      <c r="B46" s="10"/>
      <c r="C46" s="10"/>
      <c r="D46" s="105"/>
      <c r="E46" s="52" t="s">
        <v>86</v>
      </c>
      <c r="F46" s="59" t="s">
        <v>83</v>
      </c>
      <c r="G46" s="35">
        <f t="shared" ref="G46:I46" si="20">G48</f>
        <v>-18000</v>
      </c>
      <c r="H46" s="35">
        <f t="shared" si="20"/>
        <v>-24200</v>
      </c>
      <c r="I46" s="35">
        <f t="shared" si="20"/>
        <v>-32351</v>
      </c>
    </row>
    <row r="47" spans="1:9" ht="22.2" customHeight="1" x14ac:dyDescent="0.35">
      <c r="A47" s="10"/>
      <c r="B47" s="10"/>
      <c r="C47" s="10"/>
      <c r="D47" s="105"/>
      <c r="E47" s="57"/>
      <c r="F47" s="59" t="s">
        <v>60</v>
      </c>
      <c r="G47" s="35"/>
      <c r="H47" s="35"/>
      <c r="I47" s="35"/>
    </row>
    <row r="48" spans="1:9" ht="18" customHeight="1" x14ac:dyDescent="0.35">
      <c r="A48" s="10"/>
      <c r="B48" s="10"/>
      <c r="C48" s="10"/>
      <c r="D48" s="105"/>
      <c r="E48" s="57"/>
      <c r="F48" s="9" t="s">
        <v>175</v>
      </c>
      <c r="G48" s="35">
        <f t="shared" ref="G48:I48" si="21">G50</f>
        <v>-18000</v>
      </c>
      <c r="H48" s="35">
        <f t="shared" si="21"/>
        <v>-24200</v>
      </c>
      <c r="I48" s="35">
        <f t="shared" si="21"/>
        <v>-32351</v>
      </c>
    </row>
    <row r="49" spans="1:9" ht="48" customHeight="1" x14ac:dyDescent="0.35">
      <c r="A49" s="10"/>
      <c r="B49" s="10"/>
      <c r="C49" s="10"/>
      <c r="D49" s="105"/>
      <c r="E49" s="57"/>
      <c r="F49" s="60" t="s">
        <v>61</v>
      </c>
      <c r="G49" s="35"/>
      <c r="H49" s="35"/>
      <c r="I49" s="35"/>
    </row>
    <row r="50" spans="1:9" ht="25.2" customHeight="1" x14ac:dyDescent="0.35">
      <c r="A50" s="10"/>
      <c r="B50" s="10"/>
      <c r="C50" s="10"/>
      <c r="D50" s="105"/>
      <c r="E50" s="57"/>
      <c r="F50" s="60" t="s">
        <v>62</v>
      </c>
      <c r="G50" s="35">
        <f t="shared" ref="G50:I53" si="22">G51</f>
        <v>-18000</v>
      </c>
      <c r="H50" s="35">
        <f t="shared" si="22"/>
        <v>-24200</v>
      </c>
      <c r="I50" s="35">
        <f t="shared" si="22"/>
        <v>-32351</v>
      </c>
    </row>
    <row r="51" spans="1:9" ht="36" customHeight="1" x14ac:dyDescent="0.35">
      <c r="A51" s="10"/>
      <c r="B51" s="10"/>
      <c r="C51" s="10"/>
      <c r="D51" s="105"/>
      <c r="E51" s="57"/>
      <c r="F51" s="60" t="s">
        <v>64</v>
      </c>
      <c r="G51" s="35">
        <f t="shared" si="22"/>
        <v>-18000</v>
      </c>
      <c r="H51" s="35">
        <f t="shared" si="22"/>
        <v>-24200</v>
      </c>
      <c r="I51" s="35">
        <f t="shared" si="22"/>
        <v>-32351</v>
      </c>
    </row>
    <row r="52" spans="1:9" ht="27" customHeight="1" x14ac:dyDescent="0.35">
      <c r="A52" s="10"/>
      <c r="B52" s="10"/>
      <c r="C52" s="10"/>
      <c r="D52" s="105"/>
      <c r="E52" s="57"/>
      <c r="F52" s="60" t="s">
        <v>65</v>
      </c>
      <c r="G52" s="35">
        <f t="shared" si="22"/>
        <v>-18000</v>
      </c>
      <c r="H52" s="35">
        <f t="shared" si="22"/>
        <v>-24200</v>
      </c>
      <c r="I52" s="35">
        <f t="shared" si="22"/>
        <v>-32351</v>
      </c>
    </row>
    <row r="53" spans="1:9" ht="24.6" customHeight="1" x14ac:dyDescent="0.35">
      <c r="A53" s="10"/>
      <c r="B53" s="10"/>
      <c r="C53" s="10"/>
      <c r="D53" s="105"/>
      <c r="E53" s="57"/>
      <c r="F53" s="60" t="s">
        <v>66</v>
      </c>
      <c r="G53" s="35">
        <f t="shared" si="22"/>
        <v>-18000</v>
      </c>
      <c r="H53" s="35">
        <f t="shared" si="22"/>
        <v>-24200</v>
      </c>
      <c r="I53" s="35">
        <f t="shared" si="22"/>
        <v>-32351</v>
      </c>
    </row>
    <row r="54" spans="1:9" ht="34.799999999999997" customHeight="1" x14ac:dyDescent="0.35">
      <c r="A54" s="10"/>
      <c r="B54" s="10"/>
      <c r="C54" s="10"/>
      <c r="D54" s="105"/>
      <c r="E54" s="57"/>
      <c r="F54" s="55" t="s">
        <v>37</v>
      </c>
      <c r="G54" s="35">
        <v>-18000</v>
      </c>
      <c r="H54" s="35">
        <v>-24200</v>
      </c>
      <c r="I54" s="35">
        <v>-32351</v>
      </c>
    </row>
    <row r="55" spans="1:9" ht="51.6" customHeight="1" x14ac:dyDescent="0.35">
      <c r="A55" s="10"/>
      <c r="B55" s="10"/>
      <c r="C55" s="10"/>
      <c r="D55" s="105"/>
      <c r="E55" s="52" t="s">
        <v>73</v>
      </c>
      <c r="F55" s="50" t="s">
        <v>68</v>
      </c>
      <c r="G55" s="35">
        <f t="shared" ref="G55:I55" si="23">G57</f>
        <v>0</v>
      </c>
      <c r="H55" s="35">
        <f t="shared" si="23"/>
        <v>-45400</v>
      </c>
      <c r="I55" s="35">
        <f t="shared" si="23"/>
        <v>-103590</v>
      </c>
    </row>
    <row r="56" spans="1:9" ht="19.8" customHeight="1" x14ac:dyDescent="0.35">
      <c r="A56" s="10"/>
      <c r="B56" s="10"/>
      <c r="C56" s="10"/>
      <c r="D56" s="105"/>
      <c r="E56" s="47"/>
      <c r="F56" s="50" t="s">
        <v>60</v>
      </c>
      <c r="G56" s="35"/>
      <c r="H56" s="35"/>
      <c r="I56" s="35"/>
    </row>
    <row r="57" spans="1:9" ht="19.8" customHeight="1" x14ac:dyDescent="0.35">
      <c r="A57" s="10"/>
      <c r="B57" s="10"/>
      <c r="C57" s="10"/>
      <c r="D57" s="105"/>
      <c r="E57" s="47"/>
      <c r="F57" s="9" t="s">
        <v>175</v>
      </c>
      <c r="G57" s="35">
        <f t="shared" ref="G57:I57" si="24">G59</f>
        <v>0</v>
      </c>
      <c r="H57" s="35">
        <f t="shared" si="24"/>
        <v>-45400</v>
      </c>
      <c r="I57" s="35">
        <f t="shared" si="24"/>
        <v>-103590</v>
      </c>
    </row>
    <row r="58" spans="1:9" ht="46.2" customHeight="1" x14ac:dyDescent="0.35">
      <c r="A58" s="10"/>
      <c r="B58" s="10"/>
      <c r="C58" s="10"/>
      <c r="D58" s="105"/>
      <c r="E58" s="47"/>
      <c r="F58" s="51" t="s">
        <v>61</v>
      </c>
      <c r="G58" s="35"/>
      <c r="H58" s="35"/>
      <c r="I58" s="35"/>
    </row>
    <row r="59" spans="1:9" ht="21.6" customHeight="1" x14ac:dyDescent="0.35">
      <c r="A59" s="10"/>
      <c r="B59" s="10"/>
      <c r="C59" s="10"/>
      <c r="D59" s="105"/>
      <c r="E59" s="47"/>
      <c r="F59" s="51" t="s">
        <v>62</v>
      </c>
      <c r="G59" s="35">
        <f t="shared" ref="G59:I59" si="25">G60</f>
        <v>0</v>
      </c>
      <c r="H59" s="35">
        <f t="shared" si="25"/>
        <v>-45400</v>
      </c>
      <c r="I59" s="35">
        <f t="shared" si="25"/>
        <v>-103590</v>
      </c>
    </row>
    <row r="60" spans="1:9" ht="34.799999999999997" customHeight="1" x14ac:dyDescent="0.35">
      <c r="A60" s="10"/>
      <c r="B60" s="10"/>
      <c r="C60" s="10"/>
      <c r="D60" s="105"/>
      <c r="E60" s="47"/>
      <c r="F60" s="51" t="s">
        <v>64</v>
      </c>
      <c r="G60" s="35">
        <f t="shared" ref="G60:I60" si="26">G61</f>
        <v>0</v>
      </c>
      <c r="H60" s="35">
        <f t="shared" si="26"/>
        <v>-45400</v>
      </c>
      <c r="I60" s="35">
        <f t="shared" si="26"/>
        <v>-103590</v>
      </c>
    </row>
    <row r="61" spans="1:9" ht="19.8" customHeight="1" x14ac:dyDescent="0.35">
      <c r="A61" s="10"/>
      <c r="B61" s="10"/>
      <c r="C61" s="10"/>
      <c r="D61" s="105"/>
      <c r="E61" s="47"/>
      <c r="F61" s="51" t="s">
        <v>65</v>
      </c>
      <c r="G61" s="35">
        <f t="shared" ref="G61:I61" si="27">G62</f>
        <v>0</v>
      </c>
      <c r="H61" s="35">
        <f t="shared" si="27"/>
        <v>-45400</v>
      </c>
      <c r="I61" s="35">
        <f t="shared" si="27"/>
        <v>-103590</v>
      </c>
    </row>
    <row r="62" spans="1:9" ht="22.8" customHeight="1" x14ac:dyDescent="0.35">
      <c r="A62" s="10"/>
      <c r="B62" s="10"/>
      <c r="C62" s="10"/>
      <c r="D62" s="105"/>
      <c r="E62" s="47"/>
      <c r="F62" s="51" t="s">
        <v>66</v>
      </c>
      <c r="G62" s="35">
        <f t="shared" ref="G62:I62" si="28">G63</f>
        <v>0</v>
      </c>
      <c r="H62" s="35">
        <f t="shared" si="28"/>
        <v>-45400</v>
      </c>
      <c r="I62" s="35">
        <f t="shared" si="28"/>
        <v>-103590</v>
      </c>
    </row>
    <row r="63" spans="1:9" ht="36" customHeight="1" x14ac:dyDescent="0.35">
      <c r="A63" s="10"/>
      <c r="B63" s="10"/>
      <c r="C63" s="10"/>
      <c r="D63" s="105"/>
      <c r="E63" s="47"/>
      <c r="F63" s="55" t="s">
        <v>37</v>
      </c>
      <c r="G63" s="35">
        <v>0</v>
      </c>
      <c r="H63" s="35">
        <v>-45400</v>
      </c>
      <c r="I63" s="35">
        <v>-103590</v>
      </c>
    </row>
    <row r="64" spans="1:9" ht="69" customHeight="1" x14ac:dyDescent="0.35">
      <c r="A64" s="10"/>
      <c r="B64" s="10"/>
      <c r="C64" s="10"/>
      <c r="D64" s="105"/>
      <c r="E64" s="107">
        <v>31009</v>
      </c>
      <c r="F64" s="109" t="s">
        <v>55</v>
      </c>
      <c r="G64" s="35">
        <f t="shared" ref="G64:I64" si="29">G66</f>
        <v>29997.599999999999</v>
      </c>
      <c r="H64" s="35">
        <f t="shared" si="29"/>
        <v>234353.3</v>
      </c>
      <c r="I64" s="35">
        <f t="shared" si="29"/>
        <v>477981.6</v>
      </c>
    </row>
    <row r="65" spans="1:10" ht="18" customHeight="1" x14ac:dyDescent="0.35">
      <c r="A65" s="10"/>
      <c r="B65" s="10"/>
      <c r="C65" s="10"/>
      <c r="D65" s="105"/>
      <c r="E65" s="107"/>
      <c r="F65" s="109" t="s">
        <v>60</v>
      </c>
      <c r="G65" s="35"/>
      <c r="H65" s="35"/>
      <c r="I65" s="35"/>
    </row>
    <row r="66" spans="1:10" ht="18" customHeight="1" x14ac:dyDescent="0.35">
      <c r="A66" s="10"/>
      <c r="B66" s="10"/>
      <c r="C66" s="10"/>
      <c r="D66" s="105"/>
      <c r="E66" s="107"/>
      <c r="F66" s="9" t="s">
        <v>175</v>
      </c>
      <c r="G66" s="35">
        <f t="shared" ref="G66:I66" si="30">G68</f>
        <v>29997.599999999999</v>
      </c>
      <c r="H66" s="35">
        <f t="shared" si="30"/>
        <v>234353.3</v>
      </c>
      <c r="I66" s="35">
        <f t="shared" si="30"/>
        <v>477981.6</v>
      </c>
    </row>
    <row r="67" spans="1:10" ht="45.6" customHeight="1" x14ac:dyDescent="0.35">
      <c r="A67" s="10"/>
      <c r="B67" s="10"/>
      <c r="C67" s="10"/>
      <c r="D67" s="105"/>
      <c r="E67" s="107"/>
      <c r="F67" s="111" t="s">
        <v>61</v>
      </c>
      <c r="G67" s="35"/>
      <c r="H67" s="35"/>
      <c r="I67" s="35"/>
    </row>
    <row r="68" spans="1:10" ht="20.399999999999999" customHeight="1" x14ac:dyDescent="0.35">
      <c r="A68" s="10"/>
      <c r="B68" s="10"/>
      <c r="C68" s="10"/>
      <c r="D68" s="105"/>
      <c r="E68" s="107"/>
      <c r="F68" s="111" t="s">
        <v>62</v>
      </c>
      <c r="G68" s="35">
        <f t="shared" ref="G68:I71" si="31">G69</f>
        <v>29997.599999999999</v>
      </c>
      <c r="H68" s="35">
        <f t="shared" si="31"/>
        <v>234353.3</v>
      </c>
      <c r="I68" s="35">
        <f t="shared" si="31"/>
        <v>477981.6</v>
      </c>
    </row>
    <row r="69" spans="1:10" ht="36" customHeight="1" x14ac:dyDescent="0.35">
      <c r="A69" s="10"/>
      <c r="B69" s="10"/>
      <c r="C69" s="10"/>
      <c r="D69" s="105"/>
      <c r="E69" s="107"/>
      <c r="F69" s="111" t="s">
        <v>64</v>
      </c>
      <c r="G69" s="35">
        <f t="shared" si="31"/>
        <v>29997.599999999999</v>
      </c>
      <c r="H69" s="35">
        <f t="shared" si="31"/>
        <v>234353.3</v>
      </c>
      <c r="I69" s="35">
        <f t="shared" si="31"/>
        <v>477981.6</v>
      </c>
    </row>
    <row r="70" spans="1:10" ht="22.8" customHeight="1" x14ac:dyDescent="0.35">
      <c r="A70" s="10"/>
      <c r="B70" s="10"/>
      <c r="C70" s="10"/>
      <c r="D70" s="105"/>
      <c r="E70" s="107"/>
      <c r="F70" s="111" t="s">
        <v>65</v>
      </c>
      <c r="G70" s="35">
        <f t="shared" si="31"/>
        <v>29997.599999999999</v>
      </c>
      <c r="H70" s="35">
        <f t="shared" si="31"/>
        <v>234353.3</v>
      </c>
      <c r="I70" s="35">
        <f t="shared" si="31"/>
        <v>477981.6</v>
      </c>
    </row>
    <row r="71" spans="1:10" ht="24.6" customHeight="1" x14ac:dyDescent="0.35">
      <c r="A71" s="10"/>
      <c r="B71" s="10"/>
      <c r="C71" s="10"/>
      <c r="D71" s="105"/>
      <c r="E71" s="107"/>
      <c r="F71" s="111" t="s">
        <v>66</v>
      </c>
      <c r="G71" s="35">
        <f t="shared" si="31"/>
        <v>29997.599999999999</v>
      </c>
      <c r="H71" s="35">
        <f t="shared" si="31"/>
        <v>234353.3</v>
      </c>
      <c r="I71" s="35">
        <f t="shared" si="31"/>
        <v>477981.6</v>
      </c>
    </row>
    <row r="72" spans="1:10" ht="35.4" customHeight="1" x14ac:dyDescent="0.35">
      <c r="A72" s="10"/>
      <c r="B72" s="10"/>
      <c r="C72" s="10"/>
      <c r="D72" s="105"/>
      <c r="E72" s="107"/>
      <c r="F72" s="55" t="s">
        <v>37</v>
      </c>
      <c r="G72" s="35">
        <v>29997.599999999999</v>
      </c>
      <c r="H72" s="35">
        <v>234353.3</v>
      </c>
      <c r="I72" s="35">
        <v>477981.6</v>
      </c>
    </row>
    <row r="73" spans="1:10" ht="21" customHeight="1" x14ac:dyDescent="0.35">
      <c r="A73" s="66"/>
      <c r="B73" s="66"/>
      <c r="C73" s="66"/>
      <c r="D73" s="113"/>
      <c r="E73" s="113"/>
      <c r="F73" s="114"/>
      <c r="G73" s="115"/>
      <c r="H73" s="115"/>
      <c r="I73" s="115"/>
      <c r="J73" s="66"/>
    </row>
    <row r="74" spans="1:10" ht="24.6" customHeight="1" x14ac:dyDescent="0.35">
      <c r="A74" s="10"/>
      <c r="B74" s="10"/>
      <c r="C74" s="10"/>
      <c r="D74" s="107"/>
      <c r="E74" s="107"/>
      <c r="F74" s="100" t="s">
        <v>164</v>
      </c>
      <c r="G74" s="35">
        <f>G82</f>
        <v>0</v>
      </c>
      <c r="H74" s="35">
        <f t="shared" ref="H74:I74" si="32">H82</f>
        <v>0</v>
      </c>
      <c r="I74" s="35">
        <f t="shared" si="32"/>
        <v>0</v>
      </c>
    </row>
    <row r="75" spans="1:10" ht="15.6" customHeight="1" x14ac:dyDescent="0.35">
      <c r="A75" s="10"/>
      <c r="B75" s="10"/>
      <c r="C75" s="10"/>
      <c r="D75" s="107"/>
      <c r="E75" s="107"/>
      <c r="F75" s="55" t="s">
        <v>58</v>
      </c>
      <c r="G75" s="35"/>
      <c r="H75" s="35"/>
      <c r="I75" s="35"/>
    </row>
    <row r="76" spans="1:10" ht="34.799999999999997" customHeight="1" x14ac:dyDescent="0.35">
      <c r="A76" s="103" t="s">
        <v>161</v>
      </c>
      <c r="B76" s="103"/>
      <c r="C76" s="103"/>
      <c r="D76" s="52"/>
      <c r="E76" s="52"/>
      <c r="F76" s="8" t="s">
        <v>160</v>
      </c>
      <c r="G76" s="35">
        <f>G78</f>
        <v>0</v>
      </c>
      <c r="H76" s="35">
        <f t="shared" ref="H76:I76" si="33">H78</f>
        <v>0</v>
      </c>
      <c r="I76" s="35">
        <f t="shared" si="33"/>
        <v>0</v>
      </c>
    </row>
    <row r="77" spans="1:10" ht="17.399999999999999" customHeight="1" x14ac:dyDescent="0.35">
      <c r="A77" s="103"/>
      <c r="B77" s="103"/>
      <c r="C77" s="103"/>
      <c r="D77" s="52"/>
      <c r="E77" s="52"/>
      <c r="F77" s="8" t="s">
        <v>58</v>
      </c>
      <c r="G77" s="35"/>
      <c r="H77" s="35"/>
      <c r="I77" s="35"/>
    </row>
    <row r="78" spans="1:10" ht="31.2" customHeight="1" x14ac:dyDescent="0.35">
      <c r="A78" s="103"/>
      <c r="B78" s="103" t="s">
        <v>17</v>
      </c>
      <c r="C78" s="103"/>
      <c r="D78" s="52"/>
      <c r="E78" s="52"/>
      <c r="F78" s="8" t="s">
        <v>162</v>
      </c>
      <c r="G78" s="35">
        <f>G80</f>
        <v>0</v>
      </c>
      <c r="H78" s="35">
        <f t="shared" ref="H78:I78" si="34">H80</f>
        <v>0</v>
      </c>
      <c r="I78" s="35">
        <f t="shared" si="34"/>
        <v>0</v>
      </c>
    </row>
    <row r="79" spans="1:10" ht="17.399999999999999" customHeight="1" x14ac:dyDescent="0.35">
      <c r="A79" s="103"/>
      <c r="B79" s="103"/>
      <c r="C79" s="103"/>
      <c r="D79" s="52"/>
      <c r="E79" s="52"/>
      <c r="F79" s="8" t="s">
        <v>58</v>
      </c>
      <c r="G79" s="35"/>
      <c r="H79" s="35"/>
      <c r="I79" s="35"/>
    </row>
    <row r="80" spans="1:10" ht="34.799999999999997" customHeight="1" x14ac:dyDescent="0.35">
      <c r="A80" s="103"/>
      <c r="B80" s="103"/>
      <c r="C80" s="103" t="s">
        <v>17</v>
      </c>
      <c r="D80" s="52"/>
      <c r="E80" s="52"/>
      <c r="F80" s="8" t="s">
        <v>163</v>
      </c>
      <c r="G80" s="35">
        <f>G82</f>
        <v>0</v>
      </c>
      <c r="H80" s="35">
        <f t="shared" ref="H80:I80" si="35">H82</f>
        <v>0</v>
      </c>
      <c r="I80" s="35">
        <f t="shared" si="35"/>
        <v>0</v>
      </c>
    </row>
    <row r="81" spans="1:9" ht="16.8" customHeight="1" x14ac:dyDescent="0.35">
      <c r="A81" s="103"/>
      <c r="B81" s="103"/>
      <c r="C81" s="103"/>
      <c r="D81" s="52"/>
      <c r="E81" s="52"/>
      <c r="F81" s="8" t="s">
        <v>58</v>
      </c>
      <c r="G81" s="35"/>
      <c r="H81" s="35"/>
      <c r="I81" s="35"/>
    </row>
    <row r="82" spans="1:9" ht="33.6" customHeight="1" x14ac:dyDescent="0.35">
      <c r="A82" s="10"/>
      <c r="B82" s="10"/>
      <c r="C82" s="10"/>
      <c r="D82" s="105" t="s">
        <v>165</v>
      </c>
      <c r="E82" s="95"/>
      <c r="F82" s="97" t="s">
        <v>163</v>
      </c>
      <c r="G82" s="35">
        <f>G84+G92</f>
        <v>0</v>
      </c>
      <c r="H82" s="35">
        <f t="shared" ref="H82:I82" si="36">H84+H92</f>
        <v>0</v>
      </c>
      <c r="I82" s="35">
        <f t="shared" si="36"/>
        <v>0</v>
      </c>
    </row>
    <row r="83" spans="1:9" ht="17.399999999999999" customHeight="1" x14ac:dyDescent="0.35">
      <c r="A83" s="10"/>
      <c r="B83" s="10"/>
      <c r="C83" s="10"/>
      <c r="D83" s="106"/>
      <c r="E83" s="98"/>
      <c r="F83" s="8" t="s">
        <v>58</v>
      </c>
      <c r="G83" s="35"/>
      <c r="H83" s="35"/>
      <c r="I83" s="35"/>
    </row>
    <row r="84" spans="1:9" ht="33" customHeight="1" x14ac:dyDescent="0.35">
      <c r="A84" s="10"/>
      <c r="B84" s="10"/>
      <c r="C84" s="10"/>
      <c r="D84" s="106"/>
      <c r="E84" s="94" t="s">
        <v>166</v>
      </c>
      <c r="F84" s="96" t="s">
        <v>163</v>
      </c>
      <c r="G84" s="35">
        <f>G86</f>
        <v>29997.599999999999</v>
      </c>
      <c r="H84" s="35">
        <f t="shared" ref="H84:I84" si="37">H86</f>
        <v>234353.3</v>
      </c>
      <c r="I84" s="35">
        <f t="shared" si="37"/>
        <v>477981.6</v>
      </c>
    </row>
    <row r="85" spans="1:9" ht="19.2" customHeight="1" x14ac:dyDescent="0.35">
      <c r="A85" s="10"/>
      <c r="B85" s="10"/>
      <c r="C85" s="10"/>
      <c r="D85" s="106"/>
      <c r="E85" s="98"/>
      <c r="F85" s="96" t="s">
        <v>60</v>
      </c>
      <c r="G85" s="35"/>
      <c r="H85" s="35"/>
      <c r="I85" s="35"/>
    </row>
    <row r="86" spans="1:9" ht="21" customHeight="1" x14ac:dyDescent="0.35">
      <c r="A86" s="10"/>
      <c r="B86" s="10"/>
      <c r="C86" s="10"/>
      <c r="D86" s="106"/>
      <c r="E86" s="98"/>
      <c r="F86" s="9" t="s">
        <v>164</v>
      </c>
      <c r="G86" s="35">
        <f>G88</f>
        <v>29997.599999999999</v>
      </c>
      <c r="H86" s="35">
        <f t="shared" ref="H86:I86" si="38">H88</f>
        <v>234353.3</v>
      </c>
      <c r="I86" s="35">
        <f t="shared" si="38"/>
        <v>477981.6</v>
      </c>
    </row>
    <row r="87" spans="1:9" ht="48" customHeight="1" x14ac:dyDescent="0.35">
      <c r="A87" s="10"/>
      <c r="B87" s="10"/>
      <c r="C87" s="10"/>
      <c r="D87" s="106"/>
      <c r="E87" s="98"/>
      <c r="F87" s="97" t="s">
        <v>61</v>
      </c>
      <c r="G87" s="35"/>
      <c r="H87" s="35"/>
      <c r="I87" s="35"/>
    </row>
    <row r="88" spans="1:9" ht="18.600000000000001" customHeight="1" x14ac:dyDescent="0.35">
      <c r="A88" s="10"/>
      <c r="B88" s="10"/>
      <c r="C88" s="10"/>
      <c r="D88" s="106"/>
      <c r="E88" s="98"/>
      <c r="F88" s="97" t="s">
        <v>62</v>
      </c>
      <c r="G88" s="35">
        <f>G89</f>
        <v>29997.599999999999</v>
      </c>
      <c r="H88" s="35">
        <f t="shared" ref="H88:I88" si="39">H89</f>
        <v>234353.3</v>
      </c>
      <c r="I88" s="35">
        <f t="shared" si="39"/>
        <v>477981.6</v>
      </c>
    </row>
    <row r="89" spans="1:9" ht="18.600000000000001" customHeight="1" x14ac:dyDescent="0.35">
      <c r="A89" s="10"/>
      <c r="B89" s="10"/>
      <c r="C89" s="10"/>
      <c r="D89" s="106"/>
      <c r="E89" s="98"/>
      <c r="F89" s="97" t="s">
        <v>167</v>
      </c>
      <c r="G89" s="35">
        <f>G90</f>
        <v>29997.599999999999</v>
      </c>
      <c r="H89" s="35">
        <f t="shared" ref="H89:I89" si="40">H90</f>
        <v>234353.3</v>
      </c>
      <c r="I89" s="35">
        <f t="shared" si="40"/>
        <v>477981.6</v>
      </c>
    </row>
    <row r="90" spans="1:9" ht="18.600000000000001" customHeight="1" x14ac:dyDescent="0.35">
      <c r="A90" s="10"/>
      <c r="B90" s="10"/>
      <c r="C90" s="10"/>
      <c r="D90" s="106"/>
      <c r="E90" s="98"/>
      <c r="F90" s="97" t="s">
        <v>168</v>
      </c>
      <c r="G90" s="35">
        <f>G91</f>
        <v>29997.599999999999</v>
      </c>
      <c r="H90" s="35">
        <f t="shared" ref="H90:I90" si="41">H91</f>
        <v>234353.3</v>
      </c>
      <c r="I90" s="35">
        <f t="shared" si="41"/>
        <v>477981.6</v>
      </c>
    </row>
    <row r="91" spans="1:9" ht="18.600000000000001" customHeight="1" x14ac:dyDescent="0.35">
      <c r="A91" s="10"/>
      <c r="B91" s="10"/>
      <c r="C91" s="10"/>
      <c r="D91" s="106"/>
      <c r="E91" s="98"/>
      <c r="F91" s="55" t="s">
        <v>169</v>
      </c>
      <c r="G91" s="35">
        <v>29997.599999999999</v>
      </c>
      <c r="H91" s="35">
        <v>234353.3</v>
      </c>
      <c r="I91" s="35">
        <v>477981.6</v>
      </c>
    </row>
    <row r="92" spans="1:9" ht="32.4" customHeight="1" x14ac:dyDescent="0.35">
      <c r="A92" s="10"/>
      <c r="B92" s="10"/>
      <c r="C92" s="10"/>
      <c r="D92" s="106"/>
      <c r="E92" s="94" t="s">
        <v>166</v>
      </c>
      <c r="F92" s="96" t="s">
        <v>163</v>
      </c>
      <c r="G92" s="35">
        <f>G94</f>
        <v>-29997.599999999999</v>
      </c>
      <c r="H92" s="35">
        <f t="shared" ref="H92:I92" si="42">H94</f>
        <v>-234353.3</v>
      </c>
      <c r="I92" s="35">
        <f t="shared" si="42"/>
        <v>-477981.6</v>
      </c>
    </row>
    <row r="93" spans="1:9" ht="19.2" customHeight="1" x14ac:dyDescent="0.35">
      <c r="A93" s="10"/>
      <c r="B93" s="10"/>
      <c r="C93" s="10"/>
      <c r="D93" s="106"/>
      <c r="E93" s="98"/>
      <c r="F93" s="96" t="s">
        <v>60</v>
      </c>
      <c r="G93" s="35"/>
      <c r="H93" s="35"/>
      <c r="I93" s="35"/>
    </row>
    <row r="94" spans="1:9" ht="19.8" customHeight="1" x14ac:dyDescent="0.35">
      <c r="A94" s="10"/>
      <c r="B94" s="10"/>
      <c r="C94" s="10"/>
      <c r="D94" s="106"/>
      <c r="E94" s="98"/>
      <c r="F94" s="9" t="s">
        <v>164</v>
      </c>
      <c r="G94" s="35">
        <f>G97</f>
        <v>-29997.599999999999</v>
      </c>
      <c r="H94" s="35">
        <f t="shared" ref="H94:I94" si="43">H97</f>
        <v>-234353.3</v>
      </c>
      <c r="I94" s="35">
        <f t="shared" si="43"/>
        <v>-477981.6</v>
      </c>
    </row>
    <row r="95" spans="1:9" ht="46.8" customHeight="1" x14ac:dyDescent="0.35">
      <c r="A95" s="10"/>
      <c r="B95" s="10"/>
      <c r="C95" s="10"/>
      <c r="D95" s="106"/>
      <c r="E95" s="98"/>
      <c r="F95" s="97" t="s">
        <v>61</v>
      </c>
      <c r="G95" s="35"/>
      <c r="H95" s="35"/>
      <c r="I95" s="35"/>
    </row>
    <row r="96" spans="1:9" ht="17.399999999999999" customHeight="1" x14ac:dyDescent="0.35">
      <c r="A96" s="10"/>
      <c r="B96" s="10"/>
      <c r="C96" s="10"/>
      <c r="D96" s="106"/>
      <c r="E96" s="98"/>
      <c r="F96" s="97" t="s">
        <v>62</v>
      </c>
      <c r="G96" s="35">
        <f>G97</f>
        <v>-29997.599999999999</v>
      </c>
      <c r="H96" s="35">
        <f t="shared" ref="H96:I96" si="44">H97</f>
        <v>-234353.3</v>
      </c>
      <c r="I96" s="35">
        <f t="shared" si="44"/>
        <v>-477981.6</v>
      </c>
    </row>
    <row r="97" spans="1:9" ht="17.399999999999999" customHeight="1" x14ac:dyDescent="0.35">
      <c r="A97" s="10"/>
      <c r="B97" s="10"/>
      <c r="C97" s="10"/>
      <c r="D97" s="106"/>
      <c r="E97" s="98"/>
      <c r="F97" s="97" t="s">
        <v>167</v>
      </c>
      <c r="G97" s="35">
        <f>G98</f>
        <v>-29997.599999999999</v>
      </c>
      <c r="H97" s="35">
        <f t="shared" ref="H97:H98" si="45">H98</f>
        <v>-234353.3</v>
      </c>
      <c r="I97" s="35">
        <f t="shared" ref="I97:I98" si="46">I98</f>
        <v>-477981.6</v>
      </c>
    </row>
    <row r="98" spans="1:9" ht="17.399999999999999" customHeight="1" x14ac:dyDescent="0.35">
      <c r="A98" s="10"/>
      <c r="B98" s="10"/>
      <c r="C98" s="10"/>
      <c r="D98" s="106"/>
      <c r="E98" s="98"/>
      <c r="F98" s="97" t="s">
        <v>168</v>
      </c>
      <c r="G98" s="35">
        <f>G99</f>
        <v>-29997.599999999999</v>
      </c>
      <c r="H98" s="35">
        <f t="shared" si="45"/>
        <v>-234353.3</v>
      </c>
      <c r="I98" s="35">
        <f t="shared" si="46"/>
        <v>-477981.6</v>
      </c>
    </row>
    <row r="99" spans="1:9" ht="17.399999999999999" customHeight="1" x14ac:dyDescent="0.35">
      <c r="A99" s="10"/>
      <c r="B99" s="10"/>
      <c r="C99" s="10"/>
      <c r="D99" s="106"/>
      <c r="E99" s="98"/>
      <c r="F99" s="55" t="s">
        <v>169</v>
      </c>
      <c r="G99" s="35">
        <v>-29997.599999999999</v>
      </c>
      <c r="H99" s="35">
        <v>-234353.3</v>
      </c>
      <c r="I99" s="35">
        <v>-477981.6</v>
      </c>
    </row>
    <row r="100" spans="1:9" x14ac:dyDescent="0.35">
      <c r="D100" s="18"/>
      <c r="E100" s="18"/>
    </row>
    <row r="101" spans="1:9" x14ac:dyDescent="0.35">
      <c r="D101" s="18"/>
      <c r="E101" s="18"/>
    </row>
    <row r="102" spans="1:9" x14ac:dyDescent="0.35">
      <c r="D102" s="18"/>
      <c r="E102" s="18"/>
    </row>
    <row r="103" spans="1:9" x14ac:dyDescent="0.35">
      <c r="D103" s="18"/>
      <c r="E103" s="18"/>
    </row>
    <row r="104" spans="1:9" x14ac:dyDescent="0.35">
      <c r="D104" s="18"/>
      <c r="E104" s="18"/>
    </row>
  </sheetData>
  <mergeCells count="13">
    <mergeCell ref="A8:A9"/>
    <mergeCell ref="B8:B9"/>
    <mergeCell ref="C8:C9"/>
    <mergeCell ref="A7:C7"/>
    <mergeCell ref="H1:I1"/>
    <mergeCell ref="D7:E7"/>
    <mergeCell ref="E8:E9"/>
    <mergeCell ref="D8:D9"/>
    <mergeCell ref="F7:F9"/>
    <mergeCell ref="G7:I8"/>
    <mergeCell ref="H2:I2"/>
    <mergeCell ref="H3:I3"/>
    <mergeCell ref="A5:I5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zoomScaleNormal="100" zoomScaleSheetLayoutView="100" workbookViewId="0"/>
  </sheetViews>
  <sheetFormatPr defaultColWidth="8.88671875" defaultRowHeight="15.6" x14ac:dyDescent="0.35"/>
  <cols>
    <col min="1" max="1" width="16.6640625" style="3" customWidth="1"/>
    <col min="2" max="2" width="18" style="3" customWidth="1"/>
    <col min="3" max="3" width="51.88671875" style="3" customWidth="1"/>
    <col min="4" max="5" width="17.109375" style="3" customWidth="1"/>
    <col min="6" max="6" width="17.33203125" style="3" customWidth="1"/>
    <col min="7" max="7" width="9.88671875" style="3" bestFit="1" customWidth="1"/>
    <col min="8" max="8" width="11.6640625" style="3" customWidth="1"/>
    <col min="9" max="9" width="11.5546875" style="3" customWidth="1"/>
    <col min="10" max="16384" width="8.88671875" style="3"/>
  </cols>
  <sheetData>
    <row r="1" spans="1:14" x14ac:dyDescent="0.35">
      <c r="A1" s="11"/>
      <c r="B1" s="64"/>
      <c r="C1" s="12"/>
      <c r="D1" s="11"/>
      <c r="E1" s="163" t="s">
        <v>42</v>
      </c>
      <c r="F1" s="163"/>
      <c r="G1" s="66"/>
      <c r="H1" s="66"/>
    </row>
    <row r="2" spans="1:14" ht="15.6" customHeight="1" x14ac:dyDescent="0.35">
      <c r="A2" s="11"/>
      <c r="B2" s="64"/>
      <c r="C2" s="12"/>
      <c r="D2" s="11"/>
      <c r="E2" s="164" t="s">
        <v>52</v>
      </c>
      <c r="F2" s="164"/>
      <c r="G2" s="67"/>
      <c r="H2" s="67"/>
      <c r="I2" s="22"/>
      <c r="J2" s="22"/>
      <c r="K2" s="22"/>
      <c r="L2" s="22"/>
      <c r="M2" s="22"/>
      <c r="N2" s="22"/>
    </row>
    <row r="3" spans="1:14" x14ac:dyDescent="0.35">
      <c r="A3" s="11"/>
      <c r="B3" s="64"/>
      <c r="C3" s="12"/>
      <c r="D3" s="11"/>
      <c r="E3" s="163" t="s">
        <v>3</v>
      </c>
      <c r="F3" s="163"/>
      <c r="G3" s="67"/>
      <c r="H3" s="67"/>
      <c r="I3" s="67"/>
      <c r="J3" s="22"/>
      <c r="K3" s="22"/>
      <c r="L3" s="22"/>
      <c r="M3" s="22"/>
      <c r="N3" s="22"/>
    </row>
    <row r="4" spans="1:14" ht="18" customHeight="1" x14ac:dyDescent="0.35">
      <c r="A4" s="11"/>
      <c r="B4" s="64"/>
      <c r="C4" s="13"/>
      <c r="D4" s="12"/>
      <c r="E4" s="12"/>
      <c r="F4" s="12"/>
      <c r="G4" s="66"/>
      <c r="H4" s="67"/>
      <c r="I4" s="67"/>
    </row>
    <row r="5" spans="1:14" ht="34.950000000000003" customHeight="1" x14ac:dyDescent="0.35">
      <c r="A5" s="165" t="s">
        <v>173</v>
      </c>
      <c r="B5" s="165"/>
      <c r="C5" s="165"/>
      <c r="D5" s="165"/>
      <c r="E5" s="165"/>
      <c r="F5" s="165"/>
      <c r="G5" s="67"/>
      <c r="H5" s="67"/>
      <c r="I5" s="67"/>
      <c r="J5" s="22"/>
      <c r="K5" s="22"/>
      <c r="L5" s="22"/>
      <c r="M5" s="22"/>
    </row>
    <row r="6" spans="1:14" ht="18" customHeight="1" x14ac:dyDescent="0.35">
      <c r="A6" s="65"/>
      <c r="B6" s="65"/>
      <c r="C6" s="65"/>
      <c r="D6" s="65"/>
      <c r="E6" s="65"/>
      <c r="F6" s="65"/>
      <c r="G6" s="66"/>
      <c r="H6" s="67"/>
      <c r="I6" s="67"/>
    </row>
    <row r="7" spans="1:14" x14ac:dyDescent="0.35">
      <c r="A7" s="62"/>
      <c r="B7" s="62"/>
      <c r="C7" s="62"/>
      <c r="D7" s="62"/>
      <c r="E7" s="62"/>
      <c r="F7" s="14" t="s">
        <v>0</v>
      </c>
      <c r="G7" s="66"/>
      <c r="H7" s="67"/>
      <c r="I7" s="67"/>
    </row>
    <row r="8" spans="1:14" x14ac:dyDescent="0.35">
      <c r="A8" s="162" t="s">
        <v>172</v>
      </c>
      <c r="B8" s="162"/>
      <c r="C8" s="162"/>
      <c r="D8" s="162"/>
      <c r="E8" s="162"/>
      <c r="F8" s="162"/>
      <c r="G8" s="66"/>
      <c r="H8" s="66"/>
    </row>
    <row r="9" spans="1:14" x14ac:dyDescent="0.35">
      <c r="A9" s="172" t="s">
        <v>175</v>
      </c>
      <c r="B9" s="173"/>
      <c r="C9" s="173"/>
      <c r="D9" s="173"/>
      <c r="E9" s="173"/>
      <c r="F9" s="174"/>
      <c r="G9" s="66"/>
      <c r="H9" s="66"/>
    </row>
    <row r="10" spans="1:14" x14ac:dyDescent="0.35">
      <c r="A10" s="158" t="s">
        <v>24</v>
      </c>
      <c r="B10" s="158"/>
      <c r="C10" s="159" t="s">
        <v>33</v>
      </c>
      <c r="D10" s="159"/>
      <c r="E10" s="159"/>
      <c r="F10" s="159"/>
      <c r="G10" s="66"/>
      <c r="H10" s="66"/>
    </row>
    <row r="11" spans="1:14" ht="21.6" customHeight="1" x14ac:dyDescent="0.35">
      <c r="A11" s="158">
        <v>1012</v>
      </c>
      <c r="B11" s="158"/>
      <c r="C11" s="160" t="s">
        <v>35</v>
      </c>
      <c r="D11" s="160"/>
      <c r="E11" s="160"/>
      <c r="F11" s="160"/>
      <c r="G11" s="66"/>
      <c r="H11" s="66"/>
    </row>
    <row r="12" spans="1:14" x14ac:dyDescent="0.35">
      <c r="A12" s="159" t="s">
        <v>38</v>
      </c>
      <c r="B12" s="159"/>
      <c r="C12" s="161"/>
      <c r="D12" s="161"/>
      <c r="E12" s="161"/>
      <c r="F12" s="161"/>
      <c r="G12" s="66"/>
      <c r="H12" s="66"/>
    </row>
    <row r="13" spans="1:14" ht="52.2" customHeight="1" x14ac:dyDescent="0.35">
      <c r="A13" s="158" t="s">
        <v>10</v>
      </c>
      <c r="B13" s="158"/>
      <c r="C13" s="61" t="s">
        <v>4</v>
      </c>
      <c r="D13" s="166" t="s">
        <v>1</v>
      </c>
      <c r="E13" s="166"/>
      <c r="F13" s="166"/>
      <c r="G13" s="66"/>
      <c r="H13" s="66"/>
    </row>
    <row r="14" spans="1:14" ht="15.6" customHeight="1" x14ac:dyDescent="0.35">
      <c r="A14" s="167" t="s">
        <v>11</v>
      </c>
      <c r="B14" s="167"/>
      <c r="C14" s="61" t="s">
        <v>28</v>
      </c>
      <c r="D14" s="166" t="s">
        <v>53</v>
      </c>
      <c r="E14" s="166" t="s">
        <v>8</v>
      </c>
      <c r="F14" s="166" t="s">
        <v>9</v>
      </c>
      <c r="G14" s="66"/>
      <c r="H14" s="66"/>
    </row>
    <row r="15" spans="1:14" ht="64.8" customHeight="1" x14ac:dyDescent="0.35">
      <c r="A15" s="159" t="s">
        <v>5</v>
      </c>
      <c r="B15" s="159"/>
      <c r="C15" s="63" t="s">
        <v>144</v>
      </c>
      <c r="D15" s="166"/>
      <c r="E15" s="166"/>
      <c r="F15" s="166"/>
      <c r="G15" s="68"/>
      <c r="H15" s="68"/>
      <c r="I15" s="68"/>
    </row>
    <row r="16" spans="1:14" ht="100.2" customHeight="1" x14ac:dyDescent="0.35">
      <c r="A16" s="159" t="s">
        <v>12</v>
      </c>
      <c r="B16" s="159"/>
      <c r="C16" s="92" t="s">
        <v>143</v>
      </c>
      <c r="D16" s="166"/>
      <c r="E16" s="166"/>
      <c r="F16" s="166"/>
      <c r="G16" s="66"/>
      <c r="H16" s="66"/>
    </row>
    <row r="17" spans="1:8" x14ac:dyDescent="0.35">
      <c r="A17" s="159" t="s">
        <v>6</v>
      </c>
      <c r="B17" s="159"/>
      <c r="C17" s="15" t="s">
        <v>27</v>
      </c>
      <c r="D17" s="166"/>
      <c r="E17" s="166"/>
      <c r="F17" s="166"/>
      <c r="G17" s="66"/>
      <c r="H17" s="66"/>
    </row>
    <row r="18" spans="1:8" ht="33" customHeight="1" x14ac:dyDescent="0.35">
      <c r="A18" s="168" t="s">
        <v>170</v>
      </c>
      <c r="B18" s="168"/>
      <c r="C18" s="15" t="s">
        <v>175</v>
      </c>
      <c r="D18" s="166"/>
      <c r="E18" s="166"/>
      <c r="F18" s="166"/>
      <c r="G18" s="66"/>
      <c r="H18" s="66"/>
    </row>
    <row r="19" spans="1:8" x14ac:dyDescent="0.35">
      <c r="A19" s="159" t="s">
        <v>13</v>
      </c>
      <c r="B19" s="159"/>
      <c r="C19" s="159"/>
      <c r="D19" s="35">
        <v>0</v>
      </c>
      <c r="E19" s="35">
        <v>-145526.9</v>
      </c>
      <c r="F19" s="35">
        <v>-300000</v>
      </c>
      <c r="G19" s="66"/>
      <c r="H19" s="66"/>
    </row>
    <row r="20" spans="1:8" x14ac:dyDescent="0.35">
      <c r="A20" s="169"/>
      <c r="B20" s="170"/>
      <c r="C20" s="170"/>
      <c r="D20" s="170"/>
      <c r="E20" s="170"/>
      <c r="F20" s="171"/>
      <c r="G20" s="66"/>
      <c r="H20" s="66"/>
    </row>
    <row r="21" spans="1:8" ht="17.399999999999999" customHeight="1" x14ac:dyDescent="0.35">
      <c r="A21" s="158" t="s">
        <v>10</v>
      </c>
      <c r="B21" s="158"/>
      <c r="C21" s="61" t="s">
        <v>4</v>
      </c>
      <c r="D21" s="166"/>
      <c r="E21" s="166"/>
      <c r="F21" s="166"/>
      <c r="G21" s="66"/>
      <c r="H21" s="66"/>
    </row>
    <row r="22" spans="1:8" ht="15.6" customHeight="1" x14ac:dyDescent="0.35">
      <c r="A22" s="167" t="s">
        <v>11</v>
      </c>
      <c r="B22" s="167"/>
      <c r="C22" s="93" t="s">
        <v>72</v>
      </c>
      <c r="D22" s="166" t="s">
        <v>53</v>
      </c>
      <c r="E22" s="166" t="s">
        <v>8</v>
      </c>
      <c r="F22" s="166" t="s">
        <v>9</v>
      </c>
      <c r="G22" s="66"/>
      <c r="H22" s="66"/>
    </row>
    <row r="23" spans="1:8" x14ac:dyDescent="0.35">
      <c r="A23" s="159" t="s">
        <v>5</v>
      </c>
      <c r="B23" s="159"/>
      <c r="C23" s="92" t="s">
        <v>71</v>
      </c>
      <c r="D23" s="166"/>
      <c r="E23" s="166"/>
      <c r="F23" s="166"/>
      <c r="G23" s="66"/>
      <c r="H23" s="66"/>
    </row>
    <row r="24" spans="1:8" ht="49.2" customHeight="1" x14ac:dyDescent="0.35">
      <c r="A24" s="159" t="s">
        <v>12</v>
      </c>
      <c r="B24" s="159"/>
      <c r="C24" s="72" t="s">
        <v>142</v>
      </c>
      <c r="D24" s="166"/>
      <c r="E24" s="166"/>
      <c r="F24" s="166"/>
      <c r="G24" s="66"/>
      <c r="H24" s="66"/>
    </row>
    <row r="25" spans="1:8" ht="46.8" x14ac:dyDescent="0.35">
      <c r="A25" s="159" t="s">
        <v>6</v>
      </c>
      <c r="B25" s="159"/>
      <c r="C25" s="15" t="s">
        <v>7</v>
      </c>
      <c r="D25" s="166"/>
      <c r="E25" s="166"/>
      <c r="F25" s="166"/>
      <c r="G25" s="66"/>
      <c r="H25" s="66"/>
    </row>
    <row r="26" spans="1:8" ht="32.4" customHeight="1" x14ac:dyDescent="0.35">
      <c r="A26" s="168" t="s">
        <v>14</v>
      </c>
      <c r="B26" s="168"/>
      <c r="C26" s="15" t="s">
        <v>175</v>
      </c>
      <c r="D26" s="166"/>
      <c r="E26" s="166"/>
      <c r="F26" s="166"/>
      <c r="G26" s="66"/>
      <c r="H26" s="66"/>
    </row>
    <row r="27" spans="1:8" x14ac:dyDescent="0.35">
      <c r="A27" s="137" t="s">
        <v>15</v>
      </c>
      <c r="B27" s="137"/>
      <c r="C27" s="137"/>
      <c r="D27" s="16"/>
      <c r="E27" s="16"/>
      <c r="F27" s="16"/>
      <c r="G27" s="66"/>
      <c r="H27" s="66"/>
    </row>
    <row r="28" spans="1:8" x14ac:dyDescent="0.35">
      <c r="A28" s="159" t="s">
        <v>145</v>
      </c>
      <c r="B28" s="159"/>
      <c r="C28" s="159"/>
      <c r="D28" s="17">
        <v>-1000</v>
      </c>
      <c r="E28" s="17">
        <v>-1550</v>
      </c>
      <c r="F28" s="17">
        <v>-2150</v>
      </c>
      <c r="G28" s="66"/>
      <c r="H28" s="66"/>
    </row>
    <row r="29" spans="1:8" x14ac:dyDescent="0.35">
      <c r="A29" s="159" t="s">
        <v>146</v>
      </c>
      <c r="B29" s="159"/>
      <c r="C29" s="159"/>
      <c r="D29" s="17">
        <v>-1000</v>
      </c>
      <c r="E29" s="17">
        <v>-1550</v>
      </c>
      <c r="F29" s="17">
        <v>-2150</v>
      </c>
      <c r="G29" s="66"/>
      <c r="H29" s="66"/>
    </row>
    <row r="30" spans="1:8" x14ac:dyDescent="0.35">
      <c r="A30" s="159" t="s">
        <v>147</v>
      </c>
      <c r="B30" s="159"/>
      <c r="C30" s="159"/>
      <c r="D30" s="17">
        <v>-2</v>
      </c>
      <c r="E30" s="17">
        <v>-3</v>
      </c>
      <c r="F30" s="17">
        <v>-3</v>
      </c>
      <c r="G30" s="66"/>
      <c r="H30" s="66"/>
    </row>
    <row r="31" spans="1:8" x14ac:dyDescent="0.35">
      <c r="A31" s="159" t="s">
        <v>13</v>
      </c>
      <c r="B31" s="159"/>
      <c r="C31" s="159"/>
      <c r="D31" s="35">
        <v>-6697.6</v>
      </c>
      <c r="E31" s="35">
        <v>-10046.4</v>
      </c>
      <c r="F31" s="35">
        <v>-30040.6</v>
      </c>
      <c r="G31" s="66"/>
      <c r="H31" s="66"/>
    </row>
    <row r="32" spans="1:8" x14ac:dyDescent="0.35">
      <c r="A32" s="176"/>
      <c r="B32" s="177"/>
      <c r="C32" s="177"/>
      <c r="D32" s="177"/>
      <c r="E32" s="177"/>
      <c r="F32" s="178"/>
      <c r="G32" s="66"/>
      <c r="H32" s="66"/>
    </row>
    <row r="33" spans="1:8" ht="17.399999999999999" customHeight="1" x14ac:dyDescent="0.35">
      <c r="A33" s="158" t="s">
        <v>10</v>
      </c>
      <c r="B33" s="158"/>
      <c r="C33" s="61" t="s">
        <v>4</v>
      </c>
      <c r="D33" s="166"/>
      <c r="E33" s="166"/>
      <c r="F33" s="166"/>
      <c r="G33" s="66"/>
      <c r="H33" s="66"/>
    </row>
    <row r="34" spans="1:8" ht="15.6" customHeight="1" x14ac:dyDescent="0.35">
      <c r="A34" s="167" t="s">
        <v>11</v>
      </c>
      <c r="B34" s="167"/>
      <c r="C34" s="93" t="s">
        <v>85</v>
      </c>
      <c r="D34" s="166" t="s">
        <v>53</v>
      </c>
      <c r="E34" s="166" t="s">
        <v>8</v>
      </c>
      <c r="F34" s="166" t="s">
        <v>9</v>
      </c>
      <c r="G34" s="66"/>
      <c r="H34" s="66"/>
    </row>
    <row r="35" spans="1:8" ht="34.200000000000003" customHeight="1" x14ac:dyDescent="0.35">
      <c r="A35" s="159" t="s">
        <v>5</v>
      </c>
      <c r="B35" s="159"/>
      <c r="C35" s="73" t="s">
        <v>141</v>
      </c>
      <c r="D35" s="166"/>
      <c r="E35" s="166"/>
      <c r="F35" s="166"/>
      <c r="G35" s="66"/>
      <c r="H35" s="66"/>
    </row>
    <row r="36" spans="1:8" ht="80.400000000000006" customHeight="1" x14ac:dyDescent="0.35">
      <c r="A36" s="159" t="s">
        <v>12</v>
      </c>
      <c r="B36" s="159"/>
      <c r="C36" s="61" t="s">
        <v>82</v>
      </c>
      <c r="D36" s="166"/>
      <c r="E36" s="166"/>
      <c r="F36" s="166"/>
      <c r="G36" s="66"/>
      <c r="H36" s="66"/>
    </row>
    <row r="37" spans="1:8" ht="46.8" x14ac:dyDescent="0.35">
      <c r="A37" s="159" t="s">
        <v>6</v>
      </c>
      <c r="B37" s="159"/>
      <c r="C37" s="15" t="s">
        <v>7</v>
      </c>
      <c r="D37" s="166"/>
      <c r="E37" s="166"/>
      <c r="F37" s="166"/>
      <c r="G37" s="66"/>
      <c r="H37" s="66"/>
    </row>
    <row r="38" spans="1:8" ht="33.6" customHeight="1" x14ac:dyDescent="0.35">
      <c r="A38" s="168" t="s">
        <v>14</v>
      </c>
      <c r="B38" s="168"/>
      <c r="C38" s="15" t="s">
        <v>175</v>
      </c>
      <c r="D38" s="166"/>
      <c r="E38" s="166"/>
      <c r="F38" s="166"/>
      <c r="G38" s="66"/>
      <c r="H38" s="66"/>
    </row>
    <row r="39" spans="1:8" x14ac:dyDescent="0.35">
      <c r="A39" s="137" t="s">
        <v>15</v>
      </c>
      <c r="B39" s="137"/>
      <c r="C39" s="137"/>
      <c r="D39" s="16"/>
      <c r="E39" s="16"/>
      <c r="F39" s="16"/>
      <c r="G39" s="66"/>
      <c r="H39" s="66"/>
    </row>
    <row r="40" spans="1:8" x14ac:dyDescent="0.35">
      <c r="A40" s="159" t="s">
        <v>148</v>
      </c>
      <c r="B40" s="159"/>
      <c r="C40" s="159"/>
      <c r="D40" s="17">
        <v>-3</v>
      </c>
      <c r="E40" s="17">
        <v>-5</v>
      </c>
      <c r="F40" s="17">
        <v>-6</v>
      </c>
      <c r="G40" s="66"/>
      <c r="H40" s="66"/>
    </row>
    <row r="41" spans="1:8" ht="35.4" customHeight="1" x14ac:dyDescent="0.35">
      <c r="A41" s="159" t="s">
        <v>149</v>
      </c>
      <c r="B41" s="159"/>
      <c r="C41" s="159"/>
      <c r="D41" s="17">
        <v>-4</v>
      </c>
      <c r="E41" s="17">
        <v>-7</v>
      </c>
      <c r="F41" s="17">
        <v>-10</v>
      </c>
      <c r="G41" s="66"/>
      <c r="H41" s="66"/>
    </row>
    <row r="42" spans="1:8" ht="30.6" customHeight="1" x14ac:dyDescent="0.35">
      <c r="A42" s="159" t="s">
        <v>150</v>
      </c>
      <c r="B42" s="159"/>
      <c r="C42" s="159"/>
      <c r="D42" s="17">
        <v>-130</v>
      </c>
      <c r="E42" s="17">
        <v>-230</v>
      </c>
      <c r="F42" s="17">
        <v>-300</v>
      </c>
      <c r="G42" s="66"/>
      <c r="H42" s="66"/>
    </row>
    <row r="43" spans="1:8" x14ac:dyDescent="0.35">
      <c r="A43" s="159" t="s">
        <v>13</v>
      </c>
      <c r="B43" s="159"/>
      <c r="C43" s="159"/>
      <c r="D43" s="35">
        <v>-5300</v>
      </c>
      <c r="E43" s="35">
        <v>-9180</v>
      </c>
      <c r="F43" s="35">
        <v>-12000</v>
      </c>
      <c r="G43" s="66"/>
      <c r="H43" s="66"/>
    </row>
    <row r="44" spans="1:8" x14ac:dyDescent="0.35">
      <c r="A44" s="179"/>
      <c r="B44" s="179"/>
      <c r="C44" s="179"/>
      <c r="D44" s="179"/>
      <c r="E44" s="179"/>
      <c r="F44" s="179"/>
      <c r="G44" s="66"/>
      <c r="H44" s="66"/>
    </row>
    <row r="45" spans="1:8" ht="18" customHeight="1" x14ac:dyDescent="0.35">
      <c r="A45" s="158" t="s">
        <v>10</v>
      </c>
      <c r="B45" s="158"/>
      <c r="C45" s="61" t="s">
        <v>4</v>
      </c>
      <c r="D45" s="166"/>
      <c r="E45" s="166"/>
      <c r="F45" s="166"/>
      <c r="G45" s="66"/>
      <c r="H45" s="66"/>
    </row>
    <row r="46" spans="1:8" ht="15.6" customHeight="1" x14ac:dyDescent="0.35">
      <c r="A46" s="167" t="s">
        <v>11</v>
      </c>
      <c r="B46" s="167"/>
      <c r="C46" s="93" t="s">
        <v>86</v>
      </c>
      <c r="D46" s="166" t="s">
        <v>53</v>
      </c>
      <c r="E46" s="166" t="s">
        <v>8</v>
      </c>
      <c r="F46" s="166" t="s">
        <v>9</v>
      </c>
      <c r="G46" s="66"/>
      <c r="H46" s="66"/>
    </row>
    <row r="47" spans="1:8" ht="46.8" x14ac:dyDescent="0.35">
      <c r="A47" s="159" t="s">
        <v>5</v>
      </c>
      <c r="B47" s="159"/>
      <c r="C47" s="61" t="s">
        <v>83</v>
      </c>
      <c r="D47" s="166"/>
      <c r="E47" s="166"/>
      <c r="F47" s="166"/>
      <c r="G47" s="66"/>
      <c r="H47" s="66"/>
    </row>
    <row r="48" spans="1:8" ht="32.4" customHeight="1" x14ac:dyDescent="0.35">
      <c r="A48" s="159" t="s">
        <v>12</v>
      </c>
      <c r="B48" s="159"/>
      <c r="C48" s="61" t="s">
        <v>84</v>
      </c>
      <c r="D48" s="166"/>
      <c r="E48" s="166"/>
      <c r="F48" s="166"/>
      <c r="G48" s="66"/>
      <c r="H48" s="66"/>
    </row>
    <row r="49" spans="1:8" ht="46.8" x14ac:dyDescent="0.35">
      <c r="A49" s="159" t="s">
        <v>6</v>
      </c>
      <c r="B49" s="159"/>
      <c r="C49" s="15" t="s">
        <v>7</v>
      </c>
      <c r="D49" s="166"/>
      <c r="E49" s="166"/>
      <c r="F49" s="166"/>
      <c r="G49" s="66"/>
      <c r="H49" s="66"/>
    </row>
    <row r="50" spans="1:8" ht="32.4" customHeight="1" x14ac:dyDescent="0.35">
      <c r="A50" s="168" t="s">
        <v>14</v>
      </c>
      <c r="B50" s="168"/>
      <c r="C50" s="15" t="s">
        <v>175</v>
      </c>
      <c r="D50" s="166"/>
      <c r="E50" s="166"/>
      <c r="F50" s="166"/>
      <c r="G50" s="66"/>
      <c r="H50" s="66"/>
    </row>
    <row r="51" spans="1:8" ht="15.6" customHeight="1" x14ac:dyDescent="0.35">
      <c r="A51" s="137" t="s">
        <v>15</v>
      </c>
      <c r="B51" s="137"/>
      <c r="C51" s="137"/>
      <c r="D51" s="16"/>
      <c r="E51" s="16"/>
      <c r="F51" s="16"/>
      <c r="G51" s="66"/>
      <c r="H51" s="66"/>
    </row>
    <row r="52" spans="1:8" ht="31.8" customHeight="1" x14ac:dyDescent="0.35">
      <c r="A52" s="159" t="s">
        <v>151</v>
      </c>
      <c r="B52" s="159"/>
      <c r="C52" s="159"/>
      <c r="D52" s="17">
        <v>-5</v>
      </c>
      <c r="E52" s="17">
        <v>-7</v>
      </c>
      <c r="F52" s="17">
        <v>-9</v>
      </c>
      <c r="G52" s="66"/>
      <c r="H52" s="66"/>
    </row>
    <row r="53" spans="1:8" x14ac:dyDescent="0.35">
      <c r="A53" s="159" t="s">
        <v>13</v>
      </c>
      <c r="B53" s="159"/>
      <c r="C53" s="159"/>
      <c r="D53" s="35">
        <v>-18000</v>
      </c>
      <c r="E53" s="35">
        <v>-24200</v>
      </c>
      <c r="F53" s="35">
        <v>-32351</v>
      </c>
      <c r="G53" s="66"/>
      <c r="H53" s="66"/>
    </row>
    <row r="54" spans="1:8" x14ac:dyDescent="0.35">
      <c r="A54" s="176"/>
      <c r="B54" s="177"/>
      <c r="C54" s="177"/>
      <c r="D54" s="177"/>
      <c r="E54" s="177"/>
      <c r="F54" s="178"/>
      <c r="G54" s="66"/>
      <c r="H54" s="66"/>
    </row>
    <row r="55" spans="1:8" ht="18" customHeight="1" x14ac:dyDescent="0.35">
      <c r="A55" s="158" t="s">
        <v>10</v>
      </c>
      <c r="B55" s="158"/>
      <c r="C55" s="61" t="s">
        <v>4</v>
      </c>
      <c r="D55" s="166"/>
      <c r="E55" s="166"/>
      <c r="F55" s="166"/>
      <c r="G55" s="66"/>
      <c r="H55" s="66"/>
    </row>
    <row r="56" spans="1:8" ht="15.6" customHeight="1" x14ac:dyDescent="0.35">
      <c r="A56" s="167" t="s">
        <v>11</v>
      </c>
      <c r="B56" s="167"/>
      <c r="C56" s="109" t="s">
        <v>73</v>
      </c>
      <c r="D56" s="166" t="s">
        <v>53</v>
      </c>
      <c r="E56" s="166" t="s">
        <v>8</v>
      </c>
      <c r="F56" s="166" t="s">
        <v>9</v>
      </c>
      <c r="G56" s="66"/>
      <c r="H56" s="66"/>
    </row>
    <row r="57" spans="1:8" ht="46.8" x14ac:dyDescent="0.35">
      <c r="A57" s="159" t="s">
        <v>5</v>
      </c>
      <c r="B57" s="159"/>
      <c r="C57" s="109" t="s">
        <v>68</v>
      </c>
      <c r="D57" s="166"/>
      <c r="E57" s="166"/>
      <c r="F57" s="166"/>
      <c r="G57" s="66"/>
      <c r="H57" s="66"/>
    </row>
    <row r="58" spans="1:8" ht="34.200000000000003" customHeight="1" x14ac:dyDescent="0.35">
      <c r="A58" s="159" t="s">
        <v>12</v>
      </c>
      <c r="B58" s="159"/>
      <c r="C58" s="109" t="s">
        <v>69</v>
      </c>
      <c r="D58" s="166"/>
      <c r="E58" s="166"/>
      <c r="F58" s="166"/>
      <c r="G58" s="66"/>
      <c r="H58" s="66"/>
    </row>
    <row r="59" spans="1:8" ht="46.8" x14ac:dyDescent="0.35">
      <c r="A59" s="159" t="s">
        <v>6</v>
      </c>
      <c r="B59" s="159"/>
      <c r="C59" s="15" t="s">
        <v>7</v>
      </c>
      <c r="D59" s="166"/>
      <c r="E59" s="166"/>
      <c r="F59" s="166"/>
      <c r="G59" s="66"/>
      <c r="H59" s="66"/>
    </row>
    <row r="60" spans="1:8" ht="34.200000000000003" customHeight="1" x14ac:dyDescent="0.35">
      <c r="A60" s="168" t="s">
        <v>14</v>
      </c>
      <c r="B60" s="168"/>
      <c r="C60" s="15" t="s">
        <v>175</v>
      </c>
      <c r="D60" s="166"/>
      <c r="E60" s="166"/>
      <c r="F60" s="166"/>
      <c r="G60" s="66"/>
      <c r="H60" s="66"/>
    </row>
    <row r="61" spans="1:8" x14ac:dyDescent="0.35">
      <c r="A61" s="137" t="s">
        <v>15</v>
      </c>
      <c r="B61" s="137"/>
      <c r="C61" s="137"/>
      <c r="D61" s="16"/>
      <c r="E61" s="16"/>
      <c r="F61" s="16"/>
      <c r="G61" s="66"/>
      <c r="H61" s="66"/>
    </row>
    <row r="62" spans="1:8" x14ac:dyDescent="0.35">
      <c r="A62" s="159" t="s">
        <v>13</v>
      </c>
      <c r="B62" s="159"/>
      <c r="C62" s="159"/>
      <c r="D62" s="35">
        <v>0</v>
      </c>
      <c r="E62" s="35">
        <v>-45400</v>
      </c>
      <c r="F62" s="35">
        <v>-103590</v>
      </c>
      <c r="G62" s="66"/>
      <c r="H62" s="66"/>
    </row>
    <row r="63" spans="1:8" x14ac:dyDescent="0.35">
      <c r="A63" s="161"/>
      <c r="B63" s="161"/>
      <c r="C63" s="161"/>
      <c r="D63" s="161"/>
      <c r="E63" s="161"/>
      <c r="F63" s="161"/>
      <c r="G63" s="66"/>
      <c r="H63" s="66"/>
    </row>
    <row r="64" spans="1:8" x14ac:dyDescent="0.35">
      <c r="A64" s="158" t="s">
        <v>10</v>
      </c>
      <c r="B64" s="158"/>
      <c r="C64" s="109" t="s">
        <v>4</v>
      </c>
      <c r="D64" s="166"/>
      <c r="E64" s="166"/>
      <c r="F64" s="166"/>
      <c r="G64" s="66"/>
      <c r="H64" s="66"/>
    </row>
    <row r="65" spans="1:8" x14ac:dyDescent="0.35">
      <c r="A65" s="167" t="s">
        <v>11</v>
      </c>
      <c r="B65" s="167"/>
      <c r="C65" s="109" t="s">
        <v>16</v>
      </c>
      <c r="D65" s="166" t="s">
        <v>53</v>
      </c>
      <c r="E65" s="166" t="s">
        <v>8</v>
      </c>
      <c r="F65" s="166" t="s">
        <v>9</v>
      </c>
      <c r="G65" s="66"/>
      <c r="H65" s="66"/>
    </row>
    <row r="66" spans="1:8" ht="46.8" x14ac:dyDescent="0.35">
      <c r="A66" s="159" t="s">
        <v>5</v>
      </c>
      <c r="B66" s="159"/>
      <c r="C66" s="109" t="s">
        <v>55</v>
      </c>
      <c r="D66" s="166"/>
      <c r="E66" s="166"/>
      <c r="F66" s="166"/>
      <c r="G66" s="66"/>
      <c r="H66" s="66"/>
    </row>
    <row r="67" spans="1:8" ht="62.4" x14ac:dyDescent="0.35">
      <c r="A67" s="159" t="s">
        <v>12</v>
      </c>
      <c r="B67" s="159"/>
      <c r="C67" s="111" t="s">
        <v>70</v>
      </c>
      <c r="D67" s="166"/>
      <c r="E67" s="166"/>
      <c r="F67" s="166"/>
      <c r="G67" s="66"/>
      <c r="H67" s="66"/>
    </row>
    <row r="68" spans="1:8" ht="31.2" x14ac:dyDescent="0.35">
      <c r="A68" s="159" t="s">
        <v>6</v>
      </c>
      <c r="B68" s="159"/>
      <c r="C68" s="15" t="s">
        <v>171</v>
      </c>
      <c r="D68" s="166"/>
      <c r="E68" s="166"/>
      <c r="F68" s="166"/>
      <c r="G68" s="66"/>
      <c r="H68" s="66"/>
    </row>
    <row r="69" spans="1:8" ht="33.6" customHeight="1" x14ac:dyDescent="0.35">
      <c r="A69" s="168" t="s">
        <v>14</v>
      </c>
      <c r="B69" s="168"/>
      <c r="C69" s="15" t="s">
        <v>175</v>
      </c>
      <c r="D69" s="166"/>
      <c r="E69" s="166"/>
      <c r="F69" s="166"/>
      <c r="G69" s="66"/>
      <c r="H69" s="66"/>
    </row>
    <row r="70" spans="1:8" x14ac:dyDescent="0.35">
      <c r="A70" s="137" t="s">
        <v>15</v>
      </c>
      <c r="B70" s="137"/>
      <c r="C70" s="137"/>
      <c r="D70" s="16"/>
      <c r="E70" s="16"/>
      <c r="F70" s="16"/>
      <c r="G70" s="66"/>
      <c r="H70" s="66"/>
    </row>
    <row r="71" spans="1:8" x14ac:dyDescent="0.35">
      <c r="A71" s="159" t="s">
        <v>91</v>
      </c>
      <c r="B71" s="159"/>
      <c r="C71" s="159"/>
      <c r="D71" s="17">
        <v>22114</v>
      </c>
      <c r="E71" s="17">
        <v>22114</v>
      </c>
      <c r="F71" s="17">
        <v>22114</v>
      </c>
      <c r="G71" s="66"/>
      <c r="H71" s="66"/>
    </row>
    <row r="72" spans="1:8" x14ac:dyDescent="0.35">
      <c r="A72" s="159" t="s">
        <v>89</v>
      </c>
      <c r="B72" s="159"/>
      <c r="C72" s="159"/>
      <c r="D72" s="17">
        <v>1</v>
      </c>
      <c r="E72" s="17">
        <v>1</v>
      </c>
      <c r="F72" s="17">
        <v>1</v>
      </c>
      <c r="G72" s="66"/>
      <c r="H72" s="66"/>
    </row>
    <row r="73" spans="1:8" x14ac:dyDescent="0.35">
      <c r="A73" s="159" t="s">
        <v>90</v>
      </c>
      <c r="B73" s="159"/>
      <c r="C73" s="159"/>
      <c r="D73" s="17"/>
      <c r="E73" s="17"/>
      <c r="F73" s="17">
        <v>22114</v>
      </c>
      <c r="G73" s="66"/>
      <c r="H73" s="66"/>
    </row>
    <row r="74" spans="1:8" x14ac:dyDescent="0.35">
      <c r="A74" s="159" t="s">
        <v>87</v>
      </c>
      <c r="B74" s="159"/>
      <c r="C74" s="159"/>
      <c r="D74" s="17"/>
      <c r="E74" s="17">
        <v>400</v>
      </c>
      <c r="F74" s="17">
        <v>400</v>
      </c>
      <c r="G74" s="66"/>
      <c r="H74" s="66"/>
    </row>
    <row r="75" spans="1:8" x14ac:dyDescent="0.35">
      <c r="A75" s="159" t="s">
        <v>88</v>
      </c>
      <c r="B75" s="159"/>
      <c r="C75" s="159"/>
      <c r="D75" s="17"/>
      <c r="E75" s="17">
        <v>9109</v>
      </c>
      <c r="F75" s="17">
        <v>9109</v>
      </c>
      <c r="G75" s="66"/>
      <c r="H75" s="66"/>
    </row>
    <row r="76" spans="1:8" x14ac:dyDescent="0.35">
      <c r="A76" s="159" t="s">
        <v>92</v>
      </c>
      <c r="B76" s="159"/>
      <c r="C76" s="159"/>
      <c r="D76" s="17"/>
      <c r="E76" s="17"/>
      <c r="F76" s="17">
        <v>7826</v>
      </c>
      <c r="G76" s="66"/>
      <c r="H76" s="66"/>
    </row>
    <row r="77" spans="1:8" x14ac:dyDescent="0.35">
      <c r="A77" s="159" t="s">
        <v>89</v>
      </c>
      <c r="B77" s="159"/>
      <c r="C77" s="159"/>
      <c r="D77" s="17"/>
      <c r="E77" s="17">
        <v>1</v>
      </c>
      <c r="F77" s="17">
        <v>1</v>
      </c>
      <c r="G77" s="66"/>
      <c r="H77" s="66"/>
    </row>
    <row r="78" spans="1:8" x14ac:dyDescent="0.35">
      <c r="A78" s="159" t="s">
        <v>13</v>
      </c>
      <c r="B78" s="159"/>
      <c r="C78" s="159"/>
      <c r="D78" s="35">
        <v>29997.599999999999</v>
      </c>
      <c r="E78" s="35">
        <v>234353.3</v>
      </c>
      <c r="F78" s="35">
        <v>477981.6</v>
      </c>
      <c r="G78" s="66"/>
      <c r="H78" s="66"/>
    </row>
    <row r="79" spans="1:8" ht="19.8" customHeight="1" x14ac:dyDescent="0.35">
      <c r="A79" s="170"/>
      <c r="B79" s="170"/>
      <c r="C79" s="170"/>
      <c r="D79" s="170"/>
      <c r="E79" s="170"/>
      <c r="F79" s="170"/>
      <c r="G79" s="66"/>
      <c r="H79" s="66"/>
    </row>
    <row r="80" spans="1:8" ht="19.8" customHeight="1" x14ac:dyDescent="0.35">
      <c r="A80" s="175" t="s">
        <v>164</v>
      </c>
      <c r="B80" s="175"/>
      <c r="C80" s="175"/>
      <c r="D80" s="175"/>
      <c r="E80" s="175"/>
      <c r="F80" s="175"/>
      <c r="G80" s="66"/>
      <c r="H80" s="66"/>
    </row>
    <row r="81" spans="1:8" ht="19.2" customHeight="1" x14ac:dyDescent="0.35">
      <c r="A81" s="158">
        <v>1139</v>
      </c>
      <c r="B81" s="158"/>
      <c r="C81" s="160" t="s">
        <v>155</v>
      </c>
      <c r="D81" s="160"/>
      <c r="E81" s="160"/>
      <c r="F81" s="160"/>
      <c r="G81" s="66"/>
      <c r="H81" s="66"/>
    </row>
    <row r="82" spans="1:8" ht="20.399999999999999" customHeight="1" x14ac:dyDescent="0.35">
      <c r="A82" s="158" t="s">
        <v>38</v>
      </c>
      <c r="B82" s="158"/>
      <c r="C82" s="111"/>
      <c r="D82" s="110"/>
      <c r="E82" s="110"/>
      <c r="F82" s="110"/>
      <c r="G82" s="66"/>
      <c r="H82" s="66"/>
    </row>
    <row r="83" spans="1:8" x14ac:dyDescent="0.35">
      <c r="A83" s="158" t="s">
        <v>10</v>
      </c>
      <c r="B83" s="158"/>
      <c r="C83" s="109" t="s">
        <v>154</v>
      </c>
      <c r="D83" s="166"/>
      <c r="E83" s="166"/>
      <c r="F83" s="166"/>
      <c r="G83" s="66"/>
      <c r="H83" s="66"/>
    </row>
    <row r="84" spans="1:8" x14ac:dyDescent="0.35">
      <c r="A84" s="167" t="s">
        <v>11</v>
      </c>
      <c r="B84" s="167"/>
      <c r="C84" s="109" t="s">
        <v>28</v>
      </c>
      <c r="D84" s="166" t="s">
        <v>53</v>
      </c>
      <c r="E84" s="166" t="s">
        <v>8</v>
      </c>
      <c r="F84" s="166" t="s">
        <v>9</v>
      </c>
      <c r="G84" s="66"/>
      <c r="H84" s="66"/>
    </row>
    <row r="85" spans="1:8" ht="21.6" customHeight="1" x14ac:dyDescent="0.35">
      <c r="A85" s="159" t="s">
        <v>5</v>
      </c>
      <c r="B85" s="159"/>
      <c r="C85" s="111" t="s">
        <v>156</v>
      </c>
      <c r="D85" s="166"/>
      <c r="E85" s="166"/>
      <c r="F85" s="166"/>
      <c r="G85" s="66"/>
      <c r="H85" s="66"/>
    </row>
    <row r="86" spans="1:8" ht="80.400000000000006" customHeight="1" x14ac:dyDescent="0.35">
      <c r="A86" s="159" t="s">
        <v>12</v>
      </c>
      <c r="B86" s="159"/>
      <c r="C86" s="111" t="s">
        <v>157</v>
      </c>
      <c r="D86" s="166"/>
      <c r="E86" s="166"/>
      <c r="F86" s="166"/>
      <c r="G86" s="66"/>
      <c r="H86" s="66"/>
    </row>
    <row r="87" spans="1:8" x14ac:dyDescent="0.35">
      <c r="A87" s="159" t="s">
        <v>6</v>
      </c>
      <c r="B87" s="159"/>
      <c r="C87" s="111" t="s">
        <v>27</v>
      </c>
      <c r="D87" s="166"/>
      <c r="E87" s="166"/>
      <c r="F87" s="166"/>
      <c r="G87" s="66"/>
      <c r="H87" s="66"/>
    </row>
    <row r="88" spans="1:8" ht="33.6" customHeight="1" x14ac:dyDescent="0.35">
      <c r="A88" s="168" t="s">
        <v>170</v>
      </c>
      <c r="B88" s="168"/>
      <c r="C88" s="15" t="s">
        <v>153</v>
      </c>
      <c r="D88" s="166"/>
      <c r="E88" s="166"/>
      <c r="F88" s="166"/>
      <c r="G88" s="66"/>
      <c r="H88" s="66"/>
    </row>
    <row r="89" spans="1:8" x14ac:dyDescent="0.35">
      <c r="A89" s="137" t="s">
        <v>15</v>
      </c>
      <c r="B89" s="137"/>
      <c r="C89" s="137"/>
      <c r="D89" s="16"/>
      <c r="E89" s="16"/>
      <c r="F89" s="16"/>
      <c r="G89" s="66"/>
      <c r="H89" s="66"/>
    </row>
    <row r="90" spans="1:8" x14ac:dyDescent="0.35">
      <c r="A90" s="159" t="s">
        <v>13</v>
      </c>
      <c r="B90" s="159"/>
      <c r="C90" s="159"/>
      <c r="D90" s="35">
        <v>29997.599999999999</v>
      </c>
      <c r="E90" s="35">
        <v>234353.3</v>
      </c>
      <c r="F90" s="35">
        <v>477981.6</v>
      </c>
      <c r="G90" s="66"/>
      <c r="H90" s="66"/>
    </row>
    <row r="91" spans="1:8" ht="15.6" customHeight="1" x14ac:dyDescent="0.35">
      <c r="A91" s="179"/>
      <c r="B91" s="179"/>
      <c r="C91" s="179"/>
      <c r="D91" s="179"/>
      <c r="E91" s="179"/>
      <c r="F91" s="179"/>
      <c r="G91" s="66"/>
      <c r="H91" s="66"/>
    </row>
    <row r="92" spans="1:8" x14ac:dyDescent="0.35">
      <c r="A92" s="158" t="s">
        <v>10</v>
      </c>
      <c r="B92" s="158"/>
      <c r="C92" s="96" t="s">
        <v>154</v>
      </c>
      <c r="D92" s="166"/>
      <c r="E92" s="166"/>
      <c r="F92" s="166"/>
      <c r="G92" s="66"/>
      <c r="H92" s="66"/>
    </row>
    <row r="93" spans="1:8" x14ac:dyDescent="0.35">
      <c r="A93" s="167" t="s">
        <v>11</v>
      </c>
      <c r="B93" s="167"/>
      <c r="C93" s="96" t="s">
        <v>28</v>
      </c>
      <c r="D93" s="166" t="s">
        <v>53</v>
      </c>
      <c r="E93" s="166" t="s">
        <v>8</v>
      </c>
      <c r="F93" s="166" t="s">
        <v>9</v>
      </c>
      <c r="G93" s="66"/>
      <c r="H93" s="66"/>
    </row>
    <row r="94" spans="1:8" x14ac:dyDescent="0.35">
      <c r="A94" s="159" t="s">
        <v>5</v>
      </c>
      <c r="B94" s="159"/>
      <c r="C94" s="97" t="s">
        <v>156</v>
      </c>
      <c r="D94" s="166"/>
      <c r="E94" s="166"/>
      <c r="F94" s="166"/>
      <c r="G94" s="66"/>
      <c r="H94" s="66"/>
    </row>
    <row r="95" spans="1:8" ht="78" x14ac:dyDescent="0.35">
      <c r="A95" s="159" t="s">
        <v>12</v>
      </c>
      <c r="B95" s="159"/>
      <c r="C95" s="97" t="s">
        <v>157</v>
      </c>
      <c r="D95" s="166"/>
      <c r="E95" s="166"/>
      <c r="F95" s="166"/>
      <c r="G95" s="66"/>
      <c r="H95" s="66"/>
    </row>
    <row r="96" spans="1:8" x14ac:dyDescent="0.35">
      <c r="A96" s="159" t="s">
        <v>6</v>
      </c>
      <c r="B96" s="159"/>
      <c r="C96" s="97" t="s">
        <v>27</v>
      </c>
      <c r="D96" s="166"/>
      <c r="E96" s="166"/>
      <c r="F96" s="166"/>
      <c r="G96" s="66"/>
      <c r="H96" s="66"/>
    </row>
    <row r="97" spans="1:8" ht="32.4" customHeight="1" x14ac:dyDescent="0.35">
      <c r="A97" s="168" t="s">
        <v>170</v>
      </c>
      <c r="B97" s="168"/>
      <c r="C97" s="15" t="s">
        <v>153</v>
      </c>
      <c r="D97" s="166"/>
      <c r="E97" s="166"/>
      <c r="F97" s="166"/>
      <c r="G97" s="66"/>
      <c r="H97" s="66"/>
    </row>
    <row r="98" spans="1:8" x14ac:dyDescent="0.35">
      <c r="A98" s="137" t="s">
        <v>15</v>
      </c>
      <c r="B98" s="137"/>
      <c r="C98" s="137"/>
      <c r="D98" s="16"/>
      <c r="E98" s="16"/>
      <c r="F98" s="16"/>
      <c r="G98" s="66"/>
      <c r="H98" s="66"/>
    </row>
    <row r="99" spans="1:8" x14ac:dyDescent="0.35">
      <c r="A99" s="159" t="s">
        <v>13</v>
      </c>
      <c r="B99" s="159"/>
      <c r="C99" s="159"/>
      <c r="D99" s="35">
        <v>-29997.599999999999</v>
      </c>
      <c r="E99" s="35">
        <v>-234353.3</v>
      </c>
      <c r="F99" s="35">
        <v>-477981.6</v>
      </c>
      <c r="G99" s="66"/>
      <c r="H99" s="66"/>
    </row>
    <row r="100" spans="1:8" x14ac:dyDescent="0.35">
      <c r="A100" s="66"/>
      <c r="B100" s="66"/>
      <c r="C100" s="66"/>
      <c r="D100" s="66"/>
      <c r="E100" s="66"/>
      <c r="F100" s="66"/>
      <c r="G100" s="66"/>
      <c r="H100" s="66"/>
    </row>
    <row r="101" spans="1:8" x14ac:dyDescent="0.35">
      <c r="A101" s="66"/>
      <c r="B101" s="66"/>
      <c r="C101" s="66"/>
      <c r="D101" s="68"/>
      <c r="E101" s="68"/>
      <c r="F101" s="68"/>
      <c r="G101" s="66"/>
      <c r="H101" s="66"/>
    </row>
    <row r="102" spans="1:8" x14ac:dyDescent="0.35">
      <c r="A102" s="66"/>
      <c r="B102" s="66"/>
      <c r="C102" s="66"/>
      <c r="D102" s="66"/>
      <c r="E102" s="66"/>
      <c r="F102" s="66"/>
      <c r="G102" s="66"/>
      <c r="H102" s="66"/>
    </row>
    <row r="103" spans="1:8" x14ac:dyDescent="0.35">
      <c r="A103" s="66"/>
      <c r="B103" s="66"/>
      <c r="C103" s="66"/>
      <c r="D103" s="66"/>
      <c r="E103" s="66"/>
      <c r="F103" s="66"/>
      <c r="G103" s="66"/>
      <c r="H103" s="66"/>
    </row>
    <row r="104" spans="1:8" x14ac:dyDescent="0.35">
      <c r="A104" s="66"/>
      <c r="B104" s="66"/>
      <c r="C104" s="66"/>
      <c r="D104" s="66"/>
      <c r="E104" s="66"/>
      <c r="F104" s="66"/>
      <c r="G104" s="66"/>
      <c r="H104" s="66"/>
    </row>
    <row r="105" spans="1:8" x14ac:dyDescent="0.35">
      <c r="A105" s="66"/>
      <c r="B105" s="66"/>
      <c r="C105" s="66"/>
      <c r="D105" s="66"/>
      <c r="E105" s="66"/>
      <c r="F105" s="66"/>
      <c r="G105" s="66"/>
      <c r="H105" s="66"/>
    </row>
  </sheetData>
  <mergeCells count="132">
    <mergeCell ref="A75:C75"/>
    <mergeCell ref="A76:C76"/>
    <mergeCell ref="A77:C77"/>
    <mergeCell ref="A78:C78"/>
    <mergeCell ref="A63:F63"/>
    <mergeCell ref="A91:F91"/>
    <mergeCell ref="A79:F79"/>
    <mergeCell ref="D65:D69"/>
    <mergeCell ref="E65:E69"/>
    <mergeCell ref="F65:F69"/>
    <mergeCell ref="A66:B66"/>
    <mergeCell ref="A67:B67"/>
    <mergeCell ref="A68:B68"/>
    <mergeCell ref="A69:B69"/>
    <mergeCell ref="A70:C70"/>
    <mergeCell ref="A71:C71"/>
    <mergeCell ref="A51:C51"/>
    <mergeCell ref="A53:C53"/>
    <mergeCell ref="A43:C43"/>
    <mergeCell ref="A45:B45"/>
    <mergeCell ref="A9:F9"/>
    <mergeCell ref="A80:F80"/>
    <mergeCell ref="A81:B81"/>
    <mergeCell ref="A84:B84"/>
    <mergeCell ref="D84:D88"/>
    <mergeCell ref="E84:E88"/>
    <mergeCell ref="F84:F88"/>
    <mergeCell ref="A85:B85"/>
    <mergeCell ref="A86:B86"/>
    <mergeCell ref="A87:B87"/>
    <mergeCell ref="A88:B88"/>
    <mergeCell ref="A83:B83"/>
    <mergeCell ref="D83:F83"/>
    <mergeCell ref="A82:B82"/>
    <mergeCell ref="C81:F81"/>
    <mergeCell ref="A54:F54"/>
    <mergeCell ref="A44:F44"/>
    <mergeCell ref="A32:F32"/>
    <mergeCell ref="A52:C52"/>
    <mergeCell ref="A72:C72"/>
    <mergeCell ref="E93:E97"/>
    <mergeCell ref="A62:C62"/>
    <mergeCell ref="D55:F55"/>
    <mergeCell ref="A56:B56"/>
    <mergeCell ref="D56:D60"/>
    <mergeCell ref="E56:E60"/>
    <mergeCell ref="F56:F60"/>
    <mergeCell ref="A57:B57"/>
    <mergeCell ref="A58:B58"/>
    <mergeCell ref="A59:B59"/>
    <mergeCell ref="A60:B60"/>
    <mergeCell ref="F93:F97"/>
    <mergeCell ref="A94:B94"/>
    <mergeCell ref="A95:B95"/>
    <mergeCell ref="A96:B96"/>
    <mergeCell ref="A97:B97"/>
    <mergeCell ref="A55:B55"/>
    <mergeCell ref="A61:C61"/>
    <mergeCell ref="A89:C89"/>
    <mergeCell ref="A90:C90"/>
    <mergeCell ref="A92:B92"/>
    <mergeCell ref="D92:F92"/>
    <mergeCell ref="A73:C73"/>
    <mergeCell ref="A74:C74"/>
    <mergeCell ref="A98:C98"/>
    <mergeCell ref="A99:C99"/>
    <mergeCell ref="A64:B64"/>
    <mergeCell ref="D64:F64"/>
    <mergeCell ref="A65:B65"/>
    <mergeCell ref="A48:B48"/>
    <mergeCell ref="A49:B49"/>
    <mergeCell ref="A50:B50"/>
    <mergeCell ref="A27:C27"/>
    <mergeCell ref="D45:F45"/>
    <mergeCell ref="A46:B46"/>
    <mergeCell ref="D46:D50"/>
    <mergeCell ref="E46:E50"/>
    <mergeCell ref="F46:F50"/>
    <mergeCell ref="A47:B47"/>
    <mergeCell ref="D33:F33"/>
    <mergeCell ref="A34:B34"/>
    <mergeCell ref="D34:D38"/>
    <mergeCell ref="E34:E38"/>
    <mergeCell ref="A40:C40"/>
    <mergeCell ref="A41:C41"/>
    <mergeCell ref="A42:C42"/>
    <mergeCell ref="A93:B93"/>
    <mergeCell ref="D93:D97"/>
    <mergeCell ref="A19:C19"/>
    <mergeCell ref="A21:B21"/>
    <mergeCell ref="A31:C31"/>
    <mergeCell ref="A33:B33"/>
    <mergeCell ref="A39:C39"/>
    <mergeCell ref="A28:C28"/>
    <mergeCell ref="A29:C29"/>
    <mergeCell ref="A30:C30"/>
    <mergeCell ref="D21:F21"/>
    <mergeCell ref="A22:B22"/>
    <mergeCell ref="D22:D26"/>
    <mergeCell ref="E22:E26"/>
    <mergeCell ref="F22:F26"/>
    <mergeCell ref="A23:B23"/>
    <mergeCell ref="A24:B24"/>
    <mergeCell ref="A25:B25"/>
    <mergeCell ref="A26:B26"/>
    <mergeCell ref="F34:F38"/>
    <mergeCell ref="A35:B35"/>
    <mergeCell ref="A36:B36"/>
    <mergeCell ref="A37:B37"/>
    <mergeCell ref="A38:B38"/>
    <mergeCell ref="A20:F20"/>
    <mergeCell ref="A13:B13"/>
    <mergeCell ref="D13:F13"/>
    <mergeCell ref="A14:B14"/>
    <mergeCell ref="D14:D18"/>
    <mergeCell ref="E14:E18"/>
    <mergeCell ref="F14:F18"/>
    <mergeCell ref="A15:B15"/>
    <mergeCell ref="A16:B16"/>
    <mergeCell ref="A17:B17"/>
    <mergeCell ref="A18:B18"/>
    <mergeCell ref="A10:B10"/>
    <mergeCell ref="C10:F10"/>
    <mergeCell ref="A11:B11"/>
    <mergeCell ref="C11:F11"/>
    <mergeCell ref="A12:B12"/>
    <mergeCell ref="C12:F12"/>
    <mergeCell ref="A8:F8"/>
    <mergeCell ref="E1:F1"/>
    <mergeCell ref="E2:F2"/>
    <mergeCell ref="E3:F3"/>
    <mergeCell ref="A5:F5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/>
  </sheetViews>
  <sheetFormatPr defaultColWidth="8.88671875" defaultRowHeight="15.6" x14ac:dyDescent="0.35"/>
  <cols>
    <col min="1" max="1" width="12.5546875" style="3" customWidth="1"/>
    <col min="2" max="2" width="11.5546875" style="3" customWidth="1"/>
    <col min="3" max="3" width="13.44140625" style="3" customWidth="1"/>
    <col min="4" max="4" width="29.33203125" style="3" customWidth="1"/>
    <col min="5" max="5" width="10" style="3" customWidth="1"/>
    <col min="6" max="6" width="12.77734375" style="44" customWidth="1"/>
    <col min="7" max="7" width="13.6640625" style="3" customWidth="1"/>
    <col min="8" max="8" width="12.77734375" style="3" customWidth="1"/>
    <col min="9" max="9" width="13.88671875" style="3" customWidth="1"/>
    <col min="10" max="16384" width="8.88671875" style="3"/>
  </cols>
  <sheetData>
    <row r="1" spans="1:17" x14ac:dyDescent="0.35">
      <c r="A1" s="1"/>
      <c r="B1" s="2"/>
      <c r="H1" s="119" t="s">
        <v>46</v>
      </c>
      <c r="I1" s="119"/>
    </row>
    <row r="2" spans="1:17" ht="15.6" customHeight="1" x14ac:dyDescent="0.35">
      <c r="A2" s="1"/>
      <c r="B2" s="2"/>
      <c r="G2" s="119" t="s">
        <v>52</v>
      </c>
      <c r="H2" s="119"/>
      <c r="I2" s="119"/>
      <c r="J2" s="22"/>
      <c r="K2" s="22"/>
      <c r="L2" s="22"/>
      <c r="M2" s="22"/>
      <c r="N2" s="22"/>
      <c r="O2" s="22"/>
      <c r="P2" s="22"/>
      <c r="Q2" s="22"/>
    </row>
    <row r="3" spans="1:17" x14ac:dyDescent="0.35">
      <c r="A3" s="1"/>
      <c r="B3" s="2"/>
      <c r="G3" s="119" t="s">
        <v>3</v>
      </c>
      <c r="H3" s="119"/>
      <c r="I3" s="119"/>
      <c r="J3" s="22"/>
      <c r="K3" s="22"/>
      <c r="L3" s="22"/>
      <c r="M3" s="22"/>
      <c r="N3" s="22"/>
      <c r="O3" s="22"/>
      <c r="P3" s="22"/>
      <c r="Q3" s="22"/>
    </row>
    <row r="4" spans="1:17" x14ac:dyDescent="0.35">
      <c r="A4" s="1"/>
      <c r="B4" s="2"/>
      <c r="C4" s="4"/>
      <c r="D4" s="4"/>
      <c r="E4" s="4"/>
      <c r="F4" s="90"/>
    </row>
    <row r="5" spans="1:17" ht="41.4" customHeight="1" x14ac:dyDescent="0.35">
      <c r="A5" s="143" t="s">
        <v>140</v>
      </c>
      <c r="B5" s="143"/>
      <c r="C5" s="143"/>
      <c r="D5" s="143"/>
      <c r="E5" s="143"/>
      <c r="F5" s="143"/>
      <c r="G5" s="143"/>
      <c r="H5" s="143"/>
      <c r="I5" s="143"/>
      <c r="J5" s="22"/>
      <c r="K5" s="22"/>
      <c r="L5" s="22"/>
      <c r="M5" s="22"/>
      <c r="N5" s="22"/>
      <c r="O5" s="22"/>
      <c r="P5" s="22"/>
    </row>
    <row r="6" spans="1:17" ht="32.4" customHeight="1" x14ac:dyDescent="0.35">
      <c r="A6" s="5"/>
      <c r="B6" s="40"/>
      <c r="C6" s="6"/>
      <c r="D6" s="6"/>
      <c r="E6" s="6"/>
      <c r="F6" s="89"/>
      <c r="H6" s="88"/>
      <c r="I6" s="88"/>
      <c r="L6" s="22"/>
      <c r="M6" s="22"/>
    </row>
    <row r="7" spans="1:17" ht="31.95" customHeight="1" x14ac:dyDescent="0.35">
      <c r="A7" s="124" t="s">
        <v>139</v>
      </c>
      <c r="B7" s="187" t="s">
        <v>138</v>
      </c>
      <c r="C7" s="187"/>
      <c r="D7" s="187"/>
      <c r="E7" s="136" t="s">
        <v>1</v>
      </c>
      <c r="F7" s="136"/>
      <c r="G7" s="136"/>
      <c r="H7" s="136"/>
      <c r="I7" s="136"/>
      <c r="L7" s="22"/>
      <c r="M7" s="22"/>
    </row>
    <row r="8" spans="1:17" ht="45.6" customHeight="1" x14ac:dyDescent="0.35">
      <c r="A8" s="124"/>
      <c r="B8" s="187"/>
      <c r="C8" s="187"/>
      <c r="D8" s="187"/>
      <c r="E8" s="71" t="s">
        <v>137</v>
      </c>
      <c r="F8" s="71" t="s">
        <v>136</v>
      </c>
      <c r="G8" s="71" t="s">
        <v>135</v>
      </c>
      <c r="H8" s="71" t="s">
        <v>134</v>
      </c>
      <c r="I8" s="87" t="s">
        <v>133</v>
      </c>
    </row>
    <row r="9" spans="1:17" ht="35.4" customHeight="1" x14ac:dyDescent="0.35">
      <c r="A9" s="86"/>
      <c r="B9" s="180"/>
      <c r="C9" s="181"/>
      <c r="D9" s="181"/>
      <c r="E9" s="181"/>
      <c r="F9" s="181"/>
      <c r="G9" s="181"/>
      <c r="H9" s="182"/>
      <c r="I9" s="35"/>
    </row>
    <row r="10" spans="1:17" ht="24" customHeight="1" x14ac:dyDescent="0.35">
      <c r="A10" s="184" t="s">
        <v>175</v>
      </c>
      <c r="B10" s="185"/>
      <c r="C10" s="185"/>
      <c r="D10" s="185"/>
      <c r="E10" s="185"/>
      <c r="F10" s="185"/>
      <c r="G10" s="185"/>
      <c r="H10" s="186"/>
      <c r="I10" s="35">
        <f>I11</f>
        <v>-477981.6</v>
      </c>
    </row>
    <row r="11" spans="1:17" ht="30.6" customHeight="1" x14ac:dyDescent="0.35">
      <c r="A11" s="85" t="s">
        <v>132</v>
      </c>
      <c r="B11" s="85" t="s">
        <v>131</v>
      </c>
      <c r="C11" s="85" t="s">
        <v>130</v>
      </c>
      <c r="D11" s="180" t="s">
        <v>129</v>
      </c>
      <c r="E11" s="181"/>
      <c r="F11" s="181"/>
      <c r="G11" s="181"/>
      <c r="H11" s="182"/>
      <c r="I11" s="35">
        <f>I12+I23+I26+I29+I32</f>
        <v>-477981.6</v>
      </c>
    </row>
    <row r="12" spans="1:17" ht="36" customHeight="1" x14ac:dyDescent="0.35">
      <c r="A12" s="69" t="s">
        <v>128</v>
      </c>
      <c r="B12" s="180" t="s">
        <v>144</v>
      </c>
      <c r="C12" s="181"/>
      <c r="D12" s="181"/>
      <c r="E12" s="181"/>
      <c r="F12" s="181"/>
      <c r="G12" s="181"/>
      <c r="H12" s="182"/>
      <c r="I12" s="35">
        <f>SUM(I14:I22)</f>
        <v>-300000</v>
      </c>
    </row>
    <row r="13" spans="1:17" ht="30.6" customHeight="1" x14ac:dyDescent="0.35">
      <c r="A13" s="10"/>
      <c r="B13" s="183" t="s">
        <v>94</v>
      </c>
      <c r="C13" s="183"/>
      <c r="D13" s="183"/>
      <c r="E13" s="84"/>
      <c r="F13" s="84"/>
      <c r="G13" s="84"/>
      <c r="H13" s="84"/>
      <c r="I13" s="35"/>
    </row>
    <row r="14" spans="1:17" ht="30.6" customHeight="1" x14ac:dyDescent="0.35">
      <c r="A14" s="69" t="s">
        <v>127</v>
      </c>
      <c r="B14" s="160" t="s">
        <v>126</v>
      </c>
      <c r="C14" s="160"/>
      <c r="D14" s="160"/>
      <c r="E14" s="70" t="s">
        <v>111</v>
      </c>
      <c r="F14" s="83" t="s">
        <v>93</v>
      </c>
      <c r="G14" s="74">
        <v>20000000</v>
      </c>
      <c r="H14" s="75">
        <v>-1</v>
      </c>
      <c r="I14" s="35">
        <f t="shared" ref="I14:I22" si="0">-G14/1000</f>
        <v>-20000</v>
      </c>
    </row>
    <row r="15" spans="1:17" ht="30.6" customHeight="1" x14ac:dyDescent="0.35">
      <c r="A15" s="69" t="s">
        <v>125</v>
      </c>
      <c r="B15" s="160" t="s">
        <v>124</v>
      </c>
      <c r="C15" s="160"/>
      <c r="D15" s="160"/>
      <c r="E15" s="70" t="s">
        <v>111</v>
      </c>
      <c r="F15" s="83" t="s">
        <v>93</v>
      </c>
      <c r="G15" s="74">
        <v>40000000</v>
      </c>
      <c r="H15" s="75">
        <v>-1</v>
      </c>
      <c r="I15" s="35">
        <f t="shared" si="0"/>
        <v>-40000</v>
      </c>
    </row>
    <row r="16" spans="1:17" ht="30.6" customHeight="1" x14ac:dyDescent="0.35">
      <c r="A16" s="112" t="s">
        <v>123</v>
      </c>
      <c r="B16" s="160" t="s">
        <v>122</v>
      </c>
      <c r="C16" s="160"/>
      <c r="D16" s="160"/>
      <c r="E16" s="70" t="s">
        <v>111</v>
      </c>
      <c r="F16" s="83" t="s">
        <v>93</v>
      </c>
      <c r="G16" s="74"/>
      <c r="H16" s="75"/>
      <c r="I16" s="35">
        <v>-807.1</v>
      </c>
    </row>
    <row r="17" spans="1:9" ht="33" customHeight="1" x14ac:dyDescent="0.35">
      <c r="A17" s="69" t="s">
        <v>121</v>
      </c>
      <c r="B17" s="160" t="s">
        <v>120</v>
      </c>
      <c r="C17" s="160"/>
      <c r="D17" s="160"/>
      <c r="E17" s="70" t="s">
        <v>111</v>
      </c>
      <c r="F17" s="83" t="s">
        <v>93</v>
      </c>
      <c r="G17" s="74">
        <v>3000000</v>
      </c>
      <c r="H17" s="75">
        <v>-1</v>
      </c>
      <c r="I17" s="35">
        <f t="shared" si="0"/>
        <v>-3000</v>
      </c>
    </row>
    <row r="18" spans="1:9" ht="26.4" customHeight="1" x14ac:dyDescent="0.35">
      <c r="A18" s="69" t="s">
        <v>119</v>
      </c>
      <c r="B18" s="160" t="s">
        <v>118</v>
      </c>
      <c r="C18" s="160"/>
      <c r="D18" s="160"/>
      <c r="E18" s="70" t="s">
        <v>111</v>
      </c>
      <c r="F18" s="83" t="s">
        <v>93</v>
      </c>
      <c r="G18" s="74">
        <v>7000000</v>
      </c>
      <c r="H18" s="75">
        <v>-1</v>
      </c>
      <c r="I18" s="35">
        <f t="shared" si="0"/>
        <v>-7000</v>
      </c>
    </row>
    <row r="19" spans="1:9" ht="36.6" customHeight="1" x14ac:dyDescent="0.35">
      <c r="A19" s="69" t="s">
        <v>117</v>
      </c>
      <c r="B19" s="160" t="s">
        <v>112</v>
      </c>
      <c r="C19" s="160"/>
      <c r="D19" s="160"/>
      <c r="E19" s="70" t="s">
        <v>111</v>
      </c>
      <c r="F19" s="83" t="s">
        <v>93</v>
      </c>
      <c r="G19" s="74">
        <v>14192900</v>
      </c>
      <c r="H19" s="75">
        <v>-1</v>
      </c>
      <c r="I19" s="35">
        <f t="shared" si="0"/>
        <v>-14192.9</v>
      </c>
    </row>
    <row r="20" spans="1:9" ht="36.6" customHeight="1" x14ac:dyDescent="0.35">
      <c r="A20" s="69" t="s">
        <v>116</v>
      </c>
      <c r="B20" s="160" t="s">
        <v>112</v>
      </c>
      <c r="C20" s="160"/>
      <c r="D20" s="160"/>
      <c r="E20" s="70" t="s">
        <v>95</v>
      </c>
      <c r="F20" s="83" t="s">
        <v>93</v>
      </c>
      <c r="G20" s="74">
        <v>200000000</v>
      </c>
      <c r="H20" s="75">
        <v>-1</v>
      </c>
      <c r="I20" s="35">
        <f t="shared" si="0"/>
        <v>-200000</v>
      </c>
    </row>
    <row r="21" spans="1:9" ht="36.6" customHeight="1" x14ac:dyDescent="0.35">
      <c r="A21" s="69" t="s">
        <v>115</v>
      </c>
      <c r="B21" s="160" t="s">
        <v>114</v>
      </c>
      <c r="C21" s="160"/>
      <c r="D21" s="160"/>
      <c r="E21" s="70" t="s">
        <v>111</v>
      </c>
      <c r="F21" s="83" t="s">
        <v>93</v>
      </c>
      <c r="G21" s="74">
        <v>10000000</v>
      </c>
      <c r="H21" s="75">
        <v>-1</v>
      </c>
      <c r="I21" s="35">
        <f t="shared" si="0"/>
        <v>-10000</v>
      </c>
    </row>
    <row r="22" spans="1:9" ht="36.6" customHeight="1" x14ac:dyDescent="0.35">
      <c r="A22" s="69" t="s">
        <v>113</v>
      </c>
      <c r="B22" s="160" t="s">
        <v>112</v>
      </c>
      <c r="C22" s="160"/>
      <c r="D22" s="160"/>
      <c r="E22" s="70" t="s">
        <v>111</v>
      </c>
      <c r="F22" s="83" t="s">
        <v>93</v>
      </c>
      <c r="G22" s="74">
        <v>5000000</v>
      </c>
      <c r="H22" s="75">
        <v>-1</v>
      </c>
      <c r="I22" s="35">
        <f t="shared" si="0"/>
        <v>-5000</v>
      </c>
    </row>
    <row r="23" spans="1:9" ht="30.6" customHeight="1" x14ac:dyDescent="0.35">
      <c r="A23" s="69" t="s">
        <v>110</v>
      </c>
      <c r="B23" s="180" t="s">
        <v>71</v>
      </c>
      <c r="C23" s="181"/>
      <c r="D23" s="181"/>
      <c r="E23" s="181"/>
      <c r="F23" s="181"/>
      <c r="G23" s="181"/>
      <c r="H23" s="182"/>
      <c r="I23" s="35">
        <f>SUM(I25:I25)</f>
        <v>-30040.6</v>
      </c>
    </row>
    <row r="24" spans="1:9" ht="19.2" customHeight="1" x14ac:dyDescent="0.35">
      <c r="A24" s="69"/>
      <c r="B24" s="183" t="s">
        <v>94</v>
      </c>
      <c r="C24" s="183"/>
      <c r="D24" s="183"/>
      <c r="E24" s="82"/>
      <c r="F24" s="82"/>
      <c r="G24" s="82"/>
      <c r="H24" s="81"/>
      <c r="I24" s="35"/>
    </row>
    <row r="25" spans="1:9" ht="30.6" customHeight="1" x14ac:dyDescent="0.35">
      <c r="A25" s="69" t="s">
        <v>109</v>
      </c>
      <c r="B25" s="160" t="s">
        <v>106</v>
      </c>
      <c r="C25" s="160"/>
      <c r="D25" s="160"/>
      <c r="E25" s="70" t="s">
        <v>102</v>
      </c>
      <c r="F25" s="70" t="s">
        <v>93</v>
      </c>
      <c r="G25" s="74">
        <v>30040600</v>
      </c>
      <c r="H25" s="75">
        <v>-1</v>
      </c>
      <c r="I25" s="35">
        <f>-G25/1000</f>
        <v>-30040.6</v>
      </c>
    </row>
    <row r="26" spans="1:9" ht="30.6" customHeight="1" x14ac:dyDescent="0.35">
      <c r="A26" s="69" t="s">
        <v>108</v>
      </c>
      <c r="B26" s="180" t="s">
        <v>141</v>
      </c>
      <c r="C26" s="181"/>
      <c r="D26" s="181"/>
      <c r="E26" s="181"/>
      <c r="F26" s="181"/>
      <c r="G26" s="181"/>
      <c r="H26" s="182"/>
      <c r="I26" s="35">
        <f>I28</f>
        <v>-12000</v>
      </c>
    </row>
    <row r="27" spans="1:9" ht="17.399999999999999" customHeight="1" x14ac:dyDescent="0.35">
      <c r="A27" s="69"/>
      <c r="B27" s="183" t="s">
        <v>94</v>
      </c>
      <c r="C27" s="183"/>
      <c r="D27" s="183"/>
      <c r="E27" s="80"/>
      <c r="F27" s="79"/>
      <c r="G27" s="78"/>
      <c r="H27" s="77"/>
      <c r="I27" s="35"/>
    </row>
    <row r="28" spans="1:9" ht="27" customHeight="1" x14ac:dyDescent="0.35">
      <c r="A28" s="69" t="s">
        <v>107</v>
      </c>
      <c r="B28" s="160" t="s">
        <v>106</v>
      </c>
      <c r="C28" s="160"/>
      <c r="D28" s="160"/>
      <c r="E28" s="70" t="s">
        <v>102</v>
      </c>
      <c r="F28" s="70" t="s">
        <v>93</v>
      </c>
      <c r="G28" s="74">
        <v>12000000</v>
      </c>
      <c r="H28" s="75">
        <v>-1</v>
      </c>
      <c r="I28" s="35">
        <f>-G28/1000</f>
        <v>-12000</v>
      </c>
    </row>
    <row r="29" spans="1:9" ht="31.8" customHeight="1" x14ac:dyDescent="0.35">
      <c r="A29" s="69" t="s">
        <v>105</v>
      </c>
      <c r="B29" s="180" t="s">
        <v>83</v>
      </c>
      <c r="C29" s="181"/>
      <c r="D29" s="181"/>
      <c r="E29" s="181"/>
      <c r="F29" s="181"/>
      <c r="G29" s="181"/>
      <c r="H29" s="182"/>
      <c r="I29" s="35">
        <f>SUM(I31:I31)</f>
        <v>-32351</v>
      </c>
    </row>
    <row r="30" spans="1:9" ht="19.2" customHeight="1" x14ac:dyDescent="0.35">
      <c r="A30" s="69"/>
      <c r="B30" s="183" t="s">
        <v>94</v>
      </c>
      <c r="C30" s="183"/>
      <c r="D30" s="183"/>
      <c r="E30" s="80"/>
      <c r="F30" s="79"/>
      <c r="G30" s="78"/>
      <c r="H30" s="77"/>
      <c r="I30" s="35"/>
    </row>
    <row r="31" spans="1:9" ht="30.6" customHeight="1" x14ac:dyDescent="0.35">
      <c r="A31" s="69" t="s">
        <v>104</v>
      </c>
      <c r="B31" s="160" t="s">
        <v>103</v>
      </c>
      <c r="C31" s="160"/>
      <c r="D31" s="160"/>
      <c r="E31" s="70" t="s">
        <v>102</v>
      </c>
      <c r="F31" s="70" t="s">
        <v>93</v>
      </c>
      <c r="G31" s="74">
        <v>32351000</v>
      </c>
      <c r="H31" s="75">
        <v>-1</v>
      </c>
      <c r="I31" s="35">
        <f>-G31/1000</f>
        <v>-32351</v>
      </c>
    </row>
    <row r="32" spans="1:9" ht="30.6" customHeight="1" x14ac:dyDescent="0.35">
      <c r="A32" s="69" t="s">
        <v>101</v>
      </c>
      <c r="B32" s="180" t="s">
        <v>68</v>
      </c>
      <c r="C32" s="181"/>
      <c r="D32" s="181"/>
      <c r="E32" s="181"/>
      <c r="F32" s="181"/>
      <c r="G32" s="181"/>
      <c r="H32" s="182"/>
      <c r="I32" s="35">
        <f>SUM(I34:I36)</f>
        <v>-103590</v>
      </c>
    </row>
    <row r="33" spans="1:9" ht="20.399999999999999" customHeight="1" x14ac:dyDescent="0.35">
      <c r="A33" s="69"/>
      <c r="B33" s="183" t="s">
        <v>94</v>
      </c>
      <c r="C33" s="183"/>
      <c r="D33" s="183"/>
      <c r="E33" s="70"/>
      <c r="F33" s="70"/>
      <c r="G33" s="70"/>
      <c r="H33" s="70"/>
      <c r="I33" s="35"/>
    </row>
    <row r="34" spans="1:9" ht="30.6" customHeight="1" x14ac:dyDescent="0.35">
      <c r="A34" s="69" t="s">
        <v>100</v>
      </c>
      <c r="B34" s="160" t="s">
        <v>98</v>
      </c>
      <c r="C34" s="160"/>
      <c r="D34" s="160"/>
      <c r="E34" s="70" t="s">
        <v>95</v>
      </c>
      <c r="F34" s="70" t="s">
        <v>93</v>
      </c>
      <c r="G34" s="74">
        <v>25000000</v>
      </c>
      <c r="H34" s="75">
        <v>-1</v>
      </c>
      <c r="I34" s="35">
        <f>-G34/1000</f>
        <v>-25000</v>
      </c>
    </row>
    <row r="35" spans="1:9" ht="30.6" customHeight="1" x14ac:dyDescent="0.35">
      <c r="A35" s="69" t="s">
        <v>99</v>
      </c>
      <c r="B35" s="76" t="s">
        <v>98</v>
      </c>
      <c r="C35" s="76"/>
      <c r="D35" s="76"/>
      <c r="E35" s="70" t="s">
        <v>95</v>
      </c>
      <c r="F35" s="70" t="s">
        <v>93</v>
      </c>
      <c r="G35" s="74">
        <v>60000000</v>
      </c>
      <c r="H35" s="75">
        <v>-1</v>
      </c>
      <c r="I35" s="35">
        <f>-G35/1000</f>
        <v>-60000</v>
      </c>
    </row>
    <row r="36" spans="1:9" ht="30.6" customHeight="1" x14ac:dyDescent="0.35">
      <c r="A36" s="112" t="s">
        <v>97</v>
      </c>
      <c r="B36" s="76" t="s">
        <v>96</v>
      </c>
      <c r="C36" s="76"/>
      <c r="D36" s="76"/>
      <c r="E36" s="70" t="s">
        <v>95</v>
      </c>
      <c r="F36" s="70" t="s">
        <v>93</v>
      </c>
      <c r="G36" s="74"/>
      <c r="H36" s="75"/>
      <c r="I36" s="35">
        <v>-18590</v>
      </c>
    </row>
    <row r="37" spans="1:9" x14ac:dyDescent="0.35">
      <c r="A37" s="18"/>
      <c r="B37" s="18"/>
    </row>
    <row r="38" spans="1:9" x14ac:dyDescent="0.35">
      <c r="A38" s="18"/>
      <c r="B38" s="18"/>
    </row>
    <row r="39" spans="1:9" x14ac:dyDescent="0.35">
      <c r="A39" s="18"/>
      <c r="B39" s="18"/>
    </row>
    <row r="40" spans="1:9" x14ac:dyDescent="0.35">
      <c r="A40" s="18"/>
      <c r="B40" s="18"/>
    </row>
    <row r="41" spans="1:9" x14ac:dyDescent="0.35">
      <c r="A41" s="18"/>
      <c r="B41" s="18"/>
    </row>
    <row r="42" spans="1:9" x14ac:dyDescent="0.35">
      <c r="A42" s="18"/>
      <c r="B42" s="18"/>
    </row>
    <row r="43" spans="1:9" x14ac:dyDescent="0.35">
      <c r="A43" s="18"/>
      <c r="B43" s="18"/>
    </row>
    <row r="44" spans="1:9" x14ac:dyDescent="0.35">
      <c r="A44" s="18"/>
      <c r="B44" s="18"/>
    </row>
    <row r="45" spans="1:9" x14ac:dyDescent="0.35">
      <c r="A45" s="18"/>
      <c r="B45" s="18"/>
    </row>
  </sheetData>
  <mergeCells count="33">
    <mergeCell ref="B28:D28"/>
    <mergeCell ref="B7:D8"/>
    <mergeCell ref="B24:D24"/>
    <mergeCell ref="B32:H32"/>
    <mergeCell ref="B33:D33"/>
    <mergeCell ref="B14:D14"/>
    <mergeCell ref="B15:D15"/>
    <mergeCell ref="B16:D16"/>
    <mergeCell ref="B17:D17"/>
    <mergeCell ref="B18:D18"/>
    <mergeCell ref="B19:D19"/>
    <mergeCell ref="B20:D20"/>
    <mergeCell ref="B34:D34"/>
    <mergeCell ref="B31:D31"/>
    <mergeCell ref="B25:D25"/>
    <mergeCell ref="G3:I3"/>
    <mergeCell ref="B9:H9"/>
    <mergeCell ref="B12:H12"/>
    <mergeCell ref="B13:D13"/>
    <mergeCell ref="D11:H11"/>
    <mergeCell ref="A10:H10"/>
    <mergeCell ref="B26:H26"/>
    <mergeCell ref="B27:D27"/>
    <mergeCell ref="B29:H29"/>
    <mergeCell ref="B23:H23"/>
    <mergeCell ref="B21:D21"/>
    <mergeCell ref="B22:D22"/>
    <mergeCell ref="B30:D30"/>
    <mergeCell ref="H1:I1"/>
    <mergeCell ref="G2:I2"/>
    <mergeCell ref="A5:I5"/>
    <mergeCell ref="E7:I7"/>
    <mergeCell ref="A7:A8"/>
  </mergeCells>
  <pageMargins left="0.23622047244094491" right="0.23622047244094491" top="0.74803149606299213" bottom="0.74803149606299213" header="0.31496062992125984" footer="0.31496062992125984"/>
  <pageSetup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h1-1.2-5.1 </vt:lpstr>
      <vt:lpstr>հ2-1.3</vt:lpstr>
      <vt:lpstr>հ3-5.2</vt:lpstr>
      <vt:lpstr>h4-3-4</vt:lpstr>
      <vt:lpstr>h5-9-9.1</vt:lpstr>
      <vt:lpstr>հ6-10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https:/mul2.gov.am/tasks/94197/oneclick/2_Cadastre_Popoxutyun_19.xlsx?token=9b69bda8989b1a35c2ae199b3c89cc14</cp:keywords>
  <cp:lastModifiedBy>khalatyan</cp:lastModifiedBy>
  <cp:lastPrinted>2020-04-07T11:47:42Z</cp:lastPrinted>
  <dcterms:created xsi:type="dcterms:W3CDTF">2019-07-11T14:38:04Z</dcterms:created>
  <dcterms:modified xsi:type="dcterms:W3CDTF">2020-05-05T05:49:33Z</dcterms:modified>
</cp:coreProperties>
</file>