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" yWindow="75" windowWidth="19095" windowHeight="8460" activeTab="1"/>
  </bookViews>
  <sheets>
    <sheet name="1" sheetId="32" r:id="rId1"/>
    <sheet name="2" sheetId="33" r:id="rId2"/>
    <sheet name="3" sheetId="31" r:id="rId3"/>
    <sheet name="4" sheetId="27" r:id="rId4"/>
    <sheet name="5" sheetId="36" r:id="rId5"/>
  </sheets>
  <definedNames>
    <definedName name="_xlnm._FilterDatabase" localSheetId="1" hidden="1">'2'!#REF!</definedName>
    <definedName name="_xlnm._FilterDatabase" localSheetId="4" hidden="1">'5'!$G$1:$G$56</definedName>
    <definedName name="AgencyCode" localSheetId="0">#REF!</definedName>
    <definedName name="AgencyCode" localSheetId="4">#REF!</definedName>
    <definedName name="AgencyCode">#REF!</definedName>
    <definedName name="AgencyName" localSheetId="0">#REF!</definedName>
    <definedName name="AgencyName" localSheetId="4">#REF!</definedName>
    <definedName name="AgencyName">#REF!</definedName>
    <definedName name="Functional1" localSheetId="0">#REF!</definedName>
    <definedName name="Functional1" localSheetId="4">#REF!</definedName>
    <definedName name="Functional1">#REF!</definedName>
    <definedName name="havelvac" localSheetId="4">#REF!</definedName>
    <definedName name="havelvac">#REF!</definedName>
    <definedName name="PANature" localSheetId="0">#REF!</definedName>
    <definedName name="PANature" localSheetId="4">#REF!</definedName>
    <definedName name="PANature">#REF!</definedName>
    <definedName name="PAType" localSheetId="0">#REF!</definedName>
    <definedName name="PAType" localSheetId="4">#REF!</definedName>
    <definedName name="PAType">#REF!</definedName>
    <definedName name="Performance2" localSheetId="0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4">#REF!</definedName>
    <definedName name="PerformanceType">#REF!</definedName>
    <definedName name="_xlnm.Print_Area" localSheetId="0">'1'!$A$1:$F$54</definedName>
    <definedName name="_xlnm.Print_Area" localSheetId="2">'3'!$A$1:$E$59</definedName>
    <definedName name="_xlnm.Print_Area" localSheetId="3">'4'!$A$1:$E$56</definedName>
    <definedName name="_xlnm.Print_Area" localSheetId="4">'5'!$A$1:$G$56</definedName>
  </definedNames>
  <calcPr calcId="125725"/>
</workbook>
</file>

<file path=xl/calcChain.xml><?xml version="1.0" encoding="utf-8"?>
<calcChain xmlns="http://schemas.openxmlformats.org/spreadsheetml/2006/main">
  <c r="G52" i="36"/>
  <c r="G51"/>
  <c r="G50"/>
  <c r="G49"/>
  <c r="G11" s="1"/>
  <c r="G10" s="1"/>
  <c r="G9" s="1"/>
  <c r="G8" s="1"/>
  <c r="E29" i="27"/>
  <c r="G63" i="33"/>
  <c r="G62" s="1"/>
  <c r="G61" s="1"/>
  <c r="G59" s="1"/>
  <c r="G57" s="1"/>
  <c r="C56" i="31" s="1"/>
  <c r="C53" i="27" s="1"/>
  <c r="H63" i="33"/>
  <c r="H62" s="1"/>
  <c r="H61" s="1"/>
  <c r="H59" s="1"/>
  <c r="H57" s="1"/>
  <c r="D56" i="31" s="1"/>
  <c r="D53" i="27" s="1"/>
  <c r="I63" i="33"/>
  <c r="I62" s="1"/>
  <c r="I61" s="1"/>
  <c r="I59" s="1"/>
  <c r="I57" s="1"/>
  <c r="E56" i="31" s="1"/>
  <c r="E53" i="27" s="1"/>
  <c r="G54" i="33"/>
  <c r="G53" s="1"/>
  <c r="G51" s="1"/>
  <c r="G49" s="1"/>
  <c r="C48" i="31" s="1"/>
  <c r="C45" i="27" s="1"/>
  <c r="G55" i="33"/>
  <c r="H55"/>
  <c r="H54" s="1"/>
  <c r="H53" s="1"/>
  <c r="H51" s="1"/>
  <c r="H49" s="1"/>
  <c r="D48" i="31" s="1"/>
  <c r="D45" i="27" s="1"/>
  <c r="I55" i="33"/>
  <c r="I54" s="1"/>
  <c r="I53" s="1"/>
  <c r="I51" s="1"/>
  <c r="I49" s="1"/>
  <c r="E48" i="31" s="1"/>
  <c r="E45" i="27" s="1"/>
  <c r="G37" i="33"/>
  <c r="G36" s="1"/>
  <c r="G35" s="1"/>
  <c r="G34" s="1"/>
  <c r="G32" s="1"/>
  <c r="G30" s="1"/>
  <c r="C29" i="27" s="1"/>
  <c r="H37" i="33"/>
  <c r="H36" s="1"/>
  <c r="H35" s="1"/>
  <c r="H34" s="1"/>
  <c r="H32" s="1"/>
  <c r="H30" s="1"/>
  <c r="D29" i="27" s="1"/>
  <c r="I37" i="33"/>
  <c r="I36" s="1"/>
  <c r="I35" s="1"/>
  <c r="I34" s="1"/>
  <c r="I32" s="1"/>
  <c r="I30" s="1"/>
  <c r="G24"/>
  <c r="H24"/>
  <c r="H23" s="1"/>
  <c r="H22" s="1"/>
  <c r="H21" s="1"/>
  <c r="H19" s="1"/>
  <c r="H17" s="1"/>
  <c r="D22" i="31" s="1"/>
  <c r="D19" i="27" s="1"/>
  <c r="I24" i="33"/>
  <c r="G26"/>
  <c r="H26"/>
  <c r="I26"/>
  <c r="F39" i="32"/>
  <c r="D45"/>
  <c r="E45"/>
  <c r="F45"/>
  <c r="D39"/>
  <c r="D32" s="1"/>
  <c r="E39"/>
  <c r="D13"/>
  <c r="E13"/>
  <c r="F13"/>
  <c r="C32" i="31" l="1"/>
  <c r="G23" i="33"/>
  <c r="G22" s="1"/>
  <c r="G21" s="1"/>
  <c r="G19" s="1"/>
  <c r="G17" s="1"/>
  <c r="C22" i="31" s="1"/>
  <c r="C19" i="27" s="1"/>
  <c r="E32" i="31"/>
  <c r="I23" i="33"/>
  <c r="I22" s="1"/>
  <c r="I21" s="1"/>
  <c r="I19" s="1"/>
  <c r="I17" s="1"/>
  <c r="E22" i="31" s="1"/>
  <c r="E19" i="27" s="1"/>
  <c r="D32" i="31"/>
  <c r="E32" i="32"/>
  <c r="F32"/>
  <c r="G47" i="33"/>
  <c r="G45" s="1"/>
  <c r="G43" s="1"/>
  <c r="G41" s="1"/>
  <c r="G39" s="1"/>
  <c r="H47"/>
  <c r="H45" s="1"/>
  <c r="H43" s="1"/>
  <c r="H41" s="1"/>
  <c r="H39" s="1"/>
  <c r="I47"/>
  <c r="I45" s="1"/>
  <c r="I43" s="1"/>
  <c r="I41" s="1"/>
  <c r="I39" s="1"/>
  <c r="I15"/>
  <c r="I13" s="1"/>
  <c r="I11" s="1"/>
  <c r="I9" s="1"/>
  <c r="H15"/>
  <c r="H13" s="1"/>
  <c r="H11" s="1"/>
  <c r="H9" s="1"/>
  <c r="G15"/>
  <c r="G13" s="1"/>
  <c r="G11" s="1"/>
  <c r="G9" s="1"/>
  <c r="D12" i="32" l="1"/>
  <c r="D11" s="1"/>
  <c r="E12"/>
  <c r="E11" s="1"/>
  <c r="F12"/>
  <c r="F11" s="1"/>
</calcChain>
</file>

<file path=xl/sharedStrings.xml><?xml version="1.0" encoding="utf-8"?>
<sst xmlns="http://schemas.openxmlformats.org/spreadsheetml/2006/main" count="504" uniqueCount="215">
  <si>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</si>
  <si>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</si>
  <si>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</si>
  <si>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</si>
  <si>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</si>
  <si>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</si>
  <si>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</si>
  <si>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</si>
  <si>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</si>
  <si>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</si>
  <si>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</si>
  <si>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</si>
  <si>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</si>
  <si>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</si>
  <si>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>Կոդը</t>
  </si>
  <si>
    <t>Անվանումը</t>
  </si>
  <si>
    <t>Չափման միավորը</t>
  </si>
  <si>
    <t>Միավորի գինը</t>
  </si>
  <si>
    <t>Քանակը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</si>
  <si>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</si>
  <si>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</si>
  <si>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</si>
  <si>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</si>
  <si>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</si>
  <si>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</si>
  <si>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</si>
  <si>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</si>
  <si>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</si>
  <si>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</si>
  <si>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</si>
  <si>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</si>
  <si>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</si>
  <si>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</si>
  <si>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</si>
  <si>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</si>
  <si>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</si>
  <si>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</si>
  <si>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</si>
  <si>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</si>
  <si>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</si>
  <si>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>հազ. դրամներով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</si>
  <si>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</si>
  <si>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</si>
  <si>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</si>
  <si>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</si>
  <si>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</si>
  <si>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</si>
  <si>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</si>
  <si>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</si>
  <si>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</si>
  <si>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</si>
  <si>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</si>
  <si>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</si>
  <si>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</si>
  <si>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</si>
  <si>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</si>
  <si>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</si>
  <si>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ՂԵԿԱՎԱՐ                               Է.  ԱՂԱՋԱՆՅԱՆ</t>
  </si>
  <si>
    <t xml:space="preserve">Փրկարարական ծառայություններ
</t>
  </si>
  <si>
    <t>Հրդեհաշիջման, հակահրդեհային քարոզչության, բնական և տեխնածին աղետների ժամանակ բնակչության և կառույցների պաշտպանություն</t>
  </si>
  <si>
    <t xml:space="preserve"> ԸՆԹԱՑԻԿ ԾԱԽՍԵՐ</t>
  </si>
  <si>
    <t xml:space="preserve"> Նյութեր (Ապրանքներ)</t>
  </si>
  <si>
    <t>ԱԻՆ Փրկարար ծառայություն</t>
  </si>
  <si>
    <t xml:space="preserve"> ՄԱՍI. ԱՊՐԱՆՔՆԵՐ</t>
  </si>
  <si>
    <t>հատ</t>
  </si>
  <si>
    <t>մետր</t>
  </si>
  <si>
    <t>Բաժին N 03</t>
  </si>
  <si>
    <t>Խումբ N 02</t>
  </si>
  <si>
    <t>Դաս N 01</t>
  </si>
  <si>
    <t>1090 11001</t>
  </si>
  <si>
    <t xml:space="preserve"> 11001</t>
  </si>
  <si>
    <t xml:space="preserve"> Տարի </t>
  </si>
  <si>
    <t>ԳՀ</t>
  </si>
  <si>
    <t xml:space="preserve"> ԸՆԴԱՄԵՆԸ</t>
  </si>
  <si>
    <t>Ցուցանիշների փոփոխությունները (Ավելացումները նշված են դրական նշանով,իսկ նվազեցումները՝ փակագծերում)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</si>
  <si>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</si>
  <si>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</si>
  <si>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</si>
  <si>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Ծրագրի միջոցառումներ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</si>
  <si>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</si>
  <si>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</si>
  <si>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</si>
  <si>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</si>
  <si>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</si>
  <si>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</si>
  <si>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Հավելված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</si>
  <si>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</si>
  <si>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1000</t>
  </si>
  <si>
    <t>180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</si>
  <si>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</si>
  <si>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</si>
  <si>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</si>
  <si>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</si>
  <si>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</si>
  <si>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</si>
  <si>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>Հավելված N3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</si>
  <si>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</si>
  <si>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</si>
  <si>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</si>
  <si>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</si>
  <si>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</si>
  <si>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</si>
  <si>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</si>
  <si>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</si>
  <si>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</si>
  <si>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</si>
  <si>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</si>
  <si>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</si>
  <si>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</si>
  <si>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</si>
  <si>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</si>
  <si>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</si>
  <si>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</si>
  <si>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Հավելված  N 5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</si>
  <si>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N5  ՀԱՎԵԼՎԱԾԻ  N1  ԱՂՅՈՒՍԱԿՈՒՄ ԿԱՏԱՐՎՈՂ ՓՈՓՈԽՈՒԹՅՈՒՆՆԵՐԸ ԵՎ ԼՐԱՑՈՒՄՆԵՐԸ</t>
  </si>
  <si>
    <t xml:space="preserve">ՀՀ կառավարության 2020 թվականի </t>
  </si>
  <si>
    <t xml:space="preserve"> Առաջին կիսամյակ </t>
  </si>
  <si>
    <t xml:space="preserve"> Ինն ամիս </t>
  </si>
  <si>
    <t xml:space="preserve">ՀԱՅԱՍՏԱՆԻ ՀԱՆՐԱՊԵՏՈՒԹՅԱՆ ԿԱՌԱՎԱՐՈՒԹՅԱՆ 2019 ԹՎԱԿԱՆԻ ԴԵԿՏԵՄԲԵՐԻ 26-Ի N 1919-Ն ՈՐՈՇՄԱՆ N 3 ԵՎ N 4 ՀԱՎԵԼՎԱԾՆԵՐՈՒՄ ԿԱՏԱՐՎՈՂ ՓՈՓՈԽՈՒԹՅՈՒՆՆԵՐԸ </t>
  </si>
  <si>
    <t>ՀԱՅԱՍՏԱՆԻ ՀԱՆՐԱՊԵՏՈՒԹՅԱՆ ԿԱՌԱՎԱՐՈՒԹՅԱՆ 2019ԹՎԱԿԱՆԻ ԴԵԿՏԵՄԲԵՐԻ 26-Ի ԹԻՎ 1919-Ն ՈՐՈՇՄԱՆ N9 ՀԱՎԵԼՎԱԾԻ  9.19 ԵՎ 9.47 ԱՂՅՈՒՍԱԿՆԵՐՈՒՄ ԿԱՏԱՐՎՈՂ ՓՈՓՈԽՈՒԹՅՈՒՆՆԵՐԸ ԵՎ ԼՐԱՑՈՒՄՆԵՐԸ</t>
  </si>
  <si>
    <t>ՀԱՅԱՍՏԱՆԻ ՀԱՆՐԱՊԵՏՈՒԹՅԱՆ ԿԱՌԱՎԱՐՈՒԹՅԱՆ 2019 ԹՎԱԿԱՆԻ ԴԵԿՏԵՄԲԵՐԻ 26-Ի N 1919-Ն ՈՐՈՇՄԱՆ N 10 ՀԱՎԵԼՎԱԾՈՒՄ ԿԱՏԱՐՎՈՂ ՓՈՓՈԽՈՒԹՅՈՒՆՆԵՐԸ</t>
  </si>
  <si>
    <t xml:space="preserve"> ԾԱՌԱՅՈՒԹՅՈՒՆՆԵՐԻ  ԵՎ   ԱՊՐԱՆՔՆԵՐԻ  ՁԵՌՔԲԵՐՈՒՄ</t>
  </si>
  <si>
    <t xml:space="preserve">  -Կոմունալ ծառայություններ</t>
  </si>
  <si>
    <t xml:space="preserve">  -Գրասենյակային նյութեր և հագուստ</t>
  </si>
  <si>
    <t xml:space="preserve">  -Գյուղատնտեսական ապրանքներ </t>
  </si>
  <si>
    <t xml:space="preserve">  -Հատուկ նպատակային այլ նյութեր</t>
  </si>
  <si>
    <t xml:space="preserve"> Շարունակական ծախսեր</t>
  </si>
  <si>
    <t>Ցուցանիշների փոփոխությունը (նվազեցումները նշված են փակագծերում)</t>
  </si>
  <si>
    <t>ՀԱՅԱՍՏԱՆԻ ՀԱՆՐԱՊԵՏՈՒԹՅԱՆ ԿԱՌԱՎԱՐՈՒԹՅԱՆ 2019ԹՎԱԿԱՆԻ ԴԵԿՏԵՄԲԵՐԻ 26-Ի ԹԻՎ 1919-Ն ՈՐՈՇՄԱՆ N9 ՀԱՎԵԼՎԱԾԻ  9.1.19 ԵՎ 9.1.58 ԱՂՅՈՒՍԱԿՆԵՐՈՒՄ ԿԱՏԱՐՎՈՂ ՓՈՓՈԽՈՒԹՅՈՒՆՆԵՐԸ</t>
  </si>
  <si>
    <t>Գումարը (հազար դրամով) Ցուցանիշների փոփոխությունը (ավելացումները նշված են դրական նշանով, իսկ վազեցումները նշված են փակագծերում)</t>
  </si>
  <si>
    <t>39541110/503</t>
  </si>
  <si>
    <t>35111200/502</t>
  </si>
  <si>
    <t>44163300/510</t>
  </si>
  <si>
    <t>44163300/512</t>
  </si>
  <si>
    <t>35111140/504</t>
  </si>
  <si>
    <t>Կրակմարիչների փրփուր</t>
  </si>
  <si>
    <t>լիտր</t>
  </si>
  <si>
    <t>35111130/503</t>
  </si>
  <si>
    <t>Կրակմարիչներ</t>
  </si>
  <si>
    <t>35111130/504</t>
  </si>
  <si>
    <t>35111130/505</t>
  </si>
  <si>
    <t xml:space="preserve">Կրակմարիչներ </t>
  </si>
  <si>
    <t>35111130/506</t>
  </si>
  <si>
    <t>37411330/2</t>
  </si>
  <si>
    <t>37411330/3</t>
  </si>
  <si>
    <t>35811180/501</t>
  </si>
  <si>
    <t>18231600/501 </t>
  </si>
  <si>
    <t>18441160/501</t>
  </si>
  <si>
    <t>18111200/501</t>
  </si>
  <si>
    <t>18231600/502</t>
  </si>
  <si>
    <t>30192710/505</t>
  </si>
  <si>
    <t>Սոսնձամատիտ գրասենյակային</t>
  </si>
  <si>
    <t>30197234/509</t>
  </si>
  <si>
    <t>Թղթապանակ կոշտ կազմով A4</t>
  </si>
  <si>
    <t>30197232/506</t>
  </si>
  <si>
    <t>Թղթապանակ արագակար, թղթյա</t>
  </si>
  <si>
    <t>30193110/505</t>
  </si>
  <si>
    <t>Գրենական պիտույքների դասավորման հարմարանքներ և պարագաներ</t>
  </si>
  <si>
    <t>30192100/505</t>
  </si>
  <si>
    <t>Ռետին հասարակ</t>
  </si>
  <si>
    <t>22811160/503</t>
  </si>
  <si>
    <t>Սղագրության տետրեր</t>
  </si>
  <si>
    <t>39263520/505</t>
  </si>
  <si>
    <t>Սեղմակ միջին</t>
  </si>
  <si>
    <t>22851500/504</t>
  </si>
  <si>
    <t>Կաշվեպանակ</t>
  </si>
  <si>
    <t>30199420/505</t>
  </si>
  <si>
    <t>Թուղթ նշումների համար, սոսնձվածքով</t>
  </si>
  <si>
    <t>30197322/505</t>
  </si>
  <si>
    <t>Կարիչ 20-50 թերթի համար</t>
  </si>
  <si>
    <t>30141200/506</t>
  </si>
  <si>
    <t>Հաշվասարք գրասենյակային</t>
  </si>
  <si>
    <t>30192128/504</t>
  </si>
  <si>
    <t>Գրիչ գելային</t>
  </si>
  <si>
    <t>30192122/503</t>
  </si>
  <si>
    <t>Գրիչ ինքնահոս</t>
  </si>
  <si>
    <t>30192130/504</t>
  </si>
  <si>
    <t>30237460/504</t>
  </si>
  <si>
    <t>22451140/501</t>
  </si>
  <si>
    <t>Անձը հաստատող քարտեր</t>
  </si>
  <si>
    <t>15711300/504</t>
  </si>
  <si>
    <t>Ընտանի կենդանիների կեր</t>
  </si>
  <si>
    <t>կգ</t>
  </si>
  <si>
    <t>90921100/1</t>
  </si>
  <si>
    <t>Ախտահանման և մակաբույծների
 ոչնչացման  ծառայություններ</t>
  </si>
  <si>
    <t>դրամ</t>
  </si>
  <si>
    <t>35111140/503</t>
  </si>
  <si>
    <t>955</t>
  </si>
  <si>
    <t>5500</t>
  </si>
  <si>
    <t>44163300/508</t>
  </si>
  <si>
    <t>4685</t>
  </si>
  <si>
    <t>44163300/513</t>
  </si>
  <si>
    <t>3307</t>
  </si>
  <si>
    <t>44163300/514</t>
  </si>
  <si>
    <t xml:space="preserve">ՀՀ կառավարության  2020 թվականի </t>
  </si>
  <si>
    <t>Հավելված N 4
ՀՀ կառավարության 2020 թվականի
 __________-ի ____-ի N _____-Ն որոշման</t>
  </si>
  <si>
    <t>Ռետինափողրակներ</t>
  </si>
  <si>
    <t xml:space="preserve"> Պահուստային ֆոնդի կառավարման արդյունավետության և թափանցիկության ապահովում</t>
  </si>
  <si>
    <t>Ծառայությունների մատուցում</t>
  </si>
  <si>
    <t>Պարաններ</t>
  </si>
  <si>
    <t>Փրկարարական և արտակարգ իրավիճակներում կիրառվող սարքեր</t>
  </si>
  <si>
    <t>դիմակներ, լաստեր կամ շնչառական խողովակներ</t>
  </si>
  <si>
    <t xml:space="preserve">Հատուկ հանդերձանք և պարագաներ </t>
  </si>
  <si>
    <t>Սվիտերներ</t>
  </si>
  <si>
    <t>Կեպիներ</t>
  </si>
  <si>
    <t>Աշխատանքային կոմբինիզոն</t>
  </si>
  <si>
    <t xml:space="preserve">Մատիտներ </t>
  </si>
  <si>
    <t>Համակարգչային ստեղնաշարեր</t>
  </si>
  <si>
    <t>30234640/504</t>
  </si>
  <si>
    <t>ֆլեշ հիշողություն, 16GB</t>
  </si>
  <si>
    <t>30192720/504</t>
  </si>
  <si>
    <t>39263410/506</t>
  </si>
  <si>
    <t>տուփ</t>
  </si>
  <si>
    <t>Գծանշիչ</t>
  </si>
  <si>
    <t>Ամրակ, փոքր</t>
  </si>
</sst>
</file>

<file path=xl/styles.xml><?xml version="1.0" encoding="utf-8"?>
<styleSheet xmlns="http://schemas.openxmlformats.org/spreadsheetml/2006/main">
  <numFmts count="9">
    <numFmt numFmtId="43" formatCode="_-* #,##0.00\ _₽_-;\-* #,##0.00\ _₽_-;_-* &quot;-&quot;??\ _₽_-;_-@_-"/>
    <numFmt numFmtId="164" formatCode="0.0"/>
    <numFmt numFmtId="165" formatCode="_(* #,##0.00_);_(* \(#,##0.00\);_(* &quot;-&quot;??_);_(@_)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#,##0.0_);\(#,##0.0\)"/>
    <numFmt numFmtId="171" formatCode="_-* #,##0.00\ _֏_-;\-* #,##0.00\ _֏_-;_-* &quot;-&quot;??\ _֏_-;_-@_-"/>
  </numFmts>
  <fonts count="5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5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43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4" applyNumberFormat="0" applyAlignment="0" applyProtection="0"/>
    <xf numFmtId="0" fontId="26" fillId="8" borderId="17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1" fillId="0" borderId="13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4" applyNumberFormat="0" applyAlignment="0" applyProtection="0"/>
    <xf numFmtId="0" fontId="33" fillId="0" borderId="16" applyNumberFormat="0" applyFill="0" applyAlignment="0" applyProtection="0"/>
    <xf numFmtId="0" fontId="34" fillId="5" borderId="0" applyNumberFormat="0" applyBorder="0" applyAlignment="0" applyProtection="0"/>
    <xf numFmtId="0" fontId="6" fillId="9" borderId="18" applyNumberFormat="0" applyFont="0" applyAlignment="0" applyProtection="0"/>
    <xf numFmtId="0" fontId="35" fillId="7" borderId="15" applyNumberFormat="0" applyAlignment="0" applyProtection="0"/>
    <xf numFmtId="0" fontId="36" fillId="0" borderId="0" applyNumberFormat="0" applyFill="0" applyBorder="0" applyAlignment="0" applyProtection="0"/>
    <xf numFmtId="0" fontId="37" fillId="0" borderId="19" applyNumberFormat="0" applyFill="0" applyAlignment="0" applyProtection="0"/>
    <xf numFmtId="0" fontId="38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49" fillId="0" borderId="0" applyFill="0" applyBorder="0" applyProtection="0">
      <alignment horizontal="right" vertical="top"/>
    </xf>
    <xf numFmtId="168" fontId="50" fillId="0" borderId="0" applyFill="0" applyBorder="0" applyProtection="0">
      <alignment horizontal="right" vertical="top"/>
    </xf>
    <xf numFmtId="0" fontId="9" fillId="0" borderId="0"/>
    <xf numFmtId="171" fontId="7" fillId="0" borderId="0" applyFont="0" applyFill="0" applyBorder="0" applyAlignment="0" applyProtection="0"/>
    <xf numFmtId="0" fontId="6" fillId="0" borderId="0"/>
  </cellStyleXfs>
  <cellXfs count="251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18" fillId="2" borderId="1" xfId="0" applyFont="1" applyFill="1" applyBorder="1" applyAlignment="1">
      <alignment vertical="top" wrapText="1"/>
    </xf>
    <xf numFmtId="0" fontId="20" fillId="2" borderId="0" xfId="34" applyFont="1" applyFill="1"/>
    <xf numFmtId="0" fontId="20" fillId="2" borderId="5" xfId="34" applyFont="1" applyFill="1" applyBorder="1" applyAlignment="1">
      <alignment horizontal="left" vertical="top"/>
    </xf>
    <xf numFmtId="0" fontId="20" fillId="2" borderId="9" xfId="34" applyFont="1" applyFill="1" applyBorder="1" applyAlignment="1">
      <alignment horizontal="left" vertical="top"/>
    </xf>
    <xf numFmtId="0" fontId="20" fillId="2" borderId="5" xfId="34" applyFont="1" applyFill="1" applyBorder="1" applyAlignment="1">
      <alignment horizontal="left" vertical="top" wrapText="1"/>
    </xf>
    <xf numFmtId="0" fontId="20" fillId="0" borderId="0" xfId="0" applyFont="1"/>
    <xf numFmtId="0" fontId="40" fillId="0" borderId="0" xfId="0" applyFont="1" applyAlignment="1">
      <alignment horizontal="left" vertical="top" wrapText="1"/>
    </xf>
    <xf numFmtId="0" fontId="20" fillId="0" borderId="5" xfId="0" applyFont="1" applyBorder="1"/>
    <xf numFmtId="0" fontId="18" fillId="0" borderId="22" xfId="0" applyFont="1" applyBorder="1" applyAlignment="1">
      <alignment horizontal="left" vertical="top" wrapText="1"/>
    </xf>
    <xf numFmtId="0" fontId="20" fillId="0" borderId="22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20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9" fillId="0" borderId="0" xfId="9" applyFont="1" applyFill="1" applyAlignment="1">
      <alignment horizontal="center" wrapText="1"/>
    </xf>
    <xf numFmtId="0" fontId="21" fillId="0" borderId="0" xfId="30" applyFont="1">
      <alignment horizontal="left" vertical="top" wrapText="1"/>
    </xf>
    <xf numFmtId="0" fontId="21" fillId="2" borderId="20" xfId="30" applyFont="1" applyFill="1" applyBorder="1" applyAlignment="1">
      <alignment horizontal="center" vertical="top" wrapText="1"/>
    </xf>
    <xf numFmtId="0" fontId="21" fillId="0" borderId="20" xfId="30" applyFont="1" applyBorder="1" applyAlignment="1">
      <alignment horizontal="center" vertical="center" wrapText="1"/>
    </xf>
    <xf numFmtId="0" fontId="21" fillId="2" borderId="0" xfId="30" applyFont="1" applyFill="1">
      <alignment horizontal="left" vertical="top" wrapText="1"/>
    </xf>
    <xf numFmtId="0" fontId="39" fillId="2" borderId="20" xfId="30" applyFont="1" applyFill="1" applyBorder="1" applyAlignment="1">
      <alignment horizontal="left" vertical="top" wrapText="1"/>
    </xf>
    <xf numFmtId="168" fontId="15" fillId="2" borderId="20" xfId="30" applyNumberFormat="1" applyFont="1" applyFill="1" applyBorder="1" applyAlignment="1">
      <alignment horizontal="right" vertical="top" wrapText="1"/>
    </xf>
    <xf numFmtId="0" fontId="42" fillId="0" borderId="0" xfId="9" applyFont="1" applyAlignment="1">
      <alignment horizontal="left" vertical="top" wrapText="1"/>
    </xf>
    <xf numFmtId="0" fontId="17" fillId="2" borderId="20" xfId="30" applyFont="1" applyFill="1" applyBorder="1" applyAlignment="1">
      <alignment horizontal="left" vertical="top" wrapText="1"/>
    </xf>
    <xf numFmtId="0" fontId="42" fillId="2" borderId="0" xfId="9" applyFont="1" applyFill="1" applyAlignment="1">
      <alignment horizontal="left" vertical="top" wrapText="1"/>
    </xf>
    <xf numFmtId="0" fontId="21" fillId="2" borderId="20" xfId="30" applyFont="1" applyFill="1" applyBorder="1">
      <alignment horizontal="left" vertical="top" wrapText="1"/>
    </xf>
    <xf numFmtId="0" fontId="21" fillId="2" borderId="20" xfId="30" applyFont="1" applyFill="1" applyBorder="1" applyAlignment="1">
      <alignment horizontal="left" vertical="top" wrapText="1"/>
    </xf>
    <xf numFmtId="0" fontId="42" fillId="0" borderId="20" xfId="9" applyFont="1" applyBorder="1" applyAlignment="1">
      <alignment horizontal="left" vertical="top" wrapText="1"/>
    </xf>
    <xf numFmtId="0" fontId="21" fillId="0" borderId="20" xfId="30" applyFont="1" applyBorder="1" applyAlignment="1">
      <alignment horizontal="left" vertical="top" wrapText="1"/>
    </xf>
    <xf numFmtId="0" fontId="42" fillId="2" borderId="20" xfId="9" applyFont="1" applyFill="1" applyBorder="1" applyAlignment="1">
      <alignment horizontal="left" vertical="top" wrapText="1"/>
    </xf>
    <xf numFmtId="0" fontId="43" fillId="0" borderId="20" xfId="30" applyFont="1" applyBorder="1" applyAlignment="1">
      <alignment horizontal="left" vertical="top" wrapText="1"/>
    </xf>
    <xf numFmtId="0" fontId="21" fillId="2" borderId="20" xfId="30" applyFont="1" applyFill="1" applyBorder="1" applyAlignment="1">
      <alignment horizontal="left" vertical="center" wrapText="1"/>
    </xf>
    <xf numFmtId="0" fontId="21" fillId="0" borderId="0" xfId="30" applyFont="1" applyAlignment="1">
      <alignment horizontal="left" vertical="top" wrapText="1"/>
    </xf>
    <xf numFmtId="0" fontId="19" fillId="2" borderId="20" xfId="9" applyFont="1" applyFill="1" applyBorder="1" applyAlignment="1">
      <alignment horizontal="left" vertical="top" wrapText="1"/>
    </xf>
    <xf numFmtId="168" fontId="17" fillId="0" borderId="20" xfId="30" applyNumberFormat="1" applyFont="1" applyBorder="1" applyAlignment="1">
      <alignment horizontal="right" vertical="top" wrapText="1"/>
    </xf>
    <xf numFmtId="164" fontId="20" fillId="0" borderId="0" xfId="0" applyNumberFormat="1" applyFont="1"/>
    <xf numFmtId="0" fontId="15" fillId="0" borderId="20" xfId="30" applyFont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0" fillId="2" borderId="0" xfId="5" applyFont="1" applyFill="1" applyAlignment="1"/>
    <xf numFmtId="0" fontId="22" fillId="0" borderId="5" xfId="0" applyFont="1" applyBorder="1" applyAlignment="1">
      <alignment horizontal="left" vertical="top" wrapText="1"/>
    </xf>
    <xf numFmtId="0" fontId="22" fillId="2" borderId="20" xfId="0" applyFont="1" applyFill="1" applyBorder="1" applyAlignment="1">
      <alignment wrapText="1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0" fillId="2" borderId="0" xfId="0" applyFont="1" applyFill="1" applyBorder="1" applyAlignment="1">
      <alignment vertical="center" wrapText="1"/>
    </xf>
    <xf numFmtId="2" fontId="20" fillId="0" borderId="0" xfId="0" applyNumberFormat="1" applyFont="1"/>
    <xf numFmtId="168" fontId="4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1" fillId="0" borderId="0" xfId="30" applyFont="1" applyBorder="1">
      <alignment horizontal="left" vertical="top" wrapText="1"/>
    </xf>
    <xf numFmtId="0" fontId="21" fillId="0" borderId="0" xfId="30" applyFont="1" applyBorder="1" applyAlignment="1">
      <alignment horizontal="left" vertical="top" wrapText="1"/>
    </xf>
    <xf numFmtId="164" fontId="20" fillId="2" borderId="0" xfId="5" applyNumberFormat="1" applyFont="1" applyFill="1"/>
    <xf numFmtId="0" fontId="18" fillId="2" borderId="20" xfId="0" applyFont="1" applyFill="1" applyBorder="1" applyAlignment="1">
      <alignment vertical="top" wrapText="1"/>
    </xf>
    <xf numFmtId="0" fontId="18" fillId="2" borderId="3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20" fillId="2" borderId="20" xfId="9" applyFont="1" applyFill="1" applyBorder="1" applyAlignment="1">
      <alignment horizontal="left" vertical="top" wrapText="1"/>
    </xf>
    <xf numFmtId="0" fontId="22" fillId="2" borderId="20" xfId="9" applyFont="1" applyFill="1" applyBorder="1" applyAlignment="1">
      <alignment horizontal="left" vertical="top" wrapText="1"/>
    </xf>
    <xf numFmtId="0" fontId="20" fillId="2" borderId="21" xfId="34" applyFont="1" applyFill="1" applyBorder="1" applyAlignment="1">
      <alignment vertical="top"/>
    </xf>
    <xf numFmtId="0" fontId="20" fillId="2" borderId="22" xfId="34" applyFont="1" applyFill="1" applyBorder="1" applyAlignment="1">
      <alignment vertical="top"/>
    </xf>
    <xf numFmtId="0" fontId="19" fillId="0" borderId="21" xfId="0" applyFont="1" applyBorder="1" applyAlignment="1"/>
    <xf numFmtId="0" fontId="19" fillId="0" borderId="7" xfId="0" applyFont="1" applyBorder="1" applyAlignment="1"/>
    <xf numFmtId="0" fontId="17" fillId="0" borderId="20" xfId="30" applyFont="1" applyBorder="1" applyAlignment="1">
      <alignment horizontal="left" vertical="top" wrapText="1"/>
    </xf>
    <xf numFmtId="168" fontId="17" fillId="2" borderId="20" xfId="30" applyNumberFormat="1" applyFont="1" applyFill="1" applyBorder="1" applyAlignment="1">
      <alignment horizontal="right" vertical="top" wrapText="1"/>
    </xf>
    <xf numFmtId="0" fontId="15" fillId="2" borderId="20" xfId="34" applyFont="1" applyFill="1" applyBorder="1" applyAlignment="1">
      <alignment vertical="top"/>
    </xf>
    <xf numFmtId="0" fontId="18" fillId="2" borderId="20" xfId="34" applyFont="1" applyFill="1" applyBorder="1" applyAlignment="1">
      <alignment vertical="top"/>
    </xf>
    <xf numFmtId="0" fontId="15" fillId="2" borderId="25" xfId="34" applyFont="1" applyFill="1" applyBorder="1" applyAlignment="1">
      <alignment vertical="top"/>
    </xf>
    <xf numFmtId="0" fontId="15" fillId="2" borderId="21" xfId="34" applyFont="1" applyFill="1" applyBorder="1" applyAlignment="1">
      <alignment vertical="center"/>
    </xf>
    <xf numFmtId="0" fontId="15" fillId="2" borderId="21" xfId="34" applyFont="1" applyFill="1" applyBorder="1" applyAlignment="1">
      <alignment horizontal="left" vertical="top"/>
    </xf>
    <xf numFmtId="0" fontId="48" fillId="2" borderId="5" xfId="34" applyFont="1" applyFill="1" applyBorder="1" applyAlignment="1">
      <alignment horizontal="right" vertical="center"/>
    </xf>
    <xf numFmtId="0" fontId="48" fillId="2" borderId="9" xfId="34" applyFont="1" applyFill="1" applyBorder="1" applyAlignment="1">
      <alignment horizontal="right" vertical="center"/>
    </xf>
    <xf numFmtId="0" fontId="48" fillId="2" borderId="5" xfId="34" applyFont="1" applyFill="1" applyBorder="1" applyAlignment="1">
      <alignment horizontal="center" vertical="center"/>
    </xf>
    <xf numFmtId="0" fontId="17" fillId="0" borderId="20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168" fontId="17" fillId="2" borderId="0" xfId="30" applyNumberFormat="1" applyFont="1" applyFill="1" applyBorder="1" applyAlignment="1">
      <alignment horizontal="right" vertical="center" wrapText="1"/>
    </xf>
    <xf numFmtId="0" fontId="20" fillId="0" borderId="20" xfId="0" applyFont="1" applyBorder="1" applyAlignment="1">
      <alignment horizontal="center" vertical="top" wrapText="1"/>
    </xf>
    <xf numFmtId="0" fontId="20" fillId="0" borderId="0" xfId="0" applyFont="1" applyAlignment="1">
      <alignment horizontal="right"/>
    </xf>
    <xf numFmtId="0" fontId="20" fillId="0" borderId="0" xfId="9" applyFont="1" applyFill="1" applyAlignment="1">
      <alignment horizontal="right"/>
    </xf>
    <xf numFmtId="0" fontId="15" fillId="2" borderId="0" xfId="4" applyFont="1" applyFill="1" applyAlignment="1">
      <alignment horizontal="center" wrapText="1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20" fillId="2" borderId="5" xfId="34" applyFont="1" applyFill="1" applyBorder="1" applyAlignment="1">
      <alignment horizontal="left" vertical="top"/>
    </xf>
    <xf numFmtId="0" fontId="44" fillId="0" borderId="0" xfId="0" applyFont="1" applyAlignment="1">
      <alignment horizontal="left" vertical="top" wrapText="1"/>
    </xf>
    <xf numFmtId="0" fontId="20" fillId="0" borderId="21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center" wrapText="1"/>
    </xf>
    <xf numFmtId="0" fontId="17" fillId="0" borderId="20" xfId="3" applyFont="1" applyBorder="1" applyAlignment="1">
      <alignment horizontal="left" vertical="top" wrapText="1"/>
    </xf>
    <xf numFmtId="0" fontId="15" fillId="0" borderId="20" xfId="3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168" fontId="18" fillId="0" borderId="20" xfId="31" applyNumberFormat="1" applyFont="1" applyBorder="1" applyAlignment="1">
      <alignment horizontal="right" vertical="top"/>
    </xf>
    <xf numFmtId="168" fontId="17" fillId="0" borderId="20" xfId="31" applyNumberFormat="1" applyFont="1" applyBorder="1" applyAlignment="1">
      <alignment horizontal="center" vertical="top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0" fontId="15" fillId="0" borderId="23" xfId="0" applyFont="1" applyBorder="1" applyAlignment="1">
      <alignment horizontal="left" vertical="top" wrapText="1"/>
    </xf>
    <xf numFmtId="0" fontId="17" fillId="0" borderId="23" xfId="0" applyFont="1" applyBorder="1" applyAlignment="1">
      <alignment horizontal="left" vertical="top" wrapText="1"/>
    </xf>
    <xf numFmtId="0" fontId="17" fillId="0" borderId="32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left" vertical="top" wrapText="1"/>
    </xf>
    <xf numFmtId="0" fontId="17" fillId="0" borderId="27" xfId="0" applyFont="1" applyBorder="1" applyAlignment="1">
      <alignment horizontal="left" vertical="top" wrapText="1"/>
    </xf>
    <xf numFmtId="0" fontId="17" fillId="0" borderId="20" xfId="0" applyFont="1" applyBorder="1"/>
    <xf numFmtId="0" fontId="15" fillId="0" borderId="20" xfId="0" applyFont="1" applyBorder="1" applyAlignment="1">
      <alignment horizontal="left" vertical="top" wrapText="1"/>
    </xf>
    <xf numFmtId="0" fontId="17" fillId="0" borderId="0" xfId="0" applyFont="1"/>
    <xf numFmtId="0" fontId="20" fillId="2" borderId="0" xfId="34" applyFont="1" applyFill="1" applyAlignment="1">
      <alignment horizontal="center"/>
    </xf>
    <xf numFmtId="0" fontId="17" fillId="0" borderId="20" xfId="0" applyFont="1" applyBorder="1" applyAlignment="1">
      <alignment horizontal="right" vertical="top" wrapText="1"/>
    </xf>
    <xf numFmtId="0" fontId="15" fillId="0" borderId="20" xfId="0" applyFont="1" applyBorder="1" applyAlignment="1">
      <alignment horizontal="center" vertical="top" wrapText="1"/>
    </xf>
    <xf numFmtId="0" fontId="15" fillId="2" borderId="0" xfId="4" applyFont="1" applyFill="1" applyAlignment="1"/>
    <xf numFmtId="0" fontId="20" fillId="0" borderId="0" xfId="9" applyFont="1" applyFill="1" applyAlignment="1">
      <alignment horizontal="right"/>
    </xf>
    <xf numFmtId="0" fontId="17" fillId="0" borderId="20" xfId="0" applyFont="1" applyBorder="1" applyAlignment="1">
      <alignment horizontal="left" vertical="top" wrapText="1"/>
    </xf>
    <xf numFmtId="0" fontId="20" fillId="0" borderId="0" xfId="9" applyFont="1" applyFill="1" applyAlignment="1">
      <alignment horizontal="right"/>
    </xf>
    <xf numFmtId="0" fontId="15" fillId="0" borderId="2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52" fillId="0" borderId="20" xfId="0" applyFont="1" applyBorder="1" applyAlignment="1">
      <alignment horizontal="center" vertical="top" wrapText="1"/>
    </xf>
    <xf numFmtId="0" fontId="52" fillId="0" borderId="20" xfId="0" applyFont="1" applyBorder="1" applyAlignment="1">
      <alignment vertical="top" wrapText="1"/>
    </xf>
    <xf numFmtId="0" fontId="20" fillId="0" borderId="20" xfId="0" applyFont="1" applyBorder="1"/>
    <xf numFmtId="168" fontId="20" fillId="0" borderId="20" xfId="0" applyNumberFormat="1" applyFont="1" applyBorder="1"/>
    <xf numFmtId="0" fontId="44" fillId="0" borderId="20" xfId="0" applyFont="1" applyBorder="1" applyAlignment="1">
      <alignment horizontal="left" vertical="top" wrapText="1"/>
    </xf>
    <xf numFmtId="168" fontId="18" fillId="0" borderId="20" xfId="30" applyNumberFormat="1" applyFont="1" applyBorder="1" applyAlignment="1">
      <alignment vertical="top" wrapText="1"/>
    </xf>
    <xf numFmtId="168" fontId="18" fillId="0" borderId="20" xfId="31" applyNumberFormat="1" applyFont="1" applyBorder="1" applyAlignment="1">
      <alignment vertical="top"/>
    </xf>
    <xf numFmtId="168" fontId="15" fillId="2" borderId="21" xfId="30" applyNumberFormat="1" applyFont="1" applyFill="1" applyBorder="1" applyAlignment="1">
      <alignment horizontal="right" vertical="top" wrapText="1"/>
    </xf>
    <xf numFmtId="168" fontId="39" fillId="2" borderId="21" xfId="30" applyNumberFormat="1" applyFont="1" applyFill="1" applyBorder="1" applyAlignment="1">
      <alignment horizontal="right" vertical="top" wrapText="1"/>
    </xf>
    <xf numFmtId="168" fontId="15" fillId="0" borderId="21" xfId="30" applyNumberFormat="1" applyFont="1" applyBorder="1" applyAlignment="1">
      <alignment horizontal="right" vertical="top" wrapText="1"/>
    </xf>
    <xf numFmtId="0" fontId="17" fillId="0" borderId="21" xfId="30" applyFont="1" applyBorder="1" applyAlignment="1">
      <alignment horizontal="right" vertical="top" wrapText="1"/>
    </xf>
    <xf numFmtId="168" fontId="18" fillId="0" borderId="21" xfId="30" applyNumberFormat="1" applyFont="1" applyBorder="1" applyAlignment="1">
      <alignment horizontal="right" vertical="top" wrapText="1"/>
    </xf>
    <xf numFmtId="168" fontId="17" fillId="0" borderId="21" xfId="30" applyNumberFormat="1" applyFont="1" applyBorder="1" applyAlignment="1">
      <alignment horizontal="right" vertical="top" wrapText="1"/>
    </xf>
    <xf numFmtId="168" fontId="43" fillId="0" borderId="35" xfId="80" applyNumberFormat="1" applyFont="1" applyBorder="1" applyAlignment="1">
      <alignment horizontal="right" vertical="top"/>
    </xf>
    <xf numFmtId="0" fontId="18" fillId="0" borderId="36" xfId="0" applyFont="1" applyBorder="1" applyAlignment="1">
      <alignment horizontal="left" vertical="top" wrapText="1"/>
    </xf>
    <xf numFmtId="168" fontId="43" fillId="0" borderId="36" xfId="80" applyNumberFormat="1" applyFont="1" applyBorder="1" applyAlignment="1">
      <alignment horizontal="right" vertical="top"/>
    </xf>
    <xf numFmtId="168" fontId="43" fillId="0" borderId="21" xfId="3" applyNumberFormat="1" applyFont="1" applyBorder="1" applyAlignment="1">
      <alignment horizontal="right" vertical="top" wrapText="1"/>
    </xf>
    <xf numFmtId="0" fontId="18" fillId="0" borderId="21" xfId="3" applyFont="1" applyBorder="1" applyAlignment="1">
      <alignment horizontal="left" vertical="top" wrapText="1"/>
    </xf>
    <xf numFmtId="168" fontId="18" fillId="0" borderId="21" xfId="31" applyNumberFormat="1" applyFont="1" applyBorder="1" applyAlignment="1">
      <alignment horizontal="right" vertical="top"/>
    </xf>
    <xf numFmtId="0" fontId="18" fillId="0" borderId="21" xfId="0" applyFont="1" applyBorder="1" applyAlignment="1">
      <alignment horizontal="left" vertical="top" wrapText="1"/>
    </xf>
    <xf numFmtId="168" fontId="43" fillId="0" borderId="21" xfId="31" applyNumberFormat="1" applyFont="1" applyBorder="1" applyAlignment="1">
      <alignment horizontal="right" vertical="top"/>
    </xf>
    <xf numFmtId="168" fontId="18" fillId="0" borderId="21" xfId="81" applyNumberFormat="1" applyFont="1" applyBorder="1" applyAlignment="1">
      <alignment horizontal="right" vertical="top"/>
    </xf>
    <xf numFmtId="49" fontId="17" fillId="2" borderId="20" xfId="0" applyNumberFormat="1" applyFont="1" applyFill="1" applyBorder="1" applyAlignment="1">
      <alignment vertical="center" wrapText="1"/>
    </xf>
    <xf numFmtId="49" fontId="20" fillId="2" borderId="20" xfId="9" applyNumberFormat="1" applyFont="1" applyFill="1" applyBorder="1" applyAlignment="1">
      <alignment horizontal="left" vertical="top" wrapText="1"/>
    </xf>
    <xf numFmtId="0" fontId="51" fillId="0" borderId="20" xfId="0" applyFont="1" applyBorder="1" applyAlignment="1">
      <alignment horizontal="left" vertical="top" wrapText="1"/>
    </xf>
    <xf numFmtId="169" fontId="20" fillId="2" borderId="21" xfId="34" applyNumberFormat="1" applyFont="1" applyFill="1" applyBorder="1" applyAlignment="1">
      <alignment horizontal="right" vertical="center"/>
    </xf>
    <xf numFmtId="0" fontId="20" fillId="2" borderId="20" xfId="34" applyFont="1" applyFill="1" applyBorder="1"/>
    <xf numFmtId="0" fontId="54" fillId="0" borderId="20" xfId="1" applyFont="1" applyFill="1" applyBorder="1" applyAlignment="1">
      <alignment horizontal="center" vertical="top" wrapText="1"/>
    </xf>
    <xf numFmtId="0" fontId="48" fillId="2" borderId="5" xfId="34" applyFont="1" applyFill="1" applyBorder="1" applyAlignment="1">
      <alignment horizontal="left" vertical="center"/>
    </xf>
    <xf numFmtId="0" fontId="48" fillId="2" borderId="9" xfId="34" applyFont="1" applyFill="1" applyBorder="1" applyAlignment="1">
      <alignment horizontal="left" vertical="center"/>
    </xf>
    <xf numFmtId="0" fontId="15" fillId="0" borderId="20" xfId="0" applyFont="1" applyBorder="1" applyAlignment="1">
      <alignment horizontal="left" vertical="center" wrapText="1"/>
    </xf>
    <xf numFmtId="0" fontId="22" fillId="0" borderId="20" xfId="0" applyFont="1" applyBorder="1"/>
    <xf numFmtId="164" fontId="22" fillId="0" borderId="20" xfId="0" applyNumberFormat="1" applyFont="1" applyBorder="1"/>
    <xf numFmtId="168" fontId="17" fillId="0" borderId="20" xfId="30" applyNumberFormat="1" applyFont="1" applyBorder="1" applyAlignment="1">
      <alignment horizontal="center" vertical="center" wrapText="1"/>
    </xf>
    <xf numFmtId="168" fontId="39" fillId="2" borderId="20" xfId="30" applyNumberFormat="1" applyFont="1" applyFill="1" applyBorder="1" applyAlignment="1">
      <alignment horizontal="right" vertical="top" wrapText="1"/>
    </xf>
    <xf numFmtId="168" fontId="15" fillId="0" borderId="20" xfId="30" applyNumberFormat="1" applyFont="1" applyBorder="1" applyAlignment="1">
      <alignment horizontal="right" vertical="top" wrapText="1"/>
    </xf>
    <xf numFmtId="168" fontId="18" fillId="0" borderId="20" xfId="30" applyNumberFormat="1" applyFont="1" applyBorder="1" applyAlignment="1">
      <alignment horizontal="right" vertical="top" wrapText="1"/>
    </xf>
    <xf numFmtId="168" fontId="43" fillId="0" borderId="20" xfId="80" applyNumberFormat="1" applyFont="1" applyBorder="1" applyAlignment="1">
      <alignment horizontal="right" vertical="top"/>
    </xf>
    <xf numFmtId="168" fontId="43" fillId="0" borderId="20" xfId="3" applyNumberFormat="1" applyFont="1" applyBorder="1" applyAlignment="1">
      <alignment horizontal="right" vertical="top" wrapText="1"/>
    </xf>
    <xf numFmtId="0" fontId="18" fillId="0" borderId="20" xfId="3" applyFont="1" applyBorder="1" applyAlignment="1">
      <alignment horizontal="left" vertical="top" wrapText="1"/>
    </xf>
    <xf numFmtId="168" fontId="43" fillId="0" borderId="21" xfId="30" applyNumberFormat="1" applyFont="1" applyBorder="1" applyAlignment="1">
      <alignment horizontal="right" vertical="top" wrapText="1"/>
    </xf>
    <xf numFmtId="169" fontId="20" fillId="2" borderId="20" xfId="34" applyNumberFormat="1" applyFont="1" applyFill="1" applyBorder="1" applyAlignment="1">
      <alignment horizontal="right" vertical="center"/>
    </xf>
    <xf numFmtId="0" fontId="20" fillId="2" borderId="0" xfId="84" applyFont="1" applyFill="1"/>
    <xf numFmtId="170" fontId="45" fillId="2" borderId="20" xfId="84" applyNumberFormat="1" applyFont="1" applyFill="1" applyBorder="1" applyAlignment="1">
      <alignment horizontal="left" vertical="center" wrapText="1"/>
    </xf>
    <xf numFmtId="49" fontId="47" fillId="2" borderId="20" xfId="84" applyNumberFormat="1" applyFont="1" applyFill="1" applyBorder="1" applyAlignment="1">
      <alignment horizontal="left" vertical="center" wrapText="1"/>
    </xf>
    <xf numFmtId="0" fontId="20" fillId="2" borderId="33" xfId="84" applyFont="1" applyFill="1" applyBorder="1"/>
    <xf numFmtId="0" fontId="20" fillId="2" borderId="38" xfId="84" applyFont="1" applyFill="1" applyBorder="1" applyAlignment="1">
      <alignment horizontal="left"/>
    </xf>
    <xf numFmtId="0" fontId="20" fillId="2" borderId="39" xfId="84" applyFont="1" applyFill="1" applyBorder="1" applyAlignment="1">
      <alignment horizontal="left"/>
    </xf>
    <xf numFmtId="168" fontId="17" fillId="2" borderId="33" xfId="30" applyNumberFormat="1" applyFont="1" applyFill="1" applyBorder="1" applyAlignment="1">
      <alignment horizontal="right" vertical="top" wrapText="1"/>
    </xf>
    <xf numFmtId="0" fontId="41" fillId="0" borderId="20" xfId="9" applyFont="1" applyBorder="1" applyAlignment="1">
      <alignment horizontal="center" vertical="center" wrapText="1"/>
    </xf>
    <xf numFmtId="49" fontId="20" fillId="2" borderId="20" xfId="84" applyNumberFormat="1" applyFont="1" applyFill="1" applyBorder="1" applyAlignment="1">
      <alignment horizontal="center" vertical="center"/>
    </xf>
    <xf numFmtId="0" fontId="20" fillId="2" borderId="20" xfId="84" applyFont="1" applyFill="1" applyBorder="1" applyAlignment="1">
      <alignment horizontal="center" vertical="center"/>
    </xf>
    <xf numFmtId="164" fontId="20" fillId="2" borderId="0" xfId="84" applyNumberFormat="1" applyFont="1" applyFill="1"/>
    <xf numFmtId="168" fontId="20" fillId="2" borderId="20" xfId="84" applyNumberFormat="1" applyFont="1" applyFill="1" applyBorder="1" applyAlignment="1">
      <alignment horizontal="right" vertical="center"/>
    </xf>
    <xf numFmtId="168" fontId="20" fillId="2" borderId="0" xfId="84" applyNumberFormat="1" applyFont="1" applyFill="1"/>
    <xf numFmtId="49" fontId="20" fillId="2" borderId="33" xfId="84" applyNumberFormat="1" applyFont="1" applyFill="1" applyBorder="1" applyAlignment="1">
      <alignment horizontal="center" vertical="center"/>
    </xf>
    <xf numFmtId="168" fontId="20" fillId="2" borderId="20" xfId="84" applyNumberFormat="1" applyFont="1" applyFill="1" applyBorder="1" applyAlignment="1">
      <alignment vertical="center"/>
    </xf>
    <xf numFmtId="168" fontId="20" fillId="2" borderId="33" xfId="84" applyNumberFormat="1" applyFont="1" applyFill="1" applyBorder="1" applyAlignment="1">
      <alignment vertical="center"/>
    </xf>
    <xf numFmtId="0" fontId="20" fillId="2" borderId="20" xfId="84" applyFont="1" applyFill="1" applyBorder="1" applyAlignment="1">
      <alignment horizontal="center"/>
    </xf>
    <xf numFmtId="0" fontId="20" fillId="2" borderId="0" xfId="84" applyFont="1" applyFill="1" applyBorder="1" applyAlignment="1">
      <alignment horizontal="center" vertical="center"/>
    </xf>
    <xf numFmtId="0" fontId="41" fillId="2" borderId="0" xfId="84" applyFont="1" applyFill="1" applyBorder="1" applyAlignment="1">
      <alignment vertical="center" wrapText="1"/>
    </xf>
    <xf numFmtId="0" fontId="41" fillId="2" borderId="0" xfId="84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top" wrapText="1"/>
    </xf>
    <xf numFmtId="0" fontId="17" fillId="0" borderId="20" xfId="0" applyFont="1" applyBorder="1" applyAlignment="1">
      <alignment horizontal="left" vertical="top" wrapText="1"/>
    </xf>
    <xf numFmtId="0" fontId="15" fillId="0" borderId="20" xfId="3" applyFont="1" applyBorder="1" applyAlignment="1">
      <alignment horizontal="left" vertical="top" wrapText="1"/>
    </xf>
    <xf numFmtId="0" fontId="15" fillId="0" borderId="21" xfId="3" applyFont="1" applyBorder="1" applyAlignment="1">
      <alignment horizontal="left" vertical="top" wrapText="1"/>
    </xf>
    <xf numFmtId="0" fontId="17" fillId="0" borderId="21" xfId="0" applyFont="1" applyBorder="1" applyAlignment="1">
      <alignment horizontal="left" vertical="top" wrapText="1"/>
    </xf>
    <xf numFmtId="0" fontId="41" fillId="34" borderId="20" xfId="9" applyFont="1" applyFill="1" applyBorder="1" applyAlignment="1">
      <alignment horizontal="center" vertical="center" wrapText="1"/>
    </xf>
    <xf numFmtId="0" fontId="19" fillId="0" borderId="0" xfId="5" applyFont="1" applyAlignment="1">
      <alignment horizontal="center" wrapText="1"/>
    </xf>
    <xf numFmtId="0" fontId="20" fillId="0" borderId="5" xfId="0" applyFont="1" applyBorder="1" applyAlignment="1">
      <alignment horizontal="center" vertical="top" wrapText="1"/>
    </xf>
    <xf numFmtId="0" fontId="20" fillId="0" borderId="28" xfId="0" applyFont="1" applyBorder="1" applyAlignment="1">
      <alignment horizontal="center" vertical="top" wrapText="1"/>
    </xf>
    <xf numFmtId="0" fontId="20" fillId="0" borderId="29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20" fillId="0" borderId="30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9" fillId="2" borderId="0" xfId="5" applyFont="1" applyFill="1" applyAlignment="1">
      <alignment horizontal="left"/>
    </xf>
    <xf numFmtId="0" fontId="19" fillId="0" borderId="9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0" fillId="0" borderId="9" xfId="0" applyFont="1" applyBorder="1" applyAlignment="1">
      <alignment horizontal="center" vertical="top"/>
    </xf>
    <xf numFmtId="0" fontId="20" fillId="0" borderId="2" xfId="0" applyFont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17" fillId="0" borderId="20" xfId="0" applyFont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20" fillId="0" borderId="0" xfId="9" applyFont="1" applyFill="1" applyAlignment="1">
      <alignment horizontal="right"/>
    </xf>
    <xf numFmtId="0" fontId="21" fillId="2" borderId="21" xfId="30" applyFont="1" applyFill="1" applyBorder="1" applyAlignment="1">
      <alignment horizontal="center" vertical="top" wrapText="1"/>
    </xf>
    <xf numFmtId="0" fontId="21" fillId="2" borderId="7" xfId="30" applyFont="1" applyFill="1" applyBorder="1" applyAlignment="1">
      <alignment horizontal="center" vertical="top" wrapText="1"/>
    </xf>
    <xf numFmtId="0" fontId="21" fillId="2" borderId="22" xfId="30" applyFont="1" applyFill="1" applyBorder="1" applyAlignment="1">
      <alignment horizontal="center" vertical="top" wrapText="1"/>
    </xf>
    <xf numFmtId="0" fontId="21" fillId="0" borderId="21" xfId="30" applyFont="1" applyBorder="1" applyAlignment="1">
      <alignment horizontal="center" vertical="center" wrapText="1"/>
    </xf>
    <xf numFmtId="0" fontId="21" fillId="0" borderId="22" xfId="30" applyFont="1" applyBorder="1" applyAlignment="1">
      <alignment horizontal="center" vertical="center" wrapText="1"/>
    </xf>
    <xf numFmtId="0" fontId="17" fillId="0" borderId="31" xfId="30" applyFont="1" applyBorder="1" applyAlignment="1">
      <alignment horizontal="center" vertical="center" wrapText="1"/>
    </xf>
    <xf numFmtId="0" fontId="17" fillId="0" borderId="3" xfId="30" applyFont="1" applyBorder="1" applyAlignment="1">
      <alignment horizontal="center" vertical="center" wrapText="1"/>
    </xf>
    <xf numFmtId="169" fontId="53" fillId="0" borderId="0" xfId="0" applyNumberFormat="1" applyFont="1" applyFill="1" applyAlignment="1">
      <alignment horizontal="center" wrapText="1"/>
    </xf>
    <xf numFmtId="0" fontId="21" fillId="0" borderId="20" xfId="30" applyFont="1" applyBorder="1" applyAlignment="1">
      <alignment horizontal="center" vertical="center" wrapText="1"/>
    </xf>
    <xf numFmtId="0" fontId="20" fillId="0" borderId="0" xfId="0" applyFont="1" applyAlignment="1">
      <alignment horizontal="right"/>
    </xf>
    <xf numFmtId="0" fontId="17" fillId="0" borderId="20" xfId="0" applyFont="1" applyBorder="1" applyAlignment="1">
      <alignment horizontal="left" vertical="top" wrapText="1"/>
    </xf>
    <xf numFmtId="0" fontId="15" fillId="2" borderId="0" xfId="34" applyFont="1" applyFill="1" applyBorder="1" applyAlignment="1">
      <alignment horizontal="left" vertical="top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20" fillId="2" borderId="6" xfId="34" applyFont="1" applyFill="1" applyBorder="1" applyAlignment="1">
      <alignment horizontal="left" vertical="top"/>
    </xf>
    <xf numFmtId="0" fontId="20" fillId="2" borderId="8" xfId="34" applyFont="1" applyFill="1" applyBorder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wrapText="1"/>
    </xf>
    <xf numFmtId="0" fontId="17" fillId="2" borderId="21" xfId="34" applyFont="1" applyFill="1" applyBorder="1" applyAlignment="1">
      <alignment horizontal="center" vertical="top"/>
    </xf>
    <xf numFmtId="0" fontId="17" fillId="2" borderId="22" xfId="34" applyFont="1" applyFill="1" applyBorder="1" applyAlignment="1">
      <alignment horizontal="center" vertical="top"/>
    </xf>
    <xf numFmtId="0" fontId="15" fillId="0" borderId="20" xfId="0" applyFont="1" applyBorder="1" applyAlignment="1">
      <alignment horizontal="left" vertical="top" wrapText="1"/>
    </xf>
    <xf numFmtId="0" fontId="20" fillId="2" borderId="0" xfId="34" applyFont="1" applyFill="1" applyAlignment="1">
      <alignment horizontal="right" vertical="center" wrapText="1"/>
    </xf>
    <xf numFmtId="0" fontId="17" fillId="0" borderId="20" xfId="0" applyFont="1" applyBorder="1" applyAlignment="1">
      <alignment horizontal="center" vertical="center" wrapText="1"/>
    </xf>
    <xf numFmtId="0" fontId="15" fillId="2" borderId="0" xfId="4" applyFont="1" applyFill="1" applyAlignment="1">
      <alignment horizont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20" fillId="2" borderId="0" xfId="84" applyFont="1" applyFill="1" applyAlignment="1">
      <alignment horizontal="right"/>
    </xf>
    <xf numFmtId="0" fontId="20" fillId="0" borderId="0" xfId="0" applyFont="1" applyAlignment="1">
      <alignment horizontal="center" vertical="center" wrapText="1"/>
    </xf>
    <xf numFmtId="0" fontId="20" fillId="2" borderId="21" xfId="84" applyFont="1" applyFill="1" applyBorder="1" applyAlignment="1">
      <alignment horizontal="center"/>
    </xf>
    <xf numFmtId="0" fontId="20" fillId="2" borderId="34" xfId="84" applyFont="1" applyFill="1" applyBorder="1" applyAlignment="1">
      <alignment horizontal="center"/>
    </xf>
    <xf numFmtId="0" fontId="20" fillId="2" borderId="33" xfId="84" applyFont="1" applyFill="1" applyBorder="1" applyAlignment="1">
      <alignment horizontal="center" vertical="center" wrapText="1"/>
    </xf>
    <xf numFmtId="0" fontId="20" fillId="2" borderId="2" xfId="84" applyFont="1" applyFill="1" applyBorder="1" applyAlignment="1">
      <alignment horizontal="center" vertical="center" wrapText="1"/>
    </xf>
    <xf numFmtId="0" fontId="20" fillId="2" borderId="3" xfId="84" applyFont="1" applyFill="1" applyBorder="1" applyAlignment="1">
      <alignment horizontal="center" vertical="center" wrapText="1"/>
    </xf>
    <xf numFmtId="0" fontId="20" fillId="2" borderId="37" xfId="84" applyFont="1" applyFill="1" applyBorder="1" applyAlignment="1">
      <alignment horizontal="center" vertical="center" wrapText="1"/>
    </xf>
    <xf numFmtId="0" fontId="20" fillId="2" borderId="10" xfId="84" applyFont="1" applyFill="1" applyBorder="1" applyAlignment="1">
      <alignment horizontal="center" vertical="center" wrapText="1"/>
    </xf>
    <xf numFmtId="0" fontId="20" fillId="2" borderId="20" xfId="84" applyFont="1" applyFill="1" applyBorder="1" applyAlignment="1">
      <alignment horizontal="center" vertical="center" wrapText="1"/>
    </xf>
    <xf numFmtId="0" fontId="19" fillId="2" borderId="21" xfId="84" applyFont="1" applyFill="1" applyBorder="1" applyAlignment="1">
      <alignment horizontal="left" vertical="center"/>
    </xf>
    <xf numFmtId="0" fontId="19" fillId="2" borderId="34" xfId="84" applyFont="1" applyFill="1" applyBorder="1" applyAlignment="1">
      <alignment horizontal="left" vertical="center"/>
    </xf>
    <xf numFmtId="0" fontId="19" fillId="2" borderId="22" xfId="84" applyFont="1" applyFill="1" applyBorder="1" applyAlignment="1">
      <alignment horizontal="left" vertical="center"/>
    </xf>
    <xf numFmtId="170" fontId="46" fillId="2" borderId="21" xfId="84" applyNumberFormat="1" applyFont="1" applyFill="1" applyBorder="1" applyAlignment="1">
      <alignment horizontal="center" vertical="center" wrapText="1"/>
    </xf>
    <xf numFmtId="170" fontId="46" fillId="2" borderId="34" xfId="84" applyNumberFormat="1" applyFont="1" applyFill="1" applyBorder="1" applyAlignment="1">
      <alignment horizontal="center" vertical="center" wrapText="1"/>
    </xf>
    <xf numFmtId="170" fontId="46" fillId="2" borderId="22" xfId="84" applyNumberFormat="1" applyFont="1" applyFill="1" applyBorder="1" applyAlignment="1">
      <alignment horizontal="center" vertical="center" wrapText="1"/>
    </xf>
    <xf numFmtId="49" fontId="48" fillId="2" borderId="21" xfId="84" applyNumberFormat="1" applyFont="1" applyFill="1" applyBorder="1" applyAlignment="1">
      <alignment horizontal="left" vertical="center" wrapText="1"/>
    </xf>
    <xf numFmtId="49" fontId="48" fillId="2" borderId="34" xfId="84" applyNumberFormat="1" applyFont="1" applyFill="1" applyBorder="1" applyAlignment="1">
      <alignment horizontal="left" vertical="center" wrapText="1"/>
    </xf>
    <xf numFmtId="49" fontId="48" fillId="2" borderId="22" xfId="84" applyNumberFormat="1" applyFont="1" applyFill="1" applyBorder="1" applyAlignment="1">
      <alignment horizontal="left" vertical="center" wrapText="1"/>
    </xf>
  </cellXfs>
  <cellStyles count="85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3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4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2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80"/>
    <cellStyle name="SN_it" xfId="81"/>
    <cellStyle name="Style 1" xfId="24"/>
    <cellStyle name="Title 2" xfId="74"/>
    <cellStyle name="Total 2" xfId="75"/>
    <cellStyle name="Warning Text 2" xfId="76"/>
    <cellStyle name="Обычный" xfId="0" builtinId="0"/>
    <cellStyle name="Обычный 2" xfId="25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O66"/>
  <sheetViews>
    <sheetView topLeftCell="A42" zoomScaleNormal="100" zoomScaleSheetLayoutView="85" workbookViewId="0">
      <selection activeCell="I6" sqref="I6"/>
    </sheetView>
  </sheetViews>
  <sheetFormatPr defaultColWidth="9.140625" defaultRowHeight="17.25"/>
  <cols>
    <col min="1" max="1" width="10.42578125" style="9" customWidth="1"/>
    <col min="2" max="2" width="23" style="9" customWidth="1"/>
    <col min="3" max="3" width="68.5703125" style="9" customWidth="1"/>
    <col min="4" max="4" width="12.85546875" style="9" customWidth="1"/>
    <col min="5" max="5" width="18.7109375" style="9" customWidth="1"/>
    <col min="6" max="6" width="12.5703125" style="9" customWidth="1"/>
    <col min="7" max="7" width="12.28515625" style="9" bestFit="1" customWidth="1"/>
    <col min="8" max="9" width="9.140625" style="9"/>
    <col min="10" max="10" width="17.28515625" style="9" customWidth="1"/>
    <col min="11" max="16384" width="9.140625" style="9"/>
  </cols>
  <sheetData>
    <row r="1" spans="1:41">
      <c r="F1" s="77" t="s">
        <v>85</v>
      </c>
    </row>
    <row r="2" spans="1:41" s="16" customFormat="1">
      <c r="F2" s="107" t="s">
        <v>115</v>
      </c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</row>
    <row r="3" spans="1:41" s="16" customFormat="1" ht="15.75" customHeight="1">
      <c r="F3" s="78" t="s">
        <v>49</v>
      </c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</row>
    <row r="6" spans="1:41" ht="67.5" customHeight="1">
      <c r="A6" s="181" t="s">
        <v>114</v>
      </c>
      <c r="B6" s="181"/>
      <c r="C6" s="181"/>
      <c r="D6" s="181"/>
      <c r="E6" s="181"/>
      <c r="F6" s="181"/>
    </row>
    <row r="8" spans="1:41">
      <c r="F8" s="77" t="s">
        <v>40</v>
      </c>
    </row>
    <row r="9" spans="1:41" s="10" customFormat="1" ht="75.75" customHeight="1">
      <c r="A9" s="182" t="s">
        <v>20</v>
      </c>
      <c r="B9" s="182"/>
      <c r="C9" s="182" t="s">
        <v>41</v>
      </c>
      <c r="D9" s="189" t="s">
        <v>74</v>
      </c>
      <c r="E9" s="190"/>
      <c r="F9" s="191"/>
      <c r="G9" s="49"/>
      <c r="I9" s="49"/>
    </row>
    <row r="10" spans="1:41" s="10" customFormat="1" ht="33.75" customHeight="1">
      <c r="A10" s="92" t="s">
        <v>24</v>
      </c>
      <c r="B10" s="91" t="s">
        <v>25</v>
      </c>
      <c r="C10" s="182"/>
      <c r="D10" s="113" t="s">
        <v>116</v>
      </c>
      <c r="E10" s="113" t="s">
        <v>117</v>
      </c>
      <c r="F10" s="114" t="s">
        <v>71</v>
      </c>
    </row>
    <row r="11" spans="1:41" s="10" customFormat="1" ht="33.75" customHeight="1">
      <c r="A11" s="76"/>
      <c r="B11" s="84"/>
      <c r="C11" s="85" t="s">
        <v>73</v>
      </c>
      <c r="D11" s="90">
        <f t="shared" ref="D11:F11" si="0">+D12+D31</f>
        <v>0</v>
      </c>
      <c r="E11" s="90">
        <f t="shared" si="0"/>
        <v>0</v>
      </c>
      <c r="F11" s="90">
        <f t="shared" si="0"/>
        <v>0</v>
      </c>
    </row>
    <row r="12" spans="1:41" ht="24.75" customHeight="1">
      <c r="A12" s="11"/>
      <c r="B12" s="61" t="s">
        <v>47</v>
      </c>
      <c r="C12" s="62"/>
      <c r="D12" s="90">
        <f t="shared" ref="D12:F12" si="1">+D13</f>
        <v>0</v>
      </c>
      <c r="E12" s="90">
        <f t="shared" si="1"/>
        <v>0</v>
      </c>
      <c r="F12" s="90">
        <f t="shared" si="1"/>
        <v>0</v>
      </c>
    </row>
    <row r="13" spans="1:41">
      <c r="A13" s="186">
        <v>1090</v>
      </c>
      <c r="B13" s="183"/>
      <c r="C13" s="12" t="s">
        <v>42</v>
      </c>
      <c r="D13" s="146">
        <f t="shared" ref="D13:F13" si="2">+D19+D25</f>
        <v>0</v>
      </c>
      <c r="E13" s="146">
        <f t="shared" si="2"/>
        <v>0</v>
      </c>
      <c r="F13" s="146">
        <f t="shared" si="2"/>
        <v>0</v>
      </c>
    </row>
    <row r="14" spans="1:41" ht="15" customHeight="1">
      <c r="A14" s="187"/>
      <c r="B14" s="184"/>
      <c r="C14" s="13" t="s">
        <v>28</v>
      </c>
      <c r="D14" s="115"/>
      <c r="E14" s="115"/>
      <c r="F14" s="115"/>
    </row>
    <row r="15" spans="1:41">
      <c r="A15" s="187"/>
      <c r="B15" s="184"/>
      <c r="C15" s="12" t="s">
        <v>43</v>
      </c>
      <c r="D15" s="115"/>
      <c r="E15" s="115"/>
      <c r="F15" s="115"/>
      <c r="J15" s="38"/>
    </row>
    <row r="16" spans="1:41">
      <c r="A16" s="187"/>
      <c r="B16" s="184"/>
      <c r="C16" s="14" t="s">
        <v>46</v>
      </c>
      <c r="D16" s="115"/>
      <c r="E16" s="115"/>
      <c r="F16" s="115"/>
    </row>
    <row r="17" spans="1:7" ht="21" customHeight="1">
      <c r="A17" s="187"/>
      <c r="B17" s="184"/>
      <c r="C17" s="43" t="s">
        <v>44</v>
      </c>
      <c r="D17" s="115"/>
      <c r="E17" s="115"/>
      <c r="F17" s="115"/>
      <c r="G17" s="48"/>
    </row>
    <row r="18" spans="1:7" ht="51" customHeight="1">
      <c r="A18" s="188"/>
      <c r="B18" s="185"/>
      <c r="C18" s="15" t="s">
        <v>48</v>
      </c>
      <c r="D18" s="115"/>
      <c r="E18" s="115"/>
      <c r="F18" s="115"/>
    </row>
    <row r="19" spans="1:7">
      <c r="A19" s="193"/>
      <c r="B19" s="196">
        <v>11001</v>
      </c>
      <c r="C19" s="44" t="s">
        <v>5</v>
      </c>
      <c r="D19" s="118">
        <v>-6393.7</v>
      </c>
      <c r="E19" s="118">
        <v>-11850.7</v>
      </c>
      <c r="F19" s="118">
        <v>-18972.8</v>
      </c>
    </row>
    <row r="20" spans="1:7" ht="22.5" customHeight="1">
      <c r="A20" s="194"/>
      <c r="B20" s="197"/>
      <c r="C20" s="54" t="s">
        <v>58</v>
      </c>
      <c r="D20" s="115"/>
      <c r="E20" s="115"/>
      <c r="F20" s="115"/>
    </row>
    <row r="21" spans="1:7" ht="14.25" customHeight="1">
      <c r="A21" s="194"/>
      <c r="B21" s="197"/>
      <c r="C21" s="44" t="s">
        <v>45</v>
      </c>
      <c r="D21" s="115"/>
      <c r="E21" s="115"/>
      <c r="F21" s="115"/>
    </row>
    <row r="22" spans="1:7" ht="52.5" customHeight="1">
      <c r="A22" s="194"/>
      <c r="B22" s="197"/>
      <c r="C22" s="55" t="s">
        <v>59</v>
      </c>
      <c r="D22" s="115"/>
      <c r="E22" s="116"/>
      <c r="F22" s="116"/>
    </row>
    <row r="23" spans="1:7">
      <c r="A23" s="194"/>
      <c r="B23" s="197"/>
      <c r="C23" s="44" t="s">
        <v>7</v>
      </c>
      <c r="D23" s="115"/>
      <c r="E23" s="115"/>
      <c r="F23" s="115"/>
    </row>
    <row r="24" spans="1:7" ht="22.5" customHeight="1">
      <c r="A24" s="195"/>
      <c r="B24" s="198"/>
      <c r="C24" s="56" t="s">
        <v>198</v>
      </c>
      <c r="D24" s="115"/>
      <c r="E24" s="115"/>
      <c r="F24" s="115"/>
      <c r="G24" s="38"/>
    </row>
    <row r="25" spans="1:7">
      <c r="A25" s="193"/>
      <c r="B25" s="196">
        <v>11001</v>
      </c>
      <c r="C25" s="44" t="s">
        <v>5</v>
      </c>
      <c r="D25" s="144">
        <v>6393.7</v>
      </c>
      <c r="E25" s="144">
        <v>11850.7</v>
      </c>
      <c r="F25" s="145">
        <v>18972.8</v>
      </c>
    </row>
    <row r="26" spans="1:7" ht="22.5" customHeight="1">
      <c r="A26" s="194"/>
      <c r="B26" s="197"/>
      <c r="C26" s="54" t="s">
        <v>58</v>
      </c>
      <c r="D26" s="115"/>
      <c r="E26" s="115"/>
      <c r="F26" s="115"/>
    </row>
    <row r="27" spans="1:7" ht="14.25" customHeight="1">
      <c r="A27" s="194"/>
      <c r="B27" s="197"/>
      <c r="C27" s="44" t="s">
        <v>45</v>
      </c>
      <c r="D27" s="115"/>
      <c r="E27" s="115"/>
      <c r="F27" s="115"/>
    </row>
    <row r="28" spans="1:7" ht="52.5" customHeight="1">
      <c r="A28" s="194"/>
      <c r="B28" s="197"/>
      <c r="C28" s="55" t="s">
        <v>59</v>
      </c>
      <c r="D28" s="115"/>
      <c r="E28" s="116"/>
      <c r="F28" s="116"/>
    </row>
    <row r="29" spans="1:7">
      <c r="A29" s="194"/>
      <c r="B29" s="197"/>
      <c r="C29" s="44" t="s">
        <v>7</v>
      </c>
      <c r="D29" s="115"/>
      <c r="E29" s="115"/>
      <c r="F29" s="115"/>
    </row>
    <row r="30" spans="1:7" ht="22.5" customHeight="1">
      <c r="A30" s="195"/>
      <c r="B30" s="198"/>
      <c r="C30" s="56" t="s">
        <v>198</v>
      </c>
      <c r="D30" s="115"/>
      <c r="E30" s="115"/>
      <c r="F30" s="115"/>
      <c r="G30" s="38"/>
    </row>
    <row r="31" spans="1:7" s="74" customFormat="1" ht="26.25" customHeight="1">
      <c r="A31" s="86"/>
      <c r="B31" s="86"/>
      <c r="C31" s="87" t="s">
        <v>75</v>
      </c>
      <c r="D31" s="90">
        <v>0</v>
      </c>
      <c r="E31" s="90">
        <v>0</v>
      </c>
      <c r="F31" s="90">
        <v>0</v>
      </c>
    </row>
    <row r="32" spans="1:7" s="74" customFormat="1" ht="18" customHeight="1">
      <c r="A32" s="200">
        <v>1139</v>
      </c>
      <c r="B32" s="200"/>
      <c r="C32" s="88" t="s">
        <v>42</v>
      </c>
      <c r="D32" s="90">
        <f t="shared" ref="D32:F32" si="3">D39+D45</f>
        <v>0</v>
      </c>
      <c r="E32" s="90">
        <f t="shared" si="3"/>
        <v>0</v>
      </c>
      <c r="F32" s="90">
        <f t="shared" si="3"/>
        <v>0</v>
      </c>
    </row>
    <row r="33" spans="1:9" s="74" customFormat="1" ht="18" customHeight="1">
      <c r="A33" s="201"/>
      <c r="B33" s="201"/>
      <c r="C33" s="73" t="s">
        <v>76</v>
      </c>
      <c r="D33" s="108"/>
      <c r="E33" s="108"/>
      <c r="F33" s="108"/>
    </row>
    <row r="34" spans="1:9" s="74" customFormat="1" ht="15.75" customHeight="1">
      <c r="A34" s="201"/>
      <c r="B34" s="201"/>
      <c r="C34" s="88" t="s">
        <v>43</v>
      </c>
      <c r="D34" s="108"/>
      <c r="E34" s="108"/>
      <c r="F34" s="108"/>
    </row>
    <row r="35" spans="1:9" s="74" customFormat="1" ht="60" customHeight="1">
      <c r="A35" s="201"/>
      <c r="B35" s="201"/>
      <c r="C35" s="73" t="s">
        <v>77</v>
      </c>
      <c r="D35" s="108"/>
      <c r="E35" s="108"/>
      <c r="F35" s="108"/>
      <c r="I35" s="73"/>
    </row>
    <row r="36" spans="1:9" s="74" customFormat="1" ht="17.25" customHeight="1">
      <c r="A36" s="201"/>
      <c r="B36" s="201"/>
      <c r="C36" s="88" t="s">
        <v>44</v>
      </c>
      <c r="D36" s="108"/>
      <c r="E36" s="108"/>
      <c r="F36" s="108"/>
    </row>
    <row r="37" spans="1:9" s="74" customFormat="1" ht="38.25" customHeight="1">
      <c r="A37" s="202"/>
      <c r="B37" s="202"/>
      <c r="C37" s="175" t="s">
        <v>197</v>
      </c>
      <c r="D37" s="108"/>
      <c r="E37" s="108"/>
      <c r="F37" s="108"/>
    </row>
    <row r="38" spans="1:9" s="74" customFormat="1">
      <c r="A38" s="199" t="s">
        <v>78</v>
      </c>
      <c r="B38" s="199"/>
      <c r="C38" s="199"/>
      <c r="D38" s="108"/>
      <c r="E38" s="108"/>
      <c r="F38" s="108"/>
    </row>
    <row r="39" spans="1:9" s="74" customFormat="1" ht="22.5" customHeight="1">
      <c r="A39" s="203"/>
      <c r="B39" s="203" t="s">
        <v>70</v>
      </c>
      <c r="C39" s="88" t="s">
        <v>79</v>
      </c>
      <c r="D39" s="119">
        <f t="shared" ref="D39:F39" si="4">+D25</f>
        <v>6393.7</v>
      </c>
      <c r="E39" s="119">
        <f t="shared" si="4"/>
        <v>11850.7</v>
      </c>
      <c r="F39" s="119">
        <f t="shared" si="4"/>
        <v>18972.8</v>
      </c>
    </row>
    <row r="40" spans="1:9" s="74" customFormat="1" ht="41.25" customHeight="1">
      <c r="A40" s="201"/>
      <c r="B40" s="201"/>
      <c r="C40" s="73" t="s">
        <v>80</v>
      </c>
      <c r="D40" s="108"/>
      <c r="E40" s="108"/>
      <c r="F40" s="119"/>
    </row>
    <row r="41" spans="1:9" s="74" customFormat="1" ht="23.25" customHeight="1">
      <c r="A41" s="201"/>
      <c r="B41" s="201"/>
      <c r="C41" s="88" t="s">
        <v>81</v>
      </c>
      <c r="D41" s="108"/>
      <c r="E41" s="108"/>
      <c r="F41" s="119"/>
    </row>
    <row r="42" spans="1:9" s="74" customFormat="1" ht="77.25" customHeight="1">
      <c r="A42" s="201"/>
      <c r="B42" s="201"/>
      <c r="C42" s="73" t="s">
        <v>82</v>
      </c>
      <c r="D42" s="108"/>
      <c r="E42" s="108"/>
      <c r="F42" s="119"/>
    </row>
    <row r="43" spans="1:9" s="74" customFormat="1">
      <c r="A43" s="201"/>
      <c r="B43" s="201"/>
      <c r="C43" s="88" t="s">
        <v>83</v>
      </c>
      <c r="D43" s="108"/>
      <c r="E43" s="108"/>
      <c r="F43" s="119"/>
    </row>
    <row r="44" spans="1:9" s="74" customFormat="1" ht="23.25" customHeight="1">
      <c r="A44" s="201"/>
      <c r="B44" s="202"/>
      <c r="C44" s="73" t="s">
        <v>84</v>
      </c>
      <c r="D44" s="108"/>
      <c r="E44" s="108"/>
      <c r="F44" s="119"/>
    </row>
    <row r="45" spans="1:9" s="74" customFormat="1">
      <c r="A45" s="93"/>
      <c r="B45" s="203">
        <v>11001</v>
      </c>
      <c r="C45" s="88" t="s">
        <v>79</v>
      </c>
      <c r="D45" s="119">
        <f t="shared" ref="D45:F45" si="5">+D19</f>
        <v>-6393.7</v>
      </c>
      <c r="E45" s="119">
        <f t="shared" si="5"/>
        <v>-11850.7</v>
      </c>
      <c r="F45" s="119">
        <f t="shared" si="5"/>
        <v>-18972.8</v>
      </c>
    </row>
    <row r="46" spans="1:9" s="74" customFormat="1" ht="18.75" customHeight="1">
      <c r="A46" s="93"/>
      <c r="B46" s="201"/>
      <c r="C46" s="73" t="s">
        <v>80</v>
      </c>
      <c r="D46" s="108"/>
      <c r="E46" s="108"/>
      <c r="F46" s="108"/>
    </row>
    <row r="47" spans="1:9" s="74" customFormat="1" ht="17.25" customHeight="1">
      <c r="A47" s="93"/>
      <c r="B47" s="201"/>
      <c r="C47" s="88" t="s">
        <v>81</v>
      </c>
      <c r="D47" s="108"/>
      <c r="E47" s="108"/>
      <c r="F47" s="108"/>
    </row>
    <row r="48" spans="1:9" s="74" customFormat="1" ht="74.25" customHeight="1">
      <c r="A48" s="93"/>
      <c r="B48" s="201"/>
      <c r="C48" s="73" t="s">
        <v>82</v>
      </c>
      <c r="D48" s="108"/>
      <c r="E48" s="108"/>
      <c r="F48" s="108"/>
    </row>
    <row r="49" spans="1:7" s="74" customFormat="1" ht="24" customHeight="1">
      <c r="A49" s="93"/>
      <c r="B49" s="201"/>
      <c r="C49" s="88" t="s">
        <v>83</v>
      </c>
      <c r="D49" s="108"/>
      <c r="E49" s="108"/>
      <c r="F49" s="108"/>
    </row>
    <row r="50" spans="1:7" s="83" customFormat="1" ht="23.25" customHeight="1">
      <c r="A50" s="94"/>
      <c r="B50" s="202"/>
      <c r="C50" s="73" t="s">
        <v>84</v>
      </c>
      <c r="D50" s="117"/>
      <c r="E50" s="117"/>
      <c r="F50" s="117"/>
    </row>
    <row r="51" spans="1:7" ht="39" customHeight="1">
      <c r="A51" s="45"/>
      <c r="B51" s="46"/>
      <c r="C51" s="47"/>
    </row>
    <row r="52" spans="1:7">
      <c r="A52" s="45"/>
      <c r="B52" s="46"/>
      <c r="C52" s="47"/>
    </row>
    <row r="53" spans="1:7" s="40" customFormat="1">
      <c r="A53" s="192" t="s">
        <v>56</v>
      </c>
      <c r="B53" s="192"/>
      <c r="C53" s="192"/>
      <c r="D53" s="192"/>
      <c r="E53" s="192"/>
      <c r="F53" s="192"/>
    </row>
    <row r="54" spans="1:7" s="40" customFormat="1">
      <c r="A54" s="41" t="s">
        <v>57</v>
      </c>
      <c r="B54" s="41"/>
      <c r="C54" s="41"/>
      <c r="G54" s="42"/>
    </row>
    <row r="66" spans="5:24" s="111" customFormat="1" ht="15">
      <c r="E66" s="50"/>
      <c r="F66" s="50"/>
      <c r="G66" s="50"/>
      <c r="H66" s="50"/>
      <c r="I66" s="50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</row>
  </sheetData>
  <mergeCells count="17">
    <mergeCell ref="A53:F53"/>
    <mergeCell ref="A19:A24"/>
    <mergeCell ref="B19:B24"/>
    <mergeCell ref="A25:A30"/>
    <mergeCell ref="B25:B30"/>
    <mergeCell ref="A38:C38"/>
    <mergeCell ref="B32:B37"/>
    <mergeCell ref="B39:B44"/>
    <mergeCell ref="A39:A44"/>
    <mergeCell ref="B45:B50"/>
    <mergeCell ref="A32:A37"/>
    <mergeCell ref="A6:F6"/>
    <mergeCell ref="A9:B9"/>
    <mergeCell ref="C9:C10"/>
    <mergeCell ref="B13:B18"/>
    <mergeCell ref="A13:A18"/>
    <mergeCell ref="D9:F9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I70"/>
  <sheetViews>
    <sheetView tabSelected="1" view="pageBreakPreview" topLeftCell="A11" zoomScale="60" zoomScaleNormal="100" workbookViewId="0">
      <selection activeCell="S17" sqref="S17"/>
    </sheetView>
  </sheetViews>
  <sheetFormatPr defaultRowHeight="17.25"/>
  <cols>
    <col min="1" max="3" width="9.140625" style="19"/>
    <col min="4" max="4" width="10" style="19" customWidth="1"/>
    <col min="5" max="5" width="15.28515625" style="19" customWidth="1"/>
    <col min="6" max="6" width="76.140625" style="35" customWidth="1"/>
    <col min="7" max="9" width="13.7109375" style="19" customWidth="1"/>
    <col min="10" max="16384" width="9.140625" style="19"/>
  </cols>
  <sheetData>
    <row r="1" spans="1:35" s="16" customFormat="1" ht="24" customHeight="1"/>
    <row r="2" spans="1:35" s="16" customFormat="1">
      <c r="D2" s="204" t="s">
        <v>115</v>
      </c>
      <c r="E2" s="204"/>
      <c r="F2" s="204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</row>
    <row r="3" spans="1:35" s="16" customFormat="1" ht="15.75" customHeight="1">
      <c r="D3" s="204" t="s">
        <v>49</v>
      </c>
      <c r="E3" s="204"/>
      <c r="F3" s="204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</row>
    <row r="4" spans="1:35" s="16" customFormat="1" ht="15.75" customHeight="1"/>
    <row r="5" spans="1:35" s="16" customFormat="1" ht="51" customHeight="1">
      <c r="A5" s="212" t="s">
        <v>118</v>
      </c>
      <c r="B5" s="212"/>
      <c r="C5" s="212"/>
      <c r="D5" s="212"/>
      <c r="E5" s="212"/>
      <c r="F5" s="212"/>
      <c r="G5" s="212"/>
    </row>
    <row r="6" spans="1:35" s="16" customFormat="1" ht="20.25" customHeight="1">
      <c r="E6" s="18"/>
      <c r="F6" s="18"/>
    </row>
    <row r="7" spans="1:35" ht="76.5" customHeight="1">
      <c r="A7" s="205" t="s">
        <v>19</v>
      </c>
      <c r="B7" s="206"/>
      <c r="C7" s="207"/>
      <c r="D7" s="208" t="s">
        <v>20</v>
      </c>
      <c r="E7" s="209"/>
      <c r="F7" s="210" t="s">
        <v>86</v>
      </c>
      <c r="G7" s="213" t="s">
        <v>55</v>
      </c>
      <c r="H7" s="213"/>
      <c r="I7" s="213"/>
    </row>
    <row r="8" spans="1:35" ht="42" customHeight="1">
      <c r="A8" s="20" t="s">
        <v>21</v>
      </c>
      <c r="B8" s="20" t="s">
        <v>22</v>
      </c>
      <c r="C8" s="20" t="s">
        <v>23</v>
      </c>
      <c r="D8" s="21" t="s">
        <v>24</v>
      </c>
      <c r="E8" s="21" t="s">
        <v>25</v>
      </c>
      <c r="F8" s="211"/>
      <c r="G8" s="113" t="s">
        <v>116</v>
      </c>
      <c r="H8" s="113" t="s">
        <v>117</v>
      </c>
      <c r="I8" s="114" t="s">
        <v>71</v>
      </c>
    </row>
    <row r="9" spans="1:35" s="25" customFormat="1" ht="34.5">
      <c r="A9" s="23" t="s">
        <v>50</v>
      </c>
      <c r="B9" s="23"/>
      <c r="C9" s="23"/>
      <c r="D9" s="23"/>
      <c r="E9" s="23"/>
      <c r="F9" s="23" t="s">
        <v>51</v>
      </c>
      <c r="G9" s="120">
        <f t="shared" ref="G9:I9" si="0">+G11</f>
        <v>0</v>
      </c>
      <c r="H9" s="120">
        <f t="shared" si="0"/>
        <v>0</v>
      </c>
      <c r="I9" s="24">
        <f t="shared" si="0"/>
        <v>0</v>
      </c>
    </row>
    <row r="10" spans="1:35" s="25" customFormat="1">
      <c r="A10" s="23"/>
      <c r="B10" s="23"/>
      <c r="C10" s="23"/>
      <c r="D10" s="23"/>
      <c r="E10" s="23"/>
      <c r="F10" s="26" t="s">
        <v>29</v>
      </c>
      <c r="G10" s="30"/>
      <c r="H10" s="30"/>
      <c r="I10" s="30"/>
    </row>
    <row r="11" spans="1:35" s="27" customFormat="1">
      <c r="A11" s="23"/>
      <c r="B11" s="23" t="s">
        <v>52</v>
      </c>
      <c r="C11" s="23"/>
      <c r="D11" s="23"/>
      <c r="E11" s="23"/>
      <c r="F11" s="23" t="s">
        <v>53</v>
      </c>
      <c r="G11" s="121">
        <f t="shared" ref="G11:I11" si="1">+G13</f>
        <v>0</v>
      </c>
      <c r="H11" s="121">
        <f t="shared" si="1"/>
        <v>0</v>
      </c>
      <c r="I11" s="147">
        <f t="shared" si="1"/>
        <v>0</v>
      </c>
    </row>
    <row r="12" spans="1:35" s="27" customFormat="1">
      <c r="A12" s="23"/>
      <c r="B12" s="23"/>
      <c r="C12" s="23"/>
      <c r="D12" s="23"/>
      <c r="E12" s="23"/>
      <c r="F12" s="26" t="s">
        <v>29</v>
      </c>
      <c r="G12" s="32"/>
      <c r="H12" s="32"/>
      <c r="I12" s="32"/>
    </row>
    <row r="13" spans="1:35" s="27" customFormat="1">
      <c r="A13" s="23"/>
      <c r="B13" s="23"/>
      <c r="C13" s="23" t="s">
        <v>33</v>
      </c>
      <c r="D13" s="23"/>
      <c r="E13" s="23"/>
      <c r="F13" s="23" t="s">
        <v>54</v>
      </c>
      <c r="G13" s="121">
        <f t="shared" ref="G13:I13" si="2">+G15</f>
        <v>0</v>
      </c>
      <c r="H13" s="121">
        <f t="shared" si="2"/>
        <v>0</v>
      </c>
      <c r="I13" s="147">
        <f t="shared" si="2"/>
        <v>0</v>
      </c>
    </row>
    <row r="14" spans="1:35" s="22" customFormat="1">
      <c r="A14" s="28"/>
      <c r="B14" s="28"/>
      <c r="C14" s="28"/>
      <c r="D14" s="28"/>
      <c r="E14" s="28"/>
      <c r="F14" s="29" t="s">
        <v>26</v>
      </c>
      <c r="G14" s="28"/>
      <c r="H14" s="28"/>
      <c r="I14" s="28"/>
    </row>
    <row r="15" spans="1:35" s="25" customFormat="1" ht="25.5" customHeight="1">
      <c r="A15" s="30"/>
      <c r="B15" s="30"/>
      <c r="C15" s="30"/>
      <c r="D15" s="39">
        <v>1090</v>
      </c>
      <c r="E15" s="31"/>
      <c r="F15" s="36" t="s">
        <v>28</v>
      </c>
      <c r="G15" s="122">
        <f>+G30+G17</f>
        <v>0</v>
      </c>
      <c r="H15" s="122">
        <f>+H30+H17</f>
        <v>0</v>
      </c>
      <c r="I15" s="148">
        <f>+I30+I17</f>
        <v>0</v>
      </c>
    </row>
    <row r="16" spans="1:35" s="25" customFormat="1" ht="18.75" customHeight="1">
      <c r="A16" s="30"/>
      <c r="B16" s="30"/>
      <c r="C16" s="30"/>
      <c r="D16" s="39"/>
      <c r="E16" s="31"/>
      <c r="F16" s="31" t="s">
        <v>29</v>
      </c>
      <c r="G16" s="30"/>
      <c r="H16" s="30"/>
      <c r="I16" s="30"/>
    </row>
    <row r="17" spans="1:9" s="25" customFormat="1" ht="22.5" customHeight="1">
      <c r="A17" s="30"/>
      <c r="B17" s="30"/>
      <c r="C17" s="30"/>
      <c r="D17" s="31"/>
      <c r="E17" s="63">
        <v>11001</v>
      </c>
      <c r="F17" s="54" t="s">
        <v>58</v>
      </c>
      <c r="G17" s="153">
        <f t="shared" ref="G17:I17" si="3">+G19</f>
        <v>-6393.7000000000007</v>
      </c>
      <c r="H17" s="153">
        <f t="shared" si="3"/>
        <v>-11850.7</v>
      </c>
      <c r="I17" s="153">
        <f t="shared" si="3"/>
        <v>-18972.8</v>
      </c>
    </row>
    <row r="18" spans="1:9" s="25" customFormat="1" ht="18" customHeight="1">
      <c r="A18" s="30"/>
      <c r="B18" s="30"/>
      <c r="C18" s="30"/>
      <c r="D18" s="31"/>
      <c r="E18" s="31"/>
      <c r="F18" s="31" t="s">
        <v>30</v>
      </c>
      <c r="G18" s="123"/>
      <c r="H18" s="123"/>
      <c r="I18" s="123"/>
    </row>
    <row r="19" spans="1:9" s="25" customFormat="1" ht="18" customHeight="1">
      <c r="A19" s="30"/>
      <c r="B19" s="30"/>
      <c r="C19" s="30"/>
      <c r="D19" s="32"/>
      <c r="E19" s="32"/>
      <c r="F19" s="33" t="s">
        <v>27</v>
      </c>
      <c r="G19" s="124">
        <f t="shared" ref="G19:I19" si="4">+G21</f>
        <v>-6393.7000000000007</v>
      </c>
      <c r="H19" s="124">
        <f t="shared" si="4"/>
        <v>-11850.7</v>
      </c>
      <c r="I19" s="124">
        <f t="shared" si="4"/>
        <v>-18972.8</v>
      </c>
    </row>
    <row r="20" spans="1:9" s="25" customFormat="1" ht="42.75" customHeight="1">
      <c r="A20" s="30"/>
      <c r="B20" s="30"/>
      <c r="C20" s="30"/>
      <c r="D20" s="32"/>
      <c r="E20" s="32"/>
      <c r="F20" s="31" t="s">
        <v>31</v>
      </c>
      <c r="G20" s="30"/>
      <c r="H20" s="30"/>
      <c r="I20" s="30"/>
    </row>
    <row r="21" spans="1:9" s="25" customFormat="1" ht="19.5" customHeight="1">
      <c r="A21" s="30"/>
      <c r="B21" s="30"/>
      <c r="C21" s="30"/>
      <c r="D21" s="32"/>
      <c r="E21" s="32"/>
      <c r="F21" s="34" t="s">
        <v>32</v>
      </c>
      <c r="G21" s="125">
        <f t="shared" ref="G21:I21" si="5">+G22</f>
        <v>-6393.7000000000007</v>
      </c>
      <c r="H21" s="125">
        <f t="shared" si="5"/>
        <v>-11850.7</v>
      </c>
      <c r="I21" s="125">
        <f t="shared" si="5"/>
        <v>-18972.8</v>
      </c>
    </row>
    <row r="22" spans="1:9" s="25" customFormat="1" ht="19.5" customHeight="1">
      <c r="A22" s="30"/>
      <c r="B22" s="30"/>
      <c r="C22" s="30"/>
      <c r="D22" s="32"/>
      <c r="E22" s="32"/>
      <c r="F22" s="57" t="s">
        <v>60</v>
      </c>
      <c r="G22" s="125">
        <f t="shared" ref="G22:I22" si="6">+G23</f>
        <v>-6393.7000000000007</v>
      </c>
      <c r="H22" s="125">
        <f t="shared" si="6"/>
        <v>-11850.7</v>
      </c>
      <c r="I22" s="125">
        <f t="shared" si="6"/>
        <v>-18972.8</v>
      </c>
    </row>
    <row r="23" spans="1:9" s="25" customFormat="1" ht="19.5" customHeight="1">
      <c r="A23" s="30"/>
      <c r="B23" s="30"/>
      <c r="C23" s="30"/>
      <c r="D23" s="32"/>
      <c r="E23" s="32"/>
      <c r="F23" s="137" t="s">
        <v>121</v>
      </c>
      <c r="G23" s="122">
        <f t="shared" ref="G23:I23" si="7">+G24+G26</f>
        <v>-6393.7000000000007</v>
      </c>
      <c r="H23" s="122">
        <f t="shared" si="7"/>
        <v>-11850.7</v>
      </c>
      <c r="I23" s="122">
        <f t="shared" si="7"/>
        <v>-18972.8</v>
      </c>
    </row>
    <row r="24" spans="1:9" s="25" customFormat="1" ht="19.5" customHeight="1">
      <c r="A24" s="30"/>
      <c r="B24" s="30"/>
      <c r="C24" s="30"/>
      <c r="D24" s="32"/>
      <c r="E24" s="32"/>
      <c r="F24" s="58" t="s">
        <v>126</v>
      </c>
      <c r="G24" s="124">
        <f t="shared" ref="G24:I24" si="8">+G25</f>
        <v>-320</v>
      </c>
      <c r="H24" s="124">
        <f t="shared" si="8"/>
        <v>-510</v>
      </c>
      <c r="I24" s="124">
        <f t="shared" si="8"/>
        <v>-640</v>
      </c>
    </row>
    <row r="25" spans="1:9" s="25" customFormat="1" ht="19.5" customHeight="1">
      <c r="A25" s="30"/>
      <c r="B25" s="30"/>
      <c r="C25" s="30"/>
      <c r="D25" s="32"/>
      <c r="E25" s="32"/>
      <c r="F25" s="135" t="s">
        <v>122</v>
      </c>
      <c r="G25" s="125">
        <v>-320</v>
      </c>
      <c r="H25" s="125">
        <v>-510</v>
      </c>
      <c r="I25" s="37">
        <v>-640</v>
      </c>
    </row>
    <row r="26" spans="1:9" s="25" customFormat="1" ht="19.5" customHeight="1">
      <c r="A26" s="30"/>
      <c r="B26" s="30"/>
      <c r="C26" s="30"/>
      <c r="D26" s="32"/>
      <c r="E26" s="32"/>
      <c r="F26" s="58" t="s">
        <v>61</v>
      </c>
      <c r="G26" s="124">
        <f t="shared" ref="G26:I26" si="9">+G27+G28+G29</f>
        <v>-6073.7000000000007</v>
      </c>
      <c r="H26" s="124">
        <f t="shared" si="9"/>
        <v>-11340.7</v>
      </c>
      <c r="I26" s="124">
        <f t="shared" si="9"/>
        <v>-18332.8</v>
      </c>
    </row>
    <row r="27" spans="1:9" s="25" customFormat="1" ht="19.5" customHeight="1">
      <c r="A27" s="30"/>
      <c r="B27" s="30"/>
      <c r="C27" s="30"/>
      <c r="D27" s="32"/>
      <c r="E27" s="32"/>
      <c r="F27" s="136" t="s">
        <v>123</v>
      </c>
      <c r="G27" s="64">
        <v>-3294.8</v>
      </c>
      <c r="H27" s="64">
        <v>-6364.8</v>
      </c>
      <c r="I27" s="64">
        <v>-9864.7999999999993</v>
      </c>
    </row>
    <row r="28" spans="1:9" s="25" customFormat="1" ht="19.5" customHeight="1">
      <c r="A28" s="30"/>
      <c r="B28" s="30"/>
      <c r="C28" s="30"/>
      <c r="D28" s="32"/>
      <c r="E28" s="32"/>
      <c r="F28" s="136" t="s">
        <v>124</v>
      </c>
      <c r="G28" s="64">
        <v>-715.5</v>
      </c>
      <c r="H28" s="64">
        <v>-1193</v>
      </c>
      <c r="I28" s="64">
        <v>-1590</v>
      </c>
    </row>
    <row r="29" spans="1:9" s="25" customFormat="1" ht="19.5" customHeight="1">
      <c r="A29" s="30"/>
      <c r="B29" s="30"/>
      <c r="C29" s="30"/>
      <c r="D29" s="32"/>
      <c r="E29" s="32"/>
      <c r="F29" s="135" t="s">
        <v>125</v>
      </c>
      <c r="G29" s="64">
        <v>-2063.4</v>
      </c>
      <c r="H29" s="64">
        <v>-3782.9</v>
      </c>
      <c r="I29" s="64">
        <v>-6878</v>
      </c>
    </row>
    <row r="30" spans="1:9" s="25" customFormat="1" ht="22.5" customHeight="1">
      <c r="A30" s="30"/>
      <c r="B30" s="30"/>
      <c r="C30" s="30"/>
      <c r="D30" s="31"/>
      <c r="E30" s="63">
        <v>11001</v>
      </c>
      <c r="F30" s="54" t="s">
        <v>58</v>
      </c>
      <c r="G30" s="122">
        <f t="shared" ref="G30:I30" si="10">+G32</f>
        <v>6393.7</v>
      </c>
      <c r="H30" s="122">
        <f t="shared" si="10"/>
        <v>11850.7</v>
      </c>
      <c r="I30" s="148">
        <f t="shared" si="10"/>
        <v>18972.8</v>
      </c>
    </row>
    <row r="31" spans="1:9" s="25" customFormat="1" ht="18" customHeight="1">
      <c r="A31" s="30"/>
      <c r="B31" s="30"/>
      <c r="C31" s="30"/>
      <c r="D31" s="31"/>
      <c r="E31" s="31"/>
      <c r="F31" s="31" t="s">
        <v>30</v>
      </c>
      <c r="G31" s="30"/>
      <c r="H31" s="30"/>
      <c r="I31" s="30"/>
    </row>
    <row r="32" spans="1:9" s="25" customFormat="1" ht="18" customHeight="1">
      <c r="A32" s="30"/>
      <c r="B32" s="30"/>
      <c r="C32" s="30"/>
      <c r="D32" s="32"/>
      <c r="E32" s="32"/>
      <c r="F32" s="33" t="s">
        <v>27</v>
      </c>
      <c r="G32" s="124">
        <f t="shared" ref="G32:I32" si="11">+G34</f>
        <v>6393.7</v>
      </c>
      <c r="H32" s="124">
        <f t="shared" si="11"/>
        <v>11850.7</v>
      </c>
      <c r="I32" s="149">
        <f t="shared" si="11"/>
        <v>18972.8</v>
      </c>
    </row>
    <row r="33" spans="1:9" s="25" customFormat="1" ht="42.75" customHeight="1">
      <c r="A33" s="30"/>
      <c r="B33" s="30"/>
      <c r="C33" s="30"/>
      <c r="D33" s="32"/>
      <c r="E33" s="32"/>
      <c r="F33" s="31" t="s">
        <v>31</v>
      </c>
      <c r="G33" s="30"/>
      <c r="H33" s="30"/>
      <c r="I33" s="30"/>
    </row>
    <row r="34" spans="1:9" s="25" customFormat="1" ht="19.5" customHeight="1">
      <c r="A34" s="30"/>
      <c r="B34" s="30"/>
      <c r="C34" s="30"/>
      <c r="D34" s="32"/>
      <c r="E34" s="32"/>
      <c r="F34" s="34" t="s">
        <v>32</v>
      </c>
      <c r="G34" s="125">
        <f t="shared" ref="G34:I37" si="12">+G35</f>
        <v>6393.7</v>
      </c>
      <c r="H34" s="125">
        <f t="shared" si="12"/>
        <v>11850.7</v>
      </c>
      <c r="I34" s="125">
        <f t="shared" si="12"/>
        <v>18972.8</v>
      </c>
    </row>
    <row r="35" spans="1:9" s="25" customFormat="1" ht="19.5" customHeight="1">
      <c r="A35" s="30"/>
      <c r="B35" s="30"/>
      <c r="C35" s="30"/>
      <c r="D35" s="32"/>
      <c r="E35" s="32"/>
      <c r="F35" s="57" t="s">
        <v>60</v>
      </c>
      <c r="G35" s="125">
        <f t="shared" si="12"/>
        <v>6393.7</v>
      </c>
      <c r="H35" s="125">
        <f t="shared" si="12"/>
        <v>11850.7</v>
      </c>
      <c r="I35" s="125">
        <f t="shared" si="12"/>
        <v>18972.8</v>
      </c>
    </row>
    <row r="36" spans="1:9" s="25" customFormat="1" ht="19.5" customHeight="1">
      <c r="A36" s="30"/>
      <c r="B36" s="30"/>
      <c r="C36" s="30"/>
      <c r="D36" s="32"/>
      <c r="E36" s="32"/>
      <c r="F36" s="137" t="s">
        <v>121</v>
      </c>
      <c r="G36" s="125">
        <f t="shared" si="12"/>
        <v>6393.7</v>
      </c>
      <c r="H36" s="125">
        <f t="shared" si="12"/>
        <v>11850.7</v>
      </c>
      <c r="I36" s="125">
        <f t="shared" si="12"/>
        <v>18972.8</v>
      </c>
    </row>
    <row r="37" spans="1:9" s="25" customFormat="1" ht="19.5" customHeight="1">
      <c r="A37" s="30"/>
      <c r="B37" s="30"/>
      <c r="C37" s="30"/>
      <c r="D37" s="32"/>
      <c r="E37" s="32"/>
      <c r="F37" s="58" t="s">
        <v>61</v>
      </c>
      <c r="G37" s="125">
        <f t="shared" si="12"/>
        <v>6393.7</v>
      </c>
      <c r="H37" s="125">
        <f t="shared" si="12"/>
        <v>11850.7</v>
      </c>
      <c r="I37" s="125">
        <f t="shared" si="12"/>
        <v>18972.8</v>
      </c>
    </row>
    <row r="38" spans="1:9" s="25" customFormat="1" ht="19.5" customHeight="1">
      <c r="A38" s="30"/>
      <c r="B38" s="30"/>
      <c r="C38" s="30"/>
      <c r="D38" s="32"/>
      <c r="E38" s="32"/>
      <c r="F38" s="135" t="s">
        <v>125</v>
      </c>
      <c r="G38" s="124">
        <v>6393.7</v>
      </c>
      <c r="H38" s="124">
        <v>11850.7</v>
      </c>
      <c r="I38" s="124">
        <v>18972.8</v>
      </c>
    </row>
    <row r="39" spans="1:9" s="74" customFormat="1" ht="34.5">
      <c r="A39" s="95" t="s">
        <v>89</v>
      </c>
      <c r="B39" s="96"/>
      <c r="C39" s="96"/>
      <c r="D39" s="96"/>
      <c r="E39" s="96"/>
      <c r="F39" s="95" t="s">
        <v>90</v>
      </c>
      <c r="G39" s="126">
        <f t="shared" ref="G39:I39" si="13">G41</f>
        <v>0</v>
      </c>
      <c r="H39" s="126">
        <f t="shared" si="13"/>
        <v>0</v>
      </c>
      <c r="I39" s="150">
        <f t="shared" si="13"/>
        <v>0</v>
      </c>
    </row>
    <row r="40" spans="1:9" s="74" customFormat="1" ht="15.75" customHeight="1">
      <c r="A40" s="97"/>
      <c r="B40" s="97"/>
      <c r="C40" s="97"/>
      <c r="D40" s="97"/>
      <c r="E40" s="97"/>
      <c r="F40" s="97" t="s">
        <v>29</v>
      </c>
      <c r="G40" s="127"/>
      <c r="H40" s="127"/>
      <c r="I40" s="88"/>
    </row>
    <row r="41" spans="1:9" s="74" customFormat="1" ht="33.75" customHeight="1">
      <c r="A41" s="97"/>
      <c r="B41" s="98" t="s">
        <v>33</v>
      </c>
      <c r="C41" s="97"/>
      <c r="D41" s="97"/>
      <c r="E41" s="97"/>
      <c r="F41" s="98" t="s">
        <v>91</v>
      </c>
      <c r="G41" s="128">
        <f t="shared" ref="G41:I41" si="14">G43</f>
        <v>0</v>
      </c>
      <c r="H41" s="128">
        <f t="shared" si="14"/>
        <v>0</v>
      </c>
      <c r="I41" s="150">
        <f t="shared" si="14"/>
        <v>0</v>
      </c>
    </row>
    <row r="42" spans="1:9" s="74" customFormat="1">
      <c r="A42" s="97"/>
      <c r="B42" s="97"/>
      <c r="C42" s="97"/>
      <c r="D42" s="97"/>
      <c r="E42" s="97"/>
      <c r="F42" s="97" t="s">
        <v>29</v>
      </c>
      <c r="G42" s="127"/>
      <c r="H42" s="127"/>
      <c r="I42" s="88"/>
    </row>
    <row r="43" spans="1:9" s="74" customFormat="1">
      <c r="A43" s="97"/>
      <c r="B43" s="97"/>
      <c r="C43" s="98" t="s">
        <v>33</v>
      </c>
      <c r="D43" s="97"/>
      <c r="E43" s="97"/>
      <c r="F43" s="98" t="s">
        <v>76</v>
      </c>
      <c r="G43" s="128">
        <f t="shared" ref="G43:I43" si="15">G45</f>
        <v>0</v>
      </c>
      <c r="H43" s="128">
        <f t="shared" si="15"/>
        <v>0</v>
      </c>
      <c r="I43" s="150">
        <f t="shared" si="15"/>
        <v>0</v>
      </c>
    </row>
    <row r="44" spans="1:9" s="74" customFormat="1">
      <c r="A44" s="99"/>
      <c r="B44" s="99"/>
      <c r="C44" s="99"/>
      <c r="D44" s="97"/>
      <c r="E44" s="97"/>
      <c r="F44" s="97" t="s">
        <v>29</v>
      </c>
      <c r="G44" s="127"/>
      <c r="H44" s="127"/>
      <c r="I44" s="88"/>
    </row>
    <row r="45" spans="1:9" s="102" customFormat="1">
      <c r="A45" s="100"/>
      <c r="B45" s="100"/>
      <c r="C45" s="100"/>
      <c r="D45" s="86"/>
      <c r="E45" s="86"/>
      <c r="F45" s="101" t="s">
        <v>75</v>
      </c>
      <c r="G45" s="129">
        <f t="shared" ref="G45:I45" si="16">G47</f>
        <v>0</v>
      </c>
      <c r="H45" s="129">
        <f t="shared" si="16"/>
        <v>0</v>
      </c>
      <c r="I45" s="151">
        <f t="shared" si="16"/>
        <v>0</v>
      </c>
    </row>
    <row r="46" spans="1:9" s="102" customFormat="1">
      <c r="A46" s="100"/>
      <c r="B46" s="100"/>
      <c r="C46" s="100"/>
      <c r="D46" s="86"/>
      <c r="E46" s="86"/>
      <c r="F46" s="73" t="s">
        <v>29</v>
      </c>
      <c r="G46" s="130"/>
      <c r="H46" s="130"/>
      <c r="I46" s="152"/>
    </row>
    <row r="47" spans="1:9" s="74" customFormat="1">
      <c r="A47" s="73"/>
      <c r="B47" s="73"/>
      <c r="C47" s="73"/>
      <c r="D47" s="73" t="s">
        <v>92</v>
      </c>
      <c r="E47" s="73"/>
      <c r="F47" s="73" t="s">
        <v>76</v>
      </c>
      <c r="G47" s="131">
        <f t="shared" ref="G47:I47" si="17">G49+G57</f>
        <v>0</v>
      </c>
      <c r="H47" s="131">
        <f t="shared" si="17"/>
        <v>0</v>
      </c>
      <c r="I47" s="89">
        <f t="shared" si="17"/>
        <v>0</v>
      </c>
    </row>
    <row r="48" spans="1:9" s="74" customFormat="1">
      <c r="A48" s="73"/>
      <c r="B48" s="73"/>
      <c r="C48" s="73"/>
      <c r="D48" s="73"/>
      <c r="E48" s="73"/>
      <c r="F48" s="73" t="s">
        <v>29</v>
      </c>
      <c r="G48" s="108"/>
      <c r="H48" s="108"/>
      <c r="I48" s="108"/>
    </row>
    <row r="49" spans="1:9" s="74" customFormat="1">
      <c r="A49" s="73"/>
      <c r="B49" s="73"/>
      <c r="C49" s="73"/>
      <c r="D49" s="73"/>
      <c r="E49" s="73" t="s">
        <v>70</v>
      </c>
      <c r="F49" s="73" t="s">
        <v>76</v>
      </c>
      <c r="G49" s="133">
        <f t="shared" ref="G49:I49" si="18">G51</f>
        <v>6393.7</v>
      </c>
      <c r="H49" s="133">
        <f t="shared" si="18"/>
        <v>11850.7</v>
      </c>
      <c r="I49" s="133">
        <f t="shared" si="18"/>
        <v>18972.8</v>
      </c>
    </row>
    <row r="50" spans="1:9" s="74" customFormat="1">
      <c r="A50" s="73"/>
      <c r="B50" s="73"/>
      <c r="C50" s="73"/>
      <c r="D50" s="73"/>
      <c r="E50" s="73"/>
      <c r="F50" s="73" t="s">
        <v>30</v>
      </c>
      <c r="G50" s="132"/>
      <c r="H50" s="132"/>
      <c r="I50" s="132"/>
    </row>
    <row r="51" spans="1:9" s="74" customFormat="1">
      <c r="A51" s="73"/>
      <c r="B51" s="73"/>
      <c r="C51" s="73"/>
      <c r="D51" s="73"/>
      <c r="E51" s="73"/>
      <c r="F51" s="88" t="s">
        <v>75</v>
      </c>
      <c r="G51" s="134">
        <f t="shared" ref="G51:I51" si="19">G53</f>
        <v>6393.7</v>
      </c>
      <c r="H51" s="134">
        <f t="shared" si="19"/>
        <v>11850.7</v>
      </c>
      <c r="I51" s="134">
        <f t="shared" si="19"/>
        <v>18972.8</v>
      </c>
    </row>
    <row r="52" spans="1:9" s="74" customFormat="1" ht="41.25" customHeight="1">
      <c r="A52" s="73"/>
      <c r="B52" s="73"/>
      <c r="C52" s="73"/>
      <c r="D52" s="73"/>
      <c r="E52" s="73"/>
      <c r="F52" s="73" t="s">
        <v>31</v>
      </c>
      <c r="G52" s="132"/>
      <c r="H52" s="132"/>
      <c r="I52" s="132"/>
    </row>
    <row r="53" spans="1:9" s="74" customFormat="1">
      <c r="A53" s="73"/>
      <c r="B53" s="73"/>
      <c r="C53" s="73"/>
      <c r="D53" s="73"/>
      <c r="E53" s="73"/>
      <c r="F53" s="73" t="s">
        <v>32</v>
      </c>
      <c r="G53" s="131">
        <f t="shared" ref="G53:I55" si="20">G54</f>
        <v>6393.7</v>
      </c>
      <c r="H53" s="131">
        <f t="shared" si="20"/>
        <v>11850.7</v>
      </c>
      <c r="I53" s="131">
        <f t="shared" si="20"/>
        <v>18972.8</v>
      </c>
    </row>
    <row r="54" spans="1:9" s="74" customFormat="1">
      <c r="A54" s="73"/>
      <c r="B54" s="73"/>
      <c r="C54" s="73"/>
      <c r="D54" s="73"/>
      <c r="E54" s="73"/>
      <c r="F54" s="73" t="s">
        <v>60</v>
      </c>
      <c r="G54" s="131">
        <f t="shared" si="20"/>
        <v>6393.7</v>
      </c>
      <c r="H54" s="131">
        <f t="shared" si="20"/>
        <v>11850.7</v>
      </c>
      <c r="I54" s="131">
        <f t="shared" si="20"/>
        <v>18972.8</v>
      </c>
    </row>
    <row r="55" spans="1:9" s="74" customFormat="1">
      <c r="A55" s="73"/>
      <c r="B55" s="73"/>
      <c r="C55" s="73"/>
      <c r="D55" s="73"/>
      <c r="E55" s="73"/>
      <c r="F55" s="73" t="s">
        <v>93</v>
      </c>
      <c r="G55" s="131">
        <f t="shared" si="20"/>
        <v>6393.7</v>
      </c>
      <c r="H55" s="131">
        <f t="shared" si="20"/>
        <v>11850.7</v>
      </c>
      <c r="I55" s="131">
        <f t="shared" si="20"/>
        <v>18972.8</v>
      </c>
    </row>
    <row r="56" spans="1:9" s="74" customFormat="1">
      <c r="A56" s="73"/>
      <c r="B56" s="73"/>
      <c r="C56" s="73"/>
      <c r="D56" s="73"/>
      <c r="E56" s="73"/>
      <c r="F56" s="73" t="s">
        <v>94</v>
      </c>
      <c r="G56" s="124">
        <v>6393.7</v>
      </c>
      <c r="H56" s="124">
        <v>11850.7</v>
      </c>
      <c r="I56" s="124">
        <v>18972.8</v>
      </c>
    </row>
    <row r="57" spans="1:9" s="74" customFormat="1">
      <c r="A57" s="73"/>
      <c r="B57" s="73"/>
      <c r="C57" s="73"/>
      <c r="D57" s="73"/>
      <c r="E57" s="73" t="s">
        <v>70</v>
      </c>
      <c r="F57" s="73" t="s">
        <v>76</v>
      </c>
      <c r="G57" s="133">
        <f t="shared" ref="G57:I57" si="21">G59</f>
        <v>-6393.7</v>
      </c>
      <c r="H57" s="133">
        <f t="shared" si="21"/>
        <v>-11850.7</v>
      </c>
      <c r="I57" s="133">
        <f t="shared" si="21"/>
        <v>-18972.8</v>
      </c>
    </row>
    <row r="58" spans="1:9" s="74" customFormat="1">
      <c r="A58" s="73"/>
      <c r="B58" s="73"/>
      <c r="C58" s="73"/>
      <c r="D58" s="73"/>
      <c r="E58" s="73"/>
      <c r="F58" s="73" t="s">
        <v>30</v>
      </c>
      <c r="G58" s="132"/>
      <c r="H58" s="132"/>
      <c r="I58" s="132"/>
    </row>
    <row r="59" spans="1:9" s="74" customFormat="1">
      <c r="A59" s="73"/>
      <c r="B59" s="73"/>
      <c r="C59" s="73"/>
      <c r="D59" s="73"/>
      <c r="E59" s="73"/>
      <c r="F59" s="88" t="s">
        <v>75</v>
      </c>
      <c r="G59" s="134">
        <f t="shared" ref="G59:I59" si="22">G61</f>
        <v>-6393.7</v>
      </c>
      <c r="H59" s="134">
        <f t="shared" si="22"/>
        <v>-11850.7</v>
      </c>
      <c r="I59" s="134">
        <f t="shared" si="22"/>
        <v>-18972.8</v>
      </c>
    </row>
    <row r="60" spans="1:9" s="74" customFormat="1" ht="30" customHeight="1">
      <c r="A60" s="73"/>
      <c r="B60" s="73"/>
      <c r="C60" s="73"/>
      <c r="D60" s="73"/>
      <c r="E60" s="73"/>
      <c r="F60" s="73" t="s">
        <v>31</v>
      </c>
      <c r="G60" s="132"/>
      <c r="H60" s="132"/>
      <c r="I60" s="132"/>
    </row>
    <row r="61" spans="1:9" s="74" customFormat="1">
      <c r="A61" s="73"/>
      <c r="B61" s="73"/>
      <c r="C61" s="73"/>
      <c r="D61" s="73"/>
      <c r="E61" s="73"/>
      <c r="F61" s="73" t="s">
        <v>32</v>
      </c>
      <c r="G61" s="131">
        <f t="shared" ref="G61:I63" si="23">G62</f>
        <v>-6393.7</v>
      </c>
      <c r="H61" s="131">
        <f t="shared" si="23"/>
        <v>-11850.7</v>
      </c>
      <c r="I61" s="131">
        <f t="shared" si="23"/>
        <v>-18972.8</v>
      </c>
    </row>
    <row r="62" spans="1:9" s="74" customFormat="1">
      <c r="A62" s="73"/>
      <c r="B62" s="73"/>
      <c r="C62" s="73"/>
      <c r="D62" s="73"/>
      <c r="E62" s="73"/>
      <c r="F62" s="73" t="s">
        <v>60</v>
      </c>
      <c r="G62" s="131">
        <f t="shared" si="23"/>
        <v>-6393.7</v>
      </c>
      <c r="H62" s="131">
        <f t="shared" si="23"/>
        <v>-11850.7</v>
      </c>
      <c r="I62" s="131">
        <f t="shared" si="23"/>
        <v>-18972.8</v>
      </c>
    </row>
    <row r="63" spans="1:9" s="74" customFormat="1">
      <c r="A63" s="73"/>
      <c r="B63" s="73"/>
      <c r="C63" s="73"/>
      <c r="D63" s="73"/>
      <c r="E63" s="73"/>
      <c r="F63" s="73" t="s">
        <v>93</v>
      </c>
      <c r="G63" s="131">
        <f t="shared" si="23"/>
        <v>-6393.7</v>
      </c>
      <c r="H63" s="131">
        <f t="shared" si="23"/>
        <v>-11850.7</v>
      </c>
      <c r="I63" s="131">
        <f t="shared" si="23"/>
        <v>-18972.8</v>
      </c>
    </row>
    <row r="64" spans="1:9" s="74" customFormat="1">
      <c r="A64" s="73"/>
      <c r="B64" s="73"/>
      <c r="C64" s="73"/>
      <c r="D64" s="73"/>
      <c r="E64" s="73"/>
      <c r="F64" s="73" t="s">
        <v>94</v>
      </c>
      <c r="G64" s="131">
        <v>-6393.7</v>
      </c>
      <c r="H64" s="131">
        <v>-11850.7</v>
      </c>
      <c r="I64" s="131">
        <v>-18972.8</v>
      </c>
    </row>
    <row r="65" spans="1:6">
      <c r="A65" s="51"/>
      <c r="B65" s="51"/>
      <c r="C65" s="51"/>
      <c r="D65" s="51"/>
      <c r="E65" s="51"/>
      <c r="F65" s="52"/>
    </row>
    <row r="66" spans="1:6" s="40" customFormat="1">
      <c r="A66" s="192" t="s">
        <v>56</v>
      </c>
      <c r="B66" s="192"/>
      <c r="C66" s="192"/>
      <c r="D66" s="192"/>
      <c r="E66" s="192"/>
      <c r="F66" s="192"/>
    </row>
    <row r="67" spans="1:6" s="40" customFormat="1">
      <c r="A67" s="41" t="s">
        <v>57</v>
      </c>
      <c r="B67" s="41"/>
      <c r="C67" s="41"/>
      <c r="D67" s="41"/>
      <c r="E67" s="41"/>
    </row>
    <row r="69" spans="1:6">
      <c r="F69" s="50"/>
    </row>
    <row r="70" spans="1:6">
      <c r="F70" s="50"/>
    </row>
  </sheetData>
  <mergeCells count="8">
    <mergeCell ref="D2:F2"/>
    <mergeCell ref="D3:F3"/>
    <mergeCell ref="A66:F66"/>
    <mergeCell ref="A7:C7"/>
    <mergeCell ref="D7:E7"/>
    <mergeCell ref="F7:F8"/>
    <mergeCell ref="A5:G5"/>
    <mergeCell ref="G7:I7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AJ59"/>
  <sheetViews>
    <sheetView showGridLines="0" view="pageBreakPreview" topLeftCell="A35" zoomScale="60" zoomScaleNormal="100" workbookViewId="0">
      <selection activeCell="F22" sqref="F22"/>
    </sheetView>
  </sheetViews>
  <sheetFormatPr defaultRowHeight="17.25"/>
  <cols>
    <col min="1" max="1" width="31.7109375" style="5" customWidth="1"/>
    <col min="2" max="2" width="59.28515625" style="5" customWidth="1"/>
    <col min="3" max="5" width="13" style="5" customWidth="1"/>
    <col min="6" max="6" width="9.140625" style="5"/>
    <col min="7" max="7" width="9.85546875" style="5" bestFit="1" customWidth="1"/>
    <col min="8" max="247" width="9.140625" style="5"/>
    <col min="248" max="248" width="31.7109375" style="5" customWidth="1"/>
    <col min="249" max="249" width="50.140625" style="5" bestFit="1" customWidth="1"/>
    <col min="250" max="250" width="19.42578125" style="5" bestFit="1" customWidth="1"/>
    <col min="251" max="252" width="16" style="5" bestFit="1" customWidth="1"/>
    <col min="253" max="503" width="9.140625" style="5"/>
    <col min="504" max="504" width="31.7109375" style="5" customWidth="1"/>
    <col min="505" max="505" width="50.140625" style="5" bestFit="1" customWidth="1"/>
    <col min="506" max="506" width="19.42578125" style="5" bestFit="1" customWidth="1"/>
    <col min="507" max="508" width="16" style="5" bestFit="1" customWidth="1"/>
    <col min="509" max="759" width="9.140625" style="5"/>
    <col min="760" max="760" width="31.7109375" style="5" customWidth="1"/>
    <col min="761" max="761" width="50.140625" style="5" bestFit="1" customWidth="1"/>
    <col min="762" max="762" width="19.42578125" style="5" bestFit="1" customWidth="1"/>
    <col min="763" max="764" width="16" style="5" bestFit="1" customWidth="1"/>
    <col min="765" max="1015" width="9.140625" style="5"/>
    <col min="1016" max="1016" width="31.7109375" style="5" customWidth="1"/>
    <col min="1017" max="1017" width="50.140625" style="5" bestFit="1" customWidth="1"/>
    <col min="1018" max="1018" width="19.42578125" style="5" bestFit="1" customWidth="1"/>
    <col min="1019" max="1020" width="16" style="5" bestFit="1" customWidth="1"/>
    <col min="1021" max="1271" width="9.140625" style="5"/>
    <col min="1272" max="1272" width="31.7109375" style="5" customWidth="1"/>
    <col min="1273" max="1273" width="50.140625" style="5" bestFit="1" customWidth="1"/>
    <col min="1274" max="1274" width="19.42578125" style="5" bestFit="1" customWidth="1"/>
    <col min="1275" max="1276" width="16" style="5" bestFit="1" customWidth="1"/>
    <col min="1277" max="1527" width="9.140625" style="5"/>
    <col min="1528" max="1528" width="31.7109375" style="5" customWidth="1"/>
    <col min="1529" max="1529" width="50.140625" style="5" bestFit="1" customWidth="1"/>
    <col min="1530" max="1530" width="19.42578125" style="5" bestFit="1" customWidth="1"/>
    <col min="1531" max="1532" width="16" style="5" bestFit="1" customWidth="1"/>
    <col min="1533" max="1783" width="9.140625" style="5"/>
    <col min="1784" max="1784" width="31.7109375" style="5" customWidth="1"/>
    <col min="1785" max="1785" width="50.140625" style="5" bestFit="1" customWidth="1"/>
    <col min="1786" max="1786" width="19.42578125" style="5" bestFit="1" customWidth="1"/>
    <col min="1787" max="1788" width="16" style="5" bestFit="1" customWidth="1"/>
    <col min="1789" max="2039" width="9.140625" style="5"/>
    <col min="2040" max="2040" width="31.7109375" style="5" customWidth="1"/>
    <col min="2041" max="2041" width="50.140625" style="5" bestFit="1" customWidth="1"/>
    <col min="2042" max="2042" width="19.42578125" style="5" bestFit="1" customWidth="1"/>
    <col min="2043" max="2044" width="16" style="5" bestFit="1" customWidth="1"/>
    <col min="2045" max="2295" width="9.140625" style="5"/>
    <col min="2296" max="2296" width="31.7109375" style="5" customWidth="1"/>
    <col min="2297" max="2297" width="50.140625" style="5" bestFit="1" customWidth="1"/>
    <col min="2298" max="2298" width="19.42578125" style="5" bestFit="1" customWidth="1"/>
    <col min="2299" max="2300" width="16" style="5" bestFit="1" customWidth="1"/>
    <col min="2301" max="2551" width="9.140625" style="5"/>
    <col min="2552" max="2552" width="31.7109375" style="5" customWidth="1"/>
    <col min="2553" max="2553" width="50.140625" style="5" bestFit="1" customWidth="1"/>
    <col min="2554" max="2554" width="19.42578125" style="5" bestFit="1" customWidth="1"/>
    <col min="2555" max="2556" width="16" style="5" bestFit="1" customWidth="1"/>
    <col min="2557" max="2807" width="9.140625" style="5"/>
    <col min="2808" max="2808" width="31.7109375" style="5" customWidth="1"/>
    <col min="2809" max="2809" width="50.140625" style="5" bestFit="1" customWidth="1"/>
    <col min="2810" max="2810" width="19.42578125" style="5" bestFit="1" customWidth="1"/>
    <col min="2811" max="2812" width="16" style="5" bestFit="1" customWidth="1"/>
    <col min="2813" max="3063" width="9.140625" style="5"/>
    <col min="3064" max="3064" width="31.7109375" style="5" customWidth="1"/>
    <col min="3065" max="3065" width="50.140625" style="5" bestFit="1" customWidth="1"/>
    <col min="3066" max="3066" width="19.42578125" style="5" bestFit="1" customWidth="1"/>
    <col min="3067" max="3068" width="16" style="5" bestFit="1" customWidth="1"/>
    <col min="3069" max="3319" width="9.140625" style="5"/>
    <col min="3320" max="3320" width="31.7109375" style="5" customWidth="1"/>
    <col min="3321" max="3321" width="50.140625" style="5" bestFit="1" customWidth="1"/>
    <col min="3322" max="3322" width="19.42578125" style="5" bestFit="1" customWidth="1"/>
    <col min="3323" max="3324" width="16" style="5" bestFit="1" customWidth="1"/>
    <col min="3325" max="3575" width="9.140625" style="5"/>
    <col min="3576" max="3576" width="31.7109375" style="5" customWidth="1"/>
    <col min="3577" max="3577" width="50.140625" style="5" bestFit="1" customWidth="1"/>
    <col min="3578" max="3578" width="19.42578125" style="5" bestFit="1" customWidth="1"/>
    <col min="3579" max="3580" width="16" style="5" bestFit="1" customWidth="1"/>
    <col min="3581" max="3831" width="9.140625" style="5"/>
    <col min="3832" max="3832" width="31.7109375" style="5" customWidth="1"/>
    <col min="3833" max="3833" width="50.140625" style="5" bestFit="1" customWidth="1"/>
    <col min="3834" max="3834" width="19.42578125" style="5" bestFit="1" customWidth="1"/>
    <col min="3835" max="3836" width="16" style="5" bestFit="1" customWidth="1"/>
    <col min="3837" max="4087" width="9.140625" style="5"/>
    <col min="4088" max="4088" width="31.7109375" style="5" customWidth="1"/>
    <col min="4089" max="4089" width="50.140625" style="5" bestFit="1" customWidth="1"/>
    <col min="4090" max="4090" width="19.42578125" style="5" bestFit="1" customWidth="1"/>
    <col min="4091" max="4092" width="16" style="5" bestFit="1" customWidth="1"/>
    <col min="4093" max="4343" width="9.140625" style="5"/>
    <col min="4344" max="4344" width="31.7109375" style="5" customWidth="1"/>
    <col min="4345" max="4345" width="50.140625" style="5" bestFit="1" customWidth="1"/>
    <col min="4346" max="4346" width="19.42578125" style="5" bestFit="1" customWidth="1"/>
    <col min="4347" max="4348" width="16" style="5" bestFit="1" customWidth="1"/>
    <col min="4349" max="4599" width="9.140625" style="5"/>
    <col min="4600" max="4600" width="31.7109375" style="5" customWidth="1"/>
    <col min="4601" max="4601" width="50.140625" style="5" bestFit="1" customWidth="1"/>
    <col min="4602" max="4602" width="19.42578125" style="5" bestFit="1" customWidth="1"/>
    <col min="4603" max="4604" width="16" style="5" bestFit="1" customWidth="1"/>
    <col min="4605" max="4855" width="9.140625" style="5"/>
    <col min="4856" max="4856" width="31.7109375" style="5" customWidth="1"/>
    <col min="4857" max="4857" width="50.140625" style="5" bestFit="1" customWidth="1"/>
    <col min="4858" max="4858" width="19.42578125" style="5" bestFit="1" customWidth="1"/>
    <col min="4859" max="4860" width="16" style="5" bestFit="1" customWidth="1"/>
    <col min="4861" max="5111" width="9.140625" style="5"/>
    <col min="5112" max="5112" width="31.7109375" style="5" customWidth="1"/>
    <col min="5113" max="5113" width="50.140625" style="5" bestFit="1" customWidth="1"/>
    <col min="5114" max="5114" width="19.42578125" style="5" bestFit="1" customWidth="1"/>
    <col min="5115" max="5116" width="16" style="5" bestFit="1" customWidth="1"/>
    <col min="5117" max="5367" width="9.140625" style="5"/>
    <col min="5368" max="5368" width="31.7109375" style="5" customWidth="1"/>
    <col min="5369" max="5369" width="50.140625" style="5" bestFit="1" customWidth="1"/>
    <col min="5370" max="5370" width="19.42578125" style="5" bestFit="1" customWidth="1"/>
    <col min="5371" max="5372" width="16" style="5" bestFit="1" customWidth="1"/>
    <col min="5373" max="5623" width="9.140625" style="5"/>
    <col min="5624" max="5624" width="31.7109375" style="5" customWidth="1"/>
    <col min="5625" max="5625" width="50.140625" style="5" bestFit="1" customWidth="1"/>
    <col min="5626" max="5626" width="19.42578125" style="5" bestFit="1" customWidth="1"/>
    <col min="5627" max="5628" width="16" style="5" bestFit="1" customWidth="1"/>
    <col min="5629" max="5879" width="9.140625" style="5"/>
    <col min="5880" max="5880" width="31.7109375" style="5" customWidth="1"/>
    <col min="5881" max="5881" width="50.140625" style="5" bestFit="1" customWidth="1"/>
    <col min="5882" max="5882" width="19.42578125" style="5" bestFit="1" customWidth="1"/>
    <col min="5883" max="5884" width="16" style="5" bestFit="1" customWidth="1"/>
    <col min="5885" max="6135" width="9.140625" style="5"/>
    <col min="6136" max="6136" width="31.7109375" style="5" customWidth="1"/>
    <col min="6137" max="6137" width="50.140625" style="5" bestFit="1" customWidth="1"/>
    <col min="6138" max="6138" width="19.42578125" style="5" bestFit="1" customWidth="1"/>
    <col min="6139" max="6140" width="16" style="5" bestFit="1" customWidth="1"/>
    <col min="6141" max="6391" width="9.140625" style="5"/>
    <col min="6392" max="6392" width="31.7109375" style="5" customWidth="1"/>
    <col min="6393" max="6393" width="50.140625" style="5" bestFit="1" customWidth="1"/>
    <col min="6394" max="6394" width="19.42578125" style="5" bestFit="1" customWidth="1"/>
    <col min="6395" max="6396" width="16" style="5" bestFit="1" customWidth="1"/>
    <col min="6397" max="6647" width="9.140625" style="5"/>
    <col min="6648" max="6648" width="31.7109375" style="5" customWidth="1"/>
    <col min="6649" max="6649" width="50.140625" style="5" bestFit="1" customWidth="1"/>
    <col min="6650" max="6650" width="19.42578125" style="5" bestFit="1" customWidth="1"/>
    <col min="6651" max="6652" width="16" style="5" bestFit="1" customWidth="1"/>
    <col min="6653" max="6903" width="9.140625" style="5"/>
    <col min="6904" max="6904" width="31.7109375" style="5" customWidth="1"/>
    <col min="6905" max="6905" width="50.140625" style="5" bestFit="1" customWidth="1"/>
    <col min="6906" max="6906" width="19.42578125" style="5" bestFit="1" customWidth="1"/>
    <col min="6907" max="6908" width="16" style="5" bestFit="1" customWidth="1"/>
    <col min="6909" max="7159" width="9.140625" style="5"/>
    <col min="7160" max="7160" width="31.7109375" style="5" customWidth="1"/>
    <col min="7161" max="7161" width="50.140625" style="5" bestFit="1" customWidth="1"/>
    <col min="7162" max="7162" width="19.42578125" style="5" bestFit="1" customWidth="1"/>
    <col min="7163" max="7164" width="16" style="5" bestFit="1" customWidth="1"/>
    <col min="7165" max="7415" width="9.140625" style="5"/>
    <col min="7416" max="7416" width="31.7109375" style="5" customWidth="1"/>
    <col min="7417" max="7417" width="50.140625" style="5" bestFit="1" customWidth="1"/>
    <col min="7418" max="7418" width="19.42578125" style="5" bestFit="1" customWidth="1"/>
    <col min="7419" max="7420" width="16" style="5" bestFit="1" customWidth="1"/>
    <col min="7421" max="7671" width="9.140625" style="5"/>
    <col min="7672" max="7672" width="31.7109375" style="5" customWidth="1"/>
    <col min="7673" max="7673" width="50.140625" style="5" bestFit="1" customWidth="1"/>
    <col min="7674" max="7674" width="19.42578125" style="5" bestFit="1" customWidth="1"/>
    <col min="7675" max="7676" width="16" style="5" bestFit="1" customWidth="1"/>
    <col min="7677" max="7927" width="9.140625" style="5"/>
    <col min="7928" max="7928" width="31.7109375" style="5" customWidth="1"/>
    <col min="7929" max="7929" width="50.140625" style="5" bestFit="1" customWidth="1"/>
    <col min="7930" max="7930" width="19.42578125" style="5" bestFit="1" customWidth="1"/>
    <col min="7931" max="7932" width="16" style="5" bestFit="1" customWidth="1"/>
    <col min="7933" max="8183" width="9.140625" style="5"/>
    <col min="8184" max="8184" width="31.7109375" style="5" customWidth="1"/>
    <col min="8185" max="8185" width="50.140625" style="5" bestFit="1" customWidth="1"/>
    <col min="8186" max="8186" width="19.42578125" style="5" bestFit="1" customWidth="1"/>
    <col min="8187" max="8188" width="16" style="5" bestFit="1" customWidth="1"/>
    <col min="8189" max="8439" width="9.140625" style="5"/>
    <col min="8440" max="8440" width="31.7109375" style="5" customWidth="1"/>
    <col min="8441" max="8441" width="50.140625" style="5" bestFit="1" customWidth="1"/>
    <col min="8442" max="8442" width="19.42578125" style="5" bestFit="1" customWidth="1"/>
    <col min="8443" max="8444" width="16" style="5" bestFit="1" customWidth="1"/>
    <col min="8445" max="8695" width="9.140625" style="5"/>
    <col min="8696" max="8696" width="31.7109375" style="5" customWidth="1"/>
    <col min="8697" max="8697" width="50.140625" style="5" bestFit="1" customWidth="1"/>
    <col min="8698" max="8698" width="19.42578125" style="5" bestFit="1" customWidth="1"/>
    <col min="8699" max="8700" width="16" style="5" bestFit="1" customWidth="1"/>
    <col min="8701" max="8951" width="9.140625" style="5"/>
    <col min="8952" max="8952" width="31.7109375" style="5" customWidth="1"/>
    <col min="8953" max="8953" width="50.140625" style="5" bestFit="1" customWidth="1"/>
    <col min="8954" max="8954" width="19.42578125" style="5" bestFit="1" customWidth="1"/>
    <col min="8955" max="8956" width="16" style="5" bestFit="1" customWidth="1"/>
    <col min="8957" max="9207" width="9.140625" style="5"/>
    <col min="9208" max="9208" width="31.7109375" style="5" customWidth="1"/>
    <col min="9209" max="9209" width="50.140625" style="5" bestFit="1" customWidth="1"/>
    <col min="9210" max="9210" width="19.42578125" style="5" bestFit="1" customWidth="1"/>
    <col min="9211" max="9212" width="16" style="5" bestFit="1" customWidth="1"/>
    <col min="9213" max="9463" width="9.140625" style="5"/>
    <col min="9464" max="9464" width="31.7109375" style="5" customWidth="1"/>
    <col min="9465" max="9465" width="50.140625" style="5" bestFit="1" customWidth="1"/>
    <col min="9466" max="9466" width="19.42578125" style="5" bestFit="1" customWidth="1"/>
    <col min="9467" max="9468" width="16" style="5" bestFit="1" customWidth="1"/>
    <col min="9469" max="9719" width="9.140625" style="5"/>
    <col min="9720" max="9720" width="31.7109375" style="5" customWidth="1"/>
    <col min="9721" max="9721" width="50.140625" style="5" bestFit="1" customWidth="1"/>
    <col min="9722" max="9722" width="19.42578125" style="5" bestFit="1" customWidth="1"/>
    <col min="9723" max="9724" width="16" style="5" bestFit="1" customWidth="1"/>
    <col min="9725" max="9975" width="9.140625" style="5"/>
    <col min="9976" max="9976" width="31.7109375" style="5" customWidth="1"/>
    <col min="9977" max="9977" width="50.140625" style="5" bestFit="1" customWidth="1"/>
    <col min="9978" max="9978" width="19.42578125" style="5" bestFit="1" customWidth="1"/>
    <col min="9979" max="9980" width="16" style="5" bestFit="1" customWidth="1"/>
    <col min="9981" max="10231" width="9.140625" style="5"/>
    <col min="10232" max="10232" width="31.7109375" style="5" customWidth="1"/>
    <col min="10233" max="10233" width="50.140625" style="5" bestFit="1" customWidth="1"/>
    <col min="10234" max="10234" width="19.42578125" style="5" bestFit="1" customWidth="1"/>
    <col min="10235" max="10236" width="16" style="5" bestFit="1" customWidth="1"/>
    <col min="10237" max="10487" width="9.140625" style="5"/>
    <col min="10488" max="10488" width="31.7109375" style="5" customWidth="1"/>
    <col min="10489" max="10489" width="50.140625" style="5" bestFit="1" customWidth="1"/>
    <col min="10490" max="10490" width="19.42578125" style="5" bestFit="1" customWidth="1"/>
    <col min="10491" max="10492" width="16" style="5" bestFit="1" customWidth="1"/>
    <col min="10493" max="10743" width="9.140625" style="5"/>
    <col min="10744" max="10744" width="31.7109375" style="5" customWidth="1"/>
    <col min="10745" max="10745" width="50.140625" style="5" bestFit="1" customWidth="1"/>
    <col min="10746" max="10746" width="19.42578125" style="5" bestFit="1" customWidth="1"/>
    <col min="10747" max="10748" width="16" style="5" bestFit="1" customWidth="1"/>
    <col min="10749" max="10999" width="9.140625" style="5"/>
    <col min="11000" max="11000" width="31.7109375" style="5" customWidth="1"/>
    <col min="11001" max="11001" width="50.140625" style="5" bestFit="1" customWidth="1"/>
    <col min="11002" max="11002" width="19.42578125" style="5" bestFit="1" customWidth="1"/>
    <col min="11003" max="11004" width="16" style="5" bestFit="1" customWidth="1"/>
    <col min="11005" max="11255" width="9.140625" style="5"/>
    <col min="11256" max="11256" width="31.7109375" style="5" customWidth="1"/>
    <col min="11257" max="11257" width="50.140625" style="5" bestFit="1" customWidth="1"/>
    <col min="11258" max="11258" width="19.42578125" style="5" bestFit="1" customWidth="1"/>
    <col min="11259" max="11260" width="16" style="5" bestFit="1" customWidth="1"/>
    <col min="11261" max="11511" width="9.140625" style="5"/>
    <col min="11512" max="11512" width="31.7109375" style="5" customWidth="1"/>
    <col min="11513" max="11513" width="50.140625" style="5" bestFit="1" customWidth="1"/>
    <col min="11514" max="11514" width="19.42578125" style="5" bestFit="1" customWidth="1"/>
    <col min="11515" max="11516" width="16" style="5" bestFit="1" customWidth="1"/>
    <col min="11517" max="11767" width="9.140625" style="5"/>
    <col min="11768" max="11768" width="31.7109375" style="5" customWidth="1"/>
    <col min="11769" max="11769" width="50.140625" style="5" bestFit="1" customWidth="1"/>
    <col min="11770" max="11770" width="19.42578125" style="5" bestFit="1" customWidth="1"/>
    <col min="11771" max="11772" width="16" style="5" bestFit="1" customWidth="1"/>
    <col min="11773" max="12023" width="9.140625" style="5"/>
    <col min="12024" max="12024" width="31.7109375" style="5" customWidth="1"/>
    <col min="12025" max="12025" width="50.140625" style="5" bestFit="1" customWidth="1"/>
    <col min="12026" max="12026" width="19.42578125" style="5" bestFit="1" customWidth="1"/>
    <col min="12027" max="12028" width="16" style="5" bestFit="1" customWidth="1"/>
    <col min="12029" max="12279" width="9.140625" style="5"/>
    <col min="12280" max="12280" width="31.7109375" style="5" customWidth="1"/>
    <col min="12281" max="12281" width="50.140625" style="5" bestFit="1" customWidth="1"/>
    <col min="12282" max="12282" width="19.42578125" style="5" bestFit="1" customWidth="1"/>
    <col min="12283" max="12284" width="16" style="5" bestFit="1" customWidth="1"/>
    <col min="12285" max="12535" width="9.140625" style="5"/>
    <col min="12536" max="12536" width="31.7109375" style="5" customWidth="1"/>
    <col min="12537" max="12537" width="50.140625" style="5" bestFit="1" customWidth="1"/>
    <col min="12538" max="12538" width="19.42578125" style="5" bestFit="1" customWidth="1"/>
    <col min="12539" max="12540" width="16" style="5" bestFit="1" customWidth="1"/>
    <col min="12541" max="12791" width="9.140625" style="5"/>
    <col min="12792" max="12792" width="31.7109375" style="5" customWidth="1"/>
    <col min="12793" max="12793" width="50.140625" style="5" bestFit="1" customWidth="1"/>
    <col min="12794" max="12794" width="19.42578125" style="5" bestFit="1" customWidth="1"/>
    <col min="12795" max="12796" width="16" style="5" bestFit="1" customWidth="1"/>
    <col min="12797" max="13047" width="9.140625" style="5"/>
    <col min="13048" max="13048" width="31.7109375" style="5" customWidth="1"/>
    <col min="13049" max="13049" width="50.140625" style="5" bestFit="1" customWidth="1"/>
    <col min="13050" max="13050" width="19.42578125" style="5" bestFit="1" customWidth="1"/>
    <col min="13051" max="13052" width="16" style="5" bestFit="1" customWidth="1"/>
    <col min="13053" max="13303" width="9.140625" style="5"/>
    <col min="13304" max="13304" width="31.7109375" style="5" customWidth="1"/>
    <col min="13305" max="13305" width="50.140625" style="5" bestFit="1" customWidth="1"/>
    <col min="13306" max="13306" width="19.42578125" style="5" bestFit="1" customWidth="1"/>
    <col min="13307" max="13308" width="16" style="5" bestFit="1" customWidth="1"/>
    <col min="13309" max="13559" width="9.140625" style="5"/>
    <col min="13560" max="13560" width="31.7109375" style="5" customWidth="1"/>
    <col min="13561" max="13561" width="50.140625" style="5" bestFit="1" customWidth="1"/>
    <col min="13562" max="13562" width="19.42578125" style="5" bestFit="1" customWidth="1"/>
    <col min="13563" max="13564" width="16" style="5" bestFit="1" customWidth="1"/>
    <col min="13565" max="13815" width="9.140625" style="5"/>
    <col min="13816" max="13816" width="31.7109375" style="5" customWidth="1"/>
    <col min="13817" max="13817" width="50.140625" style="5" bestFit="1" customWidth="1"/>
    <col min="13818" max="13818" width="19.42578125" style="5" bestFit="1" customWidth="1"/>
    <col min="13819" max="13820" width="16" style="5" bestFit="1" customWidth="1"/>
    <col min="13821" max="14071" width="9.140625" style="5"/>
    <col min="14072" max="14072" width="31.7109375" style="5" customWidth="1"/>
    <col min="14073" max="14073" width="50.140625" style="5" bestFit="1" customWidth="1"/>
    <col min="14074" max="14074" width="19.42578125" style="5" bestFit="1" customWidth="1"/>
    <col min="14075" max="14076" width="16" style="5" bestFit="1" customWidth="1"/>
    <col min="14077" max="14327" width="9.140625" style="5"/>
    <col min="14328" max="14328" width="31.7109375" style="5" customWidth="1"/>
    <col min="14329" max="14329" width="50.140625" style="5" bestFit="1" customWidth="1"/>
    <col min="14330" max="14330" width="19.42578125" style="5" bestFit="1" customWidth="1"/>
    <col min="14331" max="14332" width="16" style="5" bestFit="1" customWidth="1"/>
    <col min="14333" max="14583" width="9.140625" style="5"/>
    <col min="14584" max="14584" width="31.7109375" style="5" customWidth="1"/>
    <col min="14585" max="14585" width="50.140625" style="5" bestFit="1" customWidth="1"/>
    <col min="14586" max="14586" width="19.42578125" style="5" bestFit="1" customWidth="1"/>
    <col min="14587" max="14588" width="16" style="5" bestFit="1" customWidth="1"/>
    <col min="14589" max="14839" width="9.140625" style="5"/>
    <col min="14840" max="14840" width="31.7109375" style="5" customWidth="1"/>
    <col min="14841" max="14841" width="50.140625" style="5" bestFit="1" customWidth="1"/>
    <col min="14842" max="14842" width="19.42578125" style="5" bestFit="1" customWidth="1"/>
    <col min="14843" max="14844" width="16" style="5" bestFit="1" customWidth="1"/>
    <col min="14845" max="15095" width="9.140625" style="5"/>
    <col min="15096" max="15096" width="31.7109375" style="5" customWidth="1"/>
    <col min="15097" max="15097" width="50.140625" style="5" bestFit="1" customWidth="1"/>
    <col min="15098" max="15098" width="19.42578125" style="5" bestFit="1" customWidth="1"/>
    <col min="15099" max="15100" width="16" style="5" bestFit="1" customWidth="1"/>
    <col min="15101" max="15351" width="9.140625" style="5"/>
    <col min="15352" max="15352" width="31.7109375" style="5" customWidth="1"/>
    <col min="15353" max="15353" width="50.140625" style="5" bestFit="1" customWidth="1"/>
    <col min="15354" max="15354" width="19.42578125" style="5" bestFit="1" customWidth="1"/>
    <col min="15355" max="15356" width="16" style="5" bestFit="1" customWidth="1"/>
    <col min="15357" max="15607" width="9.140625" style="5"/>
    <col min="15608" max="15608" width="31.7109375" style="5" customWidth="1"/>
    <col min="15609" max="15609" width="50.140625" style="5" bestFit="1" customWidth="1"/>
    <col min="15610" max="15610" width="19.42578125" style="5" bestFit="1" customWidth="1"/>
    <col min="15611" max="15612" width="16" style="5" bestFit="1" customWidth="1"/>
    <col min="15613" max="15863" width="9.140625" style="5"/>
    <col min="15864" max="15864" width="31.7109375" style="5" customWidth="1"/>
    <col min="15865" max="15865" width="50.140625" style="5" bestFit="1" customWidth="1"/>
    <col min="15866" max="15866" width="19.42578125" style="5" bestFit="1" customWidth="1"/>
    <col min="15867" max="15868" width="16" style="5" bestFit="1" customWidth="1"/>
    <col min="15869" max="16119" width="9.140625" style="5"/>
    <col min="16120" max="16120" width="31.7109375" style="5" customWidth="1"/>
    <col min="16121" max="16121" width="50.140625" style="5" bestFit="1" customWidth="1"/>
    <col min="16122" max="16122" width="19.42578125" style="5" bestFit="1" customWidth="1"/>
    <col min="16123" max="16124" width="16" style="5" bestFit="1" customWidth="1"/>
    <col min="16125" max="16384" width="9.140625" style="5"/>
  </cols>
  <sheetData>
    <row r="1" spans="1:36" s="9" customFormat="1">
      <c r="C1" s="214" t="s">
        <v>95</v>
      </c>
      <c r="D1" s="214"/>
    </row>
    <row r="2" spans="1:36" s="16" customFormat="1">
      <c r="D2" s="109" t="s">
        <v>115</v>
      </c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</row>
    <row r="3" spans="1:36" s="16" customFormat="1" ht="15.75" customHeight="1">
      <c r="C3" s="204" t="s">
        <v>49</v>
      </c>
      <c r="D3" s="204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</row>
    <row r="4" spans="1:36" ht="20.25" customHeight="1"/>
    <row r="5" spans="1:36" s="3" customFormat="1" ht="54.75" customHeight="1">
      <c r="A5" s="223" t="s">
        <v>119</v>
      </c>
      <c r="B5" s="223"/>
      <c r="C5" s="223"/>
      <c r="D5" s="223"/>
      <c r="E5" s="223"/>
    </row>
    <row r="6" spans="1:36" s="3" customFormat="1" ht="18.75" customHeight="1">
      <c r="A6" s="79"/>
      <c r="B6" s="79"/>
    </row>
    <row r="7" spans="1:36" s="3" customFormat="1">
      <c r="A7" s="218" t="s">
        <v>11</v>
      </c>
      <c r="B7" s="218"/>
    </row>
    <row r="9" spans="1:36" ht="20.25" customHeight="1">
      <c r="A9" s="216" t="s">
        <v>36</v>
      </c>
      <c r="B9" s="217"/>
    </row>
    <row r="10" spans="1:36" ht="21.75" customHeight="1">
      <c r="A10" s="69" t="s">
        <v>0</v>
      </c>
      <c r="B10" s="65" t="s">
        <v>1</v>
      </c>
    </row>
    <row r="11" spans="1:36" ht="24" customHeight="1">
      <c r="A11" s="72">
        <v>1090</v>
      </c>
      <c r="B11" s="66" t="s">
        <v>10</v>
      </c>
    </row>
    <row r="12" spans="1:36" ht="34.5" customHeight="1">
      <c r="A12" s="68" t="s">
        <v>2</v>
      </c>
      <c r="B12" s="67"/>
    </row>
    <row r="13" spans="1:36" ht="72.75" customHeight="1">
      <c r="A13" s="6" t="s">
        <v>3</v>
      </c>
      <c r="B13" s="141">
        <v>1090</v>
      </c>
      <c r="C13" s="189" t="s">
        <v>127</v>
      </c>
      <c r="D13" s="190"/>
      <c r="E13" s="191"/>
    </row>
    <row r="14" spans="1:36" ht="33.75" customHeight="1">
      <c r="A14" s="7" t="s">
        <v>4</v>
      </c>
      <c r="B14" s="142">
        <v>11001</v>
      </c>
      <c r="C14" s="140" t="s">
        <v>116</v>
      </c>
      <c r="D14" s="140" t="s">
        <v>117</v>
      </c>
      <c r="E14" s="140" t="s">
        <v>71</v>
      </c>
    </row>
    <row r="15" spans="1:36" ht="26.25" customHeight="1">
      <c r="A15" s="6" t="s">
        <v>5</v>
      </c>
      <c r="B15" s="54" t="s">
        <v>58</v>
      </c>
      <c r="C15" s="139"/>
      <c r="D15" s="139"/>
      <c r="E15" s="139"/>
      <c r="G15" s="103"/>
    </row>
    <row r="16" spans="1:36" ht="59.25" customHeight="1">
      <c r="A16" s="6" t="s">
        <v>6</v>
      </c>
      <c r="B16" s="55" t="s">
        <v>59</v>
      </c>
      <c r="C16" s="139"/>
      <c r="D16" s="139"/>
      <c r="E16" s="139"/>
    </row>
    <row r="17" spans="1:7">
      <c r="A17" s="6" t="s">
        <v>7</v>
      </c>
      <c r="B17" s="56" t="s">
        <v>198</v>
      </c>
      <c r="C17" s="139"/>
      <c r="D17" s="139"/>
      <c r="E17" s="139"/>
    </row>
    <row r="18" spans="1:7" ht="33" customHeight="1">
      <c r="A18" s="8" t="s">
        <v>37</v>
      </c>
      <c r="B18" s="4" t="s">
        <v>62</v>
      </c>
      <c r="C18" s="139"/>
      <c r="D18" s="139"/>
      <c r="E18" s="139"/>
    </row>
    <row r="19" spans="1:7" ht="23.25" customHeight="1">
      <c r="A19" s="224" t="s">
        <v>8</v>
      </c>
      <c r="B19" s="225"/>
      <c r="C19" s="139"/>
      <c r="D19" s="139"/>
      <c r="E19" s="139"/>
    </row>
    <row r="20" spans="1:7" ht="17.25" hidden="1" customHeight="1">
      <c r="A20" s="59" t="s">
        <v>38</v>
      </c>
      <c r="B20" s="60"/>
      <c r="C20" s="139"/>
      <c r="D20" s="139"/>
      <c r="E20" s="139"/>
    </row>
    <row r="21" spans="1:7" ht="17.25" hidden="1" customHeight="1">
      <c r="A21" s="59" t="s">
        <v>39</v>
      </c>
      <c r="B21" s="60"/>
      <c r="C21" s="139"/>
      <c r="D21" s="139"/>
      <c r="E21" s="139"/>
    </row>
    <row r="22" spans="1:7" ht="33" customHeight="1">
      <c r="A22" s="219" t="s">
        <v>9</v>
      </c>
      <c r="B22" s="220"/>
      <c r="C22" s="125">
        <f>+'2'!G17</f>
        <v>-6393.7000000000007</v>
      </c>
      <c r="D22" s="125">
        <f>+'2'!H17</f>
        <v>-11850.7</v>
      </c>
      <c r="E22" s="37">
        <f>+'2'!I17</f>
        <v>-18972.8</v>
      </c>
    </row>
    <row r="23" spans="1:7" ht="73.5" customHeight="1">
      <c r="A23" s="82" t="s">
        <v>3</v>
      </c>
      <c r="B23" s="141">
        <v>1090</v>
      </c>
      <c r="C23" s="190" t="s">
        <v>55</v>
      </c>
      <c r="D23" s="190"/>
      <c r="E23" s="191"/>
    </row>
    <row r="24" spans="1:7" ht="30" customHeight="1">
      <c r="A24" s="7" t="s">
        <v>4</v>
      </c>
      <c r="B24" s="142">
        <v>11001</v>
      </c>
      <c r="C24" s="140" t="s">
        <v>116</v>
      </c>
      <c r="D24" s="140" t="s">
        <v>117</v>
      </c>
      <c r="E24" s="140" t="s">
        <v>71</v>
      </c>
    </row>
    <row r="25" spans="1:7" ht="21" customHeight="1">
      <c r="A25" s="82" t="s">
        <v>5</v>
      </c>
      <c r="B25" s="54" t="s">
        <v>58</v>
      </c>
      <c r="C25" s="139"/>
      <c r="D25" s="139"/>
      <c r="E25" s="139"/>
      <c r="G25" s="103"/>
    </row>
    <row r="26" spans="1:7" ht="35.25" customHeight="1">
      <c r="A26" s="82" t="s">
        <v>6</v>
      </c>
      <c r="B26" s="55" t="s">
        <v>59</v>
      </c>
      <c r="C26" s="139"/>
      <c r="D26" s="139"/>
      <c r="E26" s="139"/>
    </row>
    <row r="27" spans="1:7">
      <c r="A27" s="82" t="s">
        <v>7</v>
      </c>
      <c r="B27" s="56" t="s">
        <v>198</v>
      </c>
      <c r="C27" s="139"/>
      <c r="D27" s="139"/>
      <c r="E27" s="139"/>
    </row>
    <row r="28" spans="1:7" ht="33" customHeight="1">
      <c r="A28" s="8" t="s">
        <v>37</v>
      </c>
      <c r="B28" s="4" t="s">
        <v>62</v>
      </c>
      <c r="C28" s="139"/>
      <c r="D28" s="139"/>
      <c r="E28" s="139"/>
    </row>
    <row r="29" spans="1:7" ht="15.75" customHeight="1">
      <c r="A29" s="224" t="s">
        <v>8</v>
      </c>
      <c r="B29" s="225"/>
      <c r="C29" s="139"/>
      <c r="D29" s="139"/>
      <c r="E29" s="139"/>
    </row>
    <row r="30" spans="1:7" ht="17.25" hidden="1" customHeight="1">
      <c r="A30" s="59" t="s">
        <v>38</v>
      </c>
      <c r="B30" s="60"/>
      <c r="C30" s="139"/>
      <c r="D30" s="139"/>
      <c r="E30" s="139"/>
    </row>
    <row r="31" spans="1:7" ht="17.25" hidden="1" customHeight="1">
      <c r="A31" s="59" t="s">
        <v>39</v>
      </c>
      <c r="B31" s="60"/>
      <c r="C31" s="139"/>
      <c r="D31" s="139"/>
      <c r="E31" s="139"/>
    </row>
    <row r="32" spans="1:7" ht="33" customHeight="1">
      <c r="A32" s="219" t="s">
        <v>9</v>
      </c>
      <c r="B32" s="220"/>
      <c r="C32" s="138">
        <f>+'2'!G32</f>
        <v>6393.7</v>
      </c>
      <c r="D32" s="138">
        <f>+'2'!H32</f>
        <v>11850.7</v>
      </c>
      <c r="E32" s="154">
        <f>+'2'!I32</f>
        <v>18972.8</v>
      </c>
    </row>
    <row r="33" spans="1:5" ht="21.75" customHeight="1">
      <c r="A33" s="80"/>
      <c r="B33" s="80"/>
    </row>
    <row r="34" spans="1:5" s="74" customFormat="1" ht="20.25" customHeight="1">
      <c r="A34" s="221" t="s">
        <v>75</v>
      </c>
      <c r="B34" s="221"/>
    </row>
    <row r="35" spans="1:5" s="74" customFormat="1">
      <c r="A35" s="222" t="s">
        <v>96</v>
      </c>
      <c r="B35" s="222"/>
    </row>
    <row r="36" spans="1:5" s="102" customFormat="1" ht="18" customHeight="1"/>
    <row r="37" spans="1:5" s="102" customFormat="1">
      <c r="A37" s="87" t="s">
        <v>97</v>
      </c>
      <c r="B37" s="178" t="s">
        <v>98</v>
      </c>
    </row>
    <row r="38" spans="1:5" s="102" customFormat="1" ht="20.25" customHeight="1">
      <c r="A38" s="105">
        <v>1139</v>
      </c>
      <c r="B38" s="179" t="s">
        <v>99</v>
      </c>
    </row>
    <row r="39" spans="1:5" s="102" customFormat="1">
      <c r="A39" s="73"/>
      <c r="B39" s="73"/>
    </row>
    <row r="40" spans="1:5" s="102" customFormat="1">
      <c r="A40" s="226" t="s">
        <v>100</v>
      </c>
      <c r="B40" s="226"/>
    </row>
    <row r="41" spans="1:5" s="102" customFormat="1" ht="63.75" customHeight="1">
      <c r="A41" s="73" t="s">
        <v>101</v>
      </c>
      <c r="B41" s="143">
        <v>1139</v>
      </c>
      <c r="C41" s="190" t="s">
        <v>55</v>
      </c>
      <c r="D41" s="190"/>
      <c r="E41" s="191"/>
    </row>
    <row r="42" spans="1:5" s="102" customFormat="1" ht="27">
      <c r="A42" s="73" t="s">
        <v>102</v>
      </c>
      <c r="B42" s="110" t="s">
        <v>103</v>
      </c>
      <c r="C42" s="140" t="s">
        <v>116</v>
      </c>
      <c r="D42" s="140" t="s">
        <v>117</v>
      </c>
      <c r="E42" s="140" t="s">
        <v>71</v>
      </c>
    </row>
    <row r="43" spans="1:5" s="102" customFormat="1" ht="27" customHeight="1">
      <c r="A43" s="73" t="s">
        <v>104</v>
      </c>
      <c r="B43" s="73" t="s">
        <v>99</v>
      </c>
      <c r="C43" s="100"/>
      <c r="D43" s="100"/>
      <c r="E43" s="100"/>
    </row>
    <row r="44" spans="1:5" s="102" customFormat="1" ht="86.25">
      <c r="A44" s="73" t="s">
        <v>105</v>
      </c>
      <c r="B44" s="73" t="s">
        <v>106</v>
      </c>
      <c r="C44" s="100"/>
      <c r="D44" s="100"/>
      <c r="E44" s="100"/>
    </row>
    <row r="45" spans="1:5" s="102" customFormat="1" ht="22.5" customHeight="1">
      <c r="A45" s="73" t="s">
        <v>107</v>
      </c>
      <c r="B45" s="73" t="s">
        <v>108</v>
      </c>
      <c r="C45" s="100"/>
      <c r="D45" s="100"/>
      <c r="E45" s="100"/>
    </row>
    <row r="46" spans="1:5" s="102" customFormat="1" ht="33.75" customHeight="1">
      <c r="A46" s="73" t="s">
        <v>109</v>
      </c>
      <c r="B46" s="73" t="s">
        <v>110</v>
      </c>
      <c r="C46" s="100"/>
      <c r="D46" s="100"/>
      <c r="E46" s="100"/>
    </row>
    <row r="47" spans="1:5" s="102" customFormat="1" ht="17.25" customHeight="1">
      <c r="A47" s="199" t="s">
        <v>111</v>
      </c>
      <c r="B47" s="199"/>
      <c r="C47" s="100"/>
      <c r="D47" s="100"/>
      <c r="E47" s="100"/>
    </row>
    <row r="48" spans="1:5" s="102" customFormat="1" ht="18.75" customHeight="1">
      <c r="A48" s="215" t="s">
        <v>112</v>
      </c>
      <c r="B48" s="215"/>
      <c r="C48" s="89">
        <f>+'2'!G49</f>
        <v>6393.7</v>
      </c>
      <c r="D48" s="89">
        <f>+'2'!H49</f>
        <v>11850.7</v>
      </c>
      <c r="E48" s="89">
        <f>+'2'!I49</f>
        <v>18972.8</v>
      </c>
    </row>
    <row r="49" spans="1:7" s="102" customFormat="1" ht="80.25" customHeight="1">
      <c r="A49" s="73" t="s">
        <v>101</v>
      </c>
      <c r="B49" s="110">
        <v>1139</v>
      </c>
      <c r="C49" s="190" t="s">
        <v>127</v>
      </c>
      <c r="D49" s="190"/>
      <c r="E49" s="191"/>
    </row>
    <row r="50" spans="1:7" s="102" customFormat="1" ht="52.5" customHeight="1">
      <c r="A50" s="73" t="s">
        <v>102</v>
      </c>
      <c r="B50" s="110" t="s">
        <v>103</v>
      </c>
      <c r="C50" s="140" t="s">
        <v>116</v>
      </c>
      <c r="D50" s="140" t="s">
        <v>117</v>
      </c>
      <c r="E50" s="140" t="s">
        <v>71</v>
      </c>
    </row>
    <row r="51" spans="1:7" s="102" customFormat="1" ht="27" customHeight="1">
      <c r="A51" s="73" t="s">
        <v>104</v>
      </c>
      <c r="B51" s="73" t="s">
        <v>99</v>
      </c>
      <c r="C51" s="100"/>
      <c r="D51" s="100"/>
      <c r="E51" s="100"/>
    </row>
    <row r="52" spans="1:7" s="102" customFormat="1" ht="86.25">
      <c r="A52" s="73" t="s">
        <v>105</v>
      </c>
      <c r="B52" s="73" t="s">
        <v>106</v>
      </c>
      <c r="C52" s="100"/>
      <c r="D52" s="100"/>
      <c r="E52" s="100"/>
    </row>
    <row r="53" spans="1:7" s="102" customFormat="1" ht="22.5" customHeight="1">
      <c r="A53" s="73" t="s">
        <v>107</v>
      </c>
      <c r="B53" s="73" t="s">
        <v>108</v>
      </c>
      <c r="C53" s="100"/>
      <c r="D53" s="100"/>
      <c r="E53" s="100"/>
    </row>
    <row r="54" spans="1:7" s="102" customFormat="1" ht="33.75" customHeight="1">
      <c r="A54" s="73" t="s">
        <v>109</v>
      </c>
      <c r="B54" s="73" t="s">
        <v>110</v>
      </c>
      <c r="C54" s="100"/>
      <c r="D54" s="100"/>
      <c r="E54" s="100"/>
    </row>
    <row r="55" spans="1:7" s="102" customFormat="1" ht="17.25" customHeight="1">
      <c r="A55" s="199" t="s">
        <v>111</v>
      </c>
      <c r="B55" s="199"/>
      <c r="C55" s="100"/>
      <c r="D55" s="100"/>
      <c r="E55" s="100"/>
    </row>
    <row r="56" spans="1:7" s="102" customFormat="1" ht="18.75" customHeight="1">
      <c r="A56" s="215" t="s">
        <v>112</v>
      </c>
      <c r="B56" s="215"/>
      <c r="C56" s="89">
        <f>+'2'!G57</f>
        <v>-6393.7</v>
      </c>
      <c r="D56" s="89">
        <f>+'2'!H57</f>
        <v>-11850.7</v>
      </c>
      <c r="E56" s="89">
        <f>+'2'!I57</f>
        <v>-18972.8</v>
      </c>
    </row>
    <row r="58" spans="1:7" s="40" customFormat="1">
      <c r="A58" s="192" t="s">
        <v>56</v>
      </c>
      <c r="B58" s="192"/>
      <c r="E58" s="53"/>
      <c r="G58" s="53"/>
    </row>
    <row r="59" spans="1:7" s="40" customFormat="1">
      <c r="A59" s="41" t="s">
        <v>57</v>
      </c>
      <c r="B59" s="41"/>
    </row>
  </sheetData>
  <mergeCells count="21">
    <mergeCell ref="A58:B58"/>
    <mergeCell ref="A40:B40"/>
    <mergeCell ref="A47:B47"/>
    <mergeCell ref="A48:B48"/>
    <mergeCell ref="C41:E41"/>
    <mergeCell ref="C49:E49"/>
    <mergeCell ref="C13:E13"/>
    <mergeCell ref="C1:D1"/>
    <mergeCell ref="C3:D3"/>
    <mergeCell ref="A56:B56"/>
    <mergeCell ref="A55:B55"/>
    <mergeCell ref="A9:B9"/>
    <mergeCell ref="A7:B7"/>
    <mergeCell ref="A22:B22"/>
    <mergeCell ref="A34:B34"/>
    <mergeCell ref="A35:B35"/>
    <mergeCell ref="A32:B32"/>
    <mergeCell ref="A5:E5"/>
    <mergeCell ref="C23:E23"/>
    <mergeCell ref="A19:B19"/>
    <mergeCell ref="A29:B29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59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G56"/>
  <sheetViews>
    <sheetView view="pageBreakPreview" topLeftCell="A25" zoomScale="60" zoomScaleNormal="100" workbookViewId="0">
      <selection activeCell="C10" sqref="C10:E10"/>
    </sheetView>
  </sheetViews>
  <sheetFormatPr defaultRowHeight="17.25"/>
  <cols>
    <col min="1" max="1" width="39.85546875" style="3" customWidth="1"/>
    <col min="2" max="2" width="64.5703125" style="3" customWidth="1"/>
    <col min="3" max="3" width="12.28515625" style="3" customWidth="1"/>
    <col min="4" max="4" width="15.140625" style="3" customWidth="1"/>
    <col min="5" max="5" width="13.28515625" style="3" customWidth="1"/>
    <col min="6" max="16384" width="9.140625" style="3"/>
  </cols>
  <sheetData>
    <row r="1" spans="1:7" s="5" customFormat="1" ht="57" customHeight="1">
      <c r="B1" s="227" t="s">
        <v>195</v>
      </c>
      <c r="C1" s="227"/>
      <c r="D1" s="227"/>
    </row>
    <row r="2" spans="1:7" ht="43.5" customHeight="1">
      <c r="A2" s="229" t="s">
        <v>128</v>
      </c>
      <c r="B2" s="229"/>
      <c r="C2" s="229"/>
      <c r="D2" s="229"/>
      <c r="E2" s="229"/>
      <c r="F2" s="229"/>
    </row>
    <row r="3" spans="1:7">
      <c r="A3" s="218" t="s">
        <v>11</v>
      </c>
      <c r="B3" s="218"/>
      <c r="C3" s="218"/>
      <c r="D3" s="218"/>
      <c r="E3" s="218"/>
      <c r="F3" s="218"/>
    </row>
    <row r="4" spans="1:7" ht="7.5" customHeight="1">
      <c r="A4" s="106"/>
      <c r="B4" s="106"/>
      <c r="C4" s="81"/>
      <c r="D4" s="81"/>
      <c r="E4" s="81"/>
      <c r="F4" s="81"/>
    </row>
    <row r="5" spans="1:7">
      <c r="A5" s="1" t="s">
        <v>12</v>
      </c>
      <c r="B5" s="2"/>
      <c r="C5" s="2"/>
      <c r="D5" s="2"/>
      <c r="E5" s="2"/>
      <c r="F5" s="2"/>
    </row>
    <row r="7" spans="1:7" s="5" customFormat="1" ht="30.75" customHeight="1">
      <c r="A7" s="69" t="s">
        <v>0</v>
      </c>
      <c r="B7" s="65" t="s">
        <v>1</v>
      </c>
    </row>
    <row r="8" spans="1:7" s="5" customFormat="1" ht="23.25" customHeight="1">
      <c r="A8" s="72">
        <v>1090</v>
      </c>
      <c r="B8" s="66" t="s">
        <v>10</v>
      </c>
    </row>
    <row r="9" spans="1:7" s="5" customFormat="1" ht="30" customHeight="1">
      <c r="A9" s="68" t="s">
        <v>2</v>
      </c>
      <c r="B9" s="67"/>
    </row>
    <row r="10" spans="1:7" s="5" customFormat="1" ht="82.5" customHeight="1">
      <c r="A10" s="82" t="s">
        <v>3</v>
      </c>
      <c r="B10" s="70">
        <v>1090</v>
      </c>
      <c r="C10" s="228" t="s">
        <v>127</v>
      </c>
      <c r="D10" s="228"/>
      <c r="E10" s="228"/>
    </row>
    <row r="11" spans="1:7" s="5" customFormat="1" ht="30.75" customHeight="1">
      <c r="A11" s="7" t="s">
        <v>4</v>
      </c>
      <c r="B11" s="71">
        <v>11001</v>
      </c>
      <c r="C11" s="140" t="s">
        <v>116</v>
      </c>
      <c r="D11" s="140" t="s">
        <v>117</v>
      </c>
      <c r="E11" s="140" t="s">
        <v>71</v>
      </c>
    </row>
    <row r="12" spans="1:7" s="5" customFormat="1" ht="36.75" customHeight="1">
      <c r="A12" s="82" t="s">
        <v>5</v>
      </c>
      <c r="B12" s="54" t="s">
        <v>58</v>
      </c>
      <c r="C12" s="139"/>
      <c r="D12" s="139"/>
      <c r="E12" s="139"/>
      <c r="G12" s="103"/>
    </row>
    <row r="13" spans="1:7" s="5" customFormat="1" ht="35.25" customHeight="1">
      <c r="A13" s="82" t="s">
        <v>6</v>
      </c>
      <c r="B13" s="55" t="s">
        <v>59</v>
      </c>
      <c r="C13" s="139"/>
      <c r="D13" s="139"/>
      <c r="E13" s="139"/>
    </row>
    <row r="14" spans="1:7" s="5" customFormat="1">
      <c r="A14" s="82" t="s">
        <v>7</v>
      </c>
      <c r="B14" s="56" t="s">
        <v>198</v>
      </c>
      <c r="C14" s="139"/>
      <c r="D14" s="139"/>
      <c r="E14" s="139"/>
    </row>
    <row r="15" spans="1:7" s="5" customFormat="1" ht="33" customHeight="1">
      <c r="A15" s="8" t="s">
        <v>37</v>
      </c>
      <c r="B15" s="4" t="s">
        <v>62</v>
      </c>
      <c r="C15" s="139"/>
      <c r="D15" s="139"/>
      <c r="E15" s="139"/>
    </row>
    <row r="16" spans="1:7" s="5" customFormat="1" ht="15.75" customHeight="1">
      <c r="A16" s="224" t="s">
        <v>8</v>
      </c>
      <c r="B16" s="225"/>
      <c r="C16" s="139"/>
      <c r="D16" s="139"/>
      <c r="E16" s="139"/>
    </row>
    <row r="17" spans="1:7" s="5" customFormat="1" ht="17.25" hidden="1" customHeight="1">
      <c r="A17" s="59" t="s">
        <v>38</v>
      </c>
      <c r="B17" s="60"/>
      <c r="C17" s="139"/>
      <c r="D17" s="139"/>
      <c r="E17" s="139"/>
    </row>
    <row r="18" spans="1:7" s="5" customFormat="1" ht="17.25" hidden="1" customHeight="1">
      <c r="A18" s="59" t="s">
        <v>39</v>
      </c>
      <c r="B18" s="60"/>
      <c r="C18" s="139"/>
      <c r="D18" s="139"/>
      <c r="E18" s="139"/>
    </row>
    <row r="19" spans="1:7" s="5" customFormat="1" ht="33" customHeight="1">
      <c r="A19" s="219" t="s">
        <v>9</v>
      </c>
      <c r="B19" s="220"/>
      <c r="C19" s="125">
        <f>+'3'!C22</f>
        <v>-6393.7000000000007</v>
      </c>
      <c r="D19" s="125">
        <f>+'3'!D22</f>
        <v>-11850.7</v>
      </c>
      <c r="E19" s="37">
        <f>+'3'!E22</f>
        <v>-18972.8</v>
      </c>
    </row>
    <row r="20" spans="1:7" s="5" customFormat="1" ht="80.25" customHeight="1">
      <c r="A20" s="82" t="s">
        <v>3</v>
      </c>
      <c r="B20" s="70">
        <v>1090</v>
      </c>
      <c r="C20" s="228" t="s">
        <v>55</v>
      </c>
      <c r="D20" s="228"/>
      <c r="E20" s="228"/>
    </row>
    <row r="21" spans="1:7" s="5" customFormat="1" ht="42" customHeight="1">
      <c r="A21" s="7" t="s">
        <v>4</v>
      </c>
      <c r="B21" s="71">
        <v>11001</v>
      </c>
      <c r="C21" s="140" t="s">
        <v>116</v>
      </c>
      <c r="D21" s="140" t="s">
        <v>117</v>
      </c>
      <c r="E21" s="140" t="s">
        <v>71</v>
      </c>
    </row>
    <row r="22" spans="1:7" s="5" customFormat="1" ht="36.75" customHeight="1">
      <c r="A22" s="82" t="s">
        <v>5</v>
      </c>
      <c r="B22" s="54" t="s">
        <v>58</v>
      </c>
      <c r="C22" s="139"/>
      <c r="D22" s="139"/>
      <c r="E22" s="139"/>
      <c r="G22" s="103"/>
    </row>
    <row r="23" spans="1:7" s="5" customFormat="1" ht="35.25" customHeight="1">
      <c r="A23" s="82" t="s">
        <v>6</v>
      </c>
      <c r="B23" s="55" t="s">
        <v>59</v>
      </c>
      <c r="C23" s="139"/>
      <c r="D23" s="139"/>
      <c r="E23" s="139"/>
    </row>
    <row r="24" spans="1:7" s="5" customFormat="1">
      <c r="A24" s="82" t="s">
        <v>7</v>
      </c>
      <c r="B24" s="56" t="s">
        <v>198</v>
      </c>
      <c r="C24" s="139"/>
      <c r="D24" s="139"/>
      <c r="E24" s="139"/>
    </row>
    <row r="25" spans="1:7" s="5" customFormat="1" ht="33" customHeight="1">
      <c r="A25" s="8" t="s">
        <v>37</v>
      </c>
      <c r="B25" s="4" t="s">
        <v>62</v>
      </c>
      <c r="C25" s="139"/>
      <c r="D25" s="139"/>
      <c r="E25" s="139"/>
    </row>
    <row r="26" spans="1:7" s="5" customFormat="1" ht="15.75" customHeight="1">
      <c r="A26" s="224" t="s">
        <v>8</v>
      </c>
      <c r="B26" s="225"/>
      <c r="C26" s="139"/>
      <c r="D26" s="139"/>
      <c r="E26" s="139"/>
    </row>
    <row r="27" spans="1:7" s="5" customFormat="1" ht="17.25" hidden="1" customHeight="1">
      <c r="A27" s="59" t="s">
        <v>38</v>
      </c>
      <c r="B27" s="60"/>
      <c r="C27" s="139"/>
      <c r="D27" s="139"/>
      <c r="E27" s="139"/>
    </row>
    <row r="28" spans="1:7" s="5" customFormat="1" ht="17.25" hidden="1" customHeight="1">
      <c r="A28" s="59" t="s">
        <v>39</v>
      </c>
      <c r="B28" s="60"/>
      <c r="C28" s="139"/>
      <c r="D28" s="139"/>
      <c r="E28" s="139"/>
    </row>
    <row r="29" spans="1:7" s="5" customFormat="1" ht="33" customHeight="1">
      <c r="A29" s="219" t="s">
        <v>9</v>
      </c>
      <c r="B29" s="220"/>
      <c r="C29" s="138">
        <f>+'2'!G30</f>
        <v>6393.7</v>
      </c>
      <c r="D29" s="138">
        <f>+'2'!H30</f>
        <v>11850.7</v>
      </c>
      <c r="E29" s="154">
        <f>+'2'!I30</f>
        <v>18972.8</v>
      </c>
    </row>
    <row r="30" spans="1:7" s="5" customFormat="1" ht="21.75" customHeight="1">
      <c r="A30" s="80"/>
      <c r="B30" s="80"/>
    </row>
    <row r="31" spans="1:7" s="74" customFormat="1" ht="20.25" customHeight="1">
      <c r="A31" s="221" t="s">
        <v>75</v>
      </c>
      <c r="B31" s="221"/>
    </row>
    <row r="32" spans="1:7" s="74" customFormat="1">
      <c r="A32" s="222" t="s">
        <v>96</v>
      </c>
      <c r="B32" s="222"/>
    </row>
    <row r="33" spans="1:5" s="102" customFormat="1" ht="18" customHeight="1"/>
    <row r="34" spans="1:5" s="102" customFormat="1">
      <c r="A34" s="87" t="s">
        <v>97</v>
      </c>
      <c r="B34" s="177" t="s">
        <v>98</v>
      </c>
    </row>
    <row r="35" spans="1:5" s="102" customFormat="1" ht="20.25" customHeight="1">
      <c r="A35" s="105">
        <v>1139</v>
      </c>
      <c r="B35" s="176" t="s">
        <v>99</v>
      </c>
    </row>
    <row r="36" spans="1:5" s="102" customFormat="1">
      <c r="A36" s="73"/>
      <c r="B36" s="73"/>
    </row>
    <row r="37" spans="1:5" s="102" customFormat="1" ht="27.75" customHeight="1">
      <c r="A37" s="230" t="s">
        <v>100</v>
      </c>
      <c r="B37" s="231"/>
    </row>
    <row r="38" spans="1:5" s="102" customFormat="1" ht="55.5" customHeight="1">
      <c r="A38" s="73" t="s">
        <v>101</v>
      </c>
      <c r="B38" s="104">
        <v>1139</v>
      </c>
      <c r="C38" s="189" t="s">
        <v>55</v>
      </c>
      <c r="D38" s="190"/>
      <c r="E38" s="191"/>
    </row>
    <row r="39" spans="1:5" s="102" customFormat="1" ht="27">
      <c r="A39" s="73" t="s">
        <v>102</v>
      </c>
      <c r="B39" s="104" t="s">
        <v>103</v>
      </c>
      <c r="C39" s="140" t="s">
        <v>116</v>
      </c>
      <c r="D39" s="140" t="s">
        <v>117</v>
      </c>
      <c r="E39" s="140" t="s">
        <v>71</v>
      </c>
    </row>
    <row r="40" spans="1:5" s="102" customFormat="1" ht="27" customHeight="1">
      <c r="A40" s="73" t="s">
        <v>104</v>
      </c>
      <c r="B40" s="73" t="s">
        <v>99</v>
      </c>
      <c r="C40" s="100"/>
      <c r="D40" s="100"/>
      <c r="E40" s="100"/>
    </row>
    <row r="41" spans="1:5" s="102" customFormat="1" ht="69">
      <c r="A41" s="73" t="s">
        <v>105</v>
      </c>
      <c r="B41" s="73" t="s">
        <v>106</v>
      </c>
      <c r="C41" s="100"/>
      <c r="D41" s="100"/>
      <c r="E41" s="100"/>
    </row>
    <row r="42" spans="1:5" s="102" customFormat="1" ht="22.5" customHeight="1">
      <c r="A42" s="73" t="s">
        <v>107</v>
      </c>
      <c r="B42" s="73" t="s">
        <v>108</v>
      </c>
      <c r="C42" s="100"/>
      <c r="D42" s="100"/>
      <c r="E42" s="100"/>
    </row>
    <row r="43" spans="1:5" s="102" customFormat="1" ht="33.75" customHeight="1">
      <c r="A43" s="73" t="s">
        <v>109</v>
      </c>
      <c r="B43" s="73" t="s">
        <v>110</v>
      </c>
      <c r="C43" s="100"/>
      <c r="D43" s="100"/>
      <c r="E43" s="100"/>
    </row>
    <row r="44" spans="1:5" s="102" customFormat="1" ht="17.25" customHeight="1">
      <c r="A44" s="199" t="s">
        <v>111</v>
      </c>
      <c r="B44" s="199"/>
      <c r="C44" s="100"/>
      <c r="D44" s="100"/>
      <c r="E44" s="100"/>
    </row>
    <row r="45" spans="1:5" s="102" customFormat="1" ht="18.75" customHeight="1">
      <c r="A45" s="215" t="s">
        <v>112</v>
      </c>
      <c r="B45" s="215"/>
      <c r="C45" s="89">
        <f>+'3'!C48</f>
        <v>6393.7</v>
      </c>
      <c r="D45" s="89">
        <f>+'3'!D48</f>
        <v>11850.7</v>
      </c>
      <c r="E45" s="89">
        <f>+'3'!E48</f>
        <v>18972.8</v>
      </c>
    </row>
    <row r="46" spans="1:5" s="102" customFormat="1" ht="72" customHeight="1">
      <c r="A46" s="73" t="s">
        <v>101</v>
      </c>
      <c r="B46" s="104">
        <v>1139</v>
      </c>
      <c r="C46" s="189" t="s">
        <v>127</v>
      </c>
      <c r="D46" s="190"/>
      <c r="E46" s="191"/>
    </row>
    <row r="47" spans="1:5" s="102" customFormat="1" ht="27">
      <c r="A47" s="73" t="s">
        <v>102</v>
      </c>
      <c r="B47" s="104" t="s">
        <v>103</v>
      </c>
      <c r="C47" s="140" t="s">
        <v>116</v>
      </c>
      <c r="D47" s="140" t="s">
        <v>117</v>
      </c>
      <c r="E47" s="140" t="s">
        <v>71</v>
      </c>
    </row>
    <row r="48" spans="1:5" s="102" customFormat="1" ht="27" customHeight="1">
      <c r="A48" s="73" t="s">
        <v>104</v>
      </c>
      <c r="B48" s="73" t="s">
        <v>99</v>
      </c>
      <c r="C48" s="100"/>
      <c r="D48" s="100"/>
      <c r="E48" s="100"/>
    </row>
    <row r="49" spans="1:7" s="102" customFormat="1" ht="69">
      <c r="A49" s="73" t="s">
        <v>105</v>
      </c>
      <c r="B49" s="73" t="s">
        <v>106</v>
      </c>
      <c r="C49" s="100"/>
      <c r="D49" s="100"/>
      <c r="E49" s="100"/>
    </row>
    <row r="50" spans="1:7" s="102" customFormat="1" ht="22.5" customHeight="1">
      <c r="A50" s="73" t="s">
        <v>107</v>
      </c>
      <c r="B50" s="73" t="s">
        <v>108</v>
      </c>
      <c r="C50" s="100"/>
      <c r="D50" s="100"/>
      <c r="E50" s="100"/>
    </row>
    <row r="51" spans="1:7" s="102" customFormat="1" ht="33.75" customHeight="1">
      <c r="A51" s="73" t="s">
        <v>109</v>
      </c>
      <c r="B51" s="73" t="s">
        <v>110</v>
      </c>
      <c r="C51" s="100"/>
      <c r="D51" s="100"/>
      <c r="E51" s="100"/>
    </row>
    <row r="52" spans="1:7" s="102" customFormat="1" ht="17.25" customHeight="1">
      <c r="A52" s="199" t="s">
        <v>111</v>
      </c>
      <c r="B52" s="199"/>
      <c r="C52" s="100"/>
      <c r="D52" s="100"/>
      <c r="E52" s="100"/>
    </row>
    <row r="53" spans="1:7" s="102" customFormat="1" ht="18.75" customHeight="1">
      <c r="A53" s="215" t="s">
        <v>112</v>
      </c>
      <c r="B53" s="215"/>
      <c r="C53" s="89">
        <f>+'3'!C56</f>
        <v>-6393.7</v>
      </c>
      <c r="D53" s="89">
        <f>+'3'!D56</f>
        <v>-11850.7</v>
      </c>
      <c r="E53" s="89">
        <f>+'3'!E56</f>
        <v>-18972.8</v>
      </c>
    </row>
    <row r="54" spans="1:7" s="40" customFormat="1">
      <c r="A54" s="192"/>
      <c r="B54" s="192"/>
      <c r="C54" s="192"/>
      <c r="D54" s="192"/>
      <c r="E54" s="192"/>
      <c r="F54" s="192"/>
    </row>
    <row r="55" spans="1:7" s="40" customFormat="1">
      <c r="A55" s="192" t="s">
        <v>56</v>
      </c>
      <c r="B55" s="192"/>
      <c r="E55" s="53"/>
      <c r="G55" s="53"/>
    </row>
    <row r="56" spans="1:7" s="40" customFormat="1">
      <c r="A56" s="41" t="s">
        <v>57</v>
      </c>
      <c r="B56" s="41"/>
    </row>
  </sheetData>
  <mergeCells count="21">
    <mergeCell ref="A55:B55"/>
    <mergeCell ref="A32:B32"/>
    <mergeCell ref="A37:B37"/>
    <mergeCell ref="A44:B44"/>
    <mergeCell ref="A54:F54"/>
    <mergeCell ref="A45:B45"/>
    <mergeCell ref="A52:B52"/>
    <mergeCell ref="A53:B53"/>
    <mergeCell ref="B1:D1"/>
    <mergeCell ref="C10:E10"/>
    <mergeCell ref="C20:E20"/>
    <mergeCell ref="C38:E38"/>
    <mergeCell ref="C46:E46"/>
    <mergeCell ref="C3:F3"/>
    <mergeCell ref="A3:B3"/>
    <mergeCell ref="A19:B19"/>
    <mergeCell ref="A29:B29"/>
    <mergeCell ref="A31:B31"/>
    <mergeCell ref="A16:B16"/>
    <mergeCell ref="A26:B26"/>
    <mergeCell ref="A2:F2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56"/>
  <sheetViews>
    <sheetView topLeftCell="A23" zoomScaleNormal="100" workbookViewId="0">
      <selection activeCell="G23" sqref="G23:G46"/>
    </sheetView>
  </sheetViews>
  <sheetFormatPr defaultColWidth="9.140625" defaultRowHeight="17.25"/>
  <cols>
    <col min="1" max="1" width="19.85546875" style="155" customWidth="1"/>
    <col min="2" max="2" width="41.85546875" style="155" customWidth="1"/>
    <col min="3" max="3" width="14.5703125" style="155" customWidth="1"/>
    <col min="4" max="4" width="12.140625" style="155" customWidth="1"/>
    <col min="5" max="6" width="15.7109375" style="155" customWidth="1"/>
    <col min="7" max="7" width="23.7109375" style="155" customWidth="1"/>
    <col min="8" max="10" width="9.140625" style="155"/>
    <col min="11" max="11" width="9.85546875" style="155" bestFit="1" customWidth="1"/>
    <col min="12" max="16384" width="9.140625" style="155"/>
  </cols>
  <sheetData>
    <row r="1" spans="1:11">
      <c r="F1" s="232" t="s">
        <v>113</v>
      </c>
      <c r="G1" s="232"/>
    </row>
    <row r="2" spans="1:11">
      <c r="E2" s="232" t="s">
        <v>194</v>
      </c>
      <c r="F2" s="232"/>
      <c r="G2" s="232"/>
    </row>
    <row r="3" spans="1:11">
      <c r="E3" s="232" t="s">
        <v>13</v>
      </c>
      <c r="F3" s="232"/>
      <c r="G3" s="232"/>
    </row>
    <row r="4" spans="1:11" ht="61.5" customHeight="1">
      <c r="A4" s="233" t="s">
        <v>120</v>
      </c>
      <c r="B4" s="233"/>
      <c r="C4" s="233"/>
      <c r="D4" s="233"/>
      <c r="E4" s="233"/>
      <c r="F4" s="233"/>
      <c r="G4" s="233"/>
    </row>
    <row r="5" spans="1:11">
      <c r="A5" s="234" t="s">
        <v>34</v>
      </c>
      <c r="B5" s="235"/>
      <c r="C5" s="235"/>
      <c r="D5" s="235"/>
      <c r="E5" s="235"/>
      <c r="F5" s="235"/>
      <c r="G5" s="236" t="s">
        <v>129</v>
      </c>
    </row>
    <row r="6" spans="1:11" ht="16.5" customHeight="1">
      <c r="A6" s="239" t="s">
        <v>14</v>
      </c>
      <c r="B6" s="241" t="s">
        <v>15</v>
      </c>
      <c r="C6" s="241" t="s">
        <v>35</v>
      </c>
      <c r="D6" s="241" t="s">
        <v>16</v>
      </c>
      <c r="E6" s="241" t="s">
        <v>17</v>
      </c>
      <c r="F6" s="241" t="s">
        <v>18</v>
      </c>
      <c r="G6" s="237"/>
    </row>
    <row r="7" spans="1:11" ht="170.25" customHeight="1">
      <c r="A7" s="240"/>
      <c r="B7" s="241"/>
      <c r="C7" s="241"/>
      <c r="D7" s="241"/>
      <c r="E7" s="241"/>
      <c r="F7" s="241"/>
      <c r="G7" s="238"/>
    </row>
    <row r="8" spans="1:11" ht="27" customHeight="1">
      <c r="A8" s="242" t="s">
        <v>27</v>
      </c>
      <c r="B8" s="243"/>
      <c r="C8" s="243"/>
      <c r="D8" s="243"/>
      <c r="E8" s="243"/>
      <c r="F8" s="244"/>
      <c r="G8" s="24">
        <f>+G9</f>
        <v>0</v>
      </c>
    </row>
    <row r="9" spans="1:11" ht="36" customHeight="1">
      <c r="A9" s="156" t="s">
        <v>66</v>
      </c>
      <c r="B9" s="156" t="s">
        <v>67</v>
      </c>
      <c r="C9" s="156" t="s">
        <v>68</v>
      </c>
      <c r="D9" s="245" t="s">
        <v>53</v>
      </c>
      <c r="E9" s="246"/>
      <c r="F9" s="247"/>
      <c r="G9" s="24">
        <f>+G10</f>
        <v>0</v>
      </c>
    </row>
    <row r="10" spans="1:11" ht="31.5" customHeight="1">
      <c r="A10" s="157" t="s">
        <v>69</v>
      </c>
      <c r="B10" s="248" t="s">
        <v>58</v>
      </c>
      <c r="C10" s="249"/>
      <c r="D10" s="249"/>
      <c r="E10" s="249"/>
      <c r="F10" s="250"/>
      <c r="G10" s="64">
        <f>+G11</f>
        <v>0</v>
      </c>
    </row>
    <row r="11" spans="1:11" ht="25.5" customHeight="1">
      <c r="A11" s="158" t="s">
        <v>63</v>
      </c>
      <c r="B11" s="159"/>
      <c r="C11" s="159"/>
      <c r="D11" s="159"/>
      <c r="E11" s="159"/>
      <c r="F11" s="160"/>
      <c r="G11" s="161">
        <f>SUM(G12:G52)</f>
        <v>0</v>
      </c>
    </row>
    <row r="12" spans="1:11">
      <c r="A12" s="162" t="s">
        <v>130</v>
      </c>
      <c r="B12" s="162" t="s">
        <v>199</v>
      </c>
      <c r="C12" s="163" t="s">
        <v>72</v>
      </c>
      <c r="D12" s="163" t="s">
        <v>65</v>
      </c>
      <c r="E12" s="164"/>
      <c r="F12" s="164"/>
      <c r="G12" s="64">
        <v>-832</v>
      </c>
      <c r="K12" s="165"/>
    </row>
    <row r="13" spans="1:11" ht="34.5">
      <c r="A13" s="162" t="s">
        <v>131</v>
      </c>
      <c r="B13" s="162" t="s">
        <v>200</v>
      </c>
      <c r="C13" s="163" t="s">
        <v>72</v>
      </c>
      <c r="D13" s="163" t="s">
        <v>64</v>
      </c>
      <c r="E13" s="164"/>
      <c r="F13" s="164"/>
      <c r="G13" s="64">
        <v>-82</v>
      </c>
    </row>
    <row r="14" spans="1:11">
      <c r="A14" s="162" t="s">
        <v>132</v>
      </c>
      <c r="B14" s="162" t="s">
        <v>196</v>
      </c>
      <c r="C14" s="163" t="s">
        <v>72</v>
      </c>
      <c r="D14" s="163" t="s">
        <v>65</v>
      </c>
      <c r="E14" s="164"/>
      <c r="F14" s="164"/>
      <c r="G14" s="166">
        <v>-1920</v>
      </c>
      <c r="K14" s="167"/>
    </row>
    <row r="15" spans="1:11">
      <c r="A15" s="162" t="s">
        <v>133</v>
      </c>
      <c r="B15" s="162" t="s">
        <v>196</v>
      </c>
      <c r="C15" s="163" t="s">
        <v>72</v>
      </c>
      <c r="D15" s="163" t="s">
        <v>65</v>
      </c>
      <c r="E15" s="164"/>
      <c r="F15" s="164"/>
      <c r="G15" s="166">
        <v>-1080</v>
      </c>
    </row>
    <row r="16" spans="1:11">
      <c r="A16" s="162" t="s">
        <v>134</v>
      </c>
      <c r="B16" s="162" t="s">
        <v>135</v>
      </c>
      <c r="C16" s="163" t="s">
        <v>72</v>
      </c>
      <c r="D16" s="163" t="s">
        <v>136</v>
      </c>
      <c r="E16" s="164"/>
      <c r="F16" s="164"/>
      <c r="G16" s="166">
        <v>-799</v>
      </c>
    </row>
    <row r="17" spans="1:7">
      <c r="A17" s="162" t="s">
        <v>137</v>
      </c>
      <c r="B17" s="162" t="s">
        <v>138</v>
      </c>
      <c r="C17" s="163" t="s">
        <v>72</v>
      </c>
      <c r="D17" s="163" t="s">
        <v>64</v>
      </c>
      <c r="E17" s="164"/>
      <c r="F17" s="164"/>
      <c r="G17" s="166">
        <v>-380</v>
      </c>
    </row>
    <row r="18" spans="1:7">
      <c r="A18" s="162" t="s">
        <v>139</v>
      </c>
      <c r="B18" s="162" t="s">
        <v>138</v>
      </c>
      <c r="C18" s="163" t="s">
        <v>72</v>
      </c>
      <c r="D18" s="163" t="s">
        <v>64</v>
      </c>
      <c r="E18" s="164"/>
      <c r="F18" s="164"/>
      <c r="G18" s="166">
        <v>-350</v>
      </c>
    </row>
    <row r="19" spans="1:7">
      <c r="A19" s="162" t="s">
        <v>140</v>
      </c>
      <c r="B19" s="162" t="s">
        <v>141</v>
      </c>
      <c r="C19" s="163" t="s">
        <v>72</v>
      </c>
      <c r="D19" s="163" t="s">
        <v>64</v>
      </c>
      <c r="E19" s="164"/>
      <c r="F19" s="164"/>
      <c r="G19" s="166">
        <v>-245</v>
      </c>
    </row>
    <row r="20" spans="1:7">
      <c r="A20" s="162" t="s">
        <v>142</v>
      </c>
      <c r="B20" s="162" t="s">
        <v>138</v>
      </c>
      <c r="C20" s="163" t="s">
        <v>72</v>
      </c>
      <c r="D20" s="163" t="s">
        <v>64</v>
      </c>
      <c r="E20" s="164"/>
      <c r="F20" s="164"/>
      <c r="G20" s="166">
        <v>-370</v>
      </c>
    </row>
    <row r="21" spans="1:7" ht="34.5">
      <c r="A21" s="163" t="s">
        <v>143</v>
      </c>
      <c r="B21" s="162" t="s">
        <v>201</v>
      </c>
      <c r="C21" s="168" t="s">
        <v>72</v>
      </c>
      <c r="D21" s="163" t="s">
        <v>64</v>
      </c>
      <c r="E21" s="163"/>
      <c r="F21" s="163"/>
      <c r="G21" s="169">
        <v>-410</v>
      </c>
    </row>
    <row r="22" spans="1:7" ht="34.5">
      <c r="A22" s="163" t="s">
        <v>144</v>
      </c>
      <c r="B22" s="162" t="s">
        <v>201</v>
      </c>
      <c r="C22" s="168" t="s">
        <v>72</v>
      </c>
      <c r="D22" s="163" t="s">
        <v>64</v>
      </c>
      <c r="E22" s="163"/>
      <c r="F22" s="163"/>
      <c r="G22" s="169">
        <v>-410</v>
      </c>
    </row>
    <row r="23" spans="1:7" ht="34.5">
      <c r="A23" s="163" t="s">
        <v>145</v>
      </c>
      <c r="B23" s="162" t="s">
        <v>202</v>
      </c>
      <c r="C23" s="163" t="s">
        <v>72</v>
      </c>
      <c r="D23" s="163" t="s">
        <v>64</v>
      </c>
      <c r="E23" s="163"/>
      <c r="F23" s="163"/>
      <c r="G23" s="169">
        <v>-924.6</v>
      </c>
    </row>
    <row r="24" spans="1:7">
      <c r="A24" s="163" t="s">
        <v>146</v>
      </c>
      <c r="B24" s="162" t="s">
        <v>203</v>
      </c>
      <c r="C24" s="163" t="s">
        <v>72</v>
      </c>
      <c r="D24" s="163" t="s">
        <v>64</v>
      </c>
      <c r="E24" s="163"/>
      <c r="F24" s="163"/>
      <c r="G24" s="169">
        <v>-646.29999999999995</v>
      </c>
    </row>
    <row r="25" spans="1:7">
      <c r="A25" s="163" t="s">
        <v>147</v>
      </c>
      <c r="B25" s="162" t="s">
        <v>204</v>
      </c>
      <c r="C25" s="163" t="s">
        <v>72</v>
      </c>
      <c r="D25" s="163" t="s">
        <v>64</v>
      </c>
      <c r="E25" s="163"/>
      <c r="F25" s="163"/>
      <c r="G25" s="169">
        <v>-132.6</v>
      </c>
    </row>
    <row r="26" spans="1:7">
      <c r="A26" s="163" t="s">
        <v>148</v>
      </c>
      <c r="B26" s="162" t="s">
        <v>205</v>
      </c>
      <c r="C26" s="163" t="s">
        <v>72</v>
      </c>
      <c r="D26" s="163" t="s">
        <v>64</v>
      </c>
      <c r="E26" s="163"/>
      <c r="F26" s="163"/>
      <c r="G26" s="169">
        <v>-6305.6</v>
      </c>
    </row>
    <row r="27" spans="1:7">
      <c r="A27" s="163" t="s">
        <v>149</v>
      </c>
      <c r="B27" s="162" t="s">
        <v>203</v>
      </c>
      <c r="C27" s="168" t="s">
        <v>72</v>
      </c>
      <c r="D27" s="163" t="s">
        <v>64</v>
      </c>
      <c r="E27" s="163"/>
      <c r="F27" s="163"/>
      <c r="G27" s="169">
        <v>-175</v>
      </c>
    </row>
    <row r="28" spans="1:7">
      <c r="A28" s="162" t="s">
        <v>150</v>
      </c>
      <c r="B28" s="162" t="s">
        <v>151</v>
      </c>
      <c r="C28" s="163" t="s">
        <v>72</v>
      </c>
      <c r="D28" s="163" t="s">
        <v>64</v>
      </c>
      <c r="E28" s="164"/>
      <c r="F28" s="164"/>
      <c r="G28" s="166">
        <v>-78.8</v>
      </c>
    </row>
    <row r="29" spans="1:7">
      <c r="A29" s="162" t="s">
        <v>152</v>
      </c>
      <c r="B29" s="162" t="s">
        <v>153</v>
      </c>
      <c r="C29" s="163" t="s">
        <v>72</v>
      </c>
      <c r="D29" s="163" t="s">
        <v>64</v>
      </c>
      <c r="E29" s="164"/>
      <c r="F29" s="164"/>
      <c r="G29" s="166">
        <v>-115</v>
      </c>
    </row>
    <row r="30" spans="1:7">
      <c r="A30" s="162" t="s">
        <v>154</v>
      </c>
      <c r="B30" s="162" t="s">
        <v>155</v>
      </c>
      <c r="C30" s="163" t="s">
        <v>72</v>
      </c>
      <c r="D30" s="163" t="s">
        <v>64</v>
      </c>
      <c r="E30" s="164"/>
      <c r="F30" s="164"/>
      <c r="G30" s="166">
        <v>-67.5</v>
      </c>
    </row>
    <row r="31" spans="1:7" ht="51.75">
      <c r="A31" s="162" t="s">
        <v>156</v>
      </c>
      <c r="B31" s="162" t="s">
        <v>157</v>
      </c>
      <c r="C31" s="163" t="s">
        <v>72</v>
      </c>
      <c r="D31" s="163" t="s">
        <v>64</v>
      </c>
      <c r="E31" s="164"/>
      <c r="F31" s="164"/>
      <c r="G31" s="166">
        <v>-64.8</v>
      </c>
    </row>
    <row r="32" spans="1:7">
      <c r="A32" s="162" t="s">
        <v>158</v>
      </c>
      <c r="B32" s="180" t="s">
        <v>159</v>
      </c>
      <c r="C32" s="163" t="s">
        <v>72</v>
      </c>
      <c r="D32" s="163" t="s">
        <v>64</v>
      </c>
      <c r="E32" s="164"/>
      <c r="F32" s="164"/>
      <c r="G32" s="166">
        <v>-32</v>
      </c>
    </row>
    <row r="33" spans="1:10">
      <c r="A33" s="162" t="s">
        <v>210</v>
      </c>
      <c r="B33" s="180" t="s">
        <v>213</v>
      </c>
      <c r="C33" s="163" t="s">
        <v>72</v>
      </c>
      <c r="D33" s="163" t="s">
        <v>64</v>
      </c>
      <c r="E33" s="164"/>
      <c r="F33" s="164"/>
      <c r="G33" s="166">
        <v>-25</v>
      </c>
    </row>
    <row r="34" spans="1:10">
      <c r="A34" s="162" t="s">
        <v>211</v>
      </c>
      <c r="B34" s="180" t="s">
        <v>214</v>
      </c>
      <c r="C34" s="163" t="s">
        <v>72</v>
      </c>
      <c r="D34" s="163" t="s">
        <v>212</v>
      </c>
      <c r="E34" s="164"/>
      <c r="F34" s="164"/>
      <c r="G34" s="166">
        <v>-5.7</v>
      </c>
    </row>
    <row r="35" spans="1:10">
      <c r="A35" s="162" t="s">
        <v>160</v>
      </c>
      <c r="B35" s="162" t="s">
        <v>161</v>
      </c>
      <c r="C35" s="163" t="s">
        <v>72</v>
      </c>
      <c r="D35" s="163" t="s">
        <v>64</v>
      </c>
      <c r="E35" s="164"/>
      <c r="F35" s="164"/>
      <c r="G35" s="166">
        <v>-30.2</v>
      </c>
    </row>
    <row r="36" spans="1:10">
      <c r="A36" s="162" t="s">
        <v>162</v>
      </c>
      <c r="B36" s="162" t="s">
        <v>163</v>
      </c>
      <c r="C36" s="163" t="s">
        <v>72</v>
      </c>
      <c r="D36" s="163" t="s">
        <v>64</v>
      </c>
      <c r="E36" s="164"/>
      <c r="F36" s="164"/>
      <c r="G36" s="166">
        <v>-36.299999999999997</v>
      </c>
    </row>
    <row r="37" spans="1:10">
      <c r="A37" s="162" t="s">
        <v>164</v>
      </c>
      <c r="B37" s="162" t="s">
        <v>165</v>
      </c>
      <c r="C37" s="163" t="s">
        <v>72</v>
      </c>
      <c r="D37" s="163" t="s">
        <v>64</v>
      </c>
      <c r="E37" s="164"/>
      <c r="F37" s="164"/>
      <c r="G37" s="166">
        <v>-70</v>
      </c>
    </row>
    <row r="38" spans="1:10" ht="34.5">
      <c r="A38" s="162" t="s">
        <v>166</v>
      </c>
      <c r="B38" s="162" t="s">
        <v>167</v>
      </c>
      <c r="C38" s="163" t="s">
        <v>72</v>
      </c>
      <c r="D38" s="163" t="s">
        <v>64</v>
      </c>
      <c r="E38" s="164"/>
      <c r="F38" s="164"/>
      <c r="G38" s="166">
        <v>-56</v>
      </c>
    </row>
    <row r="39" spans="1:10">
      <c r="A39" s="162" t="s">
        <v>168</v>
      </c>
      <c r="B39" s="162" t="s">
        <v>169</v>
      </c>
      <c r="C39" s="163" t="s">
        <v>72</v>
      </c>
      <c r="D39" s="163" t="s">
        <v>64</v>
      </c>
      <c r="E39" s="164"/>
      <c r="F39" s="164"/>
      <c r="G39" s="166">
        <v>-300</v>
      </c>
    </row>
    <row r="40" spans="1:10">
      <c r="A40" s="162" t="s">
        <v>170</v>
      </c>
      <c r="B40" s="180" t="s">
        <v>171</v>
      </c>
      <c r="C40" s="163" t="s">
        <v>72</v>
      </c>
      <c r="D40" s="163" t="s">
        <v>64</v>
      </c>
      <c r="E40" s="164"/>
      <c r="F40" s="164"/>
      <c r="G40" s="166">
        <v>-102</v>
      </c>
    </row>
    <row r="41" spans="1:10">
      <c r="A41" s="162" t="s">
        <v>208</v>
      </c>
      <c r="B41" s="162" t="s">
        <v>209</v>
      </c>
      <c r="C41" s="163" t="s">
        <v>72</v>
      </c>
      <c r="D41" s="163" t="s">
        <v>64</v>
      </c>
      <c r="E41" s="164"/>
      <c r="F41" s="164"/>
      <c r="G41" s="166">
        <v>-30</v>
      </c>
    </row>
    <row r="42" spans="1:10">
      <c r="A42" s="162" t="s">
        <v>172</v>
      </c>
      <c r="B42" s="162" t="s">
        <v>173</v>
      </c>
      <c r="C42" s="163" t="s">
        <v>72</v>
      </c>
      <c r="D42" s="163" t="s">
        <v>64</v>
      </c>
      <c r="E42" s="164"/>
      <c r="F42" s="164"/>
      <c r="G42" s="166">
        <v>-114.3</v>
      </c>
      <c r="J42" s="165"/>
    </row>
    <row r="43" spans="1:10">
      <c r="A43" s="162" t="s">
        <v>174</v>
      </c>
      <c r="B43" s="162" t="s">
        <v>175</v>
      </c>
      <c r="C43" s="163" t="s">
        <v>72</v>
      </c>
      <c r="D43" s="163" t="s">
        <v>64</v>
      </c>
      <c r="E43" s="164"/>
      <c r="F43" s="164"/>
      <c r="G43" s="166">
        <v>-302.60000000000002</v>
      </c>
    </row>
    <row r="44" spans="1:10">
      <c r="A44" s="162" t="s">
        <v>176</v>
      </c>
      <c r="B44" s="162" t="s">
        <v>206</v>
      </c>
      <c r="C44" s="163" t="s">
        <v>72</v>
      </c>
      <c r="D44" s="163" t="s">
        <v>64</v>
      </c>
      <c r="E44" s="164"/>
      <c r="F44" s="164"/>
      <c r="G44" s="166">
        <v>-73.099999999999994</v>
      </c>
    </row>
    <row r="45" spans="1:10">
      <c r="A45" s="162" t="s">
        <v>177</v>
      </c>
      <c r="B45" s="162" t="s">
        <v>207</v>
      </c>
      <c r="C45" s="163" t="s">
        <v>72</v>
      </c>
      <c r="D45" s="163" t="s">
        <v>64</v>
      </c>
      <c r="E45" s="164"/>
      <c r="F45" s="164"/>
      <c r="G45" s="166">
        <v>-50.2</v>
      </c>
    </row>
    <row r="46" spans="1:10">
      <c r="A46" s="162" t="s">
        <v>178</v>
      </c>
      <c r="B46" s="162" t="s">
        <v>179</v>
      </c>
      <c r="C46" s="163" t="s">
        <v>72</v>
      </c>
      <c r="D46" s="163" t="s">
        <v>64</v>
      </c>
      <c r="E46" s="164"/>
      <c r="F46" s="164"/>
      <c r="G46" s="166">
        <v>-127.2</v>
      </c>
    </row>
    <row r="47" spans="1:10">
      <c r="A47" s="162" t="s">
        <v>180</v>
      </c>
      <c r="B47" s="162" t="s">
        <v>181</v>
      </c>
      <c r="C47" s="163" t="s">
        <v>72</v>
      </c>
      <c r="D47" s="163" t="s">
        <v>182</v>
      </c>
      <c r="E47" s="163"/>
      <c r="F47" s="163"/>
      <c r="G47" s="169">
        <v>-1590</v>
      </c>
    </row>
    <row r="48" spans="1:10" ht="34.5">
      <c r="A48" s="168" t="s">
        <v>183</v>
      </c>
      <c r="B48" s="162" t="s">
        <v>184</v>
      </c>
      <c r="C48" s="168" t="s">
        <v>72</v>
      </c>
      <c r="D48" s="168" t="s">
        <v>185</v>
      </c>
      <c r="E48" s="168"/>
      <c r="F48" s="168"/>
      <c r="G48" s="170">
        <v>-640</v>
      </c>
    </row>
    <row r="49" spans="1:7">
      <c r="A49" s="162" t="s">
        <v>186</v>
      </c>
      <c r="B49" s="162" t="s">
        <v>135</v>
      </c>
      <c r="C49" s="168" t="s">
        <v>72</v>
      </c>
      <c r="D49" s="163" t="s">
        <v>136</v>
      </c>
      <c r="E49" s="163" t="s">
        <v>187</v>
      </c>
      <c r="F49" s="163" t="s">
        <v>188</v>
      </c>
      <c r="G49" s="169">
        <f>+E49*F49/1000</f>
        <v>5252.5</v>
      </c>
    </row>
    <row r="50" spans="1:7">
      <c r="A50" s="162" t="s">
        <v>189</v>
      </c>
      <c r="B50" s="162" t="s">
        <v>196</v>
      </c>
      <c r="C50" s="168" t="s">
        <v>72</v>
      </c>
      <c r="D50" s="163" t="s">
        <v>65</v>
      </c>
      <c r="E50" s="163" t="s">
        <v>190</v>
      </c>
      <c r="F50" s="163" t="s">
        <v>88</v>
      </c>
      <c r="G50" s="169">
        <f t="shared" ref="G50:G52" si="0">+E50*F50/1000</f>
        <v>843.3</v>
      </c>
    </row>
    <row r="51" spans="1:7">
      <c r="A51" s="162" t="s">
        <v>191</v>
      </c>
      <c r="B51" s="162" t="s">
        <v>196</v>
      </c>
      <c r="C51" s="168" t="s">
        <v>72</v>
      </c>
      <c r="D51" s="163" t="s">
        <v>65</v>
      </c>
      <c r="E51" s="163" t="s">
        <v>192</v>
      </c>
      <c r="F51" s="163" t="s">
        <v>87</v>
      </c>
      <c r="G51" s="169">
        <f t="shared" si="0"/>
        <v>3307</v>
      </c>
    </row>
    <row r="52" spans="1:7">
      <c r="A52" s="162" t="s">
        <v>193</v>
      </c>
      <c r="B52" s="162" t="s">
        <v>196</v>
      </c>
      <c r="C52" s="163" t="s">
        <v>72</v>
      </c>
      <c r="D52" s="163" t="s">
        <v>65</v>
      </c>
      <c r="E52" s="171">
        <v>3300</v>
      </c>
      <c r="F52" s="171">
        <v>2900</v>
      </c>
      <c r="G52" s="169">
        <f t="shared" si="0"/>
        <v>9570</v>
      </c>
    </row>
    <row r="54" spans="1:7">
      <c r="A54" s="172"/>
      <c r="B54" s="173"/>
      <c r="C54" s="174"/>
      <c r="D54" s="174"/>
      <c r="E54" s="174"/>
      <c r="F54" s="174"/>
      <c r="G54" s="75"/>
    </row>
    <row r="55" spans="1:7" s="40" customFormat="1">
      <c r="A55" s="192" t="s">
        <v>56</v>
      </c>
      <c r="B55" s="192"/>
      <c r="C55" s="192"/>
      <c r="D55" s="192"/>
      <c r="E55" s="192"/>
      <c r="F55" s="192"/>
      <c r="G55" s="192"/>
    </row>
    <row r="56" spans="1:7" s="40" customFormat="1">
      <c r="A56" s="41" t="s">
        <v>57</v>
      </c>
      <c r="B56" s="41"/>
      <c r="C56" s="41"/>
      <c r="D56" s="41"/>
      <c r="E56" s="41"/>
    </row>
  </sheetData>
  <mergeCells count="16">
    <mergeCell ref="A55:G55"/>
    <mergeCell ref="F1:G1"/>
    <mergeCell ref="E2:G2"/>
    <mergeCell ref="E3:G3"/>
    <mergeCell ref="A4:G4"/>
    <mergeCell ref="A5:F5"/>
    <mergeCell ref="G5:G7"/>
    <mergeCell ref="A6:A7"/>
    <mergeCell ref="B6:B7"/>
    <mergeCell ref="C6:C7"/>
    <mergeCell ref="D6:D7"/>
    <mergeCell ref="E6:E7"/>
    <mergeCell ref="F6:F7"/>
    <mergeCell ref="A8:F8"/>
    <mergeCell ref="D9:F9"/>
    <mergeCell ref="B10:F10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'1'!Область_печати</vt:lpstr>
      <vt:lpstr>'3'!Область_печати</vt:lpstr>
      <vt:lpstr>'4'!Область_печати</vt:lpstr>
      <vt:lpstr>'5'!Область_печати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User</cp:lastModifiedBy>
  <cp:lastPrinted>2020-04-03T11:08:49Z</cp:lastPrinted>
  <dcterms:created xsi:type="dcterms:W3CDTF">2017-12-06T07:28:20Z</dcterms:created>
  <dcterms:modified xsi:type="dcterms:W3CDTF">2020-05-13T15:23:48Z</dcterms:modified>
</cp:coreProperties>
</file>