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showInkAnnotation="0"/>
  <xr:revisionPtr revIDLastSave="0" documentId="13_ncr:1_{2A18506B-686C-42D6-9A6E-28C71D59867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Գոտի 1" sheetId="5" r:id="rId1"/>
    <sheet name="Գոտի 2" sheetId="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 l="1"/>
  <c r="C16" i="6"/>
  <c r="C14" i="6"/>
  <c r="C12" i="6"/>
  <c r="C9" i="6"/>
  <c r="C7" i="6"/>
  <c r="C6" i="6" s="1"/>
  <c r="C27" i="5"/>
  <c r="C20" i="5"/>
  <c r="C17" i="5"/>
  <c r="C13" i="5"/>
  <c r="C11" i="5"/>
  <c r="C7" i="5"/>
  <c r="C6" i="5" s="1"/>
  <c r="C5" i="6" l="1"/>
  <c r="C5" i="5"/>
</calcChain>
</file>

<file path=xl/sharedStrings.xml><?xml version="1.0" encoding="utf-8"?>
<sst xmlns="http://schemas.openxmlformats.org/spreadsheetml/2006/main" count="102" uniqueCount="67">
  <si>
    <t>հ/հ</t>
  </si>
  <si>
    <t>Միջպետական նշանակության ավտոճանապարհներ, այդ թվում</t>
  </si>
  <si>
    <t xml:space="preserve">Մ-2, Երևան-Երասխ-Գորիս-Մեղրի-Իրանի սահման </t>
  </si>
  <si>
    <t>Մ- 3, Թուրքիայի սահման-Մարգարա-Վանաձոր-Տաշիր-Վրաստանի սահման</t>
  </si>
  <si>
    <t>Մ-4, Երևան-Սևան-Իջևան-Ադրբեջանի սահման</t>
  </si>
  <si>
    <t>Մետաղական արգելափակոցների տեղադրում 15 կմ երկարությամբ</t>
  </si>
  <si>
    <t xml:space="preserve">Մ-14, Մ-4-Շորժա-Վարդենիս </t>
  </si>
  <si>
    <t xml:space="preserve">կմ32+888-կմ33+628 և կմ52+970-կմ53+350 փլուզված հատվածներում գաբիոնային հենապատերի կառուցում </t>
  </si>
  <si>
    <t>Հանրապետական նշանակության ավտոճանապարհներ, այդ թվում</t>
  </si>
  <si>
    <t>Հ-36, Մ4-Իջևան-Նավուր-Բերդ-Այգեպար կմ7+500-ում փլուզված հատվածի վերականգնում</t>
  </si>
  <si>
    <t>1.3</t>
  </si>
  <si>
    <t>Մարզային նշանակության ավտոճանապարհներ, այդ թվում</t>
  </si>
  <si>
    <t>ՀՀ Տավուշի մարզի Վերին Կարմիր Աղբյուր համայնքի 1,65 կմ երկարությամբ հատվածի հիմնանորոգում</t>
  </si>
  <si>
    <t>1.7</t>
  </si>
  <si>
    <t>Հ-5, /Հ-6/-Նոր Գեղի-Արգել-Արզական-Հրազդան հանրապետական նշանակության ավտոճանապարհի կմ36+000-կմ36+700 հատվածի հիմնանորոգում</t>
  </si>
  <si>
    <t>3</t>
  </si>
  <si>
    <t xml:space="preserve">Տ-1-45, Ապարան - Ձորագլուխ ավտոճանապարհի Չքնաղ - Ձորագլուխ /5,4կմ/ հատվածի հիմնանորոգում </t>
  </si>
  <si>
    <t>Հ-17, Մ-5-Արմավիր-Մ-9, կմ 0+000 - կմ 2+070</t>
  </si>
  <si>
    <t>Հ-73, /Մ-4/-Պարզ լիճ ավտոճանապարհի կմ3+900-կմ9+500 հատվածի հիմնանորոգում</t>
  </si>
  <si>
    <t>2020 Պետական բյուջե</t>
  </si>
  <si>
    <t>կմ167+600-կմ174+100 հատվածի հիմնանորոգում</t>
  </si>
  <si>
    <t>կմ 96+176-կմ 96+433 (օղակաձև մաս) հատվածի հիմնանորոգման աշխատանքներ</t>
  </si>
  <si>
    <t xml:space="preserve">Մ-8, Վանաձոր (Մ-6 հատման կետ)-Դիլիջան </t>
  </si>
  <si>
    <t>կմ33+500-կմ40+000 հատվածի հիմնանորոգում</t>
  </si>
  <si>
    <t>Մ-9, Մ-1-Թալին-Քարակերտ-Թուրքիայի սահման</t>
  </si>
  <si>
    <t>կմ 1+300-կմ 3+600 հատվածի հիմնանորոգում</t>
  </si>
  <si>
    <t>կմ 53+800-կմ 58+000 հատվածի հիմնանորոգում</t>
  </si>
  <si>
    <t>Մ10, Սևան-Մարտունի-Գետափ</t>
  </si>
  <si>
    <t xml:space="preserve">կմ5+750- կմ5+886 հատվածի հողային պաստառի վերականգնում և մետաղական արգելափակոցների տեղադրում  </t>
  </si>
  <si>
    <t xml:space="preserve">կմ6+850 - կմ7+034 հատվածի հողային պաստառի վերականգնում և մետաղական արգելափակոցների տեղադրում  </t>
  </si>
  <si>
    <t>կմ64+500-կմ66+000 հատվածի հիմնանորոգում</t>
  </si>
  <si>
    <t>Հ-46, Մ2-Տաթև-Աղվանի-Մ2 (Սյունիք) ավտոճանապարհի կմ 25+000-կմ37+500 հատվածի հիմնանորոգում</t>
  </si>
  <si>
    <t>Հ31, /Մ-1/ - Վարդաղբյուր - Տաշիր - /Մ-3/ ավտոճանապարհի կմ35+300 - կմ45+300 հատվածի հիմնանորոգում</t>
  </si>
  <si>
    <t>Տ-1-51, Հ21-Վարդաբլուր ավտոճանապարհի կմ 0+000 - կմ 2+000 հատվածի հիմանորոգում</t>
  </si>
  <si>
    <t>կմ364+000 -կմ374+000 հատվածի հիմնանորոգում</t>
  </si>
  <si>
    <t>կմ265+000-կմ270+000 հատվածի հիմնանորոգում</t>
  </si>
  <si>
    <t>կմ45+300-կմ53+000 հատվածի հիմնանորոգում</t>
  </si>
  <si>
    <t xml:space="preserve">Հ8, Երևան-Արտաշատ-Այգեվան կմ 26+400 - կմ 30+000 հատվածի հիմնանորոգում </t>
  </si>
  <si>
    <t xml:space="preserve">Հ8, Երևան-Արտաշատ-Այգեվան կմ 33+500 - կմ 42+600 հատվածի հիմնանորոգում </t>
  </si>
  <si>
    <t>Հ34, Մ3-Ստեփանավան-Պրիվոլնոյե-Վրաստանի սահման կմ 5+000 - կմ 18+000 հատվածի հիմնանորոգում</t>
  </si>
  <si>
    <t>Տ-1-39, /Մ-1/ - Կաթնաղբյուր - Շղարշիկ - Եղնիկ - (Տ-1-17) ավտոճանապարհի կմ 6+900 - կմ 10+800 հատվածի հիմնանորոգում</t>
  </si>
  <si>
    <t xml:space="preserve">կմ 19+450 - կմ 39+400 հատվածի հիմնանորոգում </t>
  </si>
  <si>
    <t>Հ-75, Իսահակյան-Գյումրի ավտոճանապարհի կմ 37+500-կմ 45+300 հատվածի հիմնանորոգում</t>
  </si>
  <si>
    <t>Տ-3-11,/Հ-15/ (Արմավիր գ.) - Նալբանդյան - Գետաշեն - Նոր Կեսարիա - /Մ-5/ կմ 0+000- կմ 3+000 հատվածի հիմնանորոգում</t>
  </si>
  <si>
    <t>Հ42, /Մ-2/ - Զառիթափ - Նոր Ազնաբերդ նախիջևանի սահման ավտոճանապարհի կմ9+500 - կմ23+500 հատվածի հիմնանորոգում</t>
  </si>
  <si>
    <t>ՀՀ Գեղարքունիքի մարզի Արծվանիստ համայնքի ներհամայնքային գլխավոր ճանապարհի 3,3 կմ երկարությամբ հատվածի հիմնանորոգում</t>
  </si>
  <si>
    <t>Օբյեկտի անվանումը</t>
  </si>
  <si>
    <t>Մոտեցում Մեծամորի թանգարան 4,1 կմ (3,6+0,5)․ Մայթերի կառուցում գ Տարոնիկ կմ 2+119- կմ 2+700 (ձախ), կմ 2+138-կմ2+700 (աջից)</t>
  </si>
  <si>
    <t>ՀՀ Տավուշի մարզի Իջևան քաղաքի Մայիսի 28-ի փողոցի վերանորոգում</t>
  </si>
  <si>
    <t>Երկարութունը կմ</t>
  </si>
  <si>
    <t>Շիրակ</t>
  </si>
  <si>
    <t>Արարատ</t>
  </si>
  <si>
    <t>Սյունիք</t>
  </si>
  <si>
    <t>Արագածոտն</t>
  </si>
  <si>
    <t>Լոռի</t>
  </si>
  <si>
    <t>Կոտայք                                               Գեղարքունիք                                                         Տավուշ</t>
  </si>
  <si>
    <t>Տավուշ</t>
  </si>
  <si>
    <t>Արմավիր</t>
  </si>
  <si>
    <t>Գեղարքունիք</t>
  </si>
  <si>
    <t xml:space="preserve">Կոտայք     </t>
  </si>
  <si>
    <t>Վայոց ձոր</t>
  </si>
  <si>
    <t>Տարածաշրջան/մարզ</t>
  </si>
  <si>
    <t>Տ-3-21,Մ5-Երվանդաշատ-Բագարան ավտոճանապարհի կմ19+900-կմ22+400 հատվածի հիմնանորոգում</t>
  </si>
  <si>
    <t xml:space="preserve">Հ-13 - Նորաբաց - Հ-14 ավտոճանապարհի 5,2 կմ հատվածի հիմնանորոգում </t>
  </si>
  <si>
    <t>ավտոմոբիլային ճանապարհների</t>
  </si>
  <si>
    <t>Ցանկ (Տեղամաս 2)</t>
  </si>
  <si>
    <t>Ցանկ       (Տեղամաս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</si>
</sst>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Baltica Cyrillic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name val="Helv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9"/>
      <name val="Arial Armenian"/>
      <family val="2"/>
    </font>
    <font>
      <sz val="10"/>
      <name val="Times LatArm"/>
    </font>
    <font>
      <sz val="11"/>
      <name val="GHEA Grapalat"/>
      <family val="3"/>
    </font>
    <font>
      <b/>
      <sz val="1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/>
    <xf numFmtId="0" fontId="7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10" fillId="10" borderId="4" applyNumberFormat="0" applyAlignment="0" applyProtection="0"/>
    <xf numFmtId="0" fontId="11" fillId="20" borderId="5" applyNumberFormat="0" applyAlignment="0" applyProtection="0"/>
    <xf numFmtId="0" fontId="12" fillId="20" borderId="4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4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11" applyNumberFormat="0" applyFont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24" fillId="4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4" fillId="0" borderId="0" applyFont="0" applyFill="0" applyBorder="0" applyAlignment="0" applyProtection="0"/>
    <xf numFmtId="2" fontId="25" fillId="0" borderId="1" applyFill="0" applyBorder="0" applyAlignment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26" fillId="0" borderId="0"/>
  </cellStyleXfs>
  <cellXfs count="27">
    <xf numFmtId="0" fontId="0" fillId="0" borderId="0" xfId="0"/>
    <xf numFmtId="0" fontId="27" fillId="24" borderId="0" xfId="0" applyFont="1" applyFill="1"/>
    <xf numFmtId="0" fontId="27" fillId="24" borderId="0" xfId="0" applyFont="1" applyFill="1" applyAlignment="1">
      <alignment horizontal="center" vertical="center"/>
    </xf>
    <xf numFmtId="49" fontId="28" fillId="24" borderId="1" xfId="1" applyNumberFormat="1" applyFont="1" applyFill="1" applyBorder="1" applyAlignment="1">
      <alignment horizontal="center" vertical="center" wrapText="1"/>
    </xf>
    <xf numFmtId="0" fontId="28" fillId="24" borderId="1" xfId="1" applyFont="1" applyFill="1" applyBorder="1" applyAlignment="1">
      <alignment horizontal="center" vertical="center" wrapText="1"/>
    </xf>
    <xf numFmtId="0" fontId="28" fillId="24" borderId="1" xfId="1" applyNumberFormat="1" applyFont="1" applyFill="1" applyBorder="1" applyAlignment="1">
      <alignment horizontal="center" vertical="center" wrapText="1"/>
    </xf>
    <xf numFmtId="0" fontId="28" fillId="24" borderId="1" xfId="0" applyFont="1" applyFill="1" applyBorder="1" applyAlignment="1">
      <alignment horizontal="center" vertical="center" wrapText="1"/>
    </xf>
    <xf numFmtId="0" fontId="27" fillId="24" borderId="1" xfId="0" applyFont="1" applyFill="1" applyBorder="1" applyAlignment="1">
      <alignment horizontal="center" vertical="center"/>
    </xf>
    <xf numFmtId="0" fontId="27" fillId="24" borderId="1" xfId="0" applyFont="1" applyFill="1" applyBorder="1"/>
    <xf numFmtId="0" fontId="29" fillId="24" borderId="1" xfId="78" applyNumberFormat="1" applyFont="1" applyFill="1" applyBorder="1" applyAlignment="1">
      <alignment horizontal="center" vertical="center" wrapText="1"/>
    </xf>
    <xf numFmtId="0" fontId="28" fillId="24" borderId="1" xfId="78" applyNumberFormat="1" applyFont="1" applyFill="1" applyBorder="1" applyAlignment="1">
      <alignment horizontal="center" vertical="center" wrapText="1"/>
    </xf>
    <xf numFmtId="0" fontId="28" fillId="24" borderId="1" xfId="78" applyNumberFormat="1" applyFont="1" applyFill="1" applyBorder="1" applyAlignment="1">
      <alignment horizontal="left" vertical="center" wrapText="1"/>
    </xf>
    <xf numFmtId="0" fontId="27" fillId="24" borderId="1" xfId="78" applyNumberFormat="1" applyFont="1" applyFill="1" applyBorder="1" applyAlignment="1">
      <alignment horizontal="left" vertical="center" wrapText="1"/>
    </xf>
    <xf numFmtId="0" fontId="27" fillId="24" borderId="1" xfId="78" applyNumberFormat="1" applyFont="1" applyFill="1" applyBorder="1" applyAlignment="1">
      <alignment horizontal="center" vertical="center" wrapText="1"/>
    </xf>
    <xf numFmtId="0" fontId="27" fillId="24" borderId="1" xfId="0" applyFont="1" applyFill="1" applyBorder="1" applyAlignment="1">
      <alignment horizontal="center" vertical="center" wrapText="1"/>
    </xf>
    <xf numFmtId="0" fontId="28" fillId="24" borderId="0" xfId="0" applyFont="1" applyFill="1"/>
    <xf numFmtId="0" fontId="28" fillId="24" borderId="1" xfId="0" applyFont="1" applyFill="1" applyBorder="1" applyAlignment="1">
      <alignment horizontal="center" vertical="center"/>
    </xf>
    <xf numFmtId="2" fontId="27" fillId="24" borderId="1" xfId="78" applyNumberFormat="1" applyFont="1" applyFill="1" applyBorder="1" applyAlignment="1">
      <alignment horizontal="center" vertical="center" wrapText="1"/>
    </xf>
    <xf numFmtId="0" fontId="27" fillId="24" borderId="2" xfId="78" applyNumberFormat="1" applyFont="1" applyFill="1" applyBorder="1" applyAlignment="1">
      <alignment horizontal="left" vertical="center" wrapText="1"/>
    </xf>
    <xf numFmtId="0" fontId="27" fillId="24" borderId="3" xfId="78" applyNumberFormat="1" applyFont="1" applyFill="1" applyBorder="1" applyAlignment="1">
      <alignment horizontal="center" vertical="center" wrapText="1"/>
    </xf>
    <xf numFmtId="0" fontId="28" fillId="24" borderId="3" xfId="78" applyNumberFormat="1" applyFont="1" applyFill="1" applyBorder="1" applyAlignment="1">
      <alignment horizontal="center" vertical="center" wrapText="1"/>
    </xf>
    <xf numFmtId="0" fontId="27" fillId="24" borderId="0" xfId="0" applyNumberFormat="1" applyFont="1" applyFill="1"/>
    <xf numFmtId="49" fontId="30" fillId="24" borderId="1" xfId="1" applyNumberFormat="1" applyFont="1" applyFill="1" applyBorder="1" applyAlignment="1">
      <alignment horizontal="center" vertical="top" wrapText="1"/>
    </xf>
    <xf numFmtId="0" fontId="30" fillId="24" borderId="1" xfId="1" applyNumberFormat="1" applyFont="1" applyFill="1" applyBorder="1" applyAlignment="1">
      <alignment horizontal="center" vertical="top" wrapText="1"/>
    </xf>
    <xf numFmtId="0" fontId="27" fillId="24" borderId="14" xfId="78" applyNumberFormat="1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vertical="center"/>
    </xf>
  </cellXfs>
  <cellStyles count="194">
    <cellStyle name="20% - Акцент1" xfId="8" xr:uid="{00000000-0005-0000-0000-000000000000}"/>
    <cellStyle name="20% — акцент1" xfId="7" xr:uid="{00000000-0005-0000-0000-000001000000}"/>
    <cellStyle name="20% - Акцент2" xfId="11" xr:uid="{00000000-0005-0000-0000-000002000000}"/>
    <cellStyle name="20% — акцент2" xfId="12" xr:uid="{00000000-0005-0000-0000-000003000000}"/>
    <cellStyle name="20% - Акцент3" xfId="13" xr:uid="{00000000-0005-0000-0000-000004000000}"/>
    <cellStyle name="20% — акцент3" xfId="14" xr:uid="{00000000-0005-0000-0000-000005000000}"/>
    <cellStyle name="20% - Акцент4" xfId="15" xr:uid="{00000000-0005-0000-0000-000006000000}"/>
    <cellStyle name="20% — акцент4" xfId="16" xr:uid="{00000000-0005-0000-0000-000007000000}"/>
    <cellStyle name="20% - Акцент5" xfId="17" xr:uid="{00000000-0005-0000-0000-000008000000}"/>
    <cellStyle name="20% — акцент5" xfId="18" xr:uid="{00000000-0005-0000-0000-000009000000}"/>
    <cellStyle name="20% - Акцент6" xfId="19" xr:uid="{00000000-0005-0000-0000-00000A000000}"/>
    <cellStyle name="20% — акцент6" xfId="20" xr:uid="{00000000-0005-0000-0000-00000B000000}"/>
    <cellStyle name="40% - Акцент1" xfId="21" xr:uid="{00000000-0005-0000-0000-00000C000000}"/>
    <cellStyle name="40% — акцент1" xfId="22" xr:uid="{00000000-0005-0000-0000-00000D000000}"/>
    <cellStyle name="40% - Акцент2" xfId="23" xr:uid="{00000000-0005-0000-0000-00000E000000}"/>
    <cellStyle name="40% — акцент2" xfId="24" xr:uid="{00000000-0005-0000-0000-00000F000000}"/>
    <cellStyle name="40% - Акцент3" xfId="25" xr:uid="{00000000-0005-0000-0000-000010000000}"/>
    <cellStyle name="40% — акцент3" xfId="26" xr:uid="{00000000-0005-0000-0000-000011000000}"/>
    <cellStyle name="40% - Акцент4" xfId="27" xr:uid="{00000000-0005-0000-0000-000012000000}"/>
    <cellStyle name="40% — акцент4" xfId="28" xr:uid="{00000000-0005-0000-0000-000013000000}"/>
    <cellStyle name="40% - Акцент5" xfId="29" xr:uid="{00000000-0005-0000-0000-000014000000}"/>
    <cellStyle name="40% — акцент5" xfId="30" xr:uid="{00000000-0005-0000-0000-000015000000}"/>
    <cellStyle name="40% - Акцент6" xfId="31" xr:uid="{00000000-0005-0000-0000-000016000000}"/>
    <cellStyle name="40% — акцент6" xfId="32" xr:uid="{00000000-0005-0000-0000-000017000000}"/>
    <cellStyle name="60% - Акцент1" xfId="33" xr:uid="{00000000-0005-0000-0000-000018000000}"/>
    <cellStyle name="60% — акцент1" xfId="34" xr:uid="{00000000-0005-0000-0000-000019000000}"/>
    <cellStyle name="60% - Акцент2" xfId="35" xr:uid="{00000000-0005-0000-0000-00001A000000}"/>
    <cellStyle name="60% — акцент2" xfId="36" xr:uid="{00000000-0005-0000-0000-00001B000000}"/>
    <cellStyle name="60% - Акцент3" xfId="37" xr:uid="{00000000-0005-0000-0000-00001C000000}"/>
    <cellStyle name="60% — акцент3" xfId="38" xr:uid="{00000000-0005-0000-0000-00001D000000}"/>
    <cellStyle name="60% - Акцент4" xfId="39" xr:uid="{00000000-0005-0000-0000-00001E000000}"/>
    <cellStyle name="60% — акцент4" xfId="40" xr:uid="{00000000-0005-0000-0000-00001F000000}"/>
    <cellStyle name="60% - Акцент5" xfId="41" xr:uid="{00000000-0005-0000-0000-000020000000}"/>
    <cellStyle name="60% — акцент5" xfId="42" xr:uid="{00000000-0005-0000-0000-000021000000}"/>
    <cellStyle name="60% - Акцент6" xfId="43" xr:uid="{00000000-0005-0000-0000-000022000000}"/>
    <cellStyle name="60% — акцент6" xfId="44" xr:uid="{00000000-0005-0000-0000-000023000000}"/>
    <cellStyle name="Comma 2" xfId="45" xr:uid="{00000000-0005-0000-0000-000024000000}"/>
    <cellStyle name="Comma 2 2" xfId="90" xr:uid="{00000000-0005-0000-0000-000025000000}"/>
    <cellStyle name="Comma 3" xfId="88" xr:uid="{00000000-0005-0000-0000-000026000000}"/>
    <cellStyle name="Currency 2" xfId="46" xr:uid="{00000000-0005-0000-0000-000027000000}"/>
    <cellStyle name="Currency 3" xfId="91" xr:uid="{00000000-0005-0000-0000-000028000000}"/>
    <cellStyle name="Currency 3 2" xfId="92" xr:uid="{00000000-0005-0000-0000-000029000000}"/>
    <cellStyle name="Currency 3 3" xfId="93" xr:uid="{00000000-0005-0000-0000-00002A000000}"/>
    <cellStyle name="Currency 4" xfId="111" xr:uid="{00000000-0005-0000-0000-00002B000000}"/>
    <cellStyle name="edRascen" xfId="112" xr:uid="{00000000-0005-0000-0000-00002C000000}"/>
    <cellStyle name="Neutral" xfId="78" builtinId="28"/>
    <cellStyle name="Normal" xfId="0" builtinId="0"/>
    <cellStyle name="Normal 10" xfId="94" xr:uid="{00000000-0005-0000-0000-00002F000000}"/>
    <cellStyle name="Normal 10 10" xfId="113" xr:uid="{00000000-0005-0000-0000-000030000000}"/>
    <cellStyle name="Normal 10 11" xfId="114" xr:uid="{00000000-0005-0000-0000-000031000000}"/>
    <cellStyle name="Normal 10 12" xfId="115" xr:uid="{00000000-0005-0000-0000-000032000000}"/>
    <cellStyle name="Normal 10 13" xfId="116" xr:uid="{00000000-0005-0000-0000-000033000000}"/>
    <cellStyle name="Normal 10 2" xfId="117" xr:uid="{00000000-0005-0000-0000-000034000000}"/>
    <cellStyle name="Normal 10 2 2" xfId="118" xr:uid="{00000000-0005-0000-0000-000035000000}"/>
    <cellStyle name="Normal 10 3" xfId="119" xr:uid="{00000000-0005-0000-0000-000036000000}"/>
    <cellStyle name="Normal 10 4" xfId="120" xr:uid="{00000000-0005-0000-0000-000037000000}"/>
    <cellStyle name="Normal 10 5" xfId="121" xr:uid="{00000000-0005-0000-0000-000038000000}"/>
    <cellStyle name="Normal 10 6" xfId="122" xr:uid="{00000000-0005-0000-0000-000039000000}"/>
    <cellStyle name="Normal 10 7" xfId="123" xr:uid="{00000000-0005-0000-0000-00003A000000}"/>
    <cellStyle name="Normal 10 8" xfId="124" xr:uid="{00000000-0005-0000-0000-00003B000000}"/>
    <cellStyle name="Normal 10 9" xfId="125" xr:uid="{00000000-0005-0000-0000-00003C000000}"/>
    <cellStyle name="Normal 11" xfId="95" xr:uid="{00000000-0005-0000-0000-00003D000000}"/>
    <cellStyle name="Normal 11 2" xfId="104" xr:uid="{00000000-0005-0000-0000-00003E000000}"/>
    <cellStyle name="Normal 11 3" xfId="126" xr:uid="{00000000-0005-0000-0000-00003F000000}"/>
    <cellStyle name="Normal 11 4" xfId="127" xr:uid="{00000000-0005-0000-0000-000040000000}"/>
    <cellStyle name="Normal 11 5" xfId="128" xr:uid="{00000000-0005-0000-0000-000041000000}"/>
    <cellStyle name="Normal 11 6" xfId="129" xr:uid="{00000000-0005-0000-0000-000042000000}"/>
    <cellStyle name="Normal 11 7" xfId="130" xr:uid="{00000000-0005-0000-0000-000043000000}"/>
    <cellStyle name="Normal 11 8" xfId="131" xr:uid="{00000000-0005-0000-0000-000044000000}"/>
    <cellStyle name="Normal 12" xfId="96" xr:uid="{00000000-0005-0000-0000-000045000000}"/>
    <cellStyle name="Normal 12 10" xfId="110" xr:uid="{00000000-0005-0000-0000-000046000000}"/>
    <cellStyle name="Normal 12 10 2" xfId="132" xr:uid="{00000000-0005-0000-0000-000047000000}"/>
    <cellStyle name="Normal 12 10 2 2" xfId="133" xr:uid="{00000000-0005-0000-0000-000048000000}"/>
    <cellStyle name="Normal 12 10 3" xfId="134" xr:uid="{00000000-0005-0000-0000-000049000000}"/>
    <cellStyle name="Normal 12 10 3 2" xfId="135" xr:uid="{00000000-0005-0000-0000-00004A000000}"/>
    <cellStyle name="Normal 12 10 3 2 2" xfId="136" xr:uid="{00000000-0005-0000-0000-00004B000000}"/>
    <cellStyle name="Normal 12 10 4" xfId="137" xr:uid="{00000000-0005-0000-0000-00004C000000}"/>
    <cellStyle name="Normal 12 10 5" xfId="138" xr:uid="{00000000-0005-0000-0000-00004D000000}"/>
    <cellStyle name="Normal 12 10 5 2" xfId="139" xr:uid="{00000000-0005-0000-0000-00004E000000}"/>
    <cellStyle name="Normal 12 11" xfId="140" xr:uid="{00000000-0005-0000-0000-00004F000000}"/>
    <cellStyle name="Normal 12 12" xfId="141" xr:uid="{00000000-0005-0000-0000-000050000000}"/>
    <cellStyle name="Normal 12 13" xfId="142" xr:uid="{00000000-0005-0000-0000-000051000000}"/>
    <cellStyle name="Normal 12 14" xfId="143" xr:uid="{00000000-0005-0000-0000-000052000000}"/>
    <cellStyle name="Normal 12 2" xfId="144" xr:uid="{00000000-0005-0000-0000-000053000000}"/>
    <cellStyle name="Normal 12 2 2" xfId="145" xr:uid="{00000000-0005-0000-0000-000054000000}"/>
    <cellStyle name="Normal 12 3" xfId="146" xr:uid="{00000000-0005-0000-0000-000055000000}"/>
    <cellStyle name="Normal 12 4" xfId="147" xr:uid="{00000000-0005-0000-0000-000056000000}"/>
    <cellStyle name="Normal 12 5" xfId="148" xr:uid="{00000000-0005-0000-0000-000057000000}"/>
    <cellStyle name="Normal 12 6" xfId="149" xr:uid="{00000000-0005-0000-0000-000058000000}"/>
    <cellStyle name="Normal 12 7" xfId="150" xr:uid="{00000000-0005-0000-0000-000059000000}"/>
    <cellStyle name="Normal 12 8" xfId="151" xr:uid="{00000000-0005-0000-0000-00005A000000}"/>
    <cellStyle name="Normal 12 9" xfId="152" xr:uid="{00000000-0005-0000-0000-00005B000000}"/>
    <cellStyle name="Normal 13" xfId="97" xr:uid="{00000000-0005-0000-0000-00005C000000}"/>
    <cellStyle name="Normal 13 2" xfId="106" xr:uid="{00000000-0005-0000-0000-00005D000000}"/>
    <cellStyle name="Normal 14" xfId="107" xr:uid="{00000000-0005-0000-0000-00005E000000}"/>
    <cellStyle name="Normal 14 2" xfId="105" xr:uid="{00000000-0005-0000-0000-00005F000000}"/>
    <cellStyle name="Normal 15" xfId="190" xr:uid="{00000000-0005-0000-0000-000060000000}"/>
    <cellStyle name="Normal 16" xfId="191" xr:uid="{00000000-0005-0000-0000-000061000000}"/>
    <cellStyle name="Normal 17" xfId="192" xr:uid="{00000000-0005-0000-0000-000062000000}"/>
    <cellStyle name="Normal 18" xfId="193" xr:uid="{00000000-0005-0000-0000-000063000000}"/>
    <cellStyle name="Normal 2" xfId="3" xr:uid="{00000000-0005-0000-0000-000064000000}"/>
    <cellStyle name="Normal 2 2" xfId="4" xr:uid="{00000000-0005-0000-0000-000065000000}"/>
    <cellStyle name="Normal 2 2 2" xfId="47" xr:uid="{00000000-0005-0000-0000-000066000000}"/>
    <cellStyle name="Normal 2 3" xfId="48" xr:uid="{00000000-0005-0000-0000-000067000000}"/>
    <cellStyle name="Normal 2 3 2" xfId="49" xr:uid="{00000000-0005-0000-0000-000068000000}"/>
    <cellStyle name="Normal 2 3 3" xfId="103" xr:uid="{00000000-0005-0000-0000-000069000000}"/>
    <cellStyle name="Normal 2 4" xfId="10" xr:uid="{00000000-0005-0000-0000-00006A000000}"/>
    <cellStyle name="Normal 2_2" xfId="50" xr:uid="{00000000-0005-0000-0000-00006B000000}"/>
    <cellStyle name="Normal 3" xfId="2" xr:uid="{00000000-0005-0000-0000-00006C000000}"/>
    <cellStyle name="Normal 3 2" xfId="52" xr:uid="{00000000-0005-0000-0000-00006D000000}"/>
    <cellStyle name="Normal 3 3" xfId="51" xr:uid="{00000000-0005-0000-0000-00006E000000}"/>
    <cellStyle name="Normal 4" xfId="53" xr:uid="{00000000-0005-0000-0000-00006F000000}"/>
    <cellStyle name="Normal 4 2" xfId="54" xr:uid="{00000000-0005-0000-0000-000070000000}"/>
    <cellStyle name="Normal 4 3" xfId="153" xr:uid="{00000000-0005-0000-0000-000071000000}"/>
    <cellStyle name="Normal 4_2" xfId="55" xr:uid="{00000000-0005-0000-0000-000072000000}"/>
    <cellStyle name="Normal 5" xfId="56" xr:uid="{00000000-0005-0000-0000-000073000000}"/>
    <cellStyle name="Normal 5 2" xfId="57" xr:uid="{00000000-0005-0000-0000-000074000000}"/>
    <cellStyle name="Normal 6" xfId="58" xr:uid="{00000000-0005-0000-0000-000075000000}"/>
    <cellStyle name="Normal 6 2" xfId="154" xr:uid="{00000000-0005-0000-0000-000076000000}"/>
    <cellStyle name="Normal 7" xfId="59" xr:uid="{00000000-0005-0000-0000-000077000000}"/>
    <cellStyle name="Normal 7 10" xfId="155" xr:uid="{00000000-0005-0000-0000-000078000000}"/>
    <cellStyle name="Normal 7 11" xfId="156" xr:uid="{00000000-0005-0000-0000-000079000000}"/>
    <cellStyle name="Normal 7 12" xfId="157" xr:uid="{00000000-0005-0000-0000-00007A000000}"/>
    <cellStyle name="Normal 7 13" xfId="158" xr:uid="{00000000-0005-0000-0000-00007B000000}"/>
    <cellStyle name="Normal 7 14" xfId="159" xr:uid="{00000000-0005-0000-0000-00007C000000}"/>
    <cellStyle name="Normal 7 2" xfId="98" xr:uid="{00000000-0005-0000-0000-00007D000000}"/>
    <cellStyle name="Normal 7 3" xfId="99" xr:uid="{00000000-0005-0000-0000-00007E000000}"/>
    <cellStyle name="Normal 7 3 2" xfId="108" xr:uid="{00000000-0005-0000-0000-00007F000000}"/>
    <cellStyle name="Normal 7 4" xfId="160" xr:uid="{00000000-0005-0000-0000-000080000000}"/>
    <cellStyle name="Normal 7 4 2" xfId="161" xr:uid="{00000000-0005-0000-0000-000081000000}"/>
    <cellStyle name="Normal 7 5" xfId="162" xr:uid="{00000000-0005-0000-0000-000082000000}"/>
    <cellStyle name="Normal 7 6" xfId="163" xr:uid="{00000000-0005-0000-0000-000083000000}"/>
    <cellStyle name="Normal 7 7" xfId="164" xr:uid="{00000000-0005-0000-0000-000084000000}"/>
    <cellStyle name="Normal 7 8" xfId="165" xr:uid="{00000000-0005-0000-0000-000085000000}"/>
    <cellStyle name="Normal 7 9" xfId="166" xr:uid="{00000000-0005-0000-0000-000086000000}"/>
    <cellStyle name="Normal 8" xfId="87" xr:uid="{00000000-0005-0000-0000-000087000000}"/>
    <cellStyle name="Normal 8 10" xfId="167" xr:uid="{00000000-0005-0000-0000-000088000000}"/>
    <cellStyle name="Normal 8 11" xfId="168" xr:uid="{00000000-0005-0000-0000-000089000000}"/>
    <cellStyle name="Normal 8 12" xfId="169" xr:uid="{00000000-0005-0000-0000-00008A000000}"/>
    <cellStyle name="Normal 8 13" xfId="170" xr:uid="{00000000-0005-0000-0000-00008B000000}"/>
    <cellStyle name="Normal 8 14" xfId="171" xr:uid="{00000000-0005-0000-0000-00008C000000}"/>
    <cellStyle name="Normal 8 2" xfId="100" xr:uid="{00000000-0005-0000-0000-00008D000000}"/>
    <cellStyle name="Normal 8 2 10" xfId="172" xr:uid="{00000000-0005-0000-0000-00008E000000}"/>
    <cellStyle name="Normal 8 2 11" xfId="173" xr:uid="{00000000-0005-0000-0000-00008F000000}"/>
    <cellStyle name="Normal 8 2 12" xfId="174" xr:uid="{00000000-0005-0000-0000-000090000000}"/>
    <cellStyle name="Normal 8 2 13" xfId="175" xr:uid="{00000000-0005-0000-0000-000091000000}"/>
    <cellStyle name="Normal 8 2 2" xfId="176" xr:uid="{00000000-0005-0000-0000-000092000000}"/>
    <cellStyle name="Normal 8 2 3" xfId="177" xr:uid="{00000000-0005-0000-0000-000093000000}"/>
    <cellStyle name="Normal 8 2 4" xfId="178" xr:uid="{00000000-0005-0000-0000-000094000000}"/>
    <cellStyle name="Normal 8 2 5" xfId="179" xr:uid="{00000000-0005-0000-0000-000095000000}"/>
    <cellStyle name="Normal 8 2 6" xfId="180" xr:uid="{00000000-0005-0000-0000-000096000000}"/>
    <cellStyle name="Normal 8 2 7" xfId="181" xr:uid="{00000000-0005-0000-0000-000097000000}"/>
    <cellStyle name="Normal 8 2 8" xfId="182" xr:uid="{00000000-0005-0000-0000-000098000000}"/>
    <cellStyle name="Normal 8 2 9" xfId="183" xr:uid="{00000000-0005-0000-0000-000099000000}"/>
    <cellStyle name="Normal 8 3" xfId="101" xr:uid="{00000000-0005-0000-0000-00009A000000}"/>
    <cellStyle name="Normal 8 3 2" xfId="184" xr:uid="{00000000-0005-0000-0000-00009B000000}"/>
    <cellStyle name="Normal 8 4" xfId="102" xr:uid="{00000000-0005-0000-0000-00009C000000}"/>
    <cellStyle name="Normal 8 4 2" xfId="189" xr:uid="{00000000-0005-0000-0000-00009D000000}"/>
    <cellStyle name="Normal 8 5" xfId="109" xr:uid="{00000000-0005-0000-0000-00009E000000}"/>
    <cellStyle name="Normal 8 6" xfId="185" xr:uid="{00000000-0005-0000-0000-00009F000000}"/>
    <cellStyle name="Normal 8 7" xfId="186" xr:uid="{00000000-0005-0000-0000-0000A0000000}"/>
    <cellStyle name="Normal 8 8" xfId="187" xr:uid="{00000000-0005-0000-0000-0000A1000000}"/>
    <cellStyle name="Normal 8 9" xfId="188" xr:uid="{00000000-0005-0000-0000-0000A2000000}"/>
    <cellStyle name="Normal 9" xfId="89" xr:uid="{00000000-0005-0000-0000-0000A3000000}"/>
    <cellStyle name="Normal_2006plan" xfId="1" xr:uid="{00000000-0005-0000-0000-0000A4000000}"/>
    <cellStyle name="Percent 2" xfId="60" xr:uid="{00000000-0005-0000-0000-0000A5000000}"/>
    <cellStyle name="Style 1" xfId="61" xr:uid="{00000000-0005-0000-0000-0000A6000000}"/>
    <cellStyle name="Акцент1" xfId="62" xr:uid="{00000000-0005-0000-0000-0000A7000000}"/>
    <cellStyle name="Акцент2" xfId="63" xr:uid="{00000000-0005-0000-0000-0000A8000000}"/>
    <cellStyle name="Акцент3" xfId="64" xr:uid="{00000000-0005-0000-0000-0000A9000000}"/>
    <cellStyle name="Акцент4" xfId="65" xr:uid="{00000000-0005-0000-0000-0000AA000000}"/>
    <cellStyle name="Акцент5" xfId="66" xr:uid="{00000000-0005-0000-0000-0000AB000000}"/>
    <cellStyle name="Акцент6" xfId="67" xr:uid="{00000000-0005-0000-0000-0000AC000000}"/>
    <cellStyle name="Ввод " xfId="68" xr:uid="{00000000-0005-0000-0000-0000AD000000}"/>
    <cellStyle name="Вывод" xfId="69" xr:uid="{00000000-0005-0000-0000-0000AE000000}"/>
    <cellStyle name="Вычисление" xfId="70" xr:uid="{00000000-0005-0000-0000-0000AF000000}"/>
    <cellStyle name="Заголовок 1" xfId="71" xr:uid="{00000000-0005-0000-0000-0000B0000000}"/>
    <cellStyle name="Заголовок 2" xfId="72" xr:uid="{00000000-0005-0000-0000-0000B1000000}"/>
    <cellStyle name="Заголовок 3" xfId="73" xr:uid="{00000000-0005-0000-0000-0000B2000000}"/>
    <cellStyle name="Заголовок 4" xfId="74" xr:uid="{00000000-0005-0000-0000-0000B3000000}"/>
    <cellStyle name="Итог" xfId="75" xr:uid="{00000000-0005-0000-0000-0000B4000000}"/>
    <cellStyle name="Контрольная ячейка" xfId="76" xr:uid="{00000000-0005-0000-0000-0000B5000000}"/>
    <cellStyle name="Название" xfId="77" xr:uid="{00000000-0005-0000-0000-0000B6000000}"/>
    <cellStyle name="Обычный 2" xfId="9" xr:uid="{00000000-0005-0000-0000-0000B7000000}"/>
    <cellStyle name="Обычный 2 2 2" xfId="5" xr:uid="{00000000-0005-0000-0000-0000B8000000}"/>
    <cellStyle name="Обычный 3" xfId="79" xr:uid="{00000000-0005-0000-0000-0000B9000000}"/>
    <cellStyle name="Обычный 4" xfId="6" xr:uid="{00000000-0005-0000-0000-0000BA000000}"/>
    <cellStyle name="Плохой" xfId="80" xr:uid="{00000000-0005-0000-0000-0000BB000000}"/>
    <cellStyle name="Пояснение" xfId="81" xr:uid="{00000000-0005-0000-0000-0000BC000000}"/>
    <cellStyle name="Примечание" xfId="82" xr:uid="{00000000-0005-0000-0000-0000BD000000}"/>
    <cellStyle name="Связанная ячейка" xfId="83" xr:uid="{00000000-0005-0000-0000-0000BE000000}"/>
    <cellStyle name="Текст предупреждения" xfId="84" xr:uid="{00000000-0005-0000-0000-0000BF000000}"/>
    <cellStyle name="Финансовый 2" xfId="85" xr:uid="{00000000-0005-0000-0000-0000C0000000}"/>
    <cellStyle name="Хороший" xfId="86" xr:uid="{00000000-0005-0000-0000-0000C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abSelected="1" workbookViewId="0">
      <selection activeCell="N11" sqref="N11"/>
    </sheetView>
  </sheetViews>
  <sheetFormatPr defaultColWidth="9.140625" defaultRowHeight="16.5"/>
  <cols>
    <col min="1" max="1" width="4.85546875" style="1" customWidth="1"/>
    <col min="2" max="2" width="50.5703125" style="1" customWidth="1"/>
    <col min="3" max="3" width="16" style="21" customWidth="1"/>
    <col min="4" max="4" width="15.5703125" style="2" customWidth="1"/>
    <col min="5" max="16384" width="9.140625" style="1"/>
  </cols>
  <sheetData>
    <row r="1" spans="1:5">
      <c r="A1" s="26" t="s">
        <v>66</v>
      </c>
      <c r="B1" s="26"/>
      <c r="C1" s="26"/>
      <c r="D1" s="26"/>
    </row>
    <row r="2" spans="1:5">
      <c r="A2" s="25" t="s">
        <v>64</v>
      </c>
      <c r="B2" s="25"/>
      <c r="C2" s="25"/>
    </row>
    <row r="3" spans="1:5" ht="37.15" customHeight="1">
      <c r="A3" s="3" t="s">
        <v>0</v>
      </c>
      <c r="B3" s="4" t="s">
        <v>46</v>
      </c>
      <c r="C3" s="5" t="s">
        <v>49</v>
      </c>
      <c r="D3" s="6" t="s">
        <v>61</v>
      </c>
    </row>
    <row r="4" spans="1:5" ht="17.25">
      <c r="A4" s="22">
        <v>1</v>
      </c>
      <c r="B4" s="23">
        <v>2</v>
      </c>
      <c r="C4" s="23">
        <v>3</v>
      </c>
      <c r="D4" s="7">
        <v>4</v>
      </c>
    </row>
    <row r="5" spans="1:5" ht="17.25">
      <c r="A5" s="8"/>
      <c r="B5" s="9" t="s">
        <v>19</v>
      </c>
      <c r="C5" s="9">
        <f>C6+C20+C27</f>
        <v>102.74</v>
      </c>
      <c r="D5" s="7"/>
    </row>
    <row r="6" spans="1:5" ht="33">
      <c r="A6" s="10">
        <v>1</v>
      </c>
      <c r="B6" s="10" t="s">
        <v>1</v>
      </c>
      <c r="C6" s="10">
        <f>C7+C11+C13+C17</f>
        <v>47.47</v>
      </c>
      <c r="D6" s="7"/>
    </row>
    <row r="7" spans="1:5" ht="33">
      <c r="A7" s="10">
        <v>1.1000000000000001</v>
      </c>
      <c r="B7" s="11" t="s">
        <v>2</v>
      </c>
      <c r="C7" s="10">
        <f>SUM(C8:C10)</f>
        <v>21.5</v>
      </c>
      <c r="D7" s="7"/>
    </row>
    <row r="8" spans="1:5">
      <c r="A8" s="10"/>
      <c r="B8" s="12" t="s">
        <v>20</v>
      </c>
      <c r="C8" s="13">
        <v>6.5</v>
      </c>
      <c r="D8" s="7" t="s">
        <v>52</v>
      </c>
    </row>
    <row r="9" spans="1:5" ht="33">
      <c r="A9" s="10"/>
      <c r="B9" s="12" t="s">
        <v>35</v>
      </c>
      <c r="C9" s="13">
        <v>5</v>
      </c>
      <c r="D9" s="7" t="s">
        <v>52</v>
      </c>
    </row>
    <row r="10" spans="1:5" ht="33">
      <c r="A10" s="10"/>
      <c r="B10" s="12" t="s">
        <v>34</v>
      </c>
      <c r="C10" s="13">
        <v>10</v>
      </c>
      <c r="D10" s="7" t="s">
        <v>52</v>
      </c>
    </row>
    <row r="11" spans="1:5" ht="33">
      <c r="A11" s="10">
        <v>1.5</v>
      </c>
      <c r="B11" s="11" t="s">
        <v>24</v>
      </c>
      <c r="C11" s="10">
        <f>SUM(C12:C12)</f>
        <v>4.2</v>
      </c>
      <c r="D11" s="7"/>
    </row>
    <row r="12" spans="1:5" s="15" customFormat="1" ht="33">
      <c r="A12" s="10"/>
      <c r="B12" s="12" t="s">
        <v>26</v>
      </c>
      <c r="C12" s="13">
        <v>4.2</v>
      </c>
      <c r="D12" s="7" t="s">
        <v>57</v>
      </c>
      <c r="E12" s="1"/>
    </row>
    <row r="13" spans="1:5" s="15" customFormat="1">
      <c r="A13" s="10">
        <v>1.6</v>
      </c>
      <c r="B13" s="11" t="s">
        <v>27</v>
      </c>
      <c r="C13" s="10">
        <f>SUM(C14:C16)</f>
        <v>1.82</v>
      </c>
      <c r="D13" s="16"/>
    </row>
    <row r="14" spans="1:5" s="15" customFormat="1" ht="49.5">
      <c r="A14" s="10"/>
      <c r="B14" s="12" t="s">
        <v>28</v>
      </c>
      <c r="C14" s="13">
        <v>0.13600000000000001</v>
      </c>
      <c r="D14" s="7" t="s">
        <v>58</v>
      </c>
      <c r="E14" s="1"/>
    </row>
    <row r="15" spans="1:5" ht="49.5">
      <c r="A15" s="10"/>
      <c r="B15" s="12" t="s">
        <v>29</v>
      </c>
      <c r="C15" s="13">
        <v>0.184</v>
      </c>
      <c r="D15" s="7" t="s">
        <v>58</v>
      </c>
    </row>
    <row r="16" spans="1:5">
      <c r="A16" s="10"/>
      <c r="B16" s="12" t="s">
        <v>30</v>
      </c>
      <c r="C16" s="13">
        <v>1.5</v>
      </c>
      <c r="D16" s="7" t="s">
        <v>58</v>
      </c>
    </row>
    <row r="17" spans="1:5">
      <c r="A17" s="10" t="s">
        <v>13</v>
      </c>
      <c r="B17" s="11" t="s">
        <v>6</v>
      </c>
      <c r="C17" s="10">
        <f>SUM(C18:C19)</f>
        <v>19.95</v>
      </c>
      <c r="D17" s="7"/>
    </row>
    <row r="18" spans="1:5" ht="49.5">
      <c r="A18" s="10"/>
      <c r="B18" s="12" t="s">
        <v>7</v>
      </c>
      <c r="C18" s="13"/>
      <c r="D18" s="7" t="s">
        <v>58</v>
      </c>
    </row>
    <row r="19" spans="1:5" ht="33">
      <c r="A19" s="10"/>
      <c r="B19" s="12" t="s">
        <v>41</v>
      </c>
      <c r="C19" s="13">
        <v>19.95</v>
      </c>
      <c r="D19" s="7" t="s">
        <v>58</v>
      </c>
    </row>
    <row r="20" spans="1:5" ht="40.5" customHeight="1">
      <c r="A20" s="10">
        <v>2</v>
      </c>
      <c r="B20" s="10" t="s">
        <v>8</v>
      </c>
      <c r="C20" s="10">
        <f>SUM(C21:C25)</f>
        <v>41.269999999999996</v>
      </c>
      <c r="D20" s="7"/>
    </row>
    <row r="21" spans="1:5" ht="33">
      <c r="A21" s="13"/>
      <c r="B21" s="12" t="s">
        <v>37</v>
      </c>
      <c r="C21" s="13">
        <v>3.6</v>
      </c>
      <c r="D21" s="7" t="s">
        <v>51</v>
      </c>
    </row>
    <row r="22" spans="1:5" ht="33">
      <c r="A22" s="13"/>
      <c r="B22" s="12" t="s">
        <v>38</v>
      </c>
      <c r="C22" s="13">
        <v>9.1</v>
      </c>
      <c r="D22" s="7" t="s">
        <v>51</v>
      </c>
    </row>
    <row r="23" spans="1:5">
      <c r="A23" s="13"/>
      <c r="B23" s="12" t="s">
        <v>17</v>
      </c>
      <c r="C23" s="13">
        <v>2.0699999999999998</v>
      </c>
      <c r="D23" s="7" t="s">
        <v>57</v>
      </c>
    </row>
    <row r="24" spans="1:5" ht="49.5">
      <c r="A24" s="13"/>
      <c r="B24" s="12" t="s">
        <v>44</v>
      </c>
      <c r="C24" s="13">
        <v>14</v>
      </c>
      <c r="D24" s="7" t="s">
        <v>60</v>
      </c>
    </row>
    <row r="25" spans="1:5" ht="49.5">
      <c r="A25" s="17"/>
      <c r="B25" s="12" t="s">
        <v>31</v>
      </c>
      <c r="C25" s="13">
        <v>12.5</v>
      </c>
      <c r="D25" s="7" t="s">
        <v>52</v>
      </c>
    </row>
    <row r="26" spans="1:5" s="15" customFormat="1" ht="66">
      <c r="A26" s="19"/>
      <c r="B26" s="18" t="s">
        <v>47</v>
      </c>
      <c r="C26" s="19"/>
      <c r="D26" s="7" t="s">
        <v>57</v>
      </c>
      <c r="E26" s="1"/>
    </row>
    <row r="27" spans="1:5" s="15" customFormat="1" ht="33">
      <c r="A27" s="20" t="s">
        <v>15</v>
      </c>
      <c r="B27" s="10" t="s">
        <v>11</v>
      </c>
      <c r="C27" s="20">
        <f>SUM(C28:C31)</f>
        <v>14</v>
      </c>
      <c r="D27" s="16"/>
    </row>
    <row r="28" spans="1:5" s="15" customFormat="1" ht="33">
      <c r="A28" s="20"/>
      <c r="B28" s="12" t="s">
        <v>63</v>
      </c>
      <c r="C28" s="19">
        <v>5.2</v>
      </c>
      <c r="D28" s="7" t="s">
        <v>51</v>
      </c>
      <c r="E28" s="1"/>
    </row>
    <row r="29" spans="1:5" s="15" customFormat="1" ht="49.5">
      <c r="A29" s="13"/>
      <c r="B29" s="12" t="s">
        <v>45</v>
      </c>
      <c r="C29" s="13">
        <v>3.3</v>
      </c>
      <c r="D29" s="7" t="s">
        <v>58</v>
      </c>
      <c r="E29" s="1"/>
    </row>
    <row r="30" spans="1:5" ht="49.5">
      <c r="A30" s="13"/>
      <c r="B30" s="12" t="s">
        <v>62</v>
      </c>
      <c r="C30" s="13">
        <v>2.5</v>
      </c>
      <c r="D30" s="7" t="s">
        <v>57</v>
      </c>
    </row>
    <row r="31" spans="1:5" ht="49.5">
      <c r="A31" s="24"/>
      <c r="B31" s="12" t="s">
        <v>43</v>
      </c>
      <c r="C31" s="13">
        <v>3</v>
      </c>
      <c r="D31" s="7" t="s">
        <v>57</v>
      </c>
    </row>
  </sheetData>
  <mergeCells count="2">
    <mergeCell ref="A1:D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E9" sqref="E9"/>
    </sheetView>
  </sheetViews>
  <sheetFormatPr defaultColWidth="9.140625" defaultRowHeight="16.5"/>
  <cols>
    <col min="1" max="1" width="4.85546875" style="1" customWidth="1"/>
    <col min="2" max="2" width="50.5703125" style="1" customWidth="1"/>
    <col min="3" max="3" width="16" style="21" customWidth="1"/>
    <col min="4" max="4" width="15.5703125" style="2" customWidth="1"/>
    <col min="5" max="16384" width="9.140625" style="1"/>
  </cols>
  <sheetData>
    <row r="1" spans="1:4">
      <c r="A1" s="26" t="s">
        <v>65</v>
      </c>
      <c r="B1" s="26"/>
      <c r="C1" s="26"/>
      <c r="D1" s="26"/>
    </row>
    <row r="2" spans="1:4">
      <c r="A2" s="25" t="s">
        <v>64</v>
      </c>
      <c r="B2" s="25"/>
      <c r="C2" s="25"/>
    </row>
    <row r="3" spans="1:4" ht="33">
      <c r="A3" s="3" t="s">
        <v>0</v>
      </c>
      <c r="B3" s="4" t="s">
        <v>46</v>
      </c>
      <c r="C3" s="5" t="s">
        <v>49</v>
      </c>
      <c r="D3" s="6" t="s">
        <v>61</v>
      </c>
    </row>
    <row r="4" spans="1:4" ht="17.25">
      <c r="A4" s="22">
        <v>1</v>
      </c>
      <c r="B4" s="23">
        <v>2</v>
      </c>
      <c r="C4" s="23">
        <v>3</v>
      </c>
      <c r="D4" s="7">
        <v>4</v>
      </c>
    </row>
    <row r="5" spans="1:4" ht="17.25">
      <c r="A5" s="8"/>
      <c r="B5" s="9" t="s">
        <v>19</v>
      </c>
      <c r="C5" s="9">
        <f>C6+C16+C23</f>
        <v>67.31</v>
      </c>
      <c r="D5" s="7"/>
    </row>
    <row r="6" spans="1:4" ht="33">
      <c r="A6" s="10">
        <v>1</v>
      </c>
      <c r="B6" s="10" t="s">
        <v>1</v>
      </c>
      <c r="C6" s="10">
        <f>C7+C9+C12+C14+C10</f>
        <v>16.760000000000002</v>
      </c>
      <c r="D6" s="7"/>
    </row>
    <row r="7" spans="1:4" ht="33">
      <c r="A7" s="10">
        <v>1.2</v>
      </c>
      <c r="B7" s="11" t="s">
        <v>3</v>
      </c>
      <c r="C7" s="10">
        <f>SUM(C8:C8)</f>
        <v>7.7</v>
      </c>
      <c r="D7" s="7"/>
    </row>
    <row r="8" spans="1:4">
      <c r="A8" s="10"/>
      <c r="B8" s="12" t="s">
        <v>36</v>
      </c>
      <c r="C8" s="13">
        <v>7.7</v>
      </c>
      <c r="D8" s="7" t="s">
        <v>53</v>
      </c>
    </row>
    <row r="9" spans="1:4" ht="33">
      <c r="A9" s="10" t="s">
        <v>10</v>
      </c>
      <c r="B9" s="11" t="s">
        <v>4</v>
      </c>
      <c r="C9" s="10">
        <f>SUM(C10:C11)</f>
        <v>0.26</v>
      </c>
      <c r="D9" s="7"/>
    </row>
    <row r="10" spans="1:4" ht="49.5">
      <c r="A10" s="10">
        <v>1.9</v>
      </c>
      <c r="B10" s="12" t="s">
        <v>5</v>
      </c>
      <c r="C10" s="10"/>
      <c r="D10" s="14" t="s">
        <v>55</v>
      </c>
    </row>
    <row r="11" spans="1:4" ht="33">
      <c r="A11" s="10"/>
      <c r="B11" s="12" t="s">
        <v>21</v>
      </c>
      <c r="C11" s="13">
        <v>0.26</v>
      </c>
      <c r="D11" s="7" t="s">
        <v>56</v>
      </c>
    </row>
    <row r="12" spans="1:4">
      <c r="A12" s="10">
        <v>1.4</v>
      </c>
      <c r="B12" s="11" t="s">
        <v>22</v>
      </c>
      <c r="C12" s="10">
        <f>SUM(C13)</f>
        <v>6.5</v>
      </c>
      <c r="D12" s="7"/>
    </row>
    <row r="13" spans="1:4">
      <c r="A13" s="10"/>
      <c r="B13" s="12" t="s">
        <v>23</v>
      </c>
      <c r="C13" s="13">
        <v>6.5</v>
      </c>
      <c r="D13" s="7" t="s">
        <v>56</v>
      </c>
    </row>
    <row r="14" spans="1:4" ht="33">
      <c r="A14" s="10">
        <v>1.5</v>
      </c>
      <c r="B14" s="11" t="s">
        <v>24</v>
      </c>
      <c r="C14" s="10">
        <f>SUM(C15:C15)</f>
        <v>2.2999999999999998</v>
      </c>
      <c r="D14" s="7"/>
    </row>
    <row r="15" spans="1:4">
      <c r="A15" s="10"/>
      <c r="B15" s="12" t="s">
        <v>25</v>
      </c>
      <c r="C15" s="13">
        <v>2.2999999999999998</v>
      </c>
      <c r="D15" s="7" t="s">
        <v>53</v>
      </c>
    </row>
    <row r="16" spans="1:4" ht="40.5" customHeight="1">
      <c r="A16" s="10">
        <v>2</v>
      </c>
      <c r="B16" s="10" t="s">
        <v>8</v>
      </c>
      <c r="C16" s="10">
        <f>SUM(C17:C22)</f>
        <v>37.099999999999994</v>
      </c>
      <c r="D16" s="7"/>
    </row>
    <row r="17" spans="1:5" s="15" customFormat="1" ht="66">
      <c r="A17" s="13"/>
      <c r="B17" s="12" t="s">
        <v>14</v>
      </c>
      <c r="C17" s="13">
        <v>0.7</v>
      </c>
      <c r="D17" s="7" t="s">
        <v>59</v>
      </c>
      <c r="E17" s="1"/>
    </row>
    <row r="18" spans="1:5" ht="49.5">
      <c r="A18" s="13"/>
      <c r="B18" s="12" t="s">
        <v>32</v>
      </c>
      <c r="C18" s="13">
        <v>10</v>
      </c>
      <c r="D18" s="7" t="s">
        <v>54</v>
      </c>
    </row>
    <row r="19" spans="1:5" ht="49.5">
      <c r="A19" s="13"/>
      <c r="B19" s="12" t="s">
        <v>39</v>
      </c>
      <c r="C19" s="13">
        <v>13</v>
      </c>
      <c r="D19" s="7" t="s">
        <v>54</v>
      </c>
    </row>
    <row r="20" spans="1:5" s="15" customFormat="1" ht="49.5">
      <c r="A20" s="17"/>
      <c r="B20" s="12" t="s">
        <v>9</v>
      </c>
      <c r="C20" s="13"/>
      <c r="D20" s="7" t="s">
        <v>56</v>
      </c>
      <c r="E20" s="1"/>
    </row>
    <row r="21" spans="1:5" ht="33">
      <c r="A21" s="17"/>
      <c r="B21" s="12" t="s">
        <v>18</v>
      </c>
      <c r="C21" s="13">
        <v>5.6</v>
      </c>
      <c r="D21" s="7" t="s">
        <v>56</v>
      </c>
    </row>
    <row r="22" spans="1:5" s="15" customFormat="1" ht="33">
      <c r="A22" s="13"/>
      <c r="B22" s="18" t="s">
        <v>42</v>
      </c>
      <c r="C22" s="13">
        <v>7.8</v>
      </c>
      <c r="D22" s="7" t="s">
        <v>50</v>
      </c>
      <c r="E22" s="1"/>
    </row>
    <row r="23" spans="1:5" s="15" customFormat="1" ht="33">
      <c r="A23" s="20" t="s">
        <v>15</v>
      </c>
      <c r="B23" s="10" t="s">
        <v>11</v>
      </c>
      <c r="C23" s="20">
        <f>SUM(C24:C28)</f>
        <v>13.450000000000001</v>
      </c>
      <c r="D23" s="16"/>
    </row>
    <row r="24" spans="1:5" s="15" customFormat="1" ht="49.5">
      <c r="A24" s="13"/>
      <c r="B24" s="12" t="s">
        <v>12</v>
      </c>
      <c r="C24" s="13">
        <v>1.65</v>
      </c>
      <c r="D24" s="7" t="s">
        <v>56</v>
      </c>
      <c r="E24" s="1"/>
    </row>
    <row r="25" spans="1:5" ht="49.5">
      <c r="A25" s="13"/>
      <c r="B25" s="12" t="s">
        <v>16</v>
      </c>
      <c r="C25" s="13">
        <v>5.4</v>
      </c>
      <c r="D25" s="7" t="s">
        <v>53</v>
      </c>
    </row>
    <row r="26" spans="1:5" ht="49.5">
      <c r="A26" s="13"/>
      <c r="B26" s="12" t="s">
        <v>40</v>
      </c>
      <c r="C26" s="13">
        <v>3.9</v>
      </c>
      <c r="D26" s="7" t="s">
        <v>53</v>
      </c>
    </row>
    <row r="27" spans="1:5" ht="33">
      <c r="A27" s="13"/>
      <c r="B27" s="12" t="s">
        <v>33</v>
      </c>
      <c r="C27" s="13">
        <v>2</v>
      </c>
      <c r="D27" s="7" t="s">
        <v>53</v>
      </c>
    </row>
    <row r="28" spans="1:5" ht="33">
      <c r="A28" s="13"/>
      <c r="B28" s="12" t="s">
        <v>48</v>
      </c>
      <c r="C28" s="13">
        <v>0.5</v>
      </c>
      <c r="D28" s="7" t="s">
        <v>56</v>
      </c>
    </row>
  </sheetData>
  <mergeCells count="2">
    <mergeCell ref="A1:D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Գոտի 1</vt:lpstr>
      <vt:lpstr>Գոտի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2020-04-29T15:06:11Z</dcterms:modified>
</cp:coreProperties>
</file>