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hidePivotFieldList="1" defaultThemeVersion="124226"/>
  <bookViews>
    <workbookView xWindow="0" yWindow="0" windowWidth="15360" windowHeight="7650" tabRatio="753"/>
  </bookViews>
  <sheets>
    <sheet name="Havelvats 1" sheetId="27" r:id="rId1"/>
    <sheet name="Havelvats 2 " sheetId="32" r:id="rId2"/>
    <sheet name="Havelvats 3" sheetId="29" r:id="rId3"/>
    <sheet name="Havelvats 4" sheetId="41" r:id="rId4"/>
  </sheets>
  <definedNames>
    <definedName name="AgencyCode" localSheetId="1">#REF!</definedName>
    <definedName name="AgencyCode">#REF!</definedName>
    <definedName name="AgencyName" localSheetId="1">#REF!</definedName>
    <definedName name="AgencyName">#REF!</definedName>
    <definedName name="davit">#REF!</definedName>
    <definedName name="Functional1" localSheetId="1">#REF!</definedName>
    <definedName name="Functional1">#REF!</definedName>
    <definedName name="ggg">#REF!</definedName>
    <definedName name="PANature" localSheetId="1">#REF!</definedName>
    <definedName name="PANature">#REF!</definedName>
    <definedName name="PAType" localSheetId="1">#REF!</definedName>
    <definedName name="PAType">#REF!</definedName>
    <definedName name="Performance2" localSheetId="1">#REF!</definedName>
    <definedName name="Performance2">#REF!</definedName>
    <definedName name="PerformanceType" localSheetId="1">#REF!</definedName>
    <definedName name="PerformanceType">#REF!</definedName>
    <definedName name="Հավելված">#REF!</definedName>
    <definedName name="Մաս">#REF!</definedName>
    <definedName name="շախմատիստ">#REF!</definedName>
  </definedNames>
  <calcPr calcId="125725"/>
</workbook>
</file>

<file path=xl/calcChain.xml><?xml version="1.0" encoding="utf-8"?>
<calcChain xmlns="http://schemas.openxmlformats.org/spreadsheetml/2006/main">
  <c r="F230" i="41"/>
  <c r="F239" s="1"/>
  <c r="E230"/>
  <c r="E239" s="1"/>
  <c r="D230"/>
  <c r="D239" s="1"/>
  <c r="F231" i="29"/>
  <c r="F240" s="1"/>
  <c r="E231"/>
  <c r="E240" s="1"/>
  <c r="D231"/>
  <c r="D240" s="1"/>
  <c r="H20" i="32" l="1"/>
  <c r="I20"/>
  <c r="G20"/>
  <c r="H31"/>
  <c r="I31"/>
  <c r="G31"/>
  <c r="H39"/>
  <c r="I39"/>
  <c r="G39"/>
  <c r="H22"/>
  <c r="I22"/>
  <c r="G22"/>
  <c r="H28"/>
  <c r="I28"/>
  <c r="G28"/>
  <c r="H29"/>
  <c r="I29"/>
  <c r="G29"/>
  <c r="I27"/>
  <c r="H27"/>
  <c r="G27"/>
  <c r="G26" s="1"/>
  <c r="G24" s="1"/>
  <c r="I26"/>
  <c r="H26"/>
  <c r="I24"/>
  <c r="H24"/>
  <c r="E14" i="27"/>
  <c r="F14"/>
  <c r="D14"/>
  <c r="I92" i="32"/>
  <c r="I91" s="1"/>
  <c r="I90" s="1"/>
  <c r="I89" s="1"/>
  <c r="I87" s="1"/>
  <c r="H92"/>
  <c r="G92"/>
  <c r="G91" s="1"/>
  <c r="G90" s="1"/>
  <c r="G89" s="1"/>
  <c r="G87" s="1"/>
  <c r="H91"/>
  <c r="H90" s="1"/>
  <c r="H89" s="1"/>
  <c r="H87" s="1"/>
  <c r="I85"/>
  <c r="I84" s="1"/>
  <c r="I83" s="1"/>
  <c r="I82" s="1"/>
  <c r="I80" s="1"/>
  <c r="H85"/>
  <c r="H84" s="1"/>
  <c r="H83" s="1"/>
  <c r="H82" s="1"/>
  <c r="H80" s="1"/>
  <c r="G85"/>
  <c r="G84" s="1"/>
  <c r="G83" s="1"/>
  <c r="G82" s="1"/>
  <c r="G80" s="1"/>
  <c r="I78"/>
  <c r="I77" s="1"/>
  <c r="I76" s="1"/>
  <c r="I75" s="1"/>
  <c r="I73" s="1"/>
  <c r="H78"/>
  <c r="G78"/>
  <c r="G77" s="1"/>
  <c r="G76" s="1"/>
  <c r="G75" s="1"/>
  <c r="G73" s="1"/>
  <c r="H77"/>
  <c r="H76" s="1"/>
  <c r="H75" s="1"/>
  <c r="H73" s="1"/>
  <c r="I71"/>
  <c r="H71"/>
  <c r="H70" s="1"/>
  <c r="H69" s="1"/>
  <c r="H68" s="1"/>
  <c r="H66" s="1"/>
  <c r="G71"/>
  <c r="I70"/>
  <c r="I69" s="1"/>
  <c r="I68" s="1"/>
  <c r="I66" s="1"/>
  <c r="G70"/>
  <c r="G69" s="1"/>
  <c r="G68" s="1"/>
  <c r="G66" s="1"/>
  <c r="I64"/>
  <c r="I63" s="1"/>
  <c r="I62" s="1"/>
  <c r="I61" s="1"/>
  <c r="I59" s="1"/>
  <c r="H64"/>
  <c r="G64"/>
  <c r="G63" s="1"/>
  <c r="G62" s="1"/>
  <c r="G61" s="1"/>
  <c r="G59" s="1"/>
  <c r="H63"/>
  <c r="H62" s="1"/>
  <c r="H61" s="1"/>
  <c r="H59" s="1"/>
  <c r="I57"/>
  <c r="I56" s="1"/>
  <c r="I55" s="1"/>
  <c r="I54" s="1"/>
  <c r="I52" s="1"/>
  <c r="I50" s="1"/>
  <c r="H57"/>
  <c r="H56" s="1"/>
  <c r="H55" s="1"/>
  <c r="H54" s="1"/>
  <c r="H52" s="1"/>
  <c r="H50" s="1"/>
  <c r="G57"/>
  <c r="G56" s="1"/>
  <c r="G55" s="1"/>
  <c r="G54" s="1"/>
  <c r="G52" s="1"/>
  <c r="G50" s="1"/>
  <c r="I106"/>
  <c r="I105" s="1"/>
  <c r="I104" s="1"/>
  <c r="I103" s="1"/>
  <c r="I101" s="1"/>
  <c r="H106"/>
  <c r="G106"/>
  <c r="G105" s="1"/>
  <c r="G104" s="1"/>
  <c r="G103" s="1"/>
  <c r="G101" s="1"/>
  <c r="H105"/>
  <c r="H104" s="1"/>
  <c r="H103" s="1"/>
  <c r="H101" s="1"/>
  <c r="I99"/>
  <c r="I98" s="1"/>
  <c r="I97" s="1"/>
  <c r="I96" s="1"/>
  <c r="I94" s="1"/>
  <c r="H99"/>
  <c r="G99"/>
  <c r="G98" s="1"/>
  <c r="G97" s="1"/>
  <c r="G96" s="1"/>
  <c r="G94" s="1"/>
  <c r="H98"/>
  <c r="H97" s="1"/>
  <c r="H96" s="1"/>
  <c r="H94" s="1"/>
  <c r="I120"/>
  <c r="I119" s="1"/>
  <c r="I118" s="1"/>
  <c r="I117" s="1"/>
  <c r="I115" s="1"/>
  <c r="H120"/>
  <c r="G120"/>
  <c r="G119" s="1"/>
  <c r="G118" s="1"/>
  <c r="G117" s="1"/>
  <c r="G115" s="1"/>
  <c r="H119"/>
  <c r="H118" s="1"/>
  <c r="H117" s="1"/>
  <c r="H115" s="1"/>
  <c r="I113"/>
  <c r="I112" s="1"/>
  <c r="I111" s="1"/>
  <c r="I110" s="1"/>
  <c r="I108" s="1"/>
  <c r="H113"/>
  <c r="H112" s="1"/>
  <c r="H111" s="1"/>
  <c r="H110" s="1"/>
  <c r="H108" s="1"/>
  <c r="G113"/>
  <c r="G112" s="1"/>
  <c r="G111" s="1"/>
  <c r="G110" s="1"/>
  <c r="G108" s="1"/>
  <c r="F33" i="27" l="1"/>
  <c r="E33"/>
  <c r="D33"/>
  <c r="I140" i="32"/>
  <c r="H140"/>
  <c r="G140"/>
  <c r="I148"/>
  <c r="H148"/>
  <c r="G148"/>
  <c r="E59" i="27"/>
  <c r="E47" l="1"/>
  <c r="E45" s="1"/>
  <c r="G139" i="32" l="1"/>
  <c r="G138" s="1"/>
  <c r="G137" s="1"/>
  <c r="G135" s="1"/>
  <c r="G133" s="1"/>
  <c r="G127"/>
  <c r="G125" s="1"/>
  <c r="G123" s="1"/>
  <c r="G122" s="1"/>
  <c r="H139"/>
  <c r="H138" s="1"/>
  <c r="H137" s="1"/>
  <c r="H135" s="1"/>
  <c r="H133" s="1"/>
  <c r="G131" l="1"/>
  <c r="G129" s="1"/>
  <c r="G147"/>
  <c r="G146" s="1"/>
  <c r="G145" s="1"/>
  <c r="G143" s="1"/>
  <c r="G141" s="1"/>
  <c r="H131"/>
  <c r="H129" s="1"/>
  <c r="H127"/>
  <c r="H125" s="1"/>
  <c r="H123" s="1"/>
  <c r="H122" s="1"/>
  <c r="H147"/>
  <c r="H146" s="1"/>
  <c r="H145" s="1"/>
  <c r="H143" s="1"/>
  <c r="H141" s="1"/>
  <c r="G38" l="1"/>
  <c r="G37" s="1"/>
  <c r="G36" s="1"/>
  <c r="G35" s="1"/>
  <c r="G33" s="1"/>
  <c r="G17" l="1"/>
  <c r="G15" s="1"/>
  <c r="G13" s="1"/>
  <c r="G48" l="1"/>
  <c r="G40" s="1"/>
  <c r="G12" s="1"/>
  <c r="G10" s="1"/>
  <c r="I139"/>
  <c r="I138" s="1"/>
  <c r="I137" s="1"/>
  <c r="I135" s="1"/>
  <c r="I133" s="1"/>
  <c r="F59" i="27"/>
  <c r="D12"/>
  <c r="G46" i="32"/>
  <c r="G44" s="1"/>
  <c r="G42" s="1"/>
  <c r="I147" l="1"/>
  <c r="I146" s="1"/>
  <c r="I145" s="1"/>
  <c r="I143" s="1"/>
  <c r="I141" s="1"/>
  <c r="I131"/>
  <c r="I129" s="1"/>
  <c r="F47" i="27"/>
  <c r="F45" s="1"/>
  <c r="I127" i="32"/>
  <c r="I125" s="1"/>
  <c r="I123" s="1"/>
  <c r="I122" s="1"/>
  <c r="H38" l="1"/>
  <c r="H37" s="1"/>
  <c r="H36" s="1"/>
  <c r="H35" s="1"/>
  <c r="H33" s="1"/>
  <c r="H17" s="1"/>
  <c r="E12" i="27" l="1"/>
  <c r="E10" s="1"/>
  <c r="I38" i="32" l="1"/>
  <c r="I37" s="1"/>
  <c r="I36" s="1"/>
  <c r="I35" s="1"/>
  <c r="I33" s="1"/>
  <c r="I17" s="1"/>
  <c r="I15" s="1"/>
  <c r="I13" s="1"/>
  <c r="F12" i="27"/>
  <c r="F10" s="1"/>
  <c r="H15" i="32" l="1"/>
  <c r="H13" s="1"/>
  <c r="I48" l="1"/>
  <c r="H48"/>
  <c r="I46" l="1"/>
  <c r="I44" s="1"/>
  <c r="I42" s="1"/>
  <c r="I40" s="1"/>
  <c r="I12" s="1"/>
  <c r="I10" s="1"/>
  <c r="H46"/>
  <c r="H44" s="1"/>
  <c r="H42" s="1"/>
  <c r="H40" l="1"/>
  <c r="H12" s="1"/>
  <c r="H10" s="1"/>
  <c r="D59" i="27" l="1"/>
  <c r="D47" l="1"/>
  <c r="D45" s="1"/>
  <c r="D10" s="1"/>
</calcChain>
</file>

<file path=xl/sharedStrings.xml><?xml version="1.0" encoding="utf-8"?>
<sst xmlns="http://schemas.openxmlformats.org/spreadsheetml/2006/main" count="857" uniqueCount="187">
  <si>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</si>
  <si>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</si>
  <si>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</si>
  <si>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</si>
  <si>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</si>
  <si>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</si>
  <si>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</si>
  <si>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</si>
  <si>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</si>
  <si>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</si>
  <si>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</si>
  <si>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</si>
  <si>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Ինն ամիս 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</si>
  <si>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</si>
  <si>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</si>
  <si>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</si>
  <si>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</si>
  <si>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</si>
  <si>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</si>
  <si>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</si>
  <si>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</si>
  <si>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</si>
  <si>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</si>
  <si>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</si>
  <si>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</si>
  <si>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>հազ. դրամներով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</si>
  <si>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</si>
  <si>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</si>
  <si>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</si>
  <si>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</si>
  <si>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01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</si>
  <si>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</si>
  <si>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</si>
  <si>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</si>
  <si>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</si>
  <si>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</si>
  <si>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</si>
  <si>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</si>
  <si>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Ծառայությունների մատուցում </t>
  </si>
  <si>
    <t xml:space="preserve">Միջոցառումն իրականացնողի անվանումը </t>
  </si>
  <si>
    <t>այդ թվում</t>
  </si>
  <si>
    <t>08</t>
  </si>
  <si>
    <t xml:space="preserve"> այդ թվում`ըստ կատարողների</t>
  </si>
  <si>
    <t xml:space="preserve"> այդ թվում`բյուջետային ծախսերի տնտեսագիտական դասակարգման հոդվածներ</t>
  </si>
  <si>
    <t xml:space="preserve">ՀՀ կառավարության  2020 թվականի </t>
  </si>
  <si>
    <t xml:space="preserve">այդ թվում՝ բյուջետային ծախսերի տնտեսագիտական դասակարգման հոդվածներ
</t>
  </si>
  <si>
    <t>ԸՆԴԱՄԵՆԸ ԾԱԽՍԵՐ</t>
  </si>
  <si>
    <t>ԸՆԹԱՑԻԿ ԾԱԽՍԵՐ</t>
  </si>
  <si>
    <t>ԴՐԱՄԱՇՆՈՐՀՆԵՐ</t>
  </si>
  <si>
    <t>Ընթացիկ դրամաշնորհներ պետական հատվածի այլ մակարդակներին</t>
  </si>
  <si>
    <t xml:space="preserve">
1192</t>
  </si>
  <si>
    <t xml:space="preserve">
11010</t>
  </si>
  <si>
    <t xml:space="preserve"> Ծրագրի միջոցառումներ</t>
  </si>
  <si>
    <t xml:space="preserve">
1192</t>
  </si>
  <si>
    <t>Ինն ամիս</t>
  </si>
  <si>
    <t xml:space="preserve"> այդ թվում` ըստ կատարողների</t>
  </si>
  <si>
    <t>Հավելված N 1</t>
  </si>
  <si>
    <t>Հավելված N 2</t>
  </si>
  <si>
    <t>Առաջին կիսամյակ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</si>
  <si>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</si>
  <si>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</si>
  <si>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</si>
  <si>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</si>
  <si>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</si>
  <si>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</si>
  <si>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</si>
  <si>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</si>
  <si>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</si>
  <si>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կառավարություն</t>
  </si>
  <si>
    <t xml:space="preserve"> 1139</t>
  </si>
  <si>
    <t>ՀՀ կառավարության պահուստային ֆոնդ</t>
  </si>
  <si>
    <t xml:space="preserve"> այդ թվում` բյուջետային ծախսերի տնտեսագիտական դասակարգման հոդվածներ</t>
  </si>
  <si>
    <t xml:space="preserve"> ԱՅԼ ԾԱԽՍԵՐ</t>
  </si>
  <si>
    <t xml:space="preserve"> Պահուստային միջոցներ</t>
  </si>
  <si>
    <t xml:space="preserve"> ԱՅԼ  ԾԱԽՍԵՐ</t>
  </si>
  <si>
    <t>Առաջին կիսամսյակ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</si>
  <si>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</si>
  <si>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</si>
  <si>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>ՄԱՍ 1. ՊԵՏԱԿԱՆ ՄԱՐՄՆԻ ԳԾՈՎ ԱՐԴՅՈՒՆՔԱՅԻՆ (ԿԱՏԱՐՈՂԱԿԱՆ) ՑՈՒՑԱՆԻՇՆԵՐԸ</t>
  </si>
  <si>
    <t>Տարածքային զարգացում</t>
  </si>
  <si>
    <t>ՀՀ տարածքային կառավարման և ենթակառուցվածքների նախարարություն</t>
  </si>
  <si>
    <t xml:space="preserve"> - Այլ ընթացիկ դրամաշնորհներ համայնքներին</t>
  </si>
  <si>
    <t>ԸՆԴՀԱՆՈՒՐ ԲՆՈՒՅԹԻ ՀԱՆՐԱՅԻՆ ԾԱՌԱՅՈՒԹՅՈՒՆՆԵՐ</t>
  </si>
  <si>
    <t>01</t>
  </si>
  <si>
    <t xml:space="preserve"> Կառավարության տարբեր մակարդակների միջև իրականացվող ընդհանուր բնույթի տրանսֆերտներ</t>
  </si>
  <si>
    <t xml:space="preserve"> ՀՀ տարածքային կառավարման և ենթակառուցվածքների նախարարություն</t>
  </si>
  <si>
    <t xml:space="preserve"> Տարածքային զարգացում</t>
  </si>
  <si>
    <t>Տարածքային համաչափ զարգացման խթանում</t>
  </si>
  <si>
    <t xml:space="preserve"> ՀՀ համայնքների կառավարման արդյունավետության բարձրացում և տնտեսական գործունեության խթանում</t>
  </si>
  <si>
    <t>Աջակցել ինքնամեկուսացված՝ սննդամթերքի ու սանիտարահիգիենիկ պարագաների կարիք ունեցող անձանց</t>
  </si>
  <si>
    <t xml:space="preserve"> Տրանսֆերտների տրամադրում</t>
  </si>
  <si>
    <t xml:space="preserve"> COVID-19-ով պայմանավորված` տեղական ինքանակառավարման մարմիններում ինքնամեկուսացված անձանց աջակցություն</t>
  </si>
  <si>
    <t xml:space="preserve">ՀՀ տարածքային կառավարման և ենթակառուցվածքների նախարարություն </t>
  </si>
  <si>
    <t>Արագածոտնի մարզպետարան</t>
  </si>
  <si>
    <t>Արմավիրի մարզպետարան</t>
  </si>
  <si>
    <t>Արարատի մարզպետարան</t>
  </si>
  <si>
    <t>Գեղարքունիքի մարզպետարան</t>
  </si>
  <si>
    <t>Լոռու մարզպետարան</t>
  </si>
  <si>
    <t>Կոտայքի մարզպետարան</t>
  </si>
  <si>
    <t>Շիրակի մարզպետարան</t>
  </si>
  <si>
    <t>Սյունիքի մարզպետարան</t>
  </si>
  <si>
    <t>Վայոց ձորի մարզպետարան</t>
  </si>
  <si>
    <t>Տավուշի մարզպետարան</t>
  </si>
  <si>
    <t>ՀՀ կառավարության 2020 թվականի</t>
  </si>
  <si>
    <t>ՀԱՅԱՍՏԱՆԻ ՀԱՆՐԱՊԵՏՈՒԹՅԱՆ ԿԱՌԱՎԱՐՈՒԹՅԱՆ 2019 ԹՎԱԿԱՆԻ ԴԵԿՏԵՄԲԵՐԻ 26-Ի N 1919-Ն ՈՐՈՇՄԱՆ N 9.1 ՀԱՎԵԼՎԱԾԻ  N 9.1.58 ԱՂՅՈՒՍԱԿՈՒՄ ԿԱՏԱՐՎՈՂ ՓՈՓՈԽՈՒԹՅՈՒՆՆԵՐԸ</t>
  </si>
  <si>
    <t xml:space="preserve"> Ծրագրի դասիչը </t>
  </si>
  <si>
    <t xml:space="preserve"> Ծրագրի անվանումը </t>
  </si>
  <si>
    <t xml:space="preserve"> Տարածքային զարգացում </t>
  </si>
  <si>
    <t xml:space="preserve"> Ծրագրի միջոցառումները </t>
  </si>
  <si>
    <t xml:space="preserve"> Ծրագրի դասիչը` </t>
  </si>
  <si>
    <t xml:space="preserve"> 1212 </t>
  </si>
  <si>
    <t xml:space="preserve"> Միջոցառման դասիչը` </t>
  </si>
  <si>
    <t xml:space="preserve"> Առաջին կիսամյակ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</si>
  <si>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</si>
  <si>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</si>
  <si>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</si>
  <si>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</si>
  <si>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Շահառուների ընտրության չափանիշները`</t>
  </si>
  <si>
    <t xml:space="preserve"> Միջոցառման վրա կատարվող ծախսը (հազար դրամ) </t>
  </si>
  <si>
    <t xml:space="preserve"> ՀՀ Արագածոտնի  մարզպետարան </t>
  </si>
  <si>
    <t xml:space="preserve"> ՄԱՍ 1. ՊԵՏԱԿԱՆ ՄԱՐՄՆԻ ԳԾՈՎ ԱՐԴՅՈՒՆՔԱՅԻՆ (ԿԱՏԱՐՈՂԱԿԱՆ) ՑՈՒՑԱՆԻՇՆԵՐԸ </t>
  </si>
  <si>
    <t>ՀԱՅԱՍՏԱՆԻ ՀԱՆՐԱՊԵՏՈՒԹՅԱՆ ԿԱՌԱՎԱՐՈՒԹՅԱՆ 2019 ԹՎԱԿԱՆԻ ԴԵԿՏԵՄԲԵՐԻ 26-Ի N 1919-Ն ՈՐՈՇՄԱՆ N 9.1 ՀԱՎԵԼՎԱԾԻ  N 9.1.49 ԱՂՅՈՒՍԱԿՈՒՄ ԿԱՏԱՐՎՈՂ ՓՈՓՈԽՈՒԹՅՈՒՆՆԵՐԸ</t>
  </si>
  <si>
    <t xml:space="preserve"> ՀՀ Արարատի  մարզպետարան </t>
  </si>
  <si>
    <t>ՀԱՅԱՍՏԱՆԻ ՀԱՆՐԱՊԵՏՈՒԹՅԱՆ ԿԱՌԱՎԱՐՈՒԹՅԱՆ 2019 ԹՎԱԿԱՆԻ ԴԵԿՏԵՄԲԵՐԻ 26-Ի N 1919-Ն ՈՐՈՇՄԱՆ N 9.1 ՀԱՎԵԼՎԱԾԻ  N 9.1.50 ԱՂՅՈՒՍԱԿՈՒՄ ԿԱՏԱՐՎՈՂ ՓՈՓՈԽՈՒԹՅՈՒՆՆԵՐԸ</t>
  </si>
  <si>
    <t xml:space="preserve"> ՀՀ Արմավիրի  մարզպետարան </t>
  </si>
  <si>
    <t>ՀԱՅԱՍՏԱՆԻ ՀԱՆՐԱՊԵՏՈՒԹՅԱՆ ԿԱՌԱՎԱՐՈՒԹՅԱՆ 2019 ԹՎԱԿԱՆԻ ԴԵԿՏԵՄԲԵՐԻ 26-Ի N 1919-Ն ՈՐՈՇՄԱՆ N 9.1 ՀԱՎԵԼՎԱԾԻ  N 9.1.51 ԱՂՅՈՒՍԱԿՈՒՄ ԿԱՏԱՐՎՈՂ ՓՈՓՈԽՈՒԹՅՈՒՆՆԵՐԸ</t>
  </si>
  <si>
    <t xml:space="preserve"> ՀՀ Գեղարքունիքի  մարզպետարան </t>
  </si>
  <si>
    <t>ՀԱՅԱՍՏԱՆԻ ՀԱՆՐԱՊԵՏՈՒԹՅԱՆ ԿԱՌԱՎԱՐՈՒԹՅԱՆ 2019 ԹՎԱԿԱՆԻ ԴԵԿՏԵՄԲԵՐԻ 26-Ի N 1919-Ն ՈՐՈՇՄԱՆ N 9.1 ՀԱՎԵԼՎԱԾԻ  N 9.1.52 ԱՂՅՈՒՍԱԿՈՒՄ ԿԱՏԱՐՎՈՂ ՓՈՓՈԽՈՒԹՅՈՒՆՆԵՐԸ</t>
  </si>
  <si>
    <t xml:space="preserve"> ՀՀ Լոռու  մարզպետարան </t>
  </si>
  <si>
    <t>ՀԱՅԱՍՏԱՆԻ ՀԱՆՐԱՊԵՏՈՒԹՅԱՆ ԿԱՌԱՎԱՐՈՒԹՅԱՆ 2019 ԹՎԱԿԱՆԻ ԴԵԿՏԵՄԲԵՐԻ 26-Ի N 1919-Ն ՈՐՈՇՄԱՆ N 9.1 ՀԱՎԵԼՎԱԾԻ  N 9.1.53 ԱՂՅՈՒՍԱԿՈՒՄ ԿԱՏԱՐՎՈՂ ՓՈՓՈԽՈՒԹՅՈՒՆՆԵՐԸ</t>
  </si>
  <si>
    <t xml:space="preserve"> ՀՀ Կոտայքի  մարզպետարան </t>
  </si>
  <si>
    <t>ՀԱՅԱՍՏԱՆԻ ՀԱՆՐԱՊԵՏՈՒԹՅԱՆ ԿԱՌԱՎԱՐՈՒԹՅԱՆ 2019 ԹՎԱԿԱՆԻ ԴԵԿՏԵՄԲԵՐԻ 26-Ի N 1919-Ն ՈՐՈՇՄԱՆ N 9.1 ՀԱՎԵԼՎԱԾԻ  N 9.1.54 ԱՂՅՈՒՍԱԿՈՒՄ ԿԱՏԱՐՎՈՂ ՓՈՓՈԽՈՒԹՅՈՒՆՆԵՐԸ</t>
  </si>
  <si>
    <t xml:space="preserve"> ՀՀ Շիրակի  մարզպետարան </t>
  </si>
  <si>
    <t>ՀԱՅԱՍՏԱՆԻ ՀԱՆՐԱՊԵՏՈՒԹՅԱՆ ԿԱՌԱՎԱՐՈՒԹՅԱՆ 2019 ԹՎԱԿԱՆԻ ԴԵԿՏԵՄԲԵՐԻ 26-Ի N 1919-Ն ՈՐՈՇՄԱՆ N 9.1 ՀԱՎԵԼՎԱԾԻ  N 9.1.55 ԱՂՅՈՒՍԱԿՈՒՄ ԿԱՏԱՐՎՈՂ ՓՈՓՈԽՈՒԹՅՈՒՆՆԵՐԸ</t>
  </si>
  <si>
    <t xml:space="preserve"> ՀՀ Սյունիքի  մարզպետարան </t>
  </si>
  <si>
    <t>ՀԱՅԱՍՏԱՆԻ ՀԱՆՐԱՊԵՏՈՒԹՅԱՆ ԿԱՌԱՎԱՐՈՒԹՅԱՆ 2019 ԹՎԱԿԱՆԻ ԴԵԿՏԵՄԲԵՐԻ 26-Ի N 1919-Ն ՈՐՈՇՄԱՆ N 9.1 ՀԱՎԵԼՎԱԾԻ  N 9.1.56 ԱՂՅՈՒՍԱԿՈՒՄ ԿԱՏԱՐՎՈՂ ՓՈՓՈԽՈՒԹՅՈՒՆՆԵՐԸ</t>
  </si>
  <si>
    <t xml:space="preserve"> ՀՀ Վայոց ձորի  մարզպետարան </t>
  </si>
  <si>
    <t>ՀԱՅԱՍՏԱՆԻ ՀԱՆՐԱՊԵՏՈՒԹՅԱՆ ԿԱՌԱՎԱՐՈՒԹՅԱՆ 2019 ԹՎԱԿԱՆԻ ԴԵԿՏԵՄԲԵՐԻ 26-Ի N 1919-Ն ՈՐՈՇՄԱՆ N 9.1 ՀԱՎԵԼՎԱԾԻ  N 9.1.57 ԱՂՅՈՒՍԱԿՈՒՄ ԿԱՏԱՐՎՈՂ ՓՈՓՈԽՈՒԹՅՈՒՆՆԵՐԸ</t>
  </si>
  <si>
    <t xml:space="preserve"> ՀՀ Տավուշի  մարզպետարան </t>
  </si>
  <si>
    <t>Ցուցանիշների փոփոխությունը
(ավելացումները նշված են դրական նշանով, իսկ նվազեցումները` փակագծերում)</t>
  </si>
  <si>
    <t xml:space="preserve"> Ավիացիայի բնագավառում վերահսկողության և կանոնակարգման ապահովում</t>
  </si>
  <si>
    <t>Ավիացիայի բնագավառում վերահսկողության և կանոնակարգման ապահովում</t>
  </si>
  <si>
    <t xml:space="preserve"> Ավիացիայի բնագավառում վերահսկողության և կանոնակարգման ծառայություններ</t>
  </si>
  <si>
    <t xml:space="preserve"> ՀՀ քաղաքացիական ավիացիայի համակարգի ենթակառուցվածքների գործունեության կանոնակարգում  և զարգացում</t>
  </si>
  <si>
    <t>ՀՀ օդային տարածքով քաղաքացիների և բեռների անվտանգ և արագ տեղափոխման գործընթացների պատշաճ կանոնակարգում և դրանց պահանջների ապահովում</t>
  </si>
  <si>
    <t>Ավիացիայի բնագավառում վերահսկողության և կանոնակարգման ծառայություններ</t>
  </si>
  <si>
    <t>ՀՀ  քաղաքացիական ավիացիայի համակարգի ենթակառուցվածքների գործունեության կանոնակարգման ու զարգացման ծառայությունների մատուցում, այդ թվում՛ մասնակցություն պետական քաղաքականության շրջանակներում ուղևորահոսքի ծավալների աճի համար նախադրյալների ստեղծմանը</t>
  </si>
  <si>
    <t>Ուսումնական և թռիչքային պատրաստվածության դասընթացներ</t>
  </si>
  <si>
    <t>Ուսումնական  թռիչքային պատրաստվածության դասընթացների իրականացման ապահովում</t>
  </si>
  <si>
    <t xml:space="preserve"> ՏՆՏԵՍԱԿԱՆ ՀԱՐԱԲԵՐՈՒԹՅՈՒՆՆԵՐ</t>
  </si>
  <si>
    <t>04</t>
  </si>
  <si>
    <t>05</t>
  </si>
  <si>
    <t xml:space="preserve">  Տրանսպորտ</t>
  </si>
  <si>
    <t xml:space="preserve"> Օդային տրանսպորտ</t>
  </si>
  <si>
    <t xml:space="preserve"> ՀՀ տարածքային կառավարման և ենթակառուցվածքների նախարարության քաղաքացիական ավիացիայի կոմիտե</t>
  </si>
  <si>
    <t>- Պահուստային միջոցներ</t>
  </si>
  <si>
    <t>ՀՀ տարածքային կառավարման և ենթակառուցվածքների նախարարության քաղաքացիական ավիացիայի կոմիտե</t>
  </si>
  <si>
    <t xml:space="preserve"> Ուսումնական և թռիչքային պատրաստվածության դասընթացներ</t>
  </si>
  <si>
    <t>ԾԱՌԱՅՈՒԹՅՈՒՆՆԵՐԻ  ԵՎ   ԱՊՐԱՆՔՆԵՐԻ  ՁԵՌՔԲԵՐՈՒՄ</t>
  </si>
  <si>
    <t xml:space="preserve"> Պայմանագրային այլ ծառայությունների ձեռքբերում</t>
  </si>
  <si>
    <t>- Ընդհանուր բնույթի այլ ծառայություններ</t>
  </si>
  <si>
    <t xml:space="preserve">COVID-19-ով պայմանավորված` տեղական ինքանակառավարման  մարմիններում ինքնամեկուսացված անձանց ֆինանսական փոխհատուցում </t>
  </si>
  <si>
    <t>Ինքնամեկուսացված ֆիզիկական անձինք</t>
  </si>
  <si>
    <t>ՀԱՅԱՍՏԱՆԻ ՀԱՆՐԱՊԵՏՈՒԹՅԱՆ ԿԱՌԱՎԱՐՈՒԹՅԱՆ 2019 ԹՎԱԿԱՆԻ ԴԵԿՏԵՄԲԵՐԻ 26-Ի N 1919-Ն ՈՐՈՇՄԱՆ N 9.1 ՀԱՎԵԼՎԱԾԻ  N 9.1.30 ԱՂՅՈՒՍԱԿՈՒՄ ԿԱՏԱՐՎՈՂ ՓՈՓՈԽՈՒԹՅՈՒՆՆԵՐԸ</t>
  </si>
  <si>
    <t xml:space="preserve">  Ավիացիայի բնագավառում վերահսկողության և կանոնակարգման ծառայություններ</t>
  </si>
  <si>
    <t xml:space="preserve"> Միջոցառումն իրականացնողի անվանումը</t>
  </si>
  <si>
    <t>Հավելված 4</t>
  </si>
  <si>
    <t xml:space="preserve">  Ուսումնական  թռիչքային պատրաստվածության դասընթացների իրականացման ապահովում</t>
  </si>
  <si>
    <t xml:space="preserve"> ՀՀ  քաղաքացիական ավիացիայի համակարգի ենթակառուցվածքների գործունեության կանոնակարգման ու զարգացման ծառայությունների մատուցում, այդ թվում՛ մասնակցություն պետական քաղաքականության շրջանակներում ուղևորահոսքի ծավալների աճի համար նախադրյալների ստեղծմանը</t>
  </si>
  <si>
    <t>մասնագիտացված կազմակերպություններ</t>
  </si>
  <si>
    <t>ՀԱՅԱՍՏԱՆԻ ՀԱՆՐԱՊԵՏՈՒԹՅԱՆ ԿԱՌԱՎԱՐՈՒԹՅԱՆ 2019 ԹՎԱԿԱՆԻ ԴԵԿՏԵՄԲԵՐԻ 26-Ի N 1919-Ն ՈՐՈՇՄԱՆ N 9 ՀԱՎԵԼՎԱԾԻ  N 9.47 ԱՂՅՈՒՍԱԿՈՒՄ ԿԱՏԱՐՎՈՂ ՓՈՓՈԽՈՒԹՅՈՒՆՆԵՐԸ</t>
  </si>
  <si>
    <t>ՀԱՅԱՍՏԱՆԻ ՀԱՆՐԱՊԵՏՈՒԹՅԱՆ ԿԱՌԱՎԱՐՈՒԹՅԱՆ 2019 ԹՎԱԿԱՆԻ ԴԵԿՏԵՄԲԵՐԻ 26-Ի N 1919-Ն ՈՐՈՇՄԱՆ N 9 ՀԱՎԵԼՎԱԾԻ  N 9.46 ԱՂՅՈՒՍԱԿՈՒՄ ԿԱՏԱՐՎՈՂ ՓՈՓՈԽՈՒԹՅՈՒՆՆԵՐԸ</t>
  </si>
  <si>
    <t>ՀԱՅԱՍՏԱՆԻ ՀԱՆՐԱՊԵՏՈՒԹՅԱՆ ԿԱՌԱՎԱՐՈՒԹՅԱՆ 2019 ԹՎԱԿԱՆԻ ԴԵԿՏԵՄԲԵՐԻ 26-Ի N 1919-Ն ՈՐՈՇՄԱՆ N 9 ՀԱՎԵԼՎԱԾԻ  N 9.43 ԱՂՅՈՒՍԱԿՈՒՄ ԿԱՏԱՐՎՈՂ ՓՈՓՈԽՈՒԹՅՈՒՆՆԵՐԸ</t>
  </si>
  <si>
    <t>ՀԱՅԱՍՏԱՆԻ ՀԱՆՐԱՊԵՏՈՒԹՅԱՆ ԿԱՌԱՎԱՐՈՒԹՅԱՆ 2019 ԹՎԱԿԱՆԻ ԴԵԿՏԵՄԲԵՐԻ 26-Ի N 1919-Ն ՈՐՈՇՄԱՆ N 9 ՀԱՎԵԼՎԱԾԻ  N 9.41 ԱՂՅՈՒՍԱԿՈՒՄ ԿԱՏԱՐՎՈՂ ՓՈՓՈԽՈՒԹՅՈՒՆՆԵՐԸ</t>
  </si>
  <si>
    <t>ՀԱՅԱՍՏԱՆԻ ՀԱՆՐԱՊԵՏՈՒԹՅԱՆ ԿԱՌԱՎԱՐՈՒԹՅԱՆ 2019 ԹՎԱԿԱՆԻ ԴԵԿՏԵՄԲԵՐԻ 26-Ի N 1919-Ն ՈՐՈՇՄԱՆ N 9 ՀԱՎԵԼՎԱԾԻ  N 9.42 ԱՂՅՈՒՍԱԿՈՒՄ ԿԱՏԱՐՎՈՂ ՓՈՓՈԽՈՒԹՅՈՒՆՆԵՐԸ</t>
  </si>
  <si>
    <t>ՀԱՅԱՍՏԱՆԻ ՀԱՆՐԱՊԵՏՈՒԹՅԱՆ ԿԱՌԱՎԱՐՈՒԹՅԱՆ 2019 ԹՎԱԿԱՆԻ ԴԵԿՏԵՄԲԵՐԻ 26-Ի N 1919-Ն ՈՐՈՇՄԱՆ N 9 ՀԱՎԵԼՎԱԾԻ  N 9.44 ԱՂՅՈՒՍԱԿՈՒՄ ԿԱՏԱՐՎՈՂ ՓՈՓՈԽՈՒԹՅՈՒՆՆԵՐԸ</t>
  </si>
  <si>
    <t>ՀԱՅԱՍՏԱՆԻ ՀԱՆՐԱՊԵՏՈՒԹՅԱՆ ԿԱՌԱՎԱՐՈՒԹՅԱՆ 2019 ԹՎԱԿԱՆԻ ԴԵԿՏԵՄԲԵՐԻ 26-Ի N 1919-Ն ՈՐՈՇՄԱՆ N 9 ՀԱՎԵԼՎԱԾԻ  N 9.45 ԱՂՅՈՒՍԱԿՈՒՄ ԿԱՏԱՐՎՈՂ ՓՈՓՈԽՈՒԹՅՈՒՆՆԵՐԸ</t>
  </si>
  <si>
    <t>ՀԱՅԱՍՏԱՆԻ ՀԱՆՐԱՊԵՏՈՒԹՅԱՆ ԿԱՌԱՎԱՐՈՒԹՅԱՆ 2019 ԹՎԱԿԱՆԻ ԴԵԿՏԵՄԲԵՐԻ 26-Ի N 1919-Ն ՈՐՈՇՄԱՆ N 9 ՀԱՎԵԼՎԱԾԻ  N 9.40 ԱՂՅՈՒՍԱԿՈՒՄ ԿԱՏԱՐՎՈՂ ՓՈՓՈԽՈՒԹՅՈՒՆՆԵՐԸ</t>
  </si>
  <si>
    <t>ՀԱՅԱՍՏԱՆԻ ՀԱՆՐԱՊԵՏՈՒԹՅԱՆ ԿԱՌԱՎԱՐՈՒԹՅԱՆ 2019 ԹՎԱԿԱՆԻ ԴԵԿՏԵՄԲԵՐԻ 26-Ի N 1919-Ն ՈՐՈՇՄԱՆ N 9 ՀԱՎԵԼՎԱԾԻ  N 9.39 ԱՂՅՈՒՍԱԿՈՒՄ ԿԱՏԱՐՎՈՂ ՓՈՓՈԽՈՒԹՅՈՒՆՆԵՐԸ</t>
  </si>
  <si>
    <t>ՀԱՅԱՍՏԱՆԻ ՀԱՆՐԱՊԵՏՈՒԹՅԱՆ ԿԱՌԱՎԱՐՈՒԹՅԱՆ 2019 ԹՎԱԿԱՆԻ ԴԵԿՏԵՄԲԵՐԻ 26-Ի N 1919-Ն ՈՐՈՇՄԱՆ N 9 ՀԱՎԵԼՎԱԾԻ  N 9.38 ԱՂՅՈՒՍԱԿՈՒՄ ԿԱՏԱՐՎՈՂ ՓՈՓՈԽՈՒԹՅՈՒՆՆԵՐԸ</t>
  </si>
  <si>
    <t>ՀԱՅԱՍՏԱՆԻ ՀԱՆՐԱՊԵՏՈՒԹՅԱՆ ԿԱՌԱՎԱՐՈՒԹՅԱՆ 2019 ԹՎԱԿԱՆԻ ԴԵԿՏԵՄԲԵՐԻ 26-Ի N 1919-Ն ՈՐՈՇՄԱՆ N 9 ՀԱՎԵԼՎԱԾԻ  N 9.37 ԱՂՅՈՒՍԱԿՈՒՄ ԿԱՏԱՐՎՈՂ ՓՈՓՈԽՈՒԹՅՈՒՆՆԵՐԸ</t>
  </si>
  <si>
    <t xml:space="preserve"> ՄԱՍ 2. ՊԵՏԱԿԱՆ ՄԱՐՄՆԻ ԳԾՈՎ ԱՐԴՅՈՒՆՔԱՅԻՆ (ԿԱՏԱՐՈՂԱԿԱՆ) ՑՈՒՑԱՆԻՇՆԵՐԸ </t>
  </si>
  <si>
    <t>ՀԱՅԱՍՏԱՆԻ ՀԱՆՐԱՊԵՏՈՒԹՅԱՆ ԿԱՌԱՎԱՐՈՒԹՅԱՆ 2019 ԹՎԱԿԱՆԻ ԴԵԿՏԵՄԲԵՐԻ 26-Ի N 1919-Ն ՈՐՈՇՄԱՆ N 9 ՀԱՎԵԼՎԱԾԻ  N 9.8 ԱՂՅՈՒՍԱԿՈՒՄ ԿԱՏԱՐՎՈՂ ՓՈՓՈԽՈՒԹՅՈՒՆՆԵՐԸ</t>
  </si>
  <si>
    <t>Հավելված 3</t>
  </si>
  <si>
    <t>ՀԱՅԱՍՏԱՆԻ ՀԱՆՐԱՊԵՏՈՒԹՅԱՆ ԿԱՌԱՎԱՐՈՒԹՅԱՆ 2019 ԹՎԱԿԱՆԻ ԴԵԿՏԵՄԲԵՐԻ 26-Ի N 1919-Ն ՈՐՈՇՄԱՆ N 9.1 ՀԱՎԵԼՎԱԾԻ  N 9.1.48 ԱՂՅՈՒՍԱԿՈՒՄ ԿԱՏԱՐՎՈՂ ՓՈՓՈԽՈՒԹՅՈՒՆՆԵՐԸ</t>
  </si>
  <si>
    <t>«ՀԱՅԱUՏԱՆԻ ՀԱՆՐԱՊԵՏՈՒԹՅԱՆ 2020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2019 ԹՎԱԿԱՆԻ ԴԵԿՏԵՄԲԵՐԻ 26-Ի N 1919-Ն ՈՐՈՇՄԱՆ N 5 ՀԱՎԵԼՎԱԾԻ N 1 ԱՂՅՈՒՍԱԿՈՒՄ ԿԱՏԱՐՎՈՂ ՓՈՓՈԽՈՒԹՅՈՒՆՆԵՐԸ</t>
  </si>
  <si>
    <t>ՀԱՅԱՍՏԱՆԻ ՀԱՆՐԱՊԵՏՈՒԹՅԱՆ ԿԱՌԱՎԱՐՈՒԹՅԱՆ 2019 ԹՎԱԿԱՆԻ ԴԵԿՏԵՄԲԵՐԻ 26-Ի N 1919-Ն ՈՐՈՇՄԱՆ N 3 ԵՎ N 4 ՀԱՎԵԼՎԱԾՆԵՐՈՒՄ ԿԱՏԱՐՎՈՂ  ՓՈՓՈԽՈՒԹՅՈՒՆՆԵՐԸ</t>
  </si>
</sst>
</file>

<file path=xl/styles.xml><?xml version="1.0" encoding="utf-8"?>
<styleSheet xmlns="http://schemas.openxmlformats.org/spreadsheetml/2006/main">
  <numFmts count="10">
    <numFmt numFmtId="43" formatCode="_-* #,##0.00\ _₽_-;\-* #,##0.00\ _₽_-;_-* &quot;-&quot;??\ _₽_-;_-@_-"/>
    <numFmt numFmtId="164" formatCode="_(* #,##0.00_);_(* \(#,##0.00\);_(* &quot;-&quot;??_);_(@_)"/>
    <numFmt numFmtId="165" formatCode="##,##0.0;\(##,##0.0\);\-"/>
    <numFmt numFmtId="166" formatCode="_(* #,##0.0_);_(* \(#,##0.0\);_(* &quot;-&quot;??_);_(@_)"/>
    <numFmt numFmtId="167" formatCode="##,##0.00;\(##,##0.00\);\-"/>
    <numFmt numFmtId="168" formatCode="0.0"/>
    <numFmt numFmtId="169" formatCode="#,##0.0"/>
    <numFmt numFmtId="170" formatCode="#,##0.0_);\(#,##0.0\)"/>
    <numFmt numFmtId="171" formatCode="_-* #,##0.00_р_._-;\-* #,##0.00_р_._-;_-* &quot;-&quot;??_р_._-;_-@_-"/>
    <numFmt numFmtId="172" formatCode="_-* #,##0.0\ _₽_-;\-* #,##0.0\ _₽_-;_-* &quot;-&quot;?\ _₽_-;_-@_-"/>
  </numFmts>
  <fonts count="9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b/>
      <sz val="10"/>
      <name val="GHEA Grapalat"/>
      <family val="3"/>
    </font>
    <font>
      <i/>
      <sz val="10"/>
      <name val="GHEA Grapalat"/>
      <family val="3"/>
    </font>
    <font>
      <i/>
      <sz val="10"/>
      <name val="GHEA Grapalat"/>
      <family val="2"/>
    </font>
    <font>
      <sz val="8"/>
      <name val="GHEA Grapalat"/>
      <family val="2"/>
    </font>
    <font>
      <sz val="10"/>
      <name val="GHEA Grapalat"/>
      <family val="3"/>
    </font>
    <font>
      <sz val="11"/>
      <color theme="1"/>
      <name val="GHEA Grapalat"/>
      <family val="3"/>
    </font>
    <font>
      <sz val="10"/>
      <color theme="1"/>
      <name val="Calibri"/>
      <family val="2"/>
      <charset val="1"/>
      <scheme val="minor"/>
    </font>
    <font>
      <b/>
      <sz val="11"/>
      <name val="GHEA Grapalat"/>
      <family val="3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0"/>
      <name val="GHEA Grapalat"/>
      <family val="2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2"/>
      <color indexed="8"/>
      <name val="GHEA Grapalat"/>
      <family val="3"/>
    </font>
    <font>
      <b/>
      <sz val="11"/>
      <color theme="1"/>
      <name val="GHEA Grapalat"/>
      <family val="3"/>
    </font>
    <font>
      <i/>
      <sz val="11"/>
      <color theme="1"/>
      <name val="GHEA Grapalat"/>
      <family val="3"/>
    </font>
    <font>
      <i/>
      <sz val="10"/>
      <color theme="1"/>
      <name val="GHEA Grapalat"/>
      <family val="3"/>
    </font>
    <font>
      <sz val="10"/>
      <color theme="1"/>
      <name val="GHEA Grapalat"/>
      <family val="2"/>
    </font>
    <font>
      <sz val="10"/>
      <color indexed="8"/>
      <name val="GHEA Grapalat"/>
      <family val="3"/>
    </font>
    <font>
      <b/>
      <sz val="10"/>
      <color indexed="8"/>
      <name val="GHEA Grapalat"/>
      <family val="3"/>
    </font>
    <font>
      <b/>
      <sz val="11"/>
      <color indexed="8"/>
      <name val="GHEA Grapalat"/>
      <family val="3"/>
    </font>
    <font>
      <b/>
      <sz val="8"/>
      <name val="GHEA Grapalat"/>
      <family val="2"/>
    </font>
    <font>
      <i/>
      <sz val="10"/>
      <color indexed="8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17">
    <xf numFmtId="0" fontId="0" fillId="0" borderId="0"/>
    <xf numFmtId="0" fontId="7" fillId="0" borderId="0"/>
    <xf numFmtId="9" fontId="8" fillId="0" borderId="0" applyFont="0" applyFill="0" applyBorder="0" applyAlignment="0" applyProtection="0"/>
    <xf numFmtId="0" fontId="9" fillId="0" borderId="0"/>
    <xf numFmtId="0" fontId="10" fillId="0" borderId="0">
      <alignment horizontal="left" vertical="top" wrapText="1"/>
    </xf>
    <xf numFmtId="0" fontId="11" fillId="0" borderId="0"/>
    <xf numFmtId="165" fontId="18" fillId="0" borderId="0" applyFill="0" applyBorder="0" applyProtection="0">
      <alignment horizontal="right" vertical="top"/>
    </xf>
    <xf numFmtId="164" fontId="11" fillId="0" borderId="0" applyFont="0" applyFill="0" applyBorder="0" applyAlignment="0" applyProtection="0"/>
    <xf numFmtId="0" fontId="18" fillId="0" borderId="0">
      <alignment horizontal="left" vertical="top" wrapText="1"/>
    </xf>
    <xf numFmtId="0" fontId="23" fillId="0" borderId="0"/>
    <xf numFmtId="164" fontId="23" fillId="0" borderId="0" applyFont="0" applyFill="0" applyBorder="0" applyAlignment="0" applyProtection="0"/>
    <xf numFmtId="0" fontId="25" fillId="0" borderId="0"/>
    <xf numFmtId="0" fontId="26" fillId="0" borderId="9" applyNumberFormat="0" applyFill="0" applyAlignment="0" applyProtection="0"/>
    <xf numFmtId="0" fontId="27" fillId="0" borderId="10" applyNumberFormat="0" applyFill="0" applyAlignment="0" applyProtection="0"/>
    <xf numFmtId="0" fontId="28" fillId="0" borderId="11" applyNumberFormat="0" applyFill="0" applyAlignment="0" applyProtection="0"/>
    <xf numFmtId="0" fontId="28" fillId="0" borderId="0" applyNumberFormat="0" applyFill="0" applyBorder="0" applyAlignment="0" applyProtection="0"/>
    <xf numFmtId="0" fontId="29" fillId="3" borderId="0" applyNumberFormat="0" applyBorder="0" applyAlignment="0" applyProtection="0"/>
    <xf numFmtId="0" fontId="30" fillId="4" borderId="0" applyNumberFormat="0" applyBorder="0" applyAlignment="0" applyProtection="0"/>
    <xf numFmtId="0" fontId="31" fillId="5" borderId="0" applyNumberFormat="0" applyBorder="0" applyAlignment="0" applyProtection="0"/>
    <xf numFmtId="0" fontId="32" fillId="6" borderId="12" applyNumberFormat="0" applyAlignment="0" applyProtection="0"/>
    <xf numFmtId="0" fontId="33" fillId="7" borderId="13" applyNumberFormat="0" applyAlignment="0" applyProtection="0"/>
    <xf numFmtId="0" fontId="34" fillId="7" borderId="12" applyNumberFormat="0" applyAlignment="0" applyProtection="0"/>
    <xf numFmtId="0" fontId="35" fillId="0" borderId="14" applyNumberFormat="0" applyFill="0" applyAlignment="0" applyProtection="0"/>
    <xf numFmtId="0" fontId="36" fillId="8" borderId="15" applyNumberFormat="0" applyAlignment="0" applyProtection="0"/>
    <xf numFmtId="0" fontId="37" fillId="0" borderId="0" applyNumberFormat="0" applyFill="0" applyBorder="0" applyAlignment="0" applyProtection="0"/>
    <xf numFmtId="0" fontId="11" fillId="9" borderId="16" applyNumberFormat="0" applyFont="0" applyAlignment="0" applyProtection="0"/>
    <xf numFmtId="0" fontId="38" fillId="0" borderId="0" applyNumberFormat="0" applyFill="0" applyBorder="0" applyAlignment="0" applyProtection="0"/>
    <xf numFmtId="0" fontId="39" fillId="0" borderId="17" applyNumberFormat="0" applyFill="0" applyAlignment="0" applyProtection="0"/>
    <xf numFmtId="0" fontId="40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40" fillId="13" borderId="0" applyNumberFormat="0" applyBorder="0" applyAlignment="0" applyProtection="0"/>
    <xf numFmtId="0" fontId="40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40" fillId="17" borderId="0" applyNumberFormat="0" applyBorder="0" applyAlignment="0" applyProtection="0"/>
    <xf numFmtId="0" fontId="40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40" fillId="21" borderId="0" applyNumberFormat="0" applyBorder="0" applyAlignment="0" applyProtection="0"/>
    <xf numFmtId="0" fontId="40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40" fillId="25" borderId="0" applyNumberFormat="0" applyBorder="0" applyAlignment="0" applyProtection="0"/>
    <xf numFmtId="0" fontId="40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40" fillId="29" borderId="0" applyNumberFormat="0" applyBorder="0" applyAlignment="0" applyProtection="0"/>
    <xf numFmtId="0" fontId="40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40" fillId="33" borderId="0" applyNumberFormat="0" applyBorder="0" applyAlignment="0" applyProtection="0"/>
    <xf numFmtId="0" fontId="41" fillId="0" borderId="0" applyNumberFormat="0" applyFill="0" applyBorder="0" applyAlignment="0" applyProtection="0"/>
    <xf numFmtId="0" fontId="43" fillId="14" borderId="0" applyNumberFormat="0" applyBorder="0" applyAlignment="0" applyProtection="0"/>
    <xf numFmtId="0" fontId="6" fillId="9" borderId="16" applyNumberFormat="0" applyFont="0" applyAlignment="0" applyProtection="0"/>
    <xf numFmtId="0" fontId="43" fillId="33" borderId="0" applyNumberFormat="0" applyBorder="0" applyAlignment="0" applyProtection="0"/>
    <xf numFmtId="0" fontId="43" fillId="21" borderId="0" applyNumberFormat="0" applyBorder="0" applyAlignment="0" applyProtection="0"/>
    <xf numFmtId="0" fontId="43" fillId="10" borderId="0" applyNumberFormat="0" applyBorder="0" applyAlignment="0" applyProtection="0"/>
    <xf numFmtId="0" fontId="43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16" borderId="0" applyNumberFormat="0" applyBorder="0" applyAlignment="0" applyProtection="0"/>
    <xf numFmtId="0" fontId="43" fillId="17" borderId="0" applyNumberFormat="0" applyBorder="0" applyAlignment="0" applyProtection="0"/>
    <xf numFmtId="0" fontId="51" fillId="0" borderId="0" applyNumberFormat="0" applyFill="0" applyBorder="0" applyAlignment="0" applyProtection="0"/>
    <xf numFmtId="0" fontId="43" fillId="13" borderId="0" applyNumberFormat="0" applyBorder="0" applyAlignment="0" applyProtection="0"/>
    <xf numFmtId="0" fontId="49" fillId="0" borderId="9" applyNumberFormat="0" applyFill="0" applyAlignment="0" applyProtection="0"/>
    <xf numFmtId="0" fontId="43" fillId="25" borderId="0" applyNumberFormat="0" applyBorder="0" applyAlignment="0" applyProtection="0"/>
    <xf numFmtId="0" fontId="51" fillId="0" borderId="11" applyNumberFormat="0" applyFill="0" applyAlignment="0" applyProtection="0"/>
    <xf numFmtId="0" fontId="58" fillId="0" borderId="0" applyNumberFormat="0" applyFill="0" applyBorder="0" applyAlignment="0" applyProtection="0"/>
    <xf numFmtId="0" fontId="11" fillId="11" borderId="0" applyNumberFormat="0" applyBorder="0" applyAlignment="0" applyProtection="0"/>
    <xf numFmtId="0" fontId="53" fillId="0" borderId="14" applyNumberFormat="0" applyFill="0" applyAlignment="0" applyProtection="0"/>
    <xf numFmtId="0" fontId="11" fillId="19" borderId="0" applyNumberFormat="0" applyBorder="0" applyAlignment="0" applyProtection="0"/>
    <xf numFmtId="0" fontId="11" fillId="15" borderId="0" applyNumberFormat="0" applyBorder="0" applyAlignment="0" applyProtection="0"/>
    <xf numFmtId="0" fontId="43" fillId="29" borderId="0" applyNumberFormat="0" applyBorder="0" applyAlignment="0" applyProtection="0"/>
    <xf numFmtId="0" fontId="47" fillId="0" borderId="0" applyNumberFormat="0" applyFill="0" applyBorder="0" applyAlignment="0" applyProtection="0"/>
    <xf numFmtId="0" fontId="43" fillId="22" borderId="0" applyNumberFormat="0" applyBorder="0" applyAlignment="0" applyProtection="0"/>
    <xf numFmtId="0" fontId="54" fillId="5" borderId="0" applyNumberFormat="0" applyBorder="0" applyAlignment="0" applyProtection="0"/>
    <xf numFmtId="0" fontId="11" fillId="28" borderId="0" applyNumberFormat="0" applyBorder="0" applyAlignment="0" applyProtection="0"/>
    <xf numFmtId="0" fontId="11" fillId="24" borderId="0" applyNumberFormat="0" applyBorder="0" applyAlignment="0" applyProtection="0"/>
    <xf numFmtId="0" fontId="45" fillId="7" borderId="12" applyNumberFormat="0" applyAlignment="0" applyProtection="0"/>
    <xf numFmtId="0" fontId="48" fillId="3" borderId="0" applyNumberFormat="0" applyBorder="0" applyAlignment="0" applyProtection="0"/>
    <xf numFmtId="0" fontId="55" fillId="7" borderId="13" applyNumberFormat="0" applyAlignment="0" applyProtection="0"/>
    <xf numFmtId="0" fontId="52" fillId="6" borderId="12" applyNumberFormat="0" applyAlignment="0" applyProtection="0"/>
    <xf numFmtId="0" fontId="50" fillId="0" borderId="10" applyNumberFormat="0" applyFill="0" applyAlignment="0" applyProtection="0"/>
    <xf numFmtId="0" fontId="56" fillId="0" borderId="0" applyNumberFormat="0" applyFill="0" applyBorder="0" applyAlignment="0" applyProtection="0"/>
    <xf numFmtId="0" fontId="43" fillId="26" borderId="0" applyNumberFormat="0" applyBorder="0" applyAlignment="0" applyProtection="0"/>
    <xf numFmtId="0" fontId="46" fillId="8" borderId="15" applyNumberFormat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57" fillId="0" borderId="17" applyNumberFormat="0" applyFill="0" applyAlignment="0" applyProtection="0"/>
    <xf numFmtId="0" fontId="43" fillId="18" borderId="0" applyNumberFormat="0" applyBorder="0" applyAlignment="0" applyProtection="0"/>
    <xf numFmtId="0" fontId="11" fillId="27" borderId="0" applyNumberFormat="0" applyBorder="0" applyAlignment="0" applyProtection="0"/>
    <xf numFmtId="0" fontId="44" fillId="4" borderId="0" applyNumberFormat="0" applyBorder="0" applyAlignment="0" applyProtection="0"/>
    <xf numFmtId="0" fontId="11" fillId="12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0" fontId="23" fillId="0" borderId="0"/>
    <xf numFmtId="9" fontId="23" fillId="0" borderId="0" applyFont="0" applyFill="0" applyBorder="0" applyAlignment="0" applyProtection="0"/>
    <xf numFmtId="0" fontId="25" fillId="0" borderId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60" fillId="0" borderId="0"/>
    <xf numFmtId="0" fontId="61" fillId="5" borderId="0" applyNumberFormat="0" applyBorder="0" applyAlignment="0" applyProtection="0"/>
    <xf numFmtId="0" fontId="25" fillId="0" borderId="0"/>
    <xf numFmtId="0" fontId="9" fillId="0" borderId="0"/>
    <xf numFmtId="0" fontId="59" fillId="34" borderId="0" applyNumberFormat="0" applyBorder="0" applyAlignment="0" applyProtection="0"/>
    <xf numFmtId="0" fontId="59" fillId="35" borderId="0" applyNumberFormat="0" applyBorder="0" applyAlignment="0" applyProtection="0"/>
    <xf numFmtId="0" fontId="59" fillId="36" borderId="0" applyNumberFormat="0" applyBorder="0" applyAlignment="0" applyProtection="0"/>
    <xf numFmtId="0" fontId="59" fillId="37" borderId="0" applyNumberFormat="0" applyBorder="0" applyAlignment="0" applyProtection="0"/>
    <xf numFmtId="0" fontId="59" fillId="41" borderId="0" applyNumberFormat="0" applyBorder="0" applyAlignment="0" applyProtection="0"/>
    <xf numFmtId="0" fontId="59" fillId="42" borderId="0" applyNumberFormat="0" applyBorder="0" applyAlignment="0" applyProtection="0"/>
    <xf numFmtId="0" fontId="59" fillId="43" borderId="0" applyNumberFormat="0" applyBorder="0" applyAlignment="0" applyProtection="0"/>
    <xf numFmtId="0" fontId="59" fillId="44" borderId="0" applyNumberFormat="0" applyBorder="0" applyAlignment="0" applyProtection="0"/>
    <xf numFmtId="0" fontId="59" fillId="38" borderId="0" applyNumberFormat="0" applyBorder="0" applyAlignment="0" applyProtection="0"/>
    <xf numFmtId="0" fontId="59" fillId="37" borderId="0" applyNumberFormat="0" applyBorder="0" applyAlignment="0" applyProtection="0"/>
    <xf numFmtId="0" fontId="59" fillId="43" borderId="0" applyNumberFormat="0" applyBorder="0" applyAlignment="0" applyProtection="0"/>
    <xf numFmtId="0" fontId="59" fillId="45" borderId="0" applyNumberFormat="0" applyBorder="0" applyAlignment="0" applyProtection="0"/>
    <xf numFmtId="0" fontId="62" fillId="46" borderId="0" applyNumberFormat="0" applyBorder="0" applyAlignment="0" applyProtection="0"/>
    <xf numFmtId="0" fontId="62" fillId="44" borderId="0" applyNumberFormat="0" applyBorder="0" applyAlignment="0" applyProtection="0"/>
    <xf numFmtId="0" fontId="62" fillId="38" borderId="0" applyNumberFormat="0" applyBorder="0" applyAlignment="0" applyProtection="0"/>
    <xf numFmtId="0" fontId="62" fillId="39" borderId="0" applyNumberFormat="0" applyBorder="0" applyAlignment="0" applyProtection="0"/>
    <xf numFmtId="0" fontId="62" fillId="47" borderId="0" applyNumberFormat="0" applyBorder="0" applyAlignment="0" applyProtection="0"/>
    <xf numFmtId="0" fontId="62" fillId="40" borderId="0" applyNumberFormat="0" applyBorder="0" applyAlignment="0" applyProtection="0"/>
    <xf numFmtId="0" fontId="62" fillId="48" borderId="0" applyNumberFormat="0" applyBorder="0" applyAlignment="0" applyProtection="0"/>
    <xf numFmtId="0" fontId="62" fillId="49" borderId="0" applyNumberFormat="0" applyBorder="0" applyAlignment="0" applyProtection="0"/>
    <xf numFmtId="0" fontId="62" fillId="50" borderId="0" applyNumberFormat="0" applyBorder="0" applyAlignment="0" applyProtection="0"/>
    <xf numFmtId="0" fontId="62" fillId="39" borderId="0" applyNumberFormat="0" applyBorder="0" applyAlignment="0" applyProtection="0"/>
    <xf numFmtId="0" fontId="62" fillId="47" borderId="0" applyNumberFormat="0" applyBorder="0" applyAlignment="0" applyProtection="0"/>
    <xf numFmtId="0" fontId="62" fillId="51" borderId="0" applyNumberFormat="0" applyBorder="0" applyAlignment="0" applyProtection="0"/>
    <xf numFmtId="0" fontId="63" fillId="35" borderId="0" applyNumberFormat="0" applyBorder="0" applyAlignment="0" applyProtection="0"/>
    <xf numFmtId="0" fontId="64" fillId="52" borderId="18" applyNumberFormat="0" applyAlignment="0" applyProtection="0"/>
    <xf numFmtId="0" fontId="65" fillId="53" borderId="19" applyNumberFormat="0" applyAlignment="0" applyProtection="0"/>
    <xf numFmtId="164" fontId="23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66" fillId="0" borderId="0" applyNumberFormat="0" applyFill="0" applyBorder="0" applyAlignment="0" applyProtection="0"/>
    <xf numFmtId="0" fontId="67" fillId="36" borderId="0" applyNumberFormat="0" applyBorder="0" applyAlignment="0" applyProtection="0"/>
    <xf numFmtId="0" fontId="68" fillId="0" borderId="20" applyNumberFormat="0" applyFill="0" applyAlignment="0" applyProtection="0"/>
    <xf numFmtId="0" fontId="69" fillId="0" borderId="21" applyNumberFormat="0" applyFill="0" applyAlignment="0" applyProtection="0"/>
    <xf numFmtId="0" fontId="70" fillId="0" borderId="22" applyNumberFormat="0" applyFill="0" applyAlignment="0" applyProtection="0"/>
    <xf numFmtId="0" fontId="70" fillId="0" borderId="0" applyNumberFormat="0" applyFill="0" applyBorder="0" applyAlignment="0" applyProtection="0"/>
    <xf numFmtId="0" fontId="71" fillId="42" borderId="18" applyNumberFormat="0" applyAlignment="0" applyProtection="0"/>
    <xf numFmtId="0" fontId="72" fillId="0" borderId="23" applyNumberFormat="0" applyFill="0" applyAlignment="0" applyProtection="0"/>
    <xf numFmtId="0" fontId="73" fillId="54" borderId="0" applyNumberFormat="0" applyBorder="0" applyAlignment="0" applyProtection="0"/>
    <xf numFmtId="1" fontId="79" fillId="0" borderId="0"/>
    <xf numFmtId="1" fontId="79" fillId="0" borderId="0"/>
    <xf numFmtId="1" fontId="79" fillId="0" borderId="0"/>
    <xf numFmtId="0" fontId="5" fillId="0" borderId="0"/>
    <xf numFmtId="0" fontId="9" fillId="0" borderId="0"/>
    <xf numFmtId="0" fontId="9" fillId="0" borderId="0"/>
    <xf numFmtId="0" fontId="23" fillId="55" borderId="24" applyNumberFormat="0" applyFont="0" applyAlignment="0" applyProtection="0"/>
    <xf numFmtId="0" fontId="74" fillId="52" borderId="25" applyNumberFormat="0" applyAlignment="0" applyProtection="0"/>
    <xf numFmtId="0" fontId="78" fillId="0" borderId="0"/>
    <xf numFmtId="0" fontId="78" fillId="0" borderId="0"/>
    <xf numFmtId="0" fontId="78" fillId="0" borderId="0"/>
    <xf numFmtId="0" fontId="75" fillId="0" borderId="0" applyNumberFormat="0" applyFill="0" applyBorder="0" applyAlignment="0" applyProtection="0"/>
    <xf numFmtId="0" fontId="76" fillId="0" borderId="26" applyNumberFormat="0" applyFill="0" applyAlignment="0" applyProtection="0"/>
    <xf numFmtId="0" fontId="77" fillId="0" borderId="0" applyNumberFormat="0" applyFill="0" applyBorder="0" applyAlignment="0" applyProtection="0"/>
    <xf numFmtId="0" fontId="60" fillId="0" borderId="0"/>
    <xf numFmtId="1" fontId="79" fillId="0" borderId="0"/>
    <xf numFmtId="0" fontId="80" fillId="0" borderId="0"/>
    <xf numFmtId="0" fontId="9" fillId="0" borderId="0"/>
    <xf numFmtId="0" fontId="5" fillId="0" borderId="0"/>
    <xf numFmtId="0" fontId="18" fillId="0" borderId="0">
      <alignment horizontal="left" vertical="top" wrapText="1"/>
    </xf>
    <xf numFmtId="0" fontId="4" fillId="9" borderId="16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78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2" fillId="9" borderId="16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25" fillId="0" borderId="0"/>
    <xf numFmtId="43" fontId="25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60" fillId="0" borderId="0" applyFont="0" applyFill="0" applyBorder="0" applyAlignment="0" applyProtection="0"/>
  </cellStyleXfs>
  <cellXfs count="240">
    <xf numFmtId="0" fontId="0" fillId="0" borderId="0" xfId="0"/>
    <xf numFmtId="0" fontId="12" fillId="0" borderId="0" xfId="0" applyFont="1"/>
    <xf numFmtId="0" fontId="0" fillId="0" borderId="0" xfId="0" applyAlignment="1">
      <alignment horizontal="left" vertical="top" wrapText="1"/>
    </xf>
    <xf numFmtId="0" fontId="12" fillId="2" borderId="0" xfId="0" applyFont="1" applyFill="1"/>
    <xf numFmtId="0" fontId="19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  <xf numFmtId="0" fontId="22" fillId="0" borderId="1" xfId="0" applyFont="1" applyBorder="1" applyAlignment="1">
      <alignment horizontal="left" vertical="top" wrapText="1"/>
    </xf>
    <xf numFmtId="0" fontId="12" fillId="0" borderId="7" xfId="0" applyFont="1" applyBorder="1" applyAlignment="1">
      <alignment horizontal="center" vertical="top" wrapText="1"/>
    </xf>
    <xf numFmtId="39" fontId="0" fillId="0" borderId="0" xfId="0" applyNumberFormat="1" applyAlignment="1">
      <alignment horizontal="left" vertical="top" wrapText="1"/>
    </xf>
    <xf numFmtId="165" fontId="0" fillId="0" borderId="0" xfId="0" applyNumberFormat="1" applyAlignment="1">
      <alignment horizontal="left" vertical="top" wrapText="1"/>
    </xf>
    <xf numFmtId="0" fontId="57" fillId="0" borderId="6" xfId="0" applyFont="1" applyBorder="1" applyAlignment="1">
      <alignment vertical="top" wrapText="1"/>
    </xf>
    <xf numFmtId="0" fontId="14" fillId="0" borderId="4" xfId="0" applyFont="1" applyBorder="1" applyAlignment="1">
      <alignment vertical="top" wrapText="1"/>
    </xf>
    <xf numFmtId="0" fontId="57" fillId="0" borderId="4" xfId="0" applyFont="1" applyBorder="1" applyAlignment="1">
      <alignment vertical="top" wrapText="1"/>
    </xf>
    <xf numFmtId="0" fontId="12" fillId="0" borderId="8" xfId="0" applyFont="1" applyBorder="1" applyAlignment="1">
      <alignment horizontal="center" vertical="center" wrapText="1"/>
    </xf>
    <xf numFmtId="0" fontId="0" fillId="0" borderId="27" xfId="0" applyBorder="1" applyAlignment="1"/>
    <xf numFmtId="0" fontId="0" fillId="2" borderId="27" xfId="0" applyFill="1" applyBorder="1" applyAlignment="1"/>
    <xf numFmtId="165" fontId="15" fillId="0" borderId="27" xfId="6" applyNumberFormat="1" applyFont="1" applyBorder="1" applyAlignment="1">
      <alignment horizontal="right" vertical="top"/>
    </xf>
    <xf numFmtId="167" fontId="12" fillId="0" borderId="27" xfId="0" applyNumberFormat="1" applyFont="1" applyBorder="1" applyAlignment="1">
      <alignment horizontal="center" vertical="center" wrapText="1"/>
    </xf>
    <xf numFmtId="167" fontId="12" fillId="2" borderId="27" xfId="0" applyNumberFormat="1" applyFont="1" applyFill="1" applyBorder="1" applyAlignment="1">
      <alignment horizontal="center" vertical="center" wrapText="1"/>
    </xf>
    <xf numFmtId="0" fontId="16" fillId="0" borderId="27" xfId="0" applyFont="1" applyBorder="1" applyAlignment="1">
      <alignment horizontal="left" vertical="top" wrapText="1"/>
    </xf>
    <xf numFmtId="165" fontId="22" fillId="0" borderId="27" xfId="0" applyNumberFormat="1" applyFont="1" applyBorder="1" applyAlignment="1">
      <alignment horizontal="left" vertical="top" wrapText="1"/>
    </xf>
    <xf numFmtId="165" fontId="22" fillId="2" borderId="27" xfId="0" applyNumberFormat="1" applyFont="1" applyFill="1" applyBorder="1" applyAlignment="1">
      <alignment horizontal="left" vertical="top" wrapText="1"/>
    </xf>
    <xf numFmtId="0" fontId="17" fillId="0" borderId="27" xfId="165" applyFont="1" applyBorder="1">
      <alignment horizontal="left" vertical="top" wrapText="1"/>
    </xf>
    <xf numFmtId="0" fontId="42" fillId="0" borderId="27" xfId="165" applyFont="1" applyBorder="1" applyAlignment="1">
      <alignment horizontal="left" vertical="top" wrapText="1"/>
    </xf>
    <xf numFmtId="0" fontId="21" fillId="0" borderId="27" xfId="0" applyFont="1" applyBorder="1" applyAlignment="1"/>
    <xf numFmtId="0" fontId="42" fillId="0" borderId="27" xfId="165" applyFont="1" applyBorder="1" applyAlignment="1">
      <alignment horizontal="center" vertical="top"/>
    </xf>
    <xf numFmtId="0" fontId="18" fillId="0" borderId="27" xfId="165" applyFont="1" applyBorder="1" applyAlignment="1">
      <alignment horizontal="center" vertical="top"/>
    </xf>
    <xf numFmtId="0" fontId="18" fillId="2" borderId="27" xfId="165" applyFont="1" applyFill="1" applyBorder="1" applyAlignment="1">
      <alignment horizontal="center" vertical="top"/>
    </xf>
    <xf numFmtId="0" fontId="15" fillId="0" borderId="27" xfId="165" applyFont="1" applyBorder="1" applyAlignment="1">
      <alignment horizontal="left" vertical="top" wrapText="1"/>
    </xf>
    <xf numFmtId="0" fontId="12" fillId="2" borderId="8" xfId="0" applyFont="1" applyFill="1" applyBorder="1" applyAlignment="1">
      <alignment horizontal="center" vertical="center" wrapText="1"/>
    </xf>
    <xf numFmtId="166" fontId="14" fillId="2" borderId="27" xfId="7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horizontal="left" vertical="top" wrapText="1"/>
    </xf>
    <xf numFmtId="0" fontId="83" fillId="0" borderId="0" xfId="0" applyFont="1" applyAlignment="1">
      <alignment horizontal="left" vertical="top" wrapText="1"/>
    </xf>
    <xf numFmtId="0" fontId="14" fillId="2" borderId="0" xfId="0" applyFont="1" applyFill="1" applyAlignment="1">
      <alignment horizontal="right"/>
    </xf>
    <xf numFmtId="0" fontId="20" fillId="0" borderId="0" xfId="0" applyFont="1" applyFill="1" applyBorder="1" applyAlignment="1">
      <alignment horizontal="left" vertical="top" wrapText="1"/>
    </xf>
    <xf numFmtId="0" fontId="20" fillId="0" borderId="0" xfId="0" applyFont="1" applyFill="1" applyAlignment="1">
      <alignment horizontal="left" vertical="top" wrapText="1"/>
    </xf>
    <xf numFmtId="168" fontId="20" fillId="0" borderId="0" xfId="0" applyNumberFormat="1" applyFont="1" applyAlignment="1">
      <alignment horizontal="left" vertical="top" wrapText="1"/>
    </xf>
    <xf numFmtId="172" fontId="20" fillId="0" borderId="0" xfId="0" applyNumberFormat="1" applyFont="1" applyAlignment="1">
      <alignment horizontal="left" vertical="top" wrapText="1"/>
    </xf>
    <xf numFmtId="0" fontId="12" fillId="0" borderId="0" xfId="0" applyFont="1" applyAlignment="1">
      <alignment horizontal="center"/>
    </xf>
    <xf numFmtId="0" fontId="19" fillId="0" borderId="27" xfId="0" applyFont="1" applyBorder="1" applyAlignment="1">
      <alignment horizontal="left" vertical="top" wrapText="1"/>
    </xf>
    <xf numFmtId="165" fontId="15" fillId="0" borderId="27" xfId="6" applyNumberFormat="1" applyFont="1" applyBorder="1" applyAlignment="1">
      <alignment horizontal="center" vertical="center"/>
    </xf>
    <xf numFmtId="2" fontId="12" fillId="0" borderId="0" xfId="0" applyNumberFormat="1" applyFont="1"/>
    <xf numFmtId="2" fontId="14" fillId="2" borderId="1" xfId="7" applyNumberFormat="1" applyFont="1" applyFill="1" applyBorder="1" applyAlignment="1">
      <alignment horizontal="center" vertical="center" wrapText="1"/>
    </xf>
    <xf numFmtId="2" fontId="19" fillId="0" borderId="27" xfId="0" applyNumberFormat="1" applyFont="1" applyBorder="1" applyAlignment="1">
      <alignment horizontal="left" vertical="top" wrapText="1"/>
    </xf>
    <xf numFmtId="2" fontId="12" fillId="0" borderId="27" xfId="0" applyNumberFormat="1" applyFont="1" applyBorder="1" applyAlignment="1">
      <alignment horizontal="left" vertical="top" wrapText="1"/>
    </xf>
    <xf numFmtId="165" fontId="19" fillId="0" borderId="27" xfId="6" applyNumberFormat="1" applyFont="1" applyBorder="1" applyAlignment="1">
      <alignment horizontal="right" vertical="center"/>
    </xf>
    <xf numFmtId="0" fontId="82" fillId="2" borderId="0" xfId="0" applyFont="1" applyFill="1" applyBorder="1" applyAlignment="1">
      <alignment horizontal="center" vertical="top" wrapText="1"/>
    </xf>
    <xf numFmtId="0" fontId="19" fillId="0" borderId="27" xfId="0" applyFont="1" applyBorder="1"/>
    <xf numFmtId="0" fontId="15" fillId="2" borderId="27" xfId="0" applyFont="1" applyFill="1" applyBorder="1" applyAlignment="1">
      <alignment vertical="top" wrapText="1"/>
    </xf>
    <xf numFmtId="164" fontId="20" fillId="0" borderId="0" xfId="7" applyFont="1" applyAlignment="1">
      <alignment horizontal="left" vertical="top" wrapText="1"/>
    </xf>
    <xf numFmtId="0" fontId="16" fillId="0" borderId="3" xfId="0" applyFont="1" applyBorder="1" applyAlignment="1">
      <alignment horizontal="left" vertical="top" wrapText="1"/>
    </xf>
    <xf numFmtId="169" fontId="12" fillId="0" borderId="27" xfId="0" applyNumberFormat="1" applyFont="1" applyFill="1" applyBorder="1" applyAlignment="1">
      <alignment vertical="center"/>
    </xf>
    <xf numFmtId="169" fontId="14" fillId="0" borderId="27" xfId="0" applyNumberFormat="1" applyFont="1" applyFill="1" applyBorder="1" applyAlignment="1">
      <alignment horizontal="center" vertical="center"/>
    </xf>
    <xf numFmtId="0" fontId="42" fillId="0" borderId="27" xfId="8" applyFont="1" applyBorder="1" applyAlignment="1">
      <alignment horizontal="left" vertical="top" wrapText="1"/>
    </xf>
    <xf numFmtId="0" fontId="85" fillId="0" borderId="27" xfId="0" applyFont="1" applyBorder="1" applyAlignment="1">
      <alignment horizontal="left" vertical="top" wrapText="1"/>
    </xf>
    <xf numFmtId="0" fontId="42" fillId="0" borderId="28" xfId="8" applyFont="1" applyBorder="1" applyAlignment="1">
      <alignment horizontal="left" vertical="top" wrapText="1"/>
    </xf>
    <xf numFmtId="0" fontId="12" fillId="0" borderId="27" xfId="0" applyFont="1" applyBorder="1"/>
    <xf numFmtId="0" fontId="12" fillId="2" borderId="27" xfId="0" applyFont="1" applyFill="1" applyBorder="1"/>
    <xf numFmtId="0" fontId="15" fillId="0" borderId="27" xfId="8" applyFont="1" applyBorder="1" applyAlignment="1">
      <alignment horizontal="left" vertical="top" wrapText="1"/>
    </xf>
    <xf numFmtId="170" fontId="14" fillId="0" borderId="27" xfId="0" applyNumberFormat="1" applyFont="1" applyFill="1" applyBorder="1" applyAlignment="1">
      <alignment vertical="center"/>
    </xf>
    <xf numFmtId="170" fontId="12" fillId="0" borderId="27" xfId="0" applyNumberFormat="1" applyFont="1" applyFill="1" applyBorder="1" applyAlignment="1">
      <alignment vertical="center"/>
    </xf>
    <xf numFmtId="0" fontId="19" fillId="0" borderId="27" xfId="8" applyFont="1" applyBorder="1" applyAlignment="1">
      <alignment horizontal="left" vertical="top" wrapText="1"/>
    </xf>
    <xf numFmtId="169" fontId="15" fillId="0" borderId="27" xfId="0" applyNumberFormat="1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wrapText="1"/>
    </xf>
    <xf numFmtId="0" fontId="20" fillId="0" borderId="0" xfId="0" applyFont="1" applyAlignment="1">
      <alignment horizontal="left" wrapText="1"/>
    </xf>
    <xf numFmtId="165" fontId="15" fillId="0" borderId="27" xfId="8" applyNumberFormat="1" applyFont="1" applyFill="1" applyBorder="1" applyAlignment="1">
      <alignment horizontal="center" vertical="center" wrapText="1"/>
    </xf>
    <xf numFmtId="165" fontId="19" fillId="0" borderId="27" xfId="8" applyNumberFormat="1" applyFont="1" applyFill="1" applyBorder="1" applyAlignment="1">
      <alignment horizontal="center" vertical="center" wrapText="1"/>
    </xf>
    <xf numFmtId="0" fontId="12" fillId="0" borderId="27" xfId="0" applyFont="1" applyBorder="1" applyAlignment="1">
      <alignment horizontal="left" vertical="top" wrapText="1"/>
    </xf>
    <xf numFmtId="0" fontId="12" fillId="0" borderId="27" xfId="0" applyFont="1" applyBorder="1" applyAlignment="1">
      <alignment horizontal="center" vertical="top" wrapText="1"/>
    </xf>
    <xf numFmtId="169" fontId="12" fillId="0" borderId="27" xfId="0" applyNumberFormat="1" applyFont="1" applyFill="1" applyBorder="1" applyAlignment="1">
      <alignment horizontal="center" vertical="center"/>
    </xf>
    <xf numFmtId="165" fontId="19" fillId="0" borderId="27" xfId="6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center" wrapText="1"/>
    </xf>
    <xf numFmtId="0" fontId="15" fillId="0" borderId="27" xfId="0" applyFont="1" applyFill="1" applyBorder="1" applyAlignment="1">
      <alignment vertical="top" wrapText="1"/>
    </xf>
    <xf numFmtId="0" fontId="19" fillId="0" borderId="27" xfId="0" applyFont="1" applyFill="1" applyBorder="1" applyAlignment="1">
      <alignment vertical="top" wrapText="1"/>
    </xf>
    <xf numFmtId="0" fontId="19" fillId="0" borderId="27" xfId="0" applyFont="1" applyFill="1" applyBorder="1" applyAlignment="1">
      <alignment horizontal="left" vertical="top" wrapText="1"/>
    </xf>
    <xf numFmtId="0" fontId="19" fillId="0" borderId="27" xfId="0" applyFont="1" applyFill="1" applyBorder="1" applyAlignment="1">
      <alignment vertical="center" wrapText="1"/>
    </xf>
    <xf numFmtId="0" fontId="16" fillId="0" borderId="27" xfId="0" applyFont="1" applyFill="1" applyBorder="1" applyAlignment="1">
      <alignment horizontal="left" vertical="center" wrapText="1"/>
    </xf>
    <xf numFmtId="0" fontId="19" fillId="0" borderId="27" xfId="8" applyFont="1" applyFill="1" applyBorder="1" applyAlignment="1">
      <alignment horizontal="center" vertical="top" wrapText="1"/>
    </xf>
    <xf numFmtId="0" fontId="17" fillId="0" borderId="27" xfId="0" applyFont="1" applyBorder="1" applyAlignment="1">
      <alignment horizontal="left" vertical="top" wrapText="1"/>
    </xf>
    <xf numFmtId="0" fontId="19" fillId="0" borderId="27" xfId="0" applyFont="1" applyFill="1" applyBorder="1" applyAlignment="1">
      <alignment horizontal="left" vertical="center" wrapText="1"/>
    </xf>
    <xf numFmtId="0" fontId="19" fillId="0" borderId="30" xfId="0" applyFont="1" applyFill="1" applyBorder="1" applyAlignment="1">
      <alignment vertical="top" wrapText="1"/>
    </xf>
    <xf numFmtId="0" fontId="19" fillId="0" borderId="29" xfId="0" applyFont="1" applyFill="1" applyBorder="1" applyAlignment="1">
      <alignment vertical="top" wrapText="1"/>
    </xf>
    <xf numFmtId="165" fontId="19" fillId="0" borderId="27" xfId="6" applyNumberFormat="1" applyFont="1" applyFill="1" applyBorder="1" applyAlignment="1">
      <alignment horizontal="center" vertical="center"/>
    </xf>
    <xf numFmtId="0" fontId="19" fillId="0" borderId="27" xfId="8" applyFont="1" applyFill="1" applyBorder="1" applyAlignment="1">
      <alignment vertical="top" wrapText="1"/>
    </xf>
    <xf numFmtId="170" fontId="19" fillId="0" borderId="27" xfId="0" applyNumberFormat="1" applyFont="1" applyFill="1" applyBorder="1" applyAlignment="1">
      <alignment vertical="center"/>
    </xf>
    <xf numFmtId="0" fontId="16" fillId="0" borderId="0" xfId="0" applyFont="1" applyBorder="1" applyAlignment="1">
      <alignment horizontal="left" vertical="top" wrapText="1"/>
    </xf>
    <xf numFmtId="170" fontId="14" fillId="2" borderId="27" xfId="7" applyNumberFormat="1" applyFont="1" applyFill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left" vertical="top" wrapText="1"/>
    </xf>
    <xf numFmtId="0" fontId="15" fillId="0" borderId="27" xfId="0" applyFont="1" applyBorder="1" applyAlignment="1">
      <alignment horizontal="left" vertical="top" wrapText="1"/>
    </xf>
    <xf numFmtId="0" fontId="12" fillId="0" borderId="27" xfId="0" applyFont="1" applyBorder="1" applyAlignment="1">
      <alignment horizontal="center" vertical="center" wrapText="1"/>
    </xf>
    <xf numFmtId="169" fontId="84" fillId="0" borderId="27" xfId="0" applyNumberFormat="1" applyFont="1" applyFill="1" applyBorder="1" applyAlignment="1">
      <alignment horizontal="center" vertical="center"/>
    </xf>
    <xf numFmtId="165" fontId="16" fillId="0" borderId="27" xfId="6" applyNumberFormat="1" applyFont="1" applyBorder="1" applyAlignment="1">
      <alignment horizontal="center" vertical="center"/>
    </xf>
    <xf numFmtId="0" fontId="86" fillId="0" borderId="0" xfId="1" applyFont="1" applyFill="1"/>
    <xf numFmtId="0" fontId="86" fillId="0" borderId="0" xfId="1" applyFont="1" applyFill="1" applyAlignment="1">
      <alignment horizontal="right"/>
    </xf>
    <xf numFmtId="0" fontId="88" fillId="0" borderId="0" xfId="1" applyFont="1" applyFill="1" applyAlignment="1">
      <alignment horizontal="center" wrapText="1"/>
    </xf>
    <xf numFmtId="0" fontId="15" fillId="0" borderId="0" xfId="1" applyFont="1" applyFill="1"/>
    <xf numFmtId="0" fontId="87" fillId="0" borderId="27" xfId="1" applyFont="1" applyFill="1" applyBorder="1" applyAlignment="1">
      <alignment vertical="top" wrapText="1"/>
    </xf>
    <xf numFmtId="0" fontId="17" fillId="0" borderId="27" xfId="1" applyFont="1" applyFill="1" applyBorder="1" applyAlignment="1">
      <alignment horizontal="left" vertical="top" wrapText="1"/>
    </xf>
    <xf numFmtId="0" fontId="17" fillId="0" borderId="29" xfId="1" applyFont="1" applyFill="1" applyBorder="1" applyAlignment="1">
      <alignment horizontal="left" vertical="top" wrapText="1"/>
    </xf>
    <xf numFmtId="0" fontId="11" fillId="0" borderId="0" xfId="1" applyFont="1" applyFill="1" applyAlignment="1">
      <alignment horizontal="left" vertical="top" wrapText="1"/>
    </xf>
    <xf numFmtId="0" fontId="89" fillId="0" borderId="0" xfId="1" applyFont="1" applyFill="1" applyAlignment="1">
      <alignment vertical="top"/>
    </xf>
    <xf numFmtId="0" fontId="89" fillId="0" borderId="0" xfId="1" applyFont="1" applyFill="1" applyAlignment="1">
      <alignment vertical="top" wrapText="1"/>
    </xf>
    <xf numFmtId="0" fontId="86" fillId="0" borderId="27" xfId="1" applyFont="1" applyFill="1" applyBorder="1" applyAlignment="1">
      <alignment vertical="top" wrapText="1"/>
    </xf>
    <xf numFmtId="170" fontId="86" fillId="0" borderId="0" xfId="1" applyNumberFormat="1" applyFont="1" applyFill="1"/>
    <xf numFmtId="0" fontId="86" fillId="0" borderId="27" xfId="1" applyFont="1" applyFill="1" applyBorder="1" applyAlignment="1">
      <alignment horizontal="center" vertical="top" wrapText="1"/>
    </xf>
    <xf numFmtId="0" fontId="86" fillId="0" borderId="27" xfId="1" applyFont="1" applyFill="1" applyBorder="1" applyAlignment="1">
      <alignment wrapText="1"/>
    </xf>
    <xf numFmtId="0" fontId="86" fillId="0" borderId="3" xfId="1" applyFont="1" applyFill="1" applyBorder="1" applyAlignment="1">
      <alignment horizontal="center" vertical="top" wrapText="1"/>
    </xf>
    <xf numFmtId="0" fontId="86" fillId="0" borderId="30" xfId="1" applyFont="1" applyFill="1" applyBorder="1" applyAlignment="1">
      <alignment horizontal="left" vertical="top"/>
    </xf>
    <xf numFmtId="0" fontId="86" fillId="0" borderId="29" xfId="1" applyFont="1" applyFill="1" applyBorder="1" applyAlignment="1">
      <alignment horizontal="left" vertical="top"/>
    </xf>
    <xf numFmtId="170" fontId="90" fillId="0" borderId="27" xfId="1" applyNumberFormat="1" applyFont="1" applyFill="1" applyBorder="1" applyAlignment="1">
      <alignment horizontal="center" vertical="center" wrapText="1"/>
    </xf>
    <xf numFmtId="0" fontId="57" fillId="0" borderId="2" xfId="0" applyFont="1" applyBorder="1" applyAlignment="1">
      <alignment vertical="top" wrapText="1"/>
    </xf>
    <xf numFmtId="0" fontId="57" fillId="0" borderId="3" xfId="0" applyFont="1" applyBorder="1" applyAlignment="1">
      <alignment vertical="top" wrapText="1"/>
    </xf>
    <xf numFmtId="0" fontId="16" fillId="2" borderId="27" xfId="0" applyFont="1" applyFill="1" applyBorder="1" applyAlignment="1">
      <alignment horizontal="left" vertical="top" wrapText="1"/>
    </xf>
    <xf numFmtId="0" fontId="15" fillId="2" borderId="27" xfId="0" applyFont="1" applyFill="1" applyBorder="1" applyAlignment="1">
      <alignment horizontal="left" vertical="top" wrapText="1"/>
    </xf>
    <xf numFmtId="165" fontId="15" fillId="2" borderId="27" xfId="0" applyNumberFormat="1" applyFont="1" applyFill="1" applyBorder="1" applyAlignment="1">
      <alignment horizontal="center" vertical="top" wrapText="1"/>
    </xf>
    <xf numFmtId="0" fontId="17" fillId="2" borderId="27" xfId="165" applyFont="1" applyFill="1" applyBorder="1">
      <alignment horizontal="left" vertical="top" wrapText="1"/>
    </xf>
    <xf numFmtId="0" fontId="42" fillId="2" borderId="27" xfId="165" applyFont="1" applyFill="1" applyBorder="1" applyAlignment="1">
      <alignment horizontal="left" vertical="top" wrapText="1"/>
    </xf>
    <xf numFmtId="39" fontId="0" fillId="2" borderId="27" xfId="0" applyNumberFormat="1" applyFill="1" applyBorder="1" applyAlignment="1"/>
    <xf numFmtId="0" fontId="21" fillId="2" borderId="27" xfId="0" applyFont="1" applyFill="1" applyBorder="1" applyAlignment="1"/>
    <xf numFmtId="0" fontId="42" fillId="2" borderId="27" xfId="165" applyFont="1" applyFill="1" applyBorder="1" applyAlignment="1">
      <alignment horizontal="center" vertical="top"/>
    </xf>
    <xf numFmtId="165" fontId="15" fillId="2" borderId="27" xfId="6" applyNumberFormat="1" applyFont="1" applyFill="1" applyBorder="1" applyAlignment="1">
      <alignment horizontal="right" vertical="top"/>
    </xf>
    <xf numFmtId="0" fontId="15" fillId="2" borderId="27" xfId="165" applyFont="1" applyFill="1" applyBorder="1" applyAlignment="1">
      <alignment horizontal="left" vertical="top" wrapText="1"/>
    </xf>
    <xf numFmtId="165" fontId="15" fillId="2" borderId="27" xfId="6" applyNumberFormat="1" applyFont="1" applyFill="1" applyBorder="1" applyAlignment="1">
      <alignment horizontal="center" vertical="center"/>
    </xf>
    <xf numFmtId="166" fontId="15" fillId="2" borderId="27" xfId="7" applyNumberFormat="1" applyFont="1" applyFill="1" applyBorder="1" applyAlignment="1">
      <alignment horizontal="right" vertical="center" wrapText="1"/>
    </xf>
    <xf numFmtId="0" fontId="15" fillId="0" borderId="28" xfId="0" applyFont="1" applyBorder="1" applyAlignment="1">
      <alignment horizontal="left" wrapText="1"/>
    </xf>
    <xf numFmtId="170" fontId="14" fillId="2" borderId="28" xfId="7" applyNumberFormat="1" applyFont="1" applyFill="1" applyBorder="1" applyAlignment="1">
      <alignment horizontal="center" wrapText="1"/>
    </xf>
    <xf numFmtId="0" fontId="12" fillId="2" borderId="27" xfId="0" applyFont="1" applyFill="1" applyBorder="1" applyAlignment="1">
      <alignment horizontal="left" vertical="top" wrapText="1"/>
    </xf>
    <xf numFmtId="0" fontId="15" fillId="0" borderId="27" xfId="0" applyFont="1" applyBorder="1" applyAlignment="1">
      <alignment horizontal="left" vertical="center" wrapText="1"/>
    </xf>
    <xf numFmtId="166" fontId="14" fillId="0" borderId="27" xfId="7" applyNumberFormat="1" applyFont="1" applyBorder="1" applyAlignment="1">
      <alignment horizontal="center" vertical="center" wrapText="1"/>
    </xf>
    <xf numFmtId="166" fontId="12" fillId="0" borderId="27" xfId="7" applyNumberFormat="1" applyFont="1" applyBorder="1" applyAlignment="1">
      <alignment horizontal="center" vertical="center" wrapText="1"/>
    </xf>
    <xf numFmtId="2" fontId="12" fillId="2" borderId="27" xfId="0" applyNumberFormat="1" applyFont="1" applyFill="1" applyBorder="1" applyAlignment="1">
      <alignment horizontal="left" vertical="top" wrapText="1"/>
    </xf>
    <xf numFmtId="166" fontId="12" fillId="2" borderId="27" xfId="7" applyNumberFormat="1" applyFont="1" applyFill="1" applyBorder="1" applyAlignment="1">
      <alignment horizontal="center" vertical="center" wrapText="1"/>
    </xf>
    <xf numFmtId="166" fontId="84" fillId="2" borderId="27" xfId="7" applyNumberFormat="1" applyFont="1" applyFill="1" applyBorder="1" applyAlignment="1">
      <alignment horizontal="center" vertical="center" wrapText="1"/>
    </xf>
    <xf numFmtId="49" fontId="19" fillId="0" borderId="27" xfId="0" applyNumberFormat="1" applyFont="1" applyBorder="1" applyAlignment="1">
      <alignment horizontal="left" vertical="top" wrapText="1"/>
    </xf>
    <xf numFmtId="2" fontId="12" fillId="0" borderId="27" xfId="0" applyNumberFormat="1" applyFont="1" applyBorder="1" applyAlignment="1">
      <alignment horizontal="center" vertical="center" wrapText="1"/>
    </xf>
    <xf numFmtId="2" fontId="14" fillId="2" borderId="27" xfId="7" applyNumberFormat="1" applyFont="1" applyFill="1" applyBorder="1" applyAlignment="1">
      <alignment horizontal="center" vertical="center" wrapText="1"/>
    </xf>
    <xf numFmtId="0" fontId="12" fillId="2" borderId="27" xfId="0" applyNumberFormat="1" applyFont="1" applyFill="1" applyBorder="1" applyAlignment="1">
      <alignment vertical="top" wrapText="1"/>
    </xf>
    <xf numFmtId="170" fontId="12" fillId="2" borderId="27" xfId="7" applyNumberFormat="1" applyFont="1" applyFill="1" applyBorder="1" applyAlignment="1">
      <alignment horizontal="center" vertical="center" wrapText="1"/>
    </xf>
    <xf numFmtId="164" fontId="12" fillId="2" borderId="27" xfId="7" applyNumberFormat="1" applyFont="1" applyFill="1" applyBorder="1" applyAlignment="1">
      <alignment horizontal="center" vertical="center" wrapText="1"/>
    </xf>
    <xf numFmtId="0" fontId="19" fillId="2" borderId="27" xfId="0" applyFont="1" applyFill="1" applyBorder="1" applyAlignment="1">
      <alignment horizontal="left" vertical="center" wrapText="1"/>
    </xf>
    <xf numFmtId="2" fontId="19" fillId="2" borderId="27" xfId="0" applyNumberFormat="1" applyFont="1" applyFill="1" applyBorder="1" applyAlignment="1">
      <alignment horizontal="left" vertical="center" wrapText="1"/>
    </xf>
    <xf numFmtId="166" fontId="19" fillId="2" borderId="27" xfId="7" applyNumberFormat="1" applyFont="1" applyFill="1" applyBorder="1" applyAlignment="1">
      <alignment horizontal="center" vertical="center" wrapText="1"/>
    </xf>
    <xf numFmtId="0" fontId="16" fillId="2" borderId="27" xfId="165" applyFont="1" applyFill="1" applyBorder="1" applyAlignment="1">
      <alignment horizontal="left" vertical="top" wrapText="1"/>
    </xf>
    <xf numFmtId="166" fontId="16" fillId="2" borderId="27" xfId="7" applyNumberFormat="1" applyFont="1" applyFill="1" applyBorder="1" applyAlignment="1">
      <alignment horizontal="center" vertical="center" wrapText="1"/>
    </xf>
    <xf numFmtId="0" fontId="19" fillId="2" borderId="27" xfId="0" applyFont="1" applyFill="1" applyBorder="1" applyAlignment="1">
      <alignment horizontal="left" vertical="top" wrapText="1"/>
    </xf>
    <xf numFmtId="166" fontId="19" fillId="2" borderId="27" xfId="7" applyNumberFormat="1" applyFont="1" applyFill="1" applyBorder="1" applyAlignment="1">
      <alignment horizontal="right" vertical="center" wrapText="1"/>
    </xf>
    <xf numFmtId="49" fontId="19" fillId="2" borderId="27" xfId="0" applyNumberFormat="1" applyFont="1" applyFill="1" applyBorder="1" applyAlignment="1">
      <alignment horizontal="left" vertical="top" wrapText="1"/>
    </xf>
    <xf numFmtId="166" fontId="14" fillId="0" borderId="27" xfId="0" applyNumberFormat="1" applyFont="1" applyBorder="1" applyAlignment="1">
      <alignment horizontal="center" vertical="top" wrapText="1"/>
    </xf>
    <xf numFmtId="0" fontId="12" fillId="0" borderId="32" xfId="0" applyFont="1" applyBorder="1" applyAlignment="1">
      <alignment horizontal="left" wrapText="1"/>
    </xf>
    <xf numFmtId="0" fontId="12" fillId="0" borderId="2" xfId="0" applyFont="1" applyBorder="1" applyAlignment="1">
      <alignment horizontal="left" wrapText="1"/>
    </xf>
    <xf numFmtId="0" fontId="14" fillId="0" borderId="27" xfId="0" applyFont="1" applyBorder="1" applyAlignment="1">
      <alignment wrapText="1"/>
    </xf>
    <xf numFmtId="0" fontId="14" fillId="0" borderId="27" xfId="0" applyFont="1" applyBorder="1" applyAlignment="1">
      <alignment horizontal="center" wrapText="1"/>
    </xf>
    <xf numFmtId="0" fontId="86" fillId="0" borderId="0" xfId="1" applyFont="1" applyFill="1" applyBorder="1" applyAlignment="1">
      <alignment horizontal="center" vertical="top" wrapText="1"/>
    </xf>
    <xf numFmtId="0" fontId="86" fillId="0" borderId="0" xfId="1" applyFont="1" applyFill="1" applyBorder="1"/>
    <xf numFmtId="0" fontId="86" fillId="0" borderId="0" xfId="1" applyFont="1" applyFill="1" applyBorder="1" applyAlignment="1">
      <alignment wrapText="1"/>
    </xf>
    <xf numFmtId="0" fontId="19" fillId="2" borderId="0" xfId="0" applyFont="1" applyFill="1" applyBorder="1" applyAlignment="1"/>
    <xf numFmtId="0" fontId="15" fillId="2" borderId="0" xfId="0" applyFont="1" applyFill="1" applyBorder="1" applyAlignment="1"/>
    <xf numFmtId="0" fontId="19" fillId="0" borderId="0" xfId="0" applyFont="1" applyBorder="1"/>
    <xf numFmtId="168" fontId="12" fillId="0" borderId="0" xfId="0" applyNumberFormat="1" applyFont="1" applyBorder="1"/>
    <xf numFmtId="0" fontId="12" fillId="0" borderId="0" xfId="0" applyFont="1" applyBorder="1"/>
    <xf numFmtId="0" fontId="82" fillId="0" borderId="0" xfId="0" applyFont="1" applyBorder="1" applyAlignment="1">
      <alignment vertical="top" wrapText="1"/>
    </xf>
    <xf numFmtId="0" fontId="19" fillId="0" borderId="0" xfId="0" applyFont="1" applyBorder="1" applyAlignment="1">
      <alignment horizontal="left" vertical="top" wrapText="1"/>
    </xf>
    <xf numFmtId="0" fontId="20" fillId="0" borderId="0" xfId="0" applyFont="1" applyBorder="1" applyAlignment="1">
      <alignment vertical="top" wrapText="1"/>
    </xf>
    <xf numFmtId="0" fontId="12" fillId="0" borderId="27" xfId="0" applyFont="1" applyBorder="1" applyAlignment="1">
      <alignment vertical="top" wrapText="1"/>
    </xf>
    <xf numFmtId="0" fontId="12" fillId="0" borderId="27" xfId="0" applyFont="1" applyBorder="1" applyAlignment="1">
      <alignment horizontal="center" vertical="center" wrapText="1"/>
    </xf>
    <xf numFmtId="0" fontId="20" fillId="0" borderId="27" xfId="0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left" vertical="top" wrapText="1"/>
    </xf>
    <xf numFmtId="0" fontId="15" fillId="0" borderId="29" xfId="0" applyFont="1" applyBorder="1" applyAlignment="1">
      <alignment horizontal="left" vertical="top" wrapText="1"/>
    </xf>
    <xf numFmtId="0" fontId="14" fillId="0" borderId="28" xfId="0" applyFont="1" applyFill="1" applyBorder="1" applyAlignment="1">
      <alignment horizontal="center" vertical="top" wrapText="1"/>
    </xf>
    <xf numFmtId="0" fontId="14" fillId="0" borderId="2" xfId="0" applyFont="1" applyFill="1" applyBorder="1" applyAlignment="1">
      <alignment horizontal="center" vertical="top" wrapText="1"/>
    </xf>
    <xf numFmtId="0" fontId="14" fillId="0" borderId="3" xfId="0" applyFont="1" applyFill="1" applyBorder="1" applyAlignment="1">
      <alignment horizontal="center" vertical="top" wrapText="1"/>
    </xf>
    <xf numFmtId="0" fontId="12" fillId="0" borderId="28" xfId="0" applyFont="1" applyFill="1" applyBorder="1" applyAlignment="1">
      <alignment horizontal="center" vertical="top" wrapText="1"/>
    </xf>
    <xf numFmtId="0" fontId="12" fillId="0" borderId="2" xfId="0" applyFont="1" applyFill="1" applyBorder="1" applyAlignment="1">
      <alignment horizontal="center" vertical="top" wrapText="1"/>
    </xf>
    <xf numFmtId="0" fontId="12" fillId="0" borderId="3" xfId="0" applyFont="1" applyFill="1" applyBorder="1" applyAlignment="1">
      <alignment horizontal="center" vertical="top" wrapText="1"/>
    </xf>
    <xf numFmtId="0" fontId="57" fillId="0" borderId="28" xfId="0" applyFont="1" applyBorder="1" applyAlignment="1">
      <alignment horizontal="center" vertical="top" wrapText="1"/>
    </xf>
    <xf numFmtId="0" fontId="57" fillId="0" borderId="2" xfId="0" applyFont="1" applyBorder="1" applyAlignment="1">
      <alignment horizontal="center" vertical="top" wrapText="1"/>
    </xf>
    <xf numFmtId="0" fontId="57" fillId="0" borderId="3" xfId="0" applyFont="1" applyBorder="1" applyAlignment="1">
      <alignment horizontal="center" vertical="top" wrapText="1"/>
    </xf>
    <xf numFmtId="0" fontId="24" fillId="0" borderId="0" xfId="0" applyFont="1" applyAlignment="1">
      <alignment horizont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top" wrapText="1"/>
    </xf>
    <xf numFmtId="0" fontId="15" fillId="0" borderId="5" xfId="0" applyFont="1" applyBorder="1" applyAlignment="1">
      <alignment horizontal="left" vertical="top" wrapText="1"/>
    </xf>
    <xf numFmtId="0" fontId="57" fillId="2" borderId="1" xfId="0" applyFont="1" applyFill="1" applyBorder="1" applyAlignment="1">
      <alignment horizontal="center" vertical="top" wrapText="1"/>
    </xf>
    <xf numFmtId="0" fontId="57" fillId="2" borderId="27" xfId="0" applyFont="1" applyFill="1" applyBorder="1" applyAlignment="1">
      <alignment horizontal="center" vertical="top" wrapText="1"/>
    </xf>
    <xf numFmtId="0" fontId="15" fillId="2" borderId="27" xfId="0" applyFont="1" applyFill="1" applyBorder="1" applyAlignment="1">
      <alignment horizontal="left" vertical="top" wrapText="1"/>
    </xf>
    <xf numFmtId="0" fontId="0" fillId="2" borderId="27" xfId="0" applyFill="1" applyBorder="1" applyAlignment="1">
      <alignment wrapText="1"/>
    </xf>
    <xf numFmtId="0" fontId="12" fillId="2" borderId="27" xfId="0" applyFont="1" applyFill="1" applyBorder="1" applyAlignment="1">
      <alignment horizontal="center" vertical="center" wrapText="1"/>
    </xf>
    <xf numFmtId="0" fontId="20" fillId="2" borderId="27" xfId="0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left" vertical="top" wrapText="1"/>
    </xf>
    <xf numFmtId="0" fontId="0" fillId="0" borderId="27" xfId="0" applyBorder="1" applyAlignment="1">
      <alignment wrapText="1"/>
    </xf>
    <xf numFmtId="49" fontId="15" fillId="2" borderId="27" xfId="0" applyNumberFormat="1" applyFont="1" applyFill="1" applyBorder="1" applyAlignment="1">
      <alignment horizontal="center" vertical="top" wrapText="1"/>
    </xf>
    <xf numFmtId="0" fontId="15" fillId="0" borderId="27" xfId="8" applyFont="1" applyFill="1" applyBorder="1" applyAlignment="1">
      <alignment horizontal="center" vertical="top" wrapText="1"/>
    </xf>
    <xf numFmtId="0" fontId="14" fillId="0" borderId="27" xfId="0" applyFont="1" applyBorder="1" applyAlignment="1">
      <alignment horizontal="left" wrapText="1"/>
    </xf>
    <xf numFmtId="0" fontId="19" fillId="0" borderId="27" xfId="8" applyFont="1" applyFill="1" applyBorder="1" applyAlignment="1">
      <alignment horizontal="center" vertical="top" wrapText="1"/>
    </xf>
    <xf numFmtId="0" fontId="12" fillId="2" borderId="27" xfId="0" applyFont="1" applyFill="1" applyBorder="1" applyAlignment="1">
      <alignment horizontal="center" vertical="top" wrapText="1"/>
    </xf>
    <xf numFmtId="0" fontId="12" fillId="0" borderId="27" xfId="0" applyFont="1" applyBorder="1" applyAlignment="1">
      <alignment horizontal="center" vertical="top" wrapText="1"/>
    </xf>
    <xf numFmtId="0" fontId="14" fillId="0" borderId="27" xfId="0" applyFont="1" applyBorder="1" applyAlignment="1">
      <alignment horizontal="center" wrapText="1"/>
    </xf>
    <xf numFmtId="0" fontId="14" fillId="0" borderId="28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wrapText="1"/>
    </xf>
    <xf numFmtId="0" fontId="12" fillId="0" borderId="2" xfId="0" applyFont="1" applyBorder="1" applyAlignment="1">
      <alignment horizontal="center" wrapText="1"/>
    </xf>
    <xf numFmtId="0" fontId="12" fillId="0" borderId="3" xfId="0" applyFont="1" applyBorder="1" applyAlignment="1">
      <alignment horizontal="center" wrapText="1"/>
    </xf>
    <xf numFmtId="0" fontId="14" fillId="0" borderId="27" xfId="0" applyFont="1" applyBorder="1" applyAlignment="1">
      <alignment horizontal="center" vertical="top" wrapText="1"/>
    </xf>
    <xf numFmtId="0" fontId="14" fillId="2" borderId="27" xfId="0" applyFont="1" applyFill="1" applyBorder="1" applyAlignment="1">
      <alignment horizontal="center" vertical="top" wrapText="1"/>
    </xf>
    <xf numFmtId="49" fontId="15" fillId="2" borderId="27" xfId="0" applyNumberFormat="1" applyFont="1" applyFill="1" applyBorder="1" applyAlignment="1">
      <alignment horizontal="left" vertical="top" wrapText="1"/>
    </xf>
    <xf numFmtId="0" fontId="12" fillId="2" borderId="27" xfId="0" applyFont="1" applyFill="1" applyBorder="1" applyAlignment="1">
      <alignment wrapText="1"/>
    </xf>
    <xf numFmtId="0" fontId="14" fillId="2" borderId="27" xfId="0" applyFont="1" applyFill="1" applyBorder="1" applyAlignment="1">
      <alignment horizontal="center"/>
    </xf>
    <xf numFmtId="0" fontId="14" fillId="2" borderId="28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wrapText="1"/>
    </xf>
    <xf numFmtId="2" fontId="12" fillId="0" borderId="27" xfId="0" applyNumberFormat="1" applyFont="1" applyBorder="1" applyAlignment="1">
      <alignment horizontal="center" vertical="center" wrapText="1"/>
    </xf>
    <xf numFmtId="0" fontId="88" fillId="0" borderId="0" xfId="1" applyFont="1" applyFill="1" applyAlignment="1">
      <alignment horizontal="center" wrapText="1"/>
    </xf>
    <xf numFmtId="0" fontId="81" fillId="0" borderId="0" xfId="1" applyFont="1" applyFill="1" applyAlignment="1">
      <alignment horizontal="center"/>
    </xf>
    <xf numFmtId="0" fontId="16" fillId="0" borderId="31" xfId="0" applyFont="1" applyBorder="1" applyAlignment="1">
      <alignment horizontal="center" vertical="top" wrapText="1"/>
    </xf>
    <xf numFmtId="0" fontId="16" fillId="0" borderId="29" xfId="0" applyFont="1" applyBorder="1" applyAlignment="1">
      <alignment horizontal="center" vertical="top" wrapText="1"/>
    </xf>
    <xf numFmtId="0" fontId="86" fillId="0" borderId="30" xfId="1" applyFont="1" applyFill="1" applyBorder="1" applyAlignment="1">
      <alignment horizontal="center" wrapText="1"/>
    </xf>
    <xf numFmtId="0" fontId="86" fillId="0" borderId="29" xfId="1" applyFont="1" applyFill="1" applyBorder="1" applyAlignment="1">
      <alignment horizontal="center" wrapText="1"/>
    </xf>
    <xf numFmtId="0" fontId="86" fillId="0" borderId="28" xfId="1" applyFont="1" applyFill="1" applyBorder="1" applyAlignment="1">
      <alignment horizontal="center" vertical="top" wrapText="1"/>
    </xf>
    <xf numFmtId="0" fontId="86" fillId="0" borderId="2" xfId="1" applyFont="1" applyFill="1" applyBorder="1" applyAlignment="1">
      <alignment horizontal="center" vertical="top" wrapText="1"/>
    </xf>
    <xf numFmtId="0" fontId="86" fillId="0" borderId="3" xfId="1" applyFont="1" applyFill="1" applyBorder="1" applyAlignment="1">
      <alignment horizontal="center" vertical="top" wrapText="1"/>
    </xf>
    <xf numFmtId="2" fontId="88" fillId="0" borderId="0" xfId="1" applyNumberFormat="1" applyFont="1" applyFill="1" applyAlignment="1">
      <alignment horizontal="center" wrapText="1"/>
    </xf>
    <xf numFmtId="0" fontId="19" fillId="0" borderId="30" xfId="0" applyFont="1" applyFill="1" applyBorder="1" applyAlignment="1">
      <alignment horizontal="center" vertical="top" wrapText="1"/>
    </xf>
    <xf numFmtId="0" fontId="19" fillId="0" borderId="31" xfId="0" applyFont="1" applyFill="1" applyBorder="1" applyAlignment="1">
      <alignment horizontal="center" vertical="top" wrapText="1"/>
    </xf>
    <xf numFmtId="0" fontId="19" fillId="0" borderId="29" xfId="0" applyFont="1" applyFill="1" applyBorder="1" applyAlignment="1">
      <alignment horizontal="center" vertical="top" wrapText="1"/>
    </xf>
    <xf numFmtId="0" fontId="19" fillId="0" borderId="28" xfId="0" applyFont="1" applyFill="1" applyBorder="1" applyAlignment="1">
      <alignment horizontal="center" vertical="top" wrapText="1"/>
    </xf>
    <xf numFmtId="0" fontId="19" fillId="0" borderId="2" xfId="0" applyFont="1" applyFill="1" applyBorder="1" applyAlignment="1">
      <alignment horizontal="center" vertical="top" wrapText="1"/>
    </xf>
    <xf numFmtId="0" fontId="19" fillId="0" borderId="3" xfId="0" applyFont="1" applyFill="1" applyBorder="1" applyAlignment="1">
      <alignment horizontal="center" vertical="top" wrapText="1"/>
    </xf>
    <xf numFmtId="0" fontId="19" fillId="0" borderId="27" xfId="0" applyFont="1" applyFill="1" applyBorder="1" applyAlignment="1">
      <alignment horizontal="left" vertical="center"/>
    </xf>
    <xf numFmtId="0" fontId="16" fillId="0" borderId="30" xfId="0" applyFont="1" applyBorder="1" applyAlignment="1">
      <alignment horizontal="left" vertical="top" wrapText="1"/>
    </xf>
    <xf numFmtId="0" fontId="0" fillId="0" borderId="31" xfId="0" applyBorder="1" applyAlignment="1">
      <alignment vertical="top" wrapText="1"/>
    </xf>
    <xf numFmtId="0" fontId="0" fillId="0" borderId="29" xfId="0" applyBorder="1" applyAlignment="1">
      <alignment vertical="top" wrapText="1"/>
    </xf>
  </cellXfs>
  <cellStyles count="217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heck Cell" xfId="23" builtinId="23" customBuiltin="1"/>
    <cellStyle name="Check Cell 2" xfId="86"/>
    <cellStyle name="Check Cell 2 2" xfId="134"/>
    <cellStyle name="Comma" xfId="7" builtinId="3"/>
    <cellStyle name="Comma 2" xfId="10"/>
    <cellStyle name="Comma 2 2" xfId="100"/>
    <cellStyle name="Comma 2 2 2" xfId="135"/>
    <cellStyle name="Comma 2 3" xfId="10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4" xfId="102"/>
    <cellStyle name="Comma 5" xfId="95"/>
    <cellStyle name="Comma 5 2" xfId="180"/>
    <cellStyle name="Comma 5 3" xfId="204"/>
    <cellStyle name="Comma 6" xfId="187"/>
    <cellStyle name="Comma 6 2" xfId="210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2" xfId="1"/>
    <cellStyle name="Normal 2 2" xfId="146"/>
    <cellStyle name="Normal 2 2 2" xfId="163"/>
    <cellStyle name="Normal 2 3" xfId="147"/>
    <cellStyle name="Normal 2 4" xfId="96"/>
    <cellStyle name="Normal 3" xfId="3"/>
    <cellStyle name="Normal 3 2" xfId="104"/>
    <cellStyle name="Normal 3 2 2" xfId="148"/>
    <cellStyle name="Normal 3 3" xfId="98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6" xfId="150"/>
    <cellStyle name="Normal 6 2" xfId="213"/>
    <cellStyle name="Normal 7" xfId="151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3" xfId="166"/>
    <cellStyle name="Note 4" xfId="190"/>
    <cellStyle name="Output" xfId="20" builtinId="21" customBuiltin="1"/>
    <cellStyle name="Output 2" xfId="81"/>
    <cellStyle name="Output 2 2" xfId="153"/>
    <cellStyle name="Percent 2" xfId="2"/>
    <cellStyle name="Percent 2 2" xfId="97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Warning Text" xfId="24" builtinId="11" customBuiltin="1"/>
    <cellStyle name="Warning Text 2" xfId="68"/>
    <cellStyle name="Warning Text 2 2" xfId="159"/>
    <cellStyle name="Обычный 2" xfId="11"/>
    <cellStyle name="Обычный 2 2" xfId="161"/>
    <cellStyle name="Обычный 2 3" xfId="160"/>
    <cellStyle name="Финансовый 2" xfId="214"/>
    <cellStyle name="Финансовый 2 2" xfId="215"/>
    <cellStyle name="Финансовый 3" xfId="21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3"/>
  <sheetViews>
    <sheetView tabSelected="1" zoomScaleNormal="100" zoomScaleSheetLayoutView="100" workbookViewId="0">
      <selection activeCell="A5" sqref="A5:F5"/>
    </sheetView>
  </sheetViews>
  <sheetFormatPr defaultColWidth="9.140625" defaultRowHeight="13.5"/>
  <cols>
    <col min="1" max="1" width="9.7109375" style="1" customWidth="1"/>
    <col min="2" max="2" width="24.7109375" style="1" customWidth="1"/>
    <col min="3" max="3" width="68.140625" style="1" customWidth="1"/>
    <col min="4" max="5" width="14.85546875" style="1" customWidth="1"/>
    <col min="6" max="6" width="14.85546875" style="3" customWidth="1"/>
    <col min="7" max="7" width="15.85546875" style="1" customWidth="1"/>
    <col min="8" max="8" width="15.7109375" style="1" customWidth="1"/>
    <col min="9" max="9" width="13.85546875" style="1" customWidth="1"/>
    <col min="10" max="11" width="12.42578125" style="1" customWidth="1"/>
    <col min="12" max="16384" width="9.140625" style="1"/>
  </cols>
  <sheetData>
    <row r="1" spans="1:7">
      <c r="E1" s="39" t="s">
        <v>56</v>
      </c>
      <c r="F1" s="39"/>
      <c r="G1" s="39"/>
    </row>
    <row r="2" spans="1:7">
      <c r="E2" s="39" t="s">
        <v>44</v>
      </c>
      <c r="F2" s="39"/>
      <c r="G2" s="39"/>
    </row>
    <row r="3" spans="1:7">
      <c r="E3" s="39" t="s">
        <v>9</v>
      </c>
      <c r="F3" s="39"/>
      <c r="G3" s="39"/>
    </row>
    <row r="4" spans="1:7">
      <c r="F4" s="1"/>
    </row>
    <row r="5" spans="1:7" ht="75.75" customHeight="1">
      <c r="A5" s="182" t="s">
        <v>185</v>
      </c>
      <c r="B5" s="182"/>
      <c r="C5" s="182"/>
      <c r="D5" s="182"/>
      <c r="E5" s="182"/>
      <c r="F5" s="182"/>
    </row>
    <row r="7" spans="1:7">
      <c r="E7" s="1" t="s">
        <v>25</v>
      </c>
    </row>
    <row r="8" spans="1:7" s="2" customFormat="1" ht="60" customHeight="1">
      <c r="A8" s="183" t="s">
        <v>14</v>
      </c>
      <c r="B8" s="184"/>
      <c r="C8" s="193" t="s">
        <v>15</v>
      </c>
      <c r="D8" s="168" t="s">
        <v>139</v>
      </c>
      <c r="E8" s="169"/>
      <c r="F8" s="170"/>
    </row>
    <row r="9" spans="1:7" s="2" customFormat="1" ht="30" customHeight="1">
      <c r="A9" s="5" t="s">
        <v>18</v>
      </c>
      <c r="B9" s="6" t="s">
        <v>19</v>
      </c>
      <c r="C9" s="194"/>
      <c r="D9" s="88" t="s">
        <v>58</v>
      </c>
      <c r="E9" s="14" t="s">
        <v>16</v>
      </c>
      <c r="F9" s="30" t="s">
        <v>17</v>
      </c>
    </row>
    <row r="10" spans="1:7" s="2" customFormat="1" ht="17.25" customHeight="1">
      <c r="A10" s="12" t="s">
        <v>53</v>
      </c>
      <c r="B10" s="8"/>
      <c r="C10" s="7" t="s">
        <v>24</v>
      </c>
      <c r="D10" s="43">
        <f>+D12+D45</f>
        <v>0</v>
      </c>
      <c r="E10" s="43">
        <f>+E12+E45</f>
        <v>0</v>
      </c>
      <c r="F10" s="43">
        <f>+F12+F45</f>
        <v>0</v>
      </c>
    </row>
    <row r="11" spans="1:7" s="2" customFormat="1" ht="15">
      <c r="A11" s="13"/>
      <c r="B11" s="8"/>
      <c r="C11" s="4" t="s">
        <v>40</v>
      </c>
      <c r="D11" s="40"/>
      <c r="E11" s="18"/>
      <c r="F11" s="19"/>
    </row>
    <row r="12" spans="1:7" s="2" customFormat="1" ht="15">
      <c r="A12" s="11"/>
      <c r="B12" s="185" t="s">
        <v>92</v>
      </c>
      <c r="C12" s="186"/>
      <c r="D12" s="43">
        <f>+D14+D33</f>
        <v>0</v>
      </c>
      <c r="E12" s="43">
        <f t="shared" ref="E12:F12" si="0">+E14+E33</f>
        <v>0</v>
      </c>
      <c r="F12" s="43">
        <f t="shared" si="0"/>
        <v>0</v>
      </c>
    </row>
    <row r="13" spans="1:7" s="2" customFormat="1" ht="16.5">
      <c r="A13" s="187">
        <v>1176</v>
      </c>
      <c r="B13" s="189"/>
      <c r="C13" s="114" t="s">
        <v>31</v>
      </c>
      <c r="D13" s="114"/>
      <c r="E13" s="22"/>
      <c r="F13" s="22"/>
    </row>
    <row r="14" spans="1:7" s="2" customFormat="1" ht="28.5">
      <c r="A14" s="187"/>
      <c r="B14" s="190"/>
      <c r="C14" s="115" t="s">
        <v>140</v>
      </c>
      <c r="D14" s="116">
        <f>D21+D27</f>
        <v>-50000</v>
      </c>
      <c r="E14" s="116">
        <f t="shared" ref="E14:F14" si="1">E21+E27</f>
        <v>-50000</v>
      </c>
      <c r="F14" s="116">
        <f t="shared" si="1"/>
        <v>-50000</v>
      </c>
      <c r="G14" s="10"/>
    </row>
    <row r="15" spans="1:7" s="2" customFormat="1" ht="16.5">
      <c r="A15" s="187"/>
      <c r="B15" s="190"/>
      <c r="C15" s="117" t="s">
        <v>32</v>
      </c>
      <c r="D15" s="117"/>
      <c r="E15" s="22"/>
      <c r="F15" s="22"/>
    </row>
    <row r="16" spans="1:7" s="2" customFormat="1" ht="27">
      <c r="A16" s="187"/>
      <c r="B16" s="190"/>
      <c r="C16" s="118" t="s">
        <v>143</v>
      </c>
      <c r="D16" s="118"/>
      <c r="E16" s="16"/>
      <c r="F16" s="16"/>
    </row>
    <row r="17" spans="1:7" s="2" customFormat="1" ht="15">
      <c r="A17" s="187"/>
      <c r="B17" s="190"/>
      <c r="C17" s="117" t="s">
        <v>33</v>
      </c>
      <c r="D17" s="117"/>
      <c r="E17" s="16"/>
      <c r="F17" s="16"/>
    </row>
    <row r="18" spans="1:7" s="2" customFormat="1" ht="42" customHeight="1">
      <c r="A18" s="187"/>
      <c r="B18" s="190"/>
      <c r="C18" s="118" t="s">
        <v>144</v>
      </c>
      <c r="D18" s="118"/>
      <c r="E18" s="16"/>
      <c r="F18" s="119"/>
    </row>
    <row r="19" spans="1:7" s="2" customFormat="1" ht="15">
      <c r="A19" s="187"/>
      <c r="B19" s="120"/>
      <c r="C19" s="121" t="s">
        <v>52</v>
      </c>
      <c r="D19" s="121"/>
      <c r="E19" s="28"/>
      <c r="F19" s="28"/>
    </row>
    <row r="20" spans="1:7" s="2" customFormat="1" ht="15">
      <c r="A20" s="188"/>
      <c r="B20" s="191">
        <v>11001</v>
      </c>
      <c r="C20" s="117" t="s">
        <v>34</v>
      </c>
      <c r="D20" s="117"/>
      <c r="E20" s="122"/>
      <c r="F20" s="16"/>
    </row>
    <row r="21" spans="1:7" s="2" customFormat="1" ht="28.5">
      <c r="A21" s="188"/>
      <c r="B21" s="192"/>
      <c r="C21" s="123" t="s">
        <v>145</v>
      </c>
      <c r="D21" s="124">
        <v>-30000</v>
      </c>
      <c r="E21" s="124">
        <v>-30000</v>
      </c>
      <c r="F21" s="124">
        <v>-30000</v>
      </c>
      <c r="G21" s="9"/>
    </row>
    <row r="22" spans="1:7" s="2" customFormat="1" ht="15">
      <c r="A22" s="188"/>
      <c r="B22" s="192"/>
      <c r="C22" s="117" t="s">
        <v>35</v>
      </c>
      <c r="D22" s="117"/>
      <c r="E22" s="16"/>
      <c r="F22" s="16"/>
    </row>
    <row r="23" spans="1:7" s="2" customFormat="1" ht="67.5">
      <c r="A23" s="188"/>
      <c r="B23" s="192"/>
      <c r="C23" s="118" t="s">
        <v>146</v>
      </c>
      <c r="D23" s="118"/>
      <c r="E23" s="16"/>
      <c r="F23" s="16"/>
    </row>
    <row r="24" spans="1:7" s="2" customFormat="1" ht="18" customHeight="1">
      <c r="A24" s="188"/>
      <c r="B24" s="192"/>
      <c r="C24" s="117" t="s">
        <v>36</v>
      </c>
      <c r="D24" s="117"/>
      <c r="E24" s="16"/>
      <c r="F24" s="16"/>
    </row>
    <row r="25" spans="1:7" s="2" customFormat="1" ht="15" customHeight="1">
      <c r="A25" s="188"/>
      <c r="B25" s="192"/>
      <c r="C25" s="118" t="s">
        <v>37</v>
      </c>
      <c r="D25" s="118"/>
      <c r="E25" s="16"/>
      <c r="F25" s="16"/>
    </row>
    <row r="26" spans="1:7" s="2" customFormat="1" ht="15">
      <c r="A26" s="188"/>
      <c r="B26" s="191">
        <v>11004</v>
      </c>
      <c r="C26" s="117" t="s">
        <v>34</v>
      </c>
      <c r="D26" s="117"/>
      <c r="E26" s="122"/>
      <c r="F26" s="16"/>
    </row>
    <row r="27" spans="1:7" s="2" customFormat="1" ht="18" customHeight="1">
      <c r="A27" s="188"/>
      <c r="B27" s="192"/>
      <c r="C27" s="123" t="s">
        <v>147</v>
      </c>
      <c r="D27" s="124">
        <v>-20000</v>
      </c>
      <c r="E27" s="124">
        <v>-20000</v>
      </c>
      <c r="F27" s="124">
        <v>-20000</v>
      </c>
      <c r="G27" s="9"/>
    </row>
    <row r="28" spans="1:7" s="2" customFormat="1" ht="15.75" customHeight="1">
      <c r="A28" s="188"/>
      <c r="B28" s="192"/>
      <c r="C28" s="117" t="s">
        <v>35</v>
      </c>
      <c r="D28" s="117"/>
      <c r="E28" s="16"/>
      <c r="F28" s="16"/>
    </row>
    <row r="29" spans="1:7" s="2" customFormat="1" ht="27">
      <c r="A29" s="188"/>
      <c r="B29" s="192"/>
      <c r="C29" s="118" t="s">
        <v>148</v>
      </c>
      <c r="D29" s="118"/>
      <c r="E29" s="16"/>
      <c r="F29" s="16"/>
    </row>
    <row r="30" spans="1:7" s="2" customFormat="1" ht="18" customHeight="1">
      <c r="A30" s="188"/>
      <c r="B30" s="192"/>
      <c r="C30" s="117" t="s">
        <v>36</v>
      </c>
      <c r="D30" s="117"/>
      <c r="E30" s="16"/>
      <c r="F30" s="16"/>
    </row>
    <row r="31" spans="1:7" s="2" customFormat="1" ht="15" customHeight="1">
      <c r="A31" s="188"/>
      <c r="B31" s="192"/>
      <c r="C31" s="118" t="s">
        <v>37</v>
      </c>
      <c r="D31" s="118"/>
      <c r="E31" s="16"/>
      <c r="F31" s="16"/>
    </row>
    <row r="32" spans="1:7" s="2" customFormat="1" ht="16.5">
      <c r="A32" s="179">
        <v>1212</v>
      </c>
      <c r="B32" s="195"/>
      <c r="C32" s="20" t="s">
        <v>31</v>
      </c>
      <c r="D32" s="20"/>
      <c r="E32" s="21"/>
      <c r="F32" s="22"/>
    </row>
    <row r="33" spans="1:7" s="2" customFormat="1" ht="15">
      <c r="A33" s="180"/>
      <c r="B33" s="196"/>
      <c r="C33" s="89" t="s">
        <v>86</v>
      </c>
      <c r="D33" s="63">
        <f>+D40</f>
        <v>50000</v>
      </c>
      <c r="E33" s="63">
        <f>+E40</f>
        <v>50000</v>
      </c>
      <c r="F33" s="63">
        <f>+F40</f>
        <v>50000</v>
      </c>
      <c r="G33" s="10"/>
    </row>
    <row r="34" spans="1:7" s="2" customFormat="1" ht="16.5">
      <c r="A34" s="180"/>
      <c r="B34" s="196"/>
      <c r="C34" s="23" t="s">
        <v>32</v>
      </c>
      <c r="D34" s="23"/>
      <c r="E34" s="21"/>
      <c r="F34" s="22"/>
    </row>
    <row r="35" spans="1:7" s="2" customFormat="1" ht="15">
      <c r="A35" s="180"/>
      <c r="B35" s="196"/>
      <c r="C35" s="24" t="s">
        <v>87</v>
      </c>
      <c r="D35" s="24"/>
      <c r="E35" s="15"/>
      <c r="F35" s="16"/>
    </row>
    <row r="36" spans="1:7" s="2" customFormat="1" ht="15">
      <c r="A36" s="180"/>
      <c r="B36" s="196"/>
      <c r="C36" s="23" t="s">
        <v>33</v>
      </c>
      <c r="D36" s="23"/>
      <c r="E36" s="15"/>
      <c r="F36" s="16"/>
    </row>
    <row r="37" spans="1:7" s="2" customFormat="1" ht="32.25" customHeight="1">
      <c r="A37" s="181"/>
      <c r="B37" s="196"/>
      <c r="C37" s="24" t="s">
        <v>88</v>
      </c>
      <c r="D37" s="24"/>
      <c r="E37" s="15"/>
      <c r="F37" s="16"/>
    </row>
    <row r="38" spans="1:7" s="2" customFormat="1" ht="15">
      <c r="A38" s="112"/>
      <c r="B38" s="25"/>
      <c r="C38" s="26" t="s">
        <v>52</v>
      </c>
      <c r="D38" s="26"/>
      <c r="E38" s="27"/>
      <c r="F38" s="28"/>
    </row>
    <row r="39" spans="1:7" s="2" customFormat="1" ht="15">
      <c r="A39" s="112"/>
      <c r="B39" s="166">
        <v>12009</v>
      </c>
      <c r="C39" s="23" t="s">
        <v>34</v>
      </c>
      <c r="D39" s="23"/>
      <c r="E39" s="17"/>
      <c r="F39" s="16"/>
    </row>
    <row r="40" spans="1:7" s="2" customFormat="1" ht="28.5">
      <c r="A40" s="112"/>
      <c r="B40" s="167"/>
      <c r="C40" s="29" t="s">
        <v>91</v>
      </c>
      <c r="D40" s="17">
        <v>50000</v>
      </c>
      <c r="E40" s="17">
        <v>50000</v>
      </c>
      <c r="F40" s="17">
        <v>50000</v>
      </c>
      <c r="G40" s="9"/>
    </row>
    <row r="41" spans="1:7" s="2" customFormat="1" ht="15">
      <c r="A41" s="112"/>
      <c r="B41" s="167"/>
      <c r="C41" s="23" t="s">
        <v>35</v>
      </c>
      <c r="D41" s="23"/>
      <c r="E41" s="15"/>
      <c r="F41" s="16"/>
    </row>
    <row r="42" spans="1:7" s="2" customFormat="1" ht="30.75" customHeight="1">
      <c r="A42" s="112"/>
      <c r="B42" s="167"/>
      <c r="C42" s="24" t="s">
        <v>89</v>
      </c>
      <c r="D42" s="24"/>
      <c r="E42" s="15"/>
      <c r="F42" s="16"/>
    </row>
    <row r="43" spans="1:7" s="2" customFormat="1" ht="15">
      <c r="A43" s="112"/>
      <c r="B43" s="167"/>
      <c r="C43" s="23" t="s">
        <v>36</v>
      </c>
      <c r="D43" s="23"/>
      <c r="E43" s="15"/>
      <c r="F43" s="16"/>
    </row>
    <row r="44" spans="1:7" s="2" customFormat="1" ht="15">
      <c r="A44" s="113"/>
      <c r="B44" s="167"/>
      <c r="C44" s="24" t="s">
        <v>90</v>
      </c>
      <c r="D44" s="24"/>
      <c r="E44" s="15"/>
      <c r="F44" s="16"/>
    </row>
    <row r="45" spans="1:7" s="2" customFormat="1" ht="15">
      <c r="A45" s="11"/>
      <c r="B45" s="171" t="s">
        <v>59</v>
      </c>
      <c r="C45" s="172" t="s">
        <v>59</v>
      </c>
      <c r="D45" s="43">
        <f>+D47</f>
        <v>0</v>
      </c>
      <c r="E45" s="43">
        <f t="shared" ref="E45:F45" si="2">+E47</f>
        <v>0</v>
      </c>
      <c r="F45" s="43">
        <f t="shared" si="2"/>
        <v>0</v>
      </c>
    </row>
    <row r="46" spans="1:7" ht="13.5" customHeight="1">
      <c r="A46" s="173">
        <v>1139</v>
      </c>
      <c r="B46" s="176"/>
      <c r="C46" s="51" t="s">
        <v>31</v>
      </c>
      <c r="D46" s="52"/>
      <c r="E46" s="52"/>
      <c r="F46" s="52"/>
    </row>
    <row r="47" spans="1:7" ht="14.25">
      <c r="A47" s="174"/>
      <c r="B47" s="177"/>
      <c r="C47" s="59" t="s">
        <v>60</v>
      </c>
      <c r="D47" s="43">
        <f>+D53+D59</f>
        <v>0</v>
      </c>
      <c r="E47" s="43">
        <f t="shared" ref="E47:F47" si="3">+E53+E59</f>
        <v>0</v>
      </c>
      <c r="F47" s="43">
        <f t="shared" si="3"/>
        <v>0</v>
      </c>
    </row>
    <row r="48" spans="1:7" ht="13.5" customHeight="1">
      <c r="A48" s="174"/>
      <c r="B48" s="177"/>
      <c r="C48" s="20" t="s">
        <v>32</v>
      </c>
      <c r="D48" s="52"/>
      <c r="E48" s="52"/>
      <c r="F48" s="52"/>
    </row>
    <row r="49" spans="1:6" ht="30.75" customHeight="1">
      <c r="A49" s="174"/>
      <c r="B49" s="177"/>
      <c r="C49" s="54" t="s">
        <v>61</v>
      </c>
      <c r="D49" s="52"/>
      <c r="E49" s="52"/>
      <c r="F49" s="52"/>
    </row>
    <row r="50" spans="1:6" ht="13.5" customHeight="1">
      <c r="A50" s="174"/>
      <c r="B50" s="177"/>
      <c r="C50" s="55" t="s">
        <v>33</v>
      </c>
      <c r="D50" s="52"/>
      <c r="E50" s="52"/>
      <c r="F50" s="52"/>
    </row>
    <row r="51" spans="1:6" ht="30.75" customHeight="1">
      <c r="A51" s="174"/>
      <c r="B51" s="178"/>
      <c r="C51" s="56" t="s">
        <v>62</v>
      </c>
      <c r="D51" s="52"/>
      <c r="E51" s="52"/>
      <c r="F51" s="52"/>
    </row>
    <row r="52" spans="1:6">
      <c r="A52" s="174"/>
      <c r="B52" s="176" t="s">
        <v>63</v>
      </c>
      <c r="C52" s="20" t="s">
        <v>34</v>
      </c>
      <c r="D52" s="57"/>
      <c r="E52" s="57"/>
      <c r="F52" s="58"/>
    </row>
    <row r="53" spans="1:6" ht="14.25">
      <c r="A53" s="174"/>
      <c r="B53" s="177"/>
      <c r="C53" s="59" t="s">
        <v>60</v>
      </c>
      <c r="D53" s="17">
        <v>-50000</v>
      </c>
      <c r="E53" s="17">
        <v>-50000</v>
      </c>
      <c r="F53" s="17">
        <v>-50000</v>
      </c>
    </row>
    <row r="54" spans="1:6">
      <c r="A54" s="174"/>
      <c r="B54" s="177"/>
      <c r="C54" s="20" t="s">
        <v>35</v>
      </c>
      <c r="D54" s="61"/>
      <c r="E54" s="61"/>
      <c r="F54" s="61"/>
    </row>
    <row r="55" spans="1:6" ht="46.5" customHeight="1">
      <c r="A55" s="174"/>
      <c r="B55" s="177"/>
      <c r="C55" s="62" t="s">
        <v>64</v>
      </c>
      <c r="D55" s="61"/>
      <c r="E55" s="61"/>
      <c r="F55" s="61"/>
    </row>
    <row r="56" spans="1:6">
      <c r="A56" s="174"/>
      <c r="B56" s="177"/>
      <c r="C56" s="20" t="s">
        <v>36</v>
      </c>
      <c r="D56" s="61"/>
      <c r="E56" s="61"/>
      <c r="F56" s="61"/>
    </row>
    <row r="57" spans="1:6">
      <c r="A57" s="174"/>
      <c r="B57" s="178"/>
      <c r="C57" s="62" t="s">
        <v>37</v>
      </c>
      <c r="D57" s="61"/>
      <c r="E57" s="61"/>
      <c r="F57" s="61"/>
    </row>
    <row r="58" spans="1:6">
      <c r="A58" s="174"/>
      <c r="B58" s="176" t="s">
        <v>63</v>
      </c>
      <c r="C58" s="20" t="s">
        <v>34</v>
      </c>
      <c r="D58" s="57"/>
      <c r="E58" s="57"/>
      <c r="F58" s="58"/>
    </row>
    <row r="59" spans="1:6" ht="14.25">
      <c r="A59" s="174"/>
      <c r="B59" s="177"/>
      <c r="C59" s="59" t="s">
        <v>60</v>
      </c>
      <c r="D59" s="60">
        <f>-D53</f>
        <v>50000</v>
      </c>
      <c r="E59" s="60">
        <f>-E53</f>
        <v>50000</v>
      </c>
      <c r="F59" s="60">
        <f>-F53</f>
        <v>50000</v>
      </c>
    </row>
    <row r="60" spans="1:6">
      <c r="A60" s="174"/>
      <c r="B60" s="177"/>
      <c r="C60" s="20" t="s">
        <v>35</v>
      </c>
      <c r="D60" s="61"/>
      <c r="E60" s="61"/>
      <c r="F60" s="61"/>
    </row>
    <row r="61" spans="1:6" ht="45.75" customHeight="1">
      <c r="A61" s="174"/>
      <c r="B61" s="177"/>
      <c r="C61" s="62" t="s">
        <v>64</v>
      </c>
      <c r="D61" s="61"/>
      <c r="E61" s="61"/>
      <c r="F61" s="61"/>
    </row>
    <row r="62" spans="1:6">
      <c r="A62" s="174"/>
      <c r="B62" s="177"/>
      <c r="C62" s="20" t="s">
        <v>36</v>
      </c>
      <c r="D62" s="61"/>
      <c r="E62" s="61"/>
      <c r="F62" s="61"/>
    </row>
    <row r="63" spans="1:6" ht="16.5" customHeight="1">
      <c r="A63" s="175"/>
      <c r="B63" s="178"/>
      <c r="C63" s="62" t="s">
        <v>37</v>
      </c>
      <c r="D63" s="61"/>
      <c r="E63" s="61"/>
      <c r="F63" s="61"/>
    </row>
  </sheetData>
  <mergeCells count="17">
    <mergeCell ref="A5:F5"/>
    <mergeCell ref="A8:B8"/>
    <mergeCell ref="B12:C12"/>
    <mergeCell ref="A13:A31"/>
    <mergeCell ref="B13:B18"/>
    <mergeCell ref="B20:B25"/>
    <mergeCell ref="C8:C9"/>
    <mergeCell ref="B26:B31"/>
    <mergeCell ref="B39:B44"/>
    <mergeCell ref="D8:F8"/>
    <mergeCell ref="B45:C45"/>
    <mergeCell ref="A46:A63"/>
    <mergeCell ref="B46:B51"/>
    <mergeCell ref="B52:B57"/>
    <mergeCell ref="B58:B63"/>
    <mergeCell ref="A32:A37"/>
    <mergeCell ref="B32:B37"/>
  </mergeCells>
  <pageMargins left="0" right="0" top="0.19685039370078741" bottom="0.19685039370078741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148"/>
  <sheetViews>
    <sheetView topLeftCell="A118" zoomScaleNormal="100" zoomScaleSheetLayoutView="100" workbookViewId="0">
      <selection activeCell="E123" sqref="E123:E130"/>
    </sheetView>
  </sheetViews>
  <sheetFormatPr defaultColWidth="9.140625" defaultRowHeight="13.5"/>
  <cols>
    <col min="1" max="1" width="7.28515625" style="1" customWidth="1"/>
    <col min="2" max="3" width="7.140625" style="1" customWidth="1"/>
    <col min="4" max="4" width="8" style="1" customWidth="1"/>
    <col min="5" max="5" width="7.7109375" style="1" customWidth="1"/>
    <col min="6" max="6" width="55.140625" style="1" customWidth="1"/>
    <col min="7" max="7" width="12.85546875" style="42" customWidth="1"/>
    <col min="8" max="8" width="12.28515625" style="1" customWidth="1"/>
    <col min="9" max="9" width="13.42578125" style="1" customWidth="1"/>
    <col min="10" max="10" width="18.140625" style="1" customWidth="1"/>
    <col min="11" max="11" width="49.85546875" style="1" customWidth="1"/>
    <col min="12" max="12" width="14.42578125" style="1" customWidth="1"/>
    <col min="13" max="16384" width="9.140625" style="1"/>
  </cols>
  <sheetData>
    <row r="1" spans="1:10" ht="21" customHeight="1">
      <c r="H1" s="39" t="s">
        <v>57</v>
      </c>
      <c r="I1" s="39"/>
      <c r="J1" s="39"/>
    </row>
    <row r="2" spans="1:10" ht="13.5" customHeight="1">
      <c r="H2" s="39" t="s">
        <v>44</v>
      </c>
      <c r="I2" s="39"/>
      <c r="J2" s="39"/>
    </row>
    <row r="3" spans="1:10" ht="13.5" customHeight="1">
      <c r="H3" s="39" t="s">
        <v>9</v>
      </c>
      <c r="I3" s="39"/>
      <c r="J3" s="39"/>
    </row>
    <row r="4" spans="1:10" ht="13.5" customHeight="1"/>
    <row r="5" spans="1:10" ht="39" customHeight="1">
      <c r="A5" s="218" t="s">
        <v>186</v>
      </c>
      <c r="B5" s="218"/>
      <c r="C5" s="218"/>
      <c r="D5" s="218"/>
      <c r="E5" s="218"/>
      <c r="F5" s="218"/>
      <c r="G5" s="218"/>
      <c r="H5" s="218"/>
      <c r="I5" s="218"/>
    </row>
    <row r="7" spans="1:10">
      <c r="H7" s="1" t="s">
        <v>25</v>
      </c>
    </row>
    <row r="8" spans="1:10" s="32" customFormat="1" ht="48.75" customHeight="1">
      <c r="A8" s="166" t="s">
        <v>26</v>
      </c>
      <c r="B8" s="166"/>
      <c r="C8" s="166"/>
      <c r="D8" s="166" t="s">
        <v>14</v>
      </c>
      <c r="E8" s="166"/>
      <c r="F8" s="166" t="s">
        <v>20</v>
      </c>
      <c r="G8" s="219" t="s">
        <v>139</v>
      </c>
      <c r="H8" s="219"/>
      <c r="I8" s="219"/>
    </row>
    <row r="9" spans="1:10" s="32" customFormat="1" ht="42" customHeight="1">
      <c r="A9" s="69" t="s">
        <v>27</v>
      </c>
      <c r="B9" s="69" t="s">
        <v>28</v>
      </c>
      <c r="C9" s="69" t="s">
        <v>29</v>
      </c>
      <c r="D9" s="69" t="s">
        <v>18</v>
      </c>
      <c r="E9" s="69" t="s">
        <v>19</v>
      </c>
      <c r="F9" s="166"/>
      <c r="G9" s="136" t="s">
        <v>58</v>
      </c>
      <c r="H9" s="91" t="s">
        <v>16</v>
      </c>
      <c r="I9" s="91" t="s">
        <v>17</v>
      </c>
    </row>
    <row r="10" spans="1:10" s="32" customFormat="1" ht="16.5">
      <c r="A10" s="68"/>
      <c r="B10" s="68"/>
      <c r="C10" s="68"/>
      <c r="D10" s="91"/>
      <c r="E10" s="91"/>
      <c r="F10" s="90" t="s">
        <v>24</v>
      </c>
      <c r="G10" s="137">
        <f>+G12+G122</f>
        <v>0</v>
      </c>
      <c r="H10" s="137">
        <f>+H12+H122</f>
        <v>0</v>
      </c>
      <c r="I10" s="137">
        <f>+I12+I122</f>
        <v>0</v>
      </c>
    </row>
    <row r="11" spans="1:10" s="32" customFormat="1" ht="16.5">
      <c r="A11" s="68"/>
      <c r="B11" s="68"/>
      <c r="C11" s="68"/>
      <c r="D11" s="91"/>
      <c r="E11" s="91"/>
      <c r="F11" s="40" t="s">
        <v>40</v>
      </c>
      <c r="G11" s="44"/>
      <c r="H11" s="87"/>
      <c r="I11" s="87"/>
    </row>
    <row r="12" spans="1:10" s="32" customFormat="1" ht="30.75" customHeight="1">
      <c r="A12" s="68"/>
      <c r="B12" s="68"/>
      <c r="C12" s="68"/>
      <c r="D12" s="91"/>
      <c r="E12" s="91"/>
      <c r="F12" s="90" t="s">
        <v>92</v>
      </c>
      <c r="G12" s="87">
        <f>+G13+G40</f>
        <v>0</v>
      </c>
      <c r="H12" s="87">
        <f>+H13+H40</f>
        <v>0</v>
      </c>
      <c r="I12" s="87">
        <f>+I13+I40</f>
        <v>0</v>
      </c>
    </row>
    <row r="13" spans="1:10" s="32" customFormat="1" ht="18.75" customHeight="1">
      <c r="A13" s="197" t="s">
        <v>150</v>
      </c>
      <c r="B13" s="138"/>
      <c r="C13" s="201"/>
      <c r="D13" s="215" t="s">
        <v>50</v>
      </c>
      <c r="E13" s="201" t="s">
        <v>51</v>
      </c>
      <c r="F13" s="115" t="s">
        <v>149</v>
      </c>
      <c r="G13" s="87">
        <f t="shared" ref="G13:I13" si="0">G15</f>
        <v>-50000</v>
      </c>
      <c r="H13" s="87">
        <f t="shared" si="0"/>
        <v>-50000</v>
      </c>
      <c r="I13" s="87">
        <f t="shared" si="0"/>
        <v>-50000</v>
      </c>
    </row>
    <row r="14" spans="1:10" s="32" customFormat="1" ht="16.5">
      <c r="A14" s="197"/>
      <c r="B14" s="197" t="s">
        <v>151</v>
      </c>
      <c r="C14" s="201"/>
      <c r="D14" s="216"/>
      <c r="E14" s="201"/>
      <c r="F14" s="128" t="s">
        <v>21</v>
      </c>
      <c r="G14" s="133"/>
      <c r="H14" s="133"/>
      <c r="I14" s="133"/>
    </row>
    <row r="15" spans="1:10" s="32" customFormat="1" ht="16.5">
      <c r="A15" s="197"/>
      <c r="B15" s="197"/>
      <c r="C15" s="201"/>
      <c r="D15" s="216"/>
      <c r="E15" s="201"/>
      <c r="F15" s="115" t="s">
        <v>152</v>
      </c>
      <c r="G15" s="139">
        <f t="shared" ref="G15:H15" si="1">G17</f>
        <v>-50000</v>
      </c>
      <c r="H15" s="139">
        <f t="shared" si="1"/>
        <v>-50000</v>
      </c>
      <c r="I15" s="139">
        <f>I17</f>
        <v>-50000</v>
      </c>
    </row>
    <row r="16" spans="1:10" s="32" customFormat="1" ht="16.5">
      <c r="A16" s="197"/>
      <c r="B16" s="197"/>
      <c r="C16" s="201"/>
      <c r="D16" s="217"/>
      <c r="E16" s="201"/>
      <c r="F16" s="128" t="s">
        <v>21</v>
      </c>
      <c r="G16" s="133"/>
      <c r="H16" s="133"/>
      <c r="I16" s="133"/>
    </row>
    <row r="17" spans="1:17" s="36" customFormat="1" ht="16.5">
      <c r="A17" s="197"/>
      <c r="B17" s="197"/>
      <c r="C17" s="197" t="s">
        <v>150</v>
      </c>
      <c r="D17" s="215"/>
      <c r="E17" s="201"/>
      <c r="F17" s="115" t="s">
        <v>153</v>
      </c>
      <c r="G17" s="139">
        <f>+G20</f>
        <v>-50000</v>
      </c>
      <c r="H17" s="139">
        <f>+H20</f>
        <v>-50000</v>
      </c>
      <c r="I17" s="139">
        <f>+I20</f>
        <v>-50000</v>
      </c>
      <c r="J17" s="35"/>
      <c r="K17" s="35"/>
      <c r="L17" s="35"/>
      <c r="M17" s="35"/>
      <c r="N17" s="35"/>
      <c r="O17" s="35"/>
      <c r="P17" s="35"/>
      <c r="Q17" s="35"/>
    </row>
    <row r="18" spans="1:17" s="36" customFormat="1" ht="16.5">
      <c r="A18" s="197"/>
      <c r="B18" s="197"/>
      <c r="C18" s="197"/>
      <c r="D18" s="216"/>
      <c r="E18" s="201"/>
      <c r="F18" s="128" t="s">
        <v>21</v>
      </c>
      <c r="G18" s="132"/>
      <c r="H18" s="140"/>
      <c r="I18" s="140"/>
      <c r="J18" s="35"/>
      <c r="K18" s="35"/>
      <c r="L18" s="35"/>
      <c r="M18" s="35"/>
      <c r="N18" s="35"/>
      <c r="O18" s="35"/>
      <c r="P18" s="35"/>
      <c r="Q18" s="35"/>
    </row>
    <row r="19" spans="1:17" s="36" customFormat="1" ht="33" customHeight="1">
      <c r="A19" s="197"/>
      <c r="B19" s="197"/>
      <c r="C19" s="197"/>
      <c r="D19" s="217"/>
      <c r="E19" s="201"/>
      <c r="F19" s="141" t="s">
        <v>80</v>
      </c>
      <c r="G19" s="142"/>
      <c r="H19" s="140"/>
      <c r="I19" s="140"/>
      <c r="J19" s="35"/>
      <c r="K19" s="35"/>
      <c r="L19" s="35"/>
      <c r="M19" s="35"/>
      <c r="N19" s="35"/>
      <c r="O19" s="35"/>
      <c r="P19" s="35"/>
      <c r="Q19" s="35"/>
    </row>
    <row r="20" spans="1:17" s="36" customFormat="1" ht="16.5">
      <c r="A20" s="197"/>
      <c r="B20" s="197"/>
      <c r="C20" s="197"/>
      <c r="D20" s="211">
        <v>1176</v>
      </c>
      <c r="E20" s="212" t="s">
        <v>141</v>
      </c>
      <c r="F20" s="213"/>
      <c r="G20" s="31">
        <f>+G22+G31</f>
        <v>-50000</v>
      </c>
      <c r="H20" s="31">
        <f t="shared" ref="H20:I20" si="2">+H22+H31</f>
        <v>-50000</v>
      </c>
      <c r="I20" s="31">
        <f t="shared" si="2"/>
        <v>-50000</v>
      </c>
      <c r="J20" s="35"/>
      <c r="K20" s="35"/>
      <c r="L20" s="35"/>
      <c r="M20" s="35"/>
      <c r="N20" s="35"/>
      <c r="O20" s="35"/>
      <c r="P20" s="35"/>
      <c r="Q20" s="35"/>
    </row>
    <row r="21" spans="1:17" s="36" customFormat="1" ht="16.5">
      <c r="A21" s="197"/>
      <c r="B21" s="197"/>
      <c r="C21" s="197"/>
      <c r="D21" s="211"/>
      <c r="E21" s="214"/>
      <c r="F21" s="128" t="s">
        <v>21</v>
      </c>
      <c r="G21" s="132"/>
      <c r="H21" s="140"/>
      <c r="I21" s="140"/>
      <c r="J21" s="35"/>
      <c r="K21" s="35"/>
      <c r="L21" s="35"/>
      <c r="M21" s="35"/>
      <c r="N21" s="35"/>
      <c r="O21" s="35"/>
      <c r="P21" s="35"/>
      <c r="Q21" s="35"/>
    </row>
    <row r="22" spans="1:17" s="36" customFormat="1" ht="32.25" customHeight="1">
      <c r="A22" s="197"/>
      <c r="B22" s="197"/>
      <c r="C22" s="197"/>
      <c r="D22" s="211"/>
      <c r="E22" s="214"/>
      <c r="F22" s="115" t="s">
        <v>142</v>
      </c>
      <c r="G22" s="125">
        <f>+G24</f>
        <v>-30000</v>
      </c>
      <c r="H22" s="125">
        <f t="shared" ref="H22:I22" si="3">+H24</f>
        <v>-30000</v>
      </c>
      <c r="I22" s="125">
        <f t="shared" si="3"/>
        <v>-30000</v>
      </c>
      <c r="J22" s="35"/>
      <c r="K22" s="35"/>
      <c r="L22" s="35"/>
      <c r="M22" s="35"/>
      <c r="N22" s="35"/>
      <c r="O22" s="35"/>
      <c r="P22" s="35"/>
      <c r="Q22" s="35"/>
    </row>
    <row r="23" spans="1:17" s="32" customFormat="1" ht="16.5" customHeight="1">
      <c r="A23" s="197"/>
      <c r="B23" s="197"/>
      <c r="C23" s="197"/>
      <c r="D23" s="211"/>
      <c r="E23" s="201">
        <v>11001</v>
      </c>
      <c r="F23" s="128" t="s">
        <v>55</v>
      </c>
      <c r="G23" s="143"/>
      <c r="H23" s="143"/>
      <c r="I23" s="143"/>
    </row>
    <row r="24" spans="1:17" s="33" customFormat="1" ht="30" customHeight="1">
      <c r="A24" s="197"/>
      <c r="B24" s="197"/>
      <c r="C24" s="197"/>
      <c r="D24" s="211"/>
      <c r="E24" s="201"/>
      <c r="F24" s="144" t="s">
        <v>154</v>
      </c>
      <c r="G24" s="145">
        <f>+G26</f>
        <v>-30000</v>
      </c>
      <c r="H24" s="145">
        <f t="shared" ref="H24:I24" si="4">H26</f>
        <v>-30000</v>
      </c>
      <c r="I24" s="145">
        <f t="shared" si="4"/>
        <v>-30000</v>
      </c>
    </row>
    <row r="25" spans="1:17" s="32" customFormat="1" ht="31.5" customHeight="1">
      <c r="A25" s="197"/>
      <c r="B25" s="197"/>
      <c r="C25" s="197"/>
      <c r="D25" s="211"/>
      <c r="E25" s="201"/>
      <c r="F25" s="146" t="s">
        <v>45</v>
      </c>
      <c r="G25" s="133"/>
      <c r="H25" s="133"/>
      <c r="I25" s="133"/>
    </row>
    <row r="26" spans="1:17" s="32" customFormat="1" ht="16.5">
      <c r="A26" s="197"/>
      <c r="B26" s="197"/>
      <c r="C26" s="197"/>
      <c r="D26" s="211"/>
      <c r="E26" s="201"/>
      <c r="F26" s="146" t="s">
        <v>46</v>
      </c>
      <c r="G26" s="143">
        <f>+G27</f>
        <v>-30000</v>
      </c>
      <c r="H26" s="143">
        <f t="shared" ref="H26:I28" si="5">H27</f>
        <v>-30000</v>
      </c>
      <c r="I26" s="143">
        <f t="shared" si="5"/>
        <v>-30000</v>
      </c>
      <c r="J26" s="50"/>
    </row>
    <row r="27" spans="1:17" s="32" customFormat="1" ht="16.5">
      <c r="A27" s="197"/>
      <c r="B27" s="197"/>
      <c r="C27" s="197"/>
      <c r="D27" s="211"/>
      <c r="E27" s="201"/>
      <c r="F27" s="146" t="s">
        <v>47</v>
      </c>
      <c r="G27" s="147">
        <f>+G28</f>
        <v>-30000</v>
      </c>
      <c r="H27" s="147">
        <f t="shared" si="5"/>
        <v>-30000</v>
      </c>
      <c r="I27" s="147">
        <f t="shared" si="5"/>
        <v>-30000</v>
      </c>
    </row>
    <row r="28" spans="1:17" s="32" customFormat="1" ht="16.5">
      <c r="A28" s="197"/>
      <c r="B28" s="197"/>
      <c r="C28" s="197"/>
      <c r="D28" s="211"/>
      <c r="E28" s="201"/>
      <c r="F28" s="146" t="s">
        <v>74</v>
      </c>
      <c r="G28" s="147">
        <f>G29</f>
        <v>-30000</v>
      </c>
      <c r="H28" s="147">
        <f t="shared" si="5"/>
        <v>-30000</v>
      </c>
      <c r="I28" s="147">
        <f t="shared" si="5"/>
        <v>-30000</v>
      </c>
    </row>
    <row r="29" spans="1:17" s="32" customFormat="1" ht="16.5">
      <c r="A29" s="197"/>
      <c r="B29" s="197"/>
      <c r="C29" s="197"/>
      <c r="D29" s="211"/>
      <c r="E29" s="201"/>
      <c r="F29" s="148" t="s">
        <v>155</v>
      </c>
      <c r="G29" s="147">
        <f>-30000</f>
        <v>-30000</v>
      </c>
      <c r="H29" s="147">
        <f t="shared" ref="H29:I29" si="6">-30000</f>
        <v>-30000</v>
      </c>
      <c r="I29" s="147">
        <f t="shared" si="6"/>
        <v>-30000</v>
      </c>
      <c r="J29" s="37"/>
    </row>
    <row r="30" spans="1:17" s="36" customFormat="1" ht="16.5">
      <c r="A30" s="197"/>
      <c r="B30" s="197"/>
      <c r="C30" s="197"/>
      <c r="D30" s="211"/>
      <c r="E30" s="214"/>
      <c r="F30" s="128" t="s">
        <v>21</v>
      </c>
      <c r="G30" s="132"/>
      <c r="H30" s="140"/>
      <c r="I30" s="140"/>
      <c r="J30" s="35"/>
      <c r="K30" s="35"/>
      <c r="L30" s="35"/>
      <c r="M30" s="35"/>
      <c r="N30" s="35"/>
      <c r="O30" s="35"/>
      <c r="P30" s="35"/>
      <c r="Q30" s="35"/>
    </row>
    <row r="31" spans="1:17" s="36" customFormat="1" ht="28.5">
      <c r="A31" s="197"/>
      <c r="B31" s="197"/>
      <c r="C31" s="197"/>
      <c r="D31" s="211"/>
      <c r="E31" s="214"/>
      <c r="F31" s="115" t="s">
        <v>157</v>
      </c>
      <c r="G31" s="125">
        <f>+G33</f>
        <v>-20000</v>
      </c>
      <c r="H31" s="125">
        <f t="shared" ref="H31:I31" si="7">+H33</f>
        <v>-20000</v>
      </c>
      <c r="I31" s="125">
        <f t="shared" si="7"/>
        <v>-20000</v>
      </c>
      <c r="J31" s="35"/>
      <c r="K31" s="35"/>
      <c r="L31" s="35"/>
      <c r="M31" s="35"/>
      <c r="N31" s="35"/>
      <c r="O31" s="35"/>
      <c r="P31" s="35"/>
      <c r="Q31" s="35"/>
    </row>
    <row r="32" spans="1:17" s="32" customFormat="1" ht="16.5" customHeight="1">
      <c r="A32" s="197"/>
      <c r="B32" s="197"/>
      <c r="C32" s="197"/>
      <c r="D32" s="211"/>
      <c r="E32" s="201">
        <v>11004</v>
      </c>
      <c r="F32" s="128" t="s">
        <v>55</v>
      </c>
      <c r="G32" s="143"/>
      <c r="H32" s="143"/>
      <c r="I32" s="143"/>
    </row>
    <row r="33" spans="1:10" s="33" customFormat="1" ht="33.75" customHeight="1">
      <c r="A33" s="197"/>
      <c r="B33" s="197"/>
      <c r="C33" s="197"/>
      <c r="D33" s="211"/>
      <c r="E33" s="201"/>
      <c r="F33" s="144" t="s">
        <v>156</v>
      </c>
      <c r="G33" s="145">
        <f>+G35</f>
        <v>-20000</v>
      </c>
      <c r="H33" s="145">
        <f t="shared" ref="H33:I33" si="8">H35</f>
        <v>-20000</v>
      </c>
      <c r="I33" s="145">
        <f t="shared" si="8"/>
        <v>-20000</v>
      </c>
    </row>
    <row r="34" spans="1:10" s="32" customFormat="1" ht="30" customHeight="1">
      <c r="A34" s="197"/>
      <c r="B34" s="197"/>
      <c r="C34" s="197"/>
      <c r="D34" s="211"/>
      <c r="E34" s="201"/>
      <c r="F34" s="146" t="s">
        <v>45</v>
      </c>
      <c r="G34" s="133"/>
      <c r="H34" s="133"/>
      <c r="I34" s="133"/>
    </row>
    <row r="35" spans="1:10" s="32" customFormat="1" ht="16.5">
      <c r="A35" s="197"/>
      <c r="B35" s="197"/>
      <c r="C35" s="197"/>
      <c r="D35" s="211"/>
      <c r="E35" s="201"/>
      <c r="F35" s="146" t="s">
        <v>46</v>
      </c>
      <c r="G35" s="143">
        <f>+G36</f>
        <v>-20000</v>
      </c>
      <c r="H35" s="143">
        <f t="shared" ref="H35:I37" si="9">H36</f>
        <v>-20000</v>
      </c>
      <c r="I35" s="143">
        <f t="shared" si="9"/>
        <v>-20000</v>
      </c>
      <c r="J35" s="50"/>
    </row>
    <row r="36" spans="1:10" s="32" customFormat="1" ht="16.5">
      <c r="A36" s="197"/>
      <c r="B36" s="197"/>
      <c r="C36" s="197"/>
      <c r="D36" s="211"/>
      <c r="E36" s="201"/>
      <c r="F36" s="146" t="s">
        <v>47</v>
      </c>
      <c r="G36" s="147">
        <f>+G37</f>
        <v>-20000</v>
      </c>
      <c r="H36" s="147">
        <f t="shared" si="9"/>
        <v>-20000</v>
      </c>
      <c r="I36" s="147">
        <f t="shared" si="9"/>
        <v>-20000</v>
      </c>
    </row>
    <row r="37" spans="1:10" s="32" customFormat="1" ht="27">
      <c r="A37" s="197"/>
      <c r="B37" s="197"/>
      <c r="C37" s="197"/>
      <c r="D37" s="211"/>
      <c r="E37" s="201"/>
      <c r="F37" s="146" t="s">
        <v>158</v>
      </c>
      <c r="G37" s="147">
        <f>+G38</f>
        <v>-20000</v>
      </c>
      <c r="H37" s="147">
        <f t="shared" si="9"/>
        <v>-20000</v>
      </c>
      <c r="I37" s="147">
        <f t="shared" si="9"/>
        <v>-20000</v>
      </c>
    </row>
    <row r="38" spans="1:10" s="32" customFormat="1" ht="16.5">
      <c r="A38" s="197"/>
      <c r="B38" s="197"/>
      <c r="C38" s="197"/>
      <c r="D38" s="211"/>
      <c r="E38" s="201"/>
      <c r="F38" s="146" t="s">
        <v>159</v>
      </c>
      <c r="G38" s="147">
        <f>+G39</f>
        <v>-20000</v>
      </c>
      <c r="H38" s="147">
        <f t="shared" ref="H38:I38" si="10">+H39</f>
        <v>-20000</v>
      </c>
      <c r="I38" s="147">
        <f t="shared" si="10"/>
        <v>-20000</v>
      </c>
      <c r="J38" s="38"/>
    </row>
    <row r="39" spans="1:10" s="32" customFormat="1" ht="16.5">
      <c r="A39" s="197"/>
      <c r="B39" s="197"/>
      <c r="C39" s="197"/>
      <c r="D39" s="211"/>
      <c r="E39" s="201"/>
      <c r="F39" s="148" t="s">
        <v>160</v>
      </c>
      <c r="G39" s="147">
        <f>-20000</f>
        <v>-20000</v>
      </c>
      <c r="H39" s="147">
        <f t="shared" ref="H39:I39" si="11">-20000</f>
        <v>-20000</v>
      </c>
      <c r="I39" s="147">
        <f t="shared" si="11"/>
        <v>-20000</v>
      </c>
      <c r="J39" s="37"/>
    </row>
    <row r="40" spans="1:10" s="32" customFormat="1" ht="28.5">
      <c r="A40" s="197" t="s">
        <v>83</v>
      </c>
      <c r="B40" s="201"/>
      <c r="C40" s="201"/>
      <c r="D40" s="204"/>
      <c r="E40" s="202"/>
      <c r="F40" s="129" t="s">
        <v>82</v>
      </c>
      <c r="G40" s="31">
        <f>+G48</f>
        <v>50000</v>
      </c>
      <c r="H40" s="31">
        <f>+H48</f>
        <v>50000</v>
      </c>
      <c r="I40" s="31">
        <f t="shared" ref="I40" si="12">I42</f>
        <v>50000</v>
      </c>
    </row>
    <row r="41" spans="1:10" s="32" customFormat="1" ht="16.5">
      <c r="A41" s="197"/>
      <c r="B41" s="201"/>
      <c r="C41" s="201"/>
      <c r="D41" s="205"/>
      <c r="E41" s="202"/>
      <c r="F41" s="40" t="s">
        <v>21</v>
      </c>
      <c r="G41" s="130"/>
      <c r="H41" s="130"/>
      <c r="I41" s="130"/>
    </row>
    <row r="42" spans="1:10" s="32" customFormat="1" ht="30" customHeight="1">
      <c r="A42" s="197"/>
      <c r="B42" s="197" t="s">
        <v>41</v>
      </c>
      <c r="C42" s="201"/>
      <c r="D42" s="205"/>
      <c r="E42" s="202"/>
      <c r="F42" s="129" t="s">
        <v>84</v>
      </c>
      <c r="G42" s="31">
        <f t="shared" ref="G42" si="13">G44</f>
        <v>50000</v>
      </c>
      <c r="H42" s="31">
        <f t="shared" ref="H42:I42" si="14">H44</f>
        <v>50000</v>
      </c>
      <c r="I42" s="31">
        <f t="shared" si="14"/>
        <v>50000</v>
      </c>
    </row>
    <row r="43" spans="1:10" s="32" customFormat="1" ht="16.5">
      <c r="A43" s="197"/>
      <c r="B43" s="197"/>
      <c r="C43" s="201"/>
      <c r="D43" s="206"/>
      <c r="E43" s="202"/>
      <c r="F43" s="40" t="s">
        <v>21</v>
      </c>
      <c r="G43" s="130"/>
      <c r="H43" s="130"/>
      <c r="I43" s="130"/>
    </row>
    <row r="44" spans="1:10" s="32" customFormat="1" ht="28.5">
      <c r="A44" s="197"/>
      <c r="B44" s="197"/>
      <c r="C44" s="197" t="s">
        <v>83</v>
      </c>
      <c r="D44" s="207"/>
      <c r="E44" s="202"/>
      <c r="F44" s="90" t="s">
        <v>84</v>
      </c>
      <c r="G44" s="31">
        <f>+G46</f>
        <v>50000</v>
      </c>
      <c r="H44" s="31">
        <f>+H46</f>
        <v>50000</v>
      </c>
      <c r="I44" s="31">
        <f>+I46</f>
        <v>50000</v>
      </c>
    </row>
    <row r="45" spans="1:10" s="32" customFormat="1" ht="16.5">
      <c r="A45" s="197"/>
      <c r="B45" s="197"/>
      <c r="C45" s="197"/>
      <c r="D45" s="208"/>
      <c r="E45" s="202"/>
      <c r="F45" s="40" t="s">
        <v>21</v>
      </c>
      <c r="G45" s="131"/>
      <c r="H45" s="131"/>
      <c r="I45" s="131"/>
    </row>
    <row r="46" spans="1:10" s="32" customFormat="1" ht="29.25" customHeight="1">
      <c r="A46" s="197"/>
      <c r="B46" s="197"/>
      <c r="C46" s="197"/>
      <c r="D46" s="208"/>
      <c r="E46" s="202"/>
      <c r="F46" s="40" t="s">
        <v>85</v>
      </c>
      <c r="G46" s="131">
        <f>+G48</f>
        <v>50000</v>
      </c>
      <c r="H46" s="131">
        <f>+H48</f>
        <v>50000</v>
      </c>
      <c r="I46" s="131">
        <f>+I48</f>
        <v>50000</v>
      </c>
    </row>
    <row r="47" spans="1:10" s="32" customFormat="1" ht="16.5">
      <c r="A47" s="197"/>
      <c r="B47" s="197"/>
      <c r="C47" s="197"/>
      <c r="D47" s="209"/>
      <c r="E47" s="202"/>
      <c r="F47" s="40" t="s">
        <v>21</v>
      </c>
      <c r="G47" s="44"/>
      <c r="H47" s="31"/>
      <c r="I47" s="31"/>
    </row>
    <row r="48" spans="1:10" s="32" customFormat="1" ht="16.5">
      <c r="A48" s="197"/>
      <c r="B48" s="197"/>
      <c r="C48" s="197"/>
      <c r="D48" s="210">
        <v>1212</v>
      </c>
      <c r="E48" s="199" t="s">
        <v>79</v>
      </c>
      <c r="F48" s="199"/>
      <c r="G48" s="149">
        <f>+G50</f>
        <v>50000</v>
      </c>
      <c r="H48" s="149">
        <f>+H50</f>
        <v>50000</v>
      </c>
      <c r="I48" s="149">
        <f>+I50</f>
        <v>50000</v>
      </c>
    </row>
    <row r="49" spans="1:9" s="32" customFormat="1" ht="16.5">
      <c r="A49" s="197"/>
      <c r="B49" s="197"/>
      <c r="C49" s="197"/>
      <c r="D49" s="210"/>
      <c r="E49" s="203">
        <v>12009</v>
      </c>
      <c r="F49" s="128" t="s">
        <v>21</v>
      </c>
      <c r="G49" s="132"/>
      <c r="H49" s="68"/>
      <c r="I49" s="68"/>
    </row>
    <row r="50" spans="1:9" s="32" customFormat="1" ht="44.25" customHeight="1">
      <c r="A50" s="197"/>
      <c r="B50" s="197"/>
      <c r="C50" s="197"/>
      <c r="D50" s="210"/>
      <c r="E50" s="203"/>
      <c r="F50" s="29" t="s">
        <v>161</v>
      </c>
      <c r="G50" s="31">
        <f>G52+G59+G66+G73+G80+G87+G94+G101+G108+G115</f>
        <v>50000</v>
      </c>
      <c r="H50" s="31">
        <f t="shared" ref="H50:I50" si="15">H52+H59+H66+H73+H80+H87+H94+H101+H108+H115</f>
        <v>50000</v>
      </c>
      <c r="I50" s="31">
        <f t="shared" si="15"/>
        <v>50000</v>
      </c>
    </row>
    <row r="51" spans="1:9" ht="19.5" customHeight="1">
      <c r="A51" s="197"/>
      <c r="B51" s="197"/>
      <c r="C51" s="197"/>
      <c r="D51" s="210"/>
      <c r="E51" s="202"/>
      <c r="F51" s="68" t="s">
        <v>42</v>
      </c>
      <c r="G51" s="45"/>
      <c r="H51" s="133"/>
      <c r="I51" s="133"/>
    </row>
    <row r="52" spans="1:9" s="33" customFormat="1" ht="16.5">
      <c r="A52" s="197"/>
      <c r="B52" s="197"/>
      <c r="C52" s="197"/>
      <c r="D52" s="210"/>
      <c r="E52" s="202"/>
      <c r="F52" s="20" t="s">
        <v>93</v>
      </c>
      <c r="G52" s="134">
        <f t="shared" ref="G52:I52" si="16">G54</f>
        <v>5000</v>
      </c>
      <c r="H52" s="134">
        <f t="shared" si="16"/>
        <v>5000</v>
      </c>
      <c r="I52" s="134">
        <f t="shared" si="16"/>
        <v>5000</v>
      </c>
    </row>
    <row r="53" spans="1:9" ht="29.25" customHeight="1">
      <c r="A53" s="197"/>
      <c r="B53" s="197"/>
      <c r="C53" s="197"/>
      <c r="D53" s="210"/>
      <c r="E53" s="202"/>
      <c r="F53" s="68" t="s">
        <v>71</v>
      </c>
      <c r="G53" s="45"/>
      <c r="H53" s="133"/>
      <c r="I53" s="133"/>
    </row>
    <row r="54" spans="1:9">
      <c r="A54" s="197"/>
      <c r="B54" s="197"/>
      <c r="C54" s="197"/>
      <c r="D54" s="210"/>
      <c r="E54" s="202"/>
      <c r="F54" s="40" t="s">
        <v>22</v>
      </c>
      <c r="G54" s="133">
        <f>+G55</f>
        <v>5000</v>
      </c>
      <c r="H54" s="133">
        <f>+H55</f>
        <v>5000</v>
      </c>
      <c r="I54" s="133">
        <f>+I55</f>
        <v>5000</v>
      </c>
    </row>
    <row r="55" spans="1:9">
      <c r="A55" s="197"/>
      <c r="B55" s="197"/>
      <c r="C55" s="197"/>
      <c r="D55" s="210"/>
      <c r="E55" s="202"/>
      <c r="F55" s="40" t="s">
        <v>23</v>
      </c>
      <c r="G55" s="133">
        <f t="shared" ref="G55:I57" si="17">G56</f>
        <v>5000</v>
      </c>
      <c r="H55" s="133">
        <f t="shared" si="17"/>
        <v>5000</v>
      </c>
      <c r="I55" s="133">
        <f t="shared" si="17"/>
        <v>5000</v>
      </c>
    </row>
    <row r="56" spans="1:9">
      <c r="A56" s="197"/>
      <c r="B56" s="197"/>
      <c r="C56" s="197"/>
      <c r="D56" s="210"/>
      <c r="E56" s="202"/>
      <c r="F56" s="40" t="s">
        <v>48</v>
      </c>
      <c r="G56" s="133">
        <f t="shared" si="17"/>
        <v>5000</v>
      </c>
      <c r="H56" s="133">
        <f t="shared" si="17"/>
        <v>5000</v>
      </c>
      <c r="I56" s="133">
        <f t="shared" si="17"/>
        <v>5000</v>
      </c>
    </row>
    <row r="57" spans="1:9" ht="27">
      <c r="A57" s="197"/>
      <c r="B57" s="197"/>
      <c r="C57" s="197"/>
      <c r="D57" s="210"/>
      <c r="E57" s="202"/>
      <c r="F57" s="40" t="s">
        <v>49</v>
      </c>
      <c r="G57" s="133">
        <f t="shared" si="17"/>
        <v>5000</v>
      </c>
      <c r="H57" s="133">
        <f t="shared" si="17"/>
        <v>5000</v>
      </c>
      <c r="I57" s="133">
        <f t="shared" si="17"/>
        <v>5000</v>
      </c>
    </row>
    <row r="58" spans="1:9">
      <c r="A58" s="197"/>
      <c r="B58" s="197"/>
      <c r="C58" s="197"/>
      <c r="D58" s="210"/>
      <c r="E58" s="202"/>
      <c r="F58" s="135" t="s">
        <v>81</v>
      </c>
      <c r="G58" s="46">
        <v>5000</v>
      </c>
      <c r="H58" s="46">
        <v>5000</v>
      </c>
      <c r="I58" s="46">
        <v>5000</v>
      </c>
    </row>
    <row r="59" spans="1:9" s="33" customFormat="1" ht="16.5">
      <c r="A59" s="197"/>
      <c r="B59" s="197"/>
      <c r="C59" s="197"/>
      <c r="D59" s="210"/>
      <c r="E59" s="202"/>
      <c r="F59" s="20" t="s">
        <v>94</v>
      </c>
      <c r="G59" s="134">
        <f t="shared" ref="G59:I59" si="18">G61</f>
        <v>5000</v>
      </c>
      <c r="H59" s="134">
        <f t="shared" si="18"/>
        <v>5000</v>
      </c>
      <c r="I59" s="134">
        <f t="shared" si="18"/>
        <v>5000</v>
      </c>
    </row>
    <row r="60" spans="1:9" ht="29.25" customHeight="1">
      <c r="A60" s="197"/>
      <c r="B60" s="197"/>
      <c r="C60" s="197"/>
      <c r="D60" s="210"/>
      <c r="E60" s="202"/>
      <c r="F60" s="68" t="s">
        <v>71</v>
      </c>
      <c r="G60" s="45"/>
      <c r="H60" s="133"/>
      <c r="I60" s="133"/>
    </row>
    <row r="61" spans="1:9">
      <c r="A61" s="197"/>
      <c r="B61" s="197"/>
      <c r="C61" s="197"/>
      <c r="D61" s="210"/>
      <c r="E61" s="202"/>
      <c r="F61" s="40" t="s">
        <v>22</v>
      </c>
      <c r="G61" s="133">
        <f>+G62</f>
        <v>5000</v>
      </c>
      <c r="H61" s="133">
        <f>+H62</f>
        <v>5000</v>
      </c>
      <c r="I61" s="133">
        <f>+I62</f>
        <v>5000</v>
      </c>
    </row>
    <row r="62" spans="1:9">
      <c r="A62" s="197"/>
      <c r="B62" s="197"/>
      <c r="C62" s="197"/>
      <c r="D62" s="210"/>
      <c r="E62" s="202"/>
      <c r="F62" s="40" t="s">
        <v>23</v>
      </c>
      <c r="G62" s="133">
        <f t="shared" ref="G62:I64" si="19">G63</f>
        <v>5000</v>
      </c>
      <c r="H62" s="133">
        <f t="shared" si="19"/>
        <v>5000</v>
      </c>
      <c r="I62" s="133">
        <f t="shared" si="19"/>
        <v>5000</v>
      </c>
    </row>
    <row r="63" spans="1:9">
      <c r="A63" s="197"/>
      <c r="B63" s="197"/>
      <c r="C63" s="197"/>
      <c r="D63" s="210"/>
      <c r="E63" s="202"/>
      <c r="F63" s="40" t="s">
        <v>48</v>
      </c>
      <c r="G63" s="133">
        <f t="shared" si="19"/>
        <v>5000</v>
      </c>
      <c r="H63" s="133">
        <f t="shared" si="19"/>
        <v>5000</v>
      </c>
      <c r="I63" s="133">
        <f t="shared" si="19"/>
        <v>5000</v>
      </c>
    </row>
    <row r="64" spans="1:9" ht="27">
      <c r="A64" s="197"/>
      <c r="B64" s="197"/>
      <c r="C64" s="197"/>
      <c r="D64" s="210"/>
      <c r="E64" s="202"/>
      <c r="F64" s="40" t="s">
        <v>49</v>
      </c>
      <c r="G64" s="133">
        <f t="shared" si="19"/>
        <v>5000</v>
      </c>
      <c r="H64" s="133">
        <f t="shared" si="19"/>
        <v>5000</v>
      </c>
      <c r="I64" s="133">
        <f t="shared" si="19"/>
        <v>5000</v>
      </c>
    </row>
    <row r="65" spans="1:9">
      <c r="A65" s="197"/>
      <c r="B65" s="197"/>
      <c r="C65" s="197"/>
      <c r="D65" s="210"/>
      <c r="E65" s="202"/>
      <c r="F65" s="135" t="s">
        <v>81</v>
      </c>
      <c r="G65" s="46">
        <v>5000</v>
      </c>
      <c r="H65" s="46">
        <v>5000</v>
      </c>
      <c r="I65" s="46">
        <v>5000</v>
      </c>
    </row>
    <row r="66" spans="1:9" s="33" customFormat="1" ht="16.5">
      <c r="A66" s="197"/>
      <c r="B66" s="197"/>
      <c r="C66" s="197"/>
      <c r="D66" s="210"/>
      <c r="E66" s="202"/>
      <c r="F66" s="20" t="s">
        <v>95</v>
      </c>
      <c r="G66" s="134">
        <f t="shared" ref="G66:I66" si="20">G68</f>
        <v>5000</v>
      </c>
      <c r="H66" s="134">
        <f t="shared" si="20"/>
        <v>5000</v>
      </c>
      <c r="I66" s="134">
        <f t="shared" si="20"/>
        <v>5000</v>
      </c>
    </row>
    <row r="67" spans="1:9" ht="30" customHeight="1">
      <c r="A67" s="197"/>
      <c r="B67" s="197"/>
      <c r="C67" s="197"/>
      <c r="D67" s="210"/>
      <c r="E67" s="202"/>
      <c r="F67" s="68" t="s">
        <v>71</v>
      </c>
      <c r="G67" s="45"/>
      <c r="H67" s="133"/>
      <c r="I67" s="133"/>
    </row>
    <row r="68" spans="1:9">
      <c r="A68" s="197"/>
      <c r="B68" s="197"/>
      <c r="C68" s="197"/>
      <c r="D68" s="210"/>
      <c r="E68" s="202"/>
      <c r="F68" s="40" t="s">
        <v>22</v>
      </c>
      <c r="G68" s="133">
        <f>+G69</f>
        <v>5000</v>
      </c>
      <c r="H68" s="133">
        <f>+H69</f>
        <v>5000</v>
      </c>
      <c r="I68" s="133">
        <f>+I69</f>
        <v>5000</v>
      </c>
    </row>
    <row r="69" spans="1:9">
      <c r="A69" s="197"/>
      <c r="B69" s="197"/>
      <c r="C69" s="197"/>
      <c r="D69" s="210"/>
      <c r="E69" s="202"/>
      <c r="F69" s="40" t="s">
        <v>23</v>
      </c>
      <c r="G69" s="133">
        <f t="shared" ref="G69:I71" si="21">G70</f>
        <v>5000</v>
      </c>
      <c r="H69" s="133">
        <f t="shared" si="21"/>
        <v>5000</v>
      </c>
      <c r="I69" s="133">
        <f t="shared" si="21"/>
        <v>5000</v>
      </c>
    </row>
    <row r="70" spans="1:9">
      <c r="A70" s="197"/>
      <c r="B70" s="197"/>
      <c r="C70" s="197"/>
      <c r="D70" s="210"/>
      <c r="E70" s="202"/>
      <c r="F70" s="40" t="s">
        <v>48</v>
      </c>
      <c r="G70" s="133">
        <f t="shared" si="21"/>
        <v>5000</v>
      </c>
      <c r="H70" s="133">
        <f t="shared" si="21"/>
        <v>5000</v>
      </c>
      <c r="I70" s="133">
        <f t="shared" si="21"/>
        <v>5000</v>
      </c>
    </row>
    <row r="71" spans="1:9" ht="27">
      <c r="A71" s="197"/>
      <c r="B71" s="197"/>
      <c r="C71" s="197"/>
      <c r="D71" s="210"/>
      <c r="E71" s="202"/>
      <c r="F71" s="40" t="s">
        <v>49</v>
      </c>
      <c r="G71" s="133">
        <f t="shared" si="21"/>
        <v>5000</v>
      </c>
      <c r="H71" s="133">
        <f t="shared" si="21"/>
        <v>5000</v>
      </c>
      <c r="I71" s="133">
        <f t="shared" si="21"/>
        <v>5000</v>
      </c>
    </row>
    <row r="72" spans="1:9">
      <c r="A72" s="197"/>
      <c r="B72" s="197"/>
      <c r="C72" s="197"/>
      <c r="D72" s="210"/>
      <c r="E72" s="202"/>
      <c r="F72" s="135" t="s">
        <v>81</v>
      </c>
      <c r="G72" s="46">
        <v>5000</v>
      </c>
      <c r="H72" s="46">
        <v>5000</v>
      </c>
      <c r="I72" s="46">
        <v>5000</v>
      </c>
    </row>
    <row r="73" spans="1:9" s="33" customFormat="1" ht="16.5">
      <c r="A73" s="197"/>
      <c r="B73" s="197"/>
      <c r="C73" s="197"/>
      <c r="D73" s="210"/>
      <c r="E73" s="202"/>
      <c r="F73" s="20" t="s">
        <v>96</v>
      </c>
      <c r="G73" s="134">
        <f t="shared" ref="G73:I73" si="22">G75</f>
        <v>5000</v>
      </c>
      <c r="H73" s="134">
        <f t="shared" si="22"/>
        <v>5000</v>
      </c>
      <c r="I73" s="134">
        <f t="shared" si="22"/>
        <v>5000</v>
      </c>
    </row>
    <row r="74" spans="1:9" ht="30" customHeight="1">
      <c r="A74" s="197"/>
      <c r="B74" s="197"/>
      <c r="C74" s="197"/>
      <c r="D74" s="210"/>
      <c r="E74" s="202"/>
      <c r="F74" s="68" t="s">
        <v>71</v>
      </c>
      <c r="G74" s="45"/>
      <c r="H74" s="133"/>
      <c r="I74" s="133"/>
    </row>
    <row r="75" spans="1:9">
      <c r="A75" s="197"/>
      <c r="B75" s="197"/>
      <c r="C75" s="197"/>
      <c r="D75" s="210"/>
      <c r="E75" s="202"/>
      <c r="F75" s="40" t="s">
        <v>22</v>
      </c>
      <c r="G75" s="133">
        <f>+G76</f>
        <v>5000</v>
      </c>
      <c r="H75" s="133">
        <f>+H76</f>
        <v>5000</v>
      </c>
      <c r="I75" s="133">
        <f>+I76</f>
        <v>5000</v>
      </c>
    </row>
    <row r="76" spans="1:9">
      <c r="A76" s="197"/>
      <c r="B76" s="197"/>
      <c r="C76" s="197"/>
      <c r="D76" s="210"/>
      <c r="E76" s="202"/>
      <c r="F76" s="40" t="s">
        <v>23</v>
      </c>
      <c r="G76" s="133">
        <f t="shared" ref="G76:I78" si="23">G77</f>
        <v>5000</v>
      </c>
      <c r="H76" s="133">
        <f t="shared" si="23"/>
        <v>5000</v>
      </c>
      <c r="I76" s="133">
        <f t="shared" si="23"/>
        <v>5000</v>
      </c>
    </row>
    <row r="77" spans="1:9">
      <c r="A77" s="197"/>
      <c r="B77" s="197"/>
      <c r="C77" s="197"/>
      <c r="D77" s="210"/>
      <c r="E77" s="202"/>
      <c r="F77" s="40" t="s">
        <v>48</v>
      </c>
      <c r="G77" s="133">
        <f t="shared" si="23"/>
        <v>5000</v>
      </c>
      <c r="H77" s="133">
        <f t="shared" si="23"/>
        <v>5000</v>
      </c>
      <c r="I77" s="133">
        <f t="shared" si="23"/>
        <v>5000</v>
      </c>
    </row>
    <row r="78" spans="1:9" ht="27">
      <c r="A78" s="197"/>
      <c r="B78" s="197"/>
      <c r="C78" s="197"/>
      <c r="D78" s="210"/>
      <c r="E78" s="202"/>
      <c r="F78" s="40" t="s">
        <v>49</v>
      </c>
      <c r="G78" s="133">
        <f t="shared" si="23"/>
        <v>5000</v>
      </c>
      <c r="H78" s="133">
        <f t="shared" si="23"/>
        <v>5000</v>
      </c>
      <c r="I78" s="133">
        <f t="shared" si="23"/>
        <v>5000</v>
      </c>
    </row>
    <row r="79" spans="1:9">
      <c r="A79" s="197"/>
      <c r="B79" s="197"/>
      <c r="C79" s="197"/>
      <c r="D79" s="210"/>
      <c r="E79" s="202"/>
      <c r="F79" s="135" t="s">
        <v>81</v>
      </c>
      <c r="G79" s="46">
        <v>5000</v>
      </c>
      <c r="H79" s="46">
        <v>5000</v>
      </c>
      <c r="I79" s="46">
        <v>5000</v>
      </c>
    </row>
    <row r="80" spans="1:9" s="33" customFormat="1" ht="16.5">
      <c r="A80" s="197"/>
      <c r="B80" s="197"/>
      <c r="C80" s="197"/>
      <c r="D80" s="210"/>
      <c r="E80" s="202"/>
      <c r="F80" s="20" t="s">
        <v>97</v>
      </c>
      <c r="G80" s="134">
        <f t="shared" ref="G80:I80" si="24">G82</f>
        <v>5000</v>
      </c>
      <c r="H80" s="134">
        <f t="shared" si="24"/>
        <v>5000</v>
      </c>
      <c r="I80" s="134">
        <f t="shared" si="24"/>
        <v>5000</v>
      </c>
    </row>
    <row r="81" spans="1:9" ht="30" customHeight="1">
      <c r="A81" s="197"/>
      <c r="B81" s="197"/>
      <c r="C81" s="197"/>
      <c r="D81" s="210"/>
      <c r="E81" s="202"/>
      <c r="F81" s="68" t="s">
        <v>71</v>
      </c>
      <c r="G81" s="45"/>
      <c r="H81" s="133"/>
      <c r="I81" s="133"/>
    </row>
    <row r="82" spans="1:9">
      <c r="A82" s="197"/>
      <c r="B82" s="197"/>
      <c r="C82" s="197"/>
      <c r="D82" s="210"/>
      <c r="E82" s="202"/>
      <c r="F82" s="40" t="s">
        <v>22</v>
      </c>
      <c r="G82" s="133">
        <f>+G83</f>
        <v>5000</v>
      </c>
      <c r="H82" s="133">
        <f>+H83</f>
        <v>5000</v>
      </c>
      <c r="I82" s="133">
        <f>+I83</f>
        <v>5000</v>
      </c>
    </row>
    <row r="83" spans="1:9">
      <c r="A83" s="197"/>
      <c r="B83" s="197"/>
      <c r="C83" s="197"/>
      <c r="D83" s="210"/>
      <c r="E83" s="202"/>
      <c r="F83" s="40" t="s">
        <v>23</v>
      </c>
      <c r="G83" s="133">
        <f t="shared" ref="G83:I85" si="25">G84</f>
        <v>5000</v>
      </c>
      <c r="H83" s="133">
        <f t="shared" si="25"/>
        <v>5000</v>
      </c>
      <c r="I83" s="133">
        <f t="shared" si="25"/>
        <v>5000</v>
      </c>
    </row>
    <row r="84" spans="1:9">
      <c r="A84" s="197"/>
      <c r="B84" s="197"/>
      <c r="C84" s="197"/>
      <c r="D84" s="210"/>
      <c r="E84" s="202"/>
      <c r="F84" s="40" t="s">
        <v>48</v>
      </c>
      <c r="G84" s="133">
        <f t="shared" si="25"/>
        <v>5000</v>
      </c>
      <c r="H84" s="133">
        <f t="shared" si="25"/>
        <v>5000</v>
      </c>
      <c r="I84" s="133">
        <f t="shared" si="25"/>
        <v>5000</v>
      </c>
    </row>
    <row r="85" spans="1:9" ht="27">
      <c r="A85" s="197"/>
      <c r="B85" s="197"/>
      <c r="C85" s="197"/>
      <c r="D85" s="210"/>
      <c r="E85" s="202"/>
      <c r="F85" s="40" t="s">
        <v>49</v>
      </c>
      <c r="G85" s="133">
        <f t="shared" si="25"/>
        <v>5000</v>
      </c>
      <c r="H85" s="133">
        <f t="shared" si="25"/>
        <v>5000</v>
      </c>
      <c r="I85" s="133">
        <f t="shared" si="25"/>
        <v>5000</v>
      </c>
    </row>
    <row r="86" spans="1:9">
      <c r="A86" s="197"/>
      <c r="B86" s="197"/>
      <c r="C86" s="197"/>
      <c r="D86" s="210"/>
      <c r="E86" s="202"/>
      <c r="F86" s="135" t="s">
        <v>81</v>
      </c>
      <c r="G86" s="46">
        <v>5000</v>
      </c>
      <c r="H86" s="46">
        <v>5000</v>
      </c>
      <c r="I86" s="46">
        <v>5000</v>
      </c>
    </row>
    <row r="87" spans="1:9" s="33" customFormat="1" ht="16.5">
      <c r="A87" s="197"/>
      <c r="B87" s="197"/>
      <c r="C87" s="197"/>
      <c r="D87" s="210"/>
      <c r="E87" s="202"/>
      <c r="F87" s="20" t="s">
        <v>98</v>
      </c>
      <c r="G87" s="134">
        <f t="shared" ref="G87:I87" si="26">G89</f>
        <v>5000</v>
      </c>
      <c r="H87" s="134">
        <f t="shared" si="26"/>
        <v>5000</v>
      </c>
      <c r="I87" s="134">
        <f t="shared" si="26"/>
        <v>5000</v>
      </c>
    </row>
    <row r="88" spans="1:9" ht="30" customHeight="1">
      <c r="A88" s="197"/>
      <c r="B88" s="197"/>
      <c r="C88" s="197"/>
      <c r="D88" s="210"/>
      <c r="E88" s="202"/>
      <c r="F88" s="68" t="s">
        <v>71</v>
      </c>
      <c r="G88" s="45"/>
      <c r="H88" s="133"/>
      <c r="I88" s="133"/>
    </row>
    <row r="89" spans="1:9">
      <c r="A89" s="197"/>
      <c r="B89" s="197"/>
      <c r="C89" s="197"/>
      <c r="D89" s="210"/>
      <c r="E89" s="202"/>
      <c r="F89" s="40" t="s">
        <v>22</v>
      </c>
      <c r="G89" s="133">
        <f>+G90</f>
        <v>5000</v>
      </c>
      <c r="H89" s="133">
        <f>+H90</f>
        <v>5000</v>
      </c>
      <c r="I89" s="133">
        <f>+I90</f>
        <v>5000</v>
      </c>
    </row>
    <row r="90" spans="1:9">
      <c r="A90" s="197"/>
      <c r="B90" s="197"/>
      <c r="C90" s="197"/>
      <c r="D90" s="210"/>
      <c r="E90" s="202"/>
      <c r="F90" s="40" t="s">
        <v>23</v>
      </c>
      <c r="G90" s="133">
        <f t="shared" ref="G90:I92" si="27">G91</f>
        <v>5000</v>
      </c>
      <c r="H90" s="133">
        <f t="shared" si="27"/>
        <v>5000</v>
      </c>
      <c r="I90" s="133">
        <f t="shared" si="27"/>
        <v>5000</v>
      </c>
    </row>
    <row r="91" spans="1:9">
      <c r="A91" s="197"/>
      <c r="B91" s="197"/>
      <c r="C91" s="197"/>
      <c r="D91" s="210"/>
      <c r="E91" s="202"/>
      <c r="F91" s="40" t="s">
        <v>48</v>
      </c>
      <c r="G91" s="133">
        <f t="shared" si="27"/>
        <v>5000</v>
      </c>
      <c r="H91" s="133">
        <f t="shared" si="27"/>
        <v>5000</v>
      </c>
      <c r="I91" s="133">
        <f t="shared" si="27"/>
        <v>5000</v>
      </c>
    </row>
    <row r="92" spans="1:9" ht="27">
      <c r="A92" s="197"/>
      <c r="B92" s="197"/>
      <c r="C92" s="197"/>
      <c r="D92" s="210"/>
      <c r="E92" s="202"/>
      <c r="F92" s="40" t="s">
        <v>49</v>
      </c>
      <c r="G92" s="133">
        <f t="shared" si="27"/>
        <v>5000</v>
      </c>
      <c r="H92" s="133">
        <f t="shared" si="27"/>
        <v>5000</v>
      </c>
      <c r="I92" s="133">
        <f t="shared" si="27"/>
        <v>5000</v>
      </c>
    </row>
    <row r="93" spans="1:9">
      <c r="A93" s="197"/>
      <c r="B93" s="197"/>
      <c r="C93" s="197"/>
      <c r="D93" s="210"/>
      <c r="E93" s="202"/>
      <c r="F93" s="135" t="s">
        <v>81</v>
      </c>
      <c r="G93" s="46">
        <v>5000</v>
      </c>
      <c r="H93" s="46">
        <v>5000</v>
      </c>
      <c r="I93" s="46">
        <v>5000</v>
      </c>
    </row>
    <row r="94" spans="1:9" s="33" customFormat="1" ht="16.5">
      <c r="A94" s="197"/>
      <c r="B94" s="197"/>
      <c r="C94" s="197"/>
      <c r="D94" s="210"/>
      <c r="E94" s="202"/>
      <c r="F94" s="20" t="s">
        <v>99</v>
      </c>
      <c r="G94" s="134">
        <f t="shared" ref="G94:I94" si="28">G96</f>
        <v>5000</v>
      </c>
      <c r="H94" s="134">
        <f t="shared" si="28"/>
        <v>5000</v>
      </c>
      <c r="I94" s="134">
        <f t="shared" si="28"/>
        <v>5000</v>
      </c>
    </row>
    <row r="95" spans="1:9" ht="29.25" customHeight="1">
      <c r="A95" s="197"/>
      <c r="B95" s="197"/>
      <c r="C95" s="197"/>
      <c r="D95" s="210"/>
      <c r="E95" s="202"/>
      <c r="F95" s="68" t="s">
        <v>71</v>
      </c>
      <c r="G95" s="45"/>
      <c r="H95" s="133"/>
      <c r="I95" s="133"/>
    </row>
    <row r="96" spans="1:9">
      <c r="A96" s="197"/>
      <c r="B96" s="197"/>
      <c r="C96" s="197"/>
      <c r="D96" s="210"/>
      <c r="E96" s="202"/>
      <c r="F96" s="40" t="s">
        <v>22</v>
      </c>
      <c r="G96" s="133">
        <f>+G97</f>
        <v>5000</v>
      </c>
      <c r="H96" s="133">
        <f>+H97</f>
        <v>5000</v>
      </c>
      <c r="I96" s="133">
        <f>+I97</f>
        <v>5000</v>
      </c>
    </row>
    <row r="97" spans="1:9">
      <c r="A97" s="197"/>
      <c r="B97" s="197"/>
      <c r="C97" s="197"/>
      <c r="D97" s="210"/>
      <c r="E97" s="202"/>
      <c r="F97" s="40" t="s">
        <v>23</v>
      </c>
      <c r="G97" s="133">
        <f t="shared" ref="G97:I99" si="29">G98</f>
        <v>5000</v>
      </c>
      <c r="H97" s="133">
        <f t="shared" si="29"/>
        <v>5000</v>
      </c>
      <c r="I97" s="133">
        <f t="shared" si="29"/>
        <v>5000</v>
      </c>
    </row>
    <row r="98" spans="1:9">
      <c r="A98" s="197"/>
      <c r="B98" s="197"/>
      <c r="C98" s="197"/>
      <c r="D98" s="210"/>
      <c r="E98" s="202"/>
      <c r="F98" s="40" t="s">
        <v>48</v>
      </c>
      <c r="G98" s="133">
        <f t="shared" si="29"/>
        <v>5000</v>
      </c>
      <c r="H98" s="133">
        <f t="shared" si="29"/>
        <v>5000</v>
      </c>
      <c r="I98" s="133">
        <f t="shared" si="29"/>
        <v>5000</v>
      </c>
    </row>
    <row r="99" spans="1:9" ht="27">
      <c r="A99" s="197"/>
      <c r="B99" s="197"/>
      <c r="C99" s="197"/>
      <c r="D99" s="210"/>
      <c r="E99" s="202"/>
      <c r="F99" s="40" t="s">
        <v>49</v>
      </c>
      <c r="G99" s="133">
        <f t="shared" si="29"/>
        <v>5000</v>
      </c>
      <c r="H99" s="133">
        <f t="shared" si="29"/>
        <v>5000</v>
      </c>
      <c r="I99" s="133">
        <f t="shared" si="29"/>
        <v>5000</v>
      </c>
    </row>
    <row r="100" spans="1:9">
      <c r="A100" s="197"/>
      <c r="B100" s="197"/>
      <c r="C100" s="197"/>
      <c r="D100" s="210"/>
      <c r="E100" s="202"/>
      <c r="F100" s="135" t="s">
        <v>81</v>
      </c>
      <c r="G100" s="46">
        <v>5000</v>
      </c>
      <c r="H100" s="46">
        <v>5000</v>
      </c>
      <c r="I100" s="46">
        <v>5000</v>
      </c>
    </row>
    <row r="101" spans="1:9" s="33" customFormat="1" ht="16.5">
      <c r="A101" s="197"/>
      <c r="B101" s="197"/>
      <c r="C101" s="197"/>
      <c r="D101" s="210"/>
      <c r="E101" s="202"/>
      <c r="F101" s="20" t="s">
        <v>100</v>
      </c>
      <c r="G101" s="134">
        <f t="shared" ref="G101:I101" si="30">G103</f>
        <v>5000</v>
      </c>
      <c r="H101" s="134">
        <f t="shared" si="30"/>
        <v>5000</v>
      </c>
      <c r="I101" s="134">
        <f t="shared" si="30"/>
        <v>5000</v>
      </c>
    </row>
    <row r="102" spans="1:9" ht="27">
      <c r="A102" s="197"/>
      <c r="B102" s="197"/>
      <c r="C102" s="197"/>
      <c r="D102" s="210"/>
      <c r="E102" s="202"/>
      <c r="F102" s="68" t="s">
        <v>43</v>
      </c>
      <c r="G102" s="45"/>
      <c r="H102" s="133"/>
      <c r="I102" s="133"/>
    </row>
    <row r="103" spans="1:9">
      <c r="A103" s="197"/>
      <c r="B103" s="197"/>
      <c r="C103" s="197"/>
      <c r="D103" s="210"/>
      <c r="E103" s="202"/>
      <c r="F103" s="40" t="s">
        <v>22</v>
      </c>
      <c r="G103" s="133">
        <f>+G104</f>
        <v>5000</v>
      </c>
      <c r="H103" s="133">
        <f>+H104</f>
        <v>5000</v>
      </c>
      <c r="I103" s="133">
        <f>+I104</f>
        <v>5000</v>
      </c>
    </row>
    <row r="104" spans="1:9">
      <c r="A104" s="197"/>
      <c r="B104" s="197"/>
      <c r="C104" s="197"/>
      <c r="D104" s="210"/>
      <c r="E104" s="202"/>
      <c r="F104" s="40" t="s">
        <v>23</v>
      </c>
      <c r="G104" s="133">
        <f t="shared" ref="G104:I106" si="31">G105</f>
        <v>5000</v>
      </c>
      <c r="H104" s="133">
        <f t="shared" si="31"/>
        <v>5000</v>
      </c>
      <c r="I104" s="133">
        <f t="shared" si="31"/>
        <v>5000</v>
      </c>
    </row>
    <row r="105" spans="1:9">
      <c r="A105" s="197"/>
      <c r="B105" s="197"/>
      <c r="C105" s="197"/>
      <c r="D105" s="210"/>
      <c r="E105" s="202"/>
      <c r="F105" s="40" t="s">
        <v>48</v>
      </c>
      <c r="G105" s="133">
        <f t="shared" si="31"/>
        <v>5000</v>
      </c>
      <c r="H105" s="133">
        <f t="shared" si="31"/>
        <v>5000</v>
      </c>
      <c r="I105" s="133">
        <f t="shared" si="31"/>
        <v>5000</v>
      </c>
    </row>
    <row r="106" spans="1:9" ht="27">
      <c r="A106" s="197"/>
      <c r="B106" s="197"/>
      <c r="C106" s="197"/>
      <c r="D106" s="210"/>
      <c r="E106" s="202"/>
      <c r="F106" s="40" t="s">
        <v>49</v>
      </c>
      <c r="G106" s="133">
        <f t="shared" si="31"/>
        <v>5000</v>
      </c>
      <c r="H106" s="133">
        <f t="shared" si="31"/>
        <v>5000</v>
      </c>
      <c r="I106" s="133">
        <f t="shared" si="31"/>
        <v>5000</v>
      </c>
    </row>
    <row r="107" spans="1:9">
      <c r="A107" s="197"/>
      <c r="B107" s="197"/>
      <c r="C107" s="197"/>
      <c r="D107" s="210"/>
      <c r="E107" s="202"/>
      <c r="F107" s="135" t="s">
        <v>81</v>
      </c>
      <c r="G107" s="46">
        <v>5000</v>
      </c>
      <c r="H107" s="46">
        <v>5000</v>
      </c>
      <c r="I107" s="46">
        <v>5000</v>
      </c>
    </row>
    <row r="108" spans="1:9" s="33" customFormat="1" ht="16.5">
      <c r="A108" s="197"/>
      <c r="B108" s="197"/>
      <c r="C108" s="197"/>
      <c r="D108" s="210"/>
      <c r="E108" s="202"/>
      <c r="F108" s="20" t="s">
        <v>101</v>
      </c>
      <c r="G108" s="134">
        <f t="shared" ref="G108:I108" si="32">G110</f>
        <v>5000</v>
      </c>
      <c r="H108" s="134">
        <f t="shared" si="32"/>
        <v>5000</v>
      </c>
      <c r="I108" s="134">
        <f t="shared" si="32"/>
        <v>5000</v>
      </c>
    </row>
    <row r="109" spans="1:9" ht="27">
      <c r="A109" s="197"/>
      <c r="B109" s="197"/>
      <c r="C109" s="197"/>
      <c r="D109" s="210"/>
      <c r="E109" s="202"/>
      <c r="F109" s="68" t="s">
        <v>43</v>
      </c>
      <c r="G109" s="45"/>
      <c r="H109" s="133"/>
      <c r="I109" s="133"/>
    </row>
    <row r="110" spans="1:9">
      <c r="A110" s="197"/>
      <c r="B110" s="197"/>
      <c r="C110" s="197"/>
      <c r="D110" s="210"/>
      <c r="E110" s="202"/>
      <c r="F110" s="40" t="s">
        <v>22</v>
      </c>
      <c r="G110" s="133">
        <f>+G111</f>
        <v>5000</v>
      </c>
      <c r="H110" s="133">
        <f>+H111</f>
        <v>5000</v>
      </c>
      <c r="I110" s="133">
        <f>+I111</f>
        <v>5000</v>
      </c>
    </row>
    <row r="111" spans="1:9">
      <c r="A111" s="197"/>
      <c r="B111" s="197"/>
      <c r="C111" s="197"/>
      <c r="D111" s="210"/>
      <c r="E111" s="202"/>
      <c r="F111" s="40" t="s">
        <v>23</v>
      </c>
      <c r="G111" s="133">
        <f t="shared" ref="G111:I113" si="33">G112</f>
        <v>5000</v>
      </c>
      <c r="H111" s="133">
        <f t="shared" si="33"/>
        <v>5000</v>
      </c>
      <c r="I111" s="133">
        <f t="shared" si="33"/>
        <v>5000</v>
      </c>
    </row>
    <row r="112" spans="1:9">
      <c r="A112" s="197"/>
      <c r="B112" s="197"/>
      <c r="C112" s="197"/>
      <c r="D112" s="210"/>
      <c r="E112" s="202"/>
      <c r="F112" s="40" t="s">
        <v>48</v>
      </c>
      <c r="G112" s="133">
        <f t="shared" si="33"/>
        <v>5000</v>
      </c>
      <c r="H112" s="133">
        <f t="shared" si="33"/>
        <v>5000</v>
      </c>
      <c r="I112" s="133">
        <f t="shared" si="33"/>
        <v>5000</v>
      </c>
    </row>
    <row r="113" spans="1:9" ht="27">
      <c r="A113" s="197"/>
      <c r="B113" s="197"/>
      <c r="C113" s="197"/>
      <c r="D113" s="210"/>
      <c r="E113" s="202"/>
      <c r="F113" s="40" t="s">
        <v>49</v>
      </c>
      <c r="G113" s="133">
        <f t="shared" si="33"/>
        <v>5000</v>
      </c>
      <c r="H113" s="133">
        <f t="shared" si="33"/>
        <v>5000</v>
      </c>
      <c r="I113" s="133">
        <f t="shared" si="33"/>
        <v>5000</v>
      </c>
    </row>
    <row r="114" spans="1:9">
      <c r="A114" s="197"/>
      <c r="B114" s="197"/>
      <c r="C114" s="197"/>
      <c r="D114" s="210"/>
      <c r="E114" s="202"/>
      <c r="F114" s="135" t="s">
        <v>81</v>
      </c>
      <c r="G114" s="46">
        <v>5000</v>
      </c>
      <c r="H114" s="46">
        <v>5000</v>
      </c>
      <c r="I114" s="46">
        <v>5000</v>
      </c>
    </row>
    <row r="115" spans="1:9" s="33" customFormat="1" ht="16.5">
      <c r="A115" s="197"/>
      <c r="B115" s="197"/>
      <c r="C115" s="197"/>
      <c r="D115" s="210"/>
      <c r="E115" s="202"/>
      <c r="F115" s="20" t="s">
        <v>102</v>
      </c>
      <c r="G115" s="134">
        <f t="shared" ref="G115:I115" si="34">G117</f>
        <v>5000</v>
      </c>
      <c r="H115" s="134">
        <f t="shared" si="34"/>
        <v>5000</v>
      </c>
      <c r="I115" s="134">
        <f t="shared" si="34"/>
        <v>5000</v>
      </c>
    </row>
    <row r="116" spans="1:9" ht="27">
      <c r="A116" s="197"/>
      <c r="B116" s="197"/>
      <c r="C116" s="197"/>
      <c r="D116" s="210"/>
      <c r="E116" s="202"/>
      <c r="F116" s="68" t="s">
        <v>43</v>
      </c>
      <c r="G116" s="45"/>
      <c r="H116" s="133"/>
      <c r="I116" s="133"/>
    </row>
    <row r="117" spans="1:9">
      <c r="A117" s="197"/>
      <c r="B117" s="197"/>
      <c r="C117" s="197"/>
      <c r="D117" s="210"/>
      <c r="E117" s="202"/>
      <c r="F117" s="40" t="s">
        <v>22</v>
      </c>
      <c r="G117" s="133">
        <f>+G118</f>
        <v>5000</v>
      </c>
      <c r="H117" s="133">
        <f>+H118</f>
        <v>5000</v>
      </c>
      <c r="I117" s="133">
        <f>+I118</f>
        <v>5000</v>
      </c>
    </row>
    <row r="118" spans="1:9">
      <c r="A118" s="197"/>
      <c r="B118" s="197"/>
      <c r="C118" s="197"/>
      <c r="D118" s="210"/>
      <c r="E118" s="202"/>
      <c r="F118" s="40" t="s">
        <v>23</v>
      </c>
      <c r="G118" s="133">
        <f t="shared" ref="G118:I120" si="35">G119</f>
        <v>5000</v>
      </c>
      <c r="H118" s="133">
        <f t="shared" si="35"/>
        <v>5000</v>
      </c>
      <c r="I118" s="133">
        <f t="shared" si="35"/>
        <v>5000</v>
      </c>
    </row>
    <row r="119" spans="1:9">
      <c r="A119" s="197"/>
      <c r="B119" s="197"/>
      <c r="C119" s="197"/>
      <c r="D119" s="210"/>
      <c r="E119" s="202"/>
      <c r="F119" s="40" t="s">
        <v>48</v>
      </c>
      <c r="G119" s="133">
        <f t="shared" si="35"/>
        <v>5000</v>
      </c>
      <c r="H119" s="133">
        <f t="shared" si="35"/>
        <v>5000</v>
      </c>
      <c r="I119" s="133">
        <f t="shared" si="35"/>
        <v>5000</v>
      </c>
    </row>
    <row r="120" spans="1:9" ht="27">
      <c r="A120" s="197"/>
      <c r="B120" s="197"/>
      <c r="C120" s="197"/>
      <c r="D120" s="210"/>
      <c r="E120" s="202"/>
      <c r="F120" s="40" t="s">
        <v>49</v>
      </c>
      <c r="G120" s="133">
        <f t="shared" si="35"/>
        <v>5000</v>
      </c>
      <c r="H120" s="133">
        <f t="shared" si="35"/>
        <v>5000</v>
      </c>
      <c r="I120" s="133">
        <f t="shared" si="35"/>
        <v>5000</v>
      </c>
    </row>
    <row r="121" spans="1:9">
      <c r="A121" s="197"/>
      <c r="B121" s="197"/>
      <c r="C121" s="197"/>
      <c r="D121" s="210"/>
      <c r="E121" s="202"/>
      <c r="F121" s="135" t="s">
        <v>81</v>
      </c>
      <c r="G121" s="46">
        <v>5000</v>
      </c>
      <c r="H121" s="46">
        <v>5000</v>
      </c>
      <c r="I121" s="46">
        <v>5000</v>
      </c>
    </row>
    <row r="122" spans="1:9" s="65" customFormat="1" ht="16.5">
      <c r="A122" s="150"/>
      <c r="B122" s="151"/>
      <c r="C122" s="151"/>
      <c r="D122" s="72"/>
      <c r="E122" s="64"/>
      <c r="F122" s="126" t="s">
        <v>59</v>
      </c>
      <c r="G122" s="127">
        <f>+G123</f>
        <v>0</v>
      </c>
      <c r="H122" s="127">
        <f t="shared" ref="H122:I122" si="36">+H123</f>
        <v>0</v>
      </c>
      <c r="I122" s="127">
        <f t="shared" si="36"/>
        <v>0</v>
      </c>
    </row>
    <row r="123" spans="1:9" ht="28.5">
      <c r="A123" s="198" t="s">
        <v>65</v>
      </c>
      <c r="B123" s="198"/>
      <c r="C123" s="198"/>
      <c r="D123" s="198"/>
      <c r="E123" s="198"/>
      <c r="F123" s="129" t="s">
        <v>66</v>
      </c>
      <c r="G123" s="53">
        <f t="shared" ref="G123:I123" si="37">+G125</f>
        <v>0</v>
      </c>
      <c r="H123" s="53">
        <f t="shared" si="37"/>
        <v>0</v>
      </c>
      <c r="I123" s="53">
        <f t="shared" si="37"/>
        <v>0</v>
      </c>
    </row>
    <row r="124" spans="1:9" ht="14.25">
      <c r="A124" s="198"/>
      <c r="B124" s="198"/>
      <c r="C124" s="198"/>
      <c r="D124" s="198"/>
      <c r="E124" s="198"/>
      <c r="F124" s="40" t="s">
        <v>21</v>
      </c>
      <c r="G124" s="66"/>
      <c r="H124" s="66"/>
      <c r="I124" s="66"/>
    </row>
    <row r="125" spans="1:9" ht="18" customHeight="1">
      <c r="A125" s="198"/>
      <c r="B125" s="198" t="s">
        <v>30</v>
      </c>
      <c r="C125" s="198"/>
      <c r="D125" s="198"/>
      <c r="E125" s="198"/>
      <c r="F125" s="129" t="s">
        <v>67</v>
      </c>
      <c r="G125" s="53">
        <f t="shared" ref="G125:I125" si="38">+G127</f>
        <v>0</v>
      </c>
      <c r="H125" s="53">
        <f t="shared" si="38"/>
        <v>0</v>
      </c>
      <c r="I125" s="53">
        <f t="shared" si="38"/>
        <v>0</v>
      </c>
    </row>
    <row r="126" spans="1:9" ht="14.25">
      <c r="A126" s="198"/>
      <c r="B126" s="198"/>
      <c r="C126" s="198"/>
      <c r="D126" s="198"/>
      <c r="E126" s="198"/>
      <c r="F126" s="40" t="s">
        <v>21</v>
      </c>
      <c r="G126" s="66"/>
      <c r="H126" s="66"/>
      <c r="I126" s="66"/>
    </row>
    <row r="127" spans="1:9" ht="14.25">
      <c r="A127" s="198"/>
      <c r="B127" s="198"/>
      <c r="C127" s="198" t="s">
        <v>30</v>
      </c>
      <c r="D127" s="198"/>
      <c r="E127" s="198"/>
      <c r="F127" s="90" t="s">
        <v>60</v>
      </c>
      <c r="G127" s="53">
        <f>+G140+G148</f>
        <v>0</v>
      </c>
      <c r="H127" s="53">
        <f>+H140+H148</f>
        <v>0</v>
      </c>
      <c r="I127" s="53">
        <f>+I140+I148</f>
        <v>0</v>
      </c>
    </row>
    <row r="128" spans="1:9" ht="14.25" customHeight="1">
      <c r="A128" s="198"/>
      <c r="B128" s="198"/>
      <c r="C128" s="198"/>
      <c r="D128" s="198"/>
      <c r="E128" s="198"/>
      <c r="F128" s="40" t="s">
        <v>21</v>
      </c>
      <c r="G128" s="67"/>
      <c r="H128" s="67"/>
      <c r="I128" s="67"/>
    </row>
    <row r="129" spans="1:9">
      <c r="A129" s="198"/>
      <c r="B129" s="198"/>
      <c r="C129" s="198"/>
      <c r="D129" s="198"/>
      <c r="E129" s="198"/>
      <c r="F129" s="40" t="s">
        <v>68</v>
      </c>
      <c r="G129" s="70">
        <f t="shared" ref="G129:I129" si="39">+G131</f>
        <v>0</v>
      </c>
      <c r="H129" s="70">
        <f t="shared" si="39"/>
        <v>0</v>
      </c>
      <c r="I129" s="70">
        <f t="shared" si="39"/>
        <v>0</v>
      </c>
    </row>
    <row r="130" spans="1:9" ht="14.25">
      <c r="A130" s="198"/>
      <c r="B130" s="198"/>
      <c r="C130" s="198"/>
      <c r="D130" s="198"/>
      <c r="E130" s="198"/>
      <c r="F130" s="40" t="s">
        <v>21</v>
      </c>
      <c r="G130" s="53"/>
      <c r="H130" s="53"/>
      <c r="I130" s="53"/>
    </row>
    <row r="131" spans="1:9" ht="14.25">
      <c r="A131" s="198"/>
      <c r="B131" s="198"/>
      <c r="C131" s="198"/>
      <c r="D131" s="198" t="s">
        <v>69</v>
      </c>
      <c r="E131" s="199" t="s">
        <v>70</v>
      </c>
      <c r="F131" s="199" t="s">
        <v>60</v>
      </c>
      <c r="G131" s="53">
        <f>+G140+G148</f>
        <v>0</v>
      </c>
      <c r="H131" s="53">
        <f>+H140+H148</f>
        <v>0</v>
      </c>
      <c r="I131" s="53">
        <f>+I140+I148</f>
        <v>0</v>
      </c>
    </row>
    <row r="132" spans="1:9" ht="15" customHeight="1">
      <c r="A132" s="198"/>
      <c r="B132" s="198"/>
      <c r="C132" s="198"/>
      <c r="D132" s="198"/>
      <c r="E132" s="152"/>
      <c r="F132" s="128" t="s">
        <v>21</v>
      </c>
      <c r="G132" s="83"/>
      <c r="H132" s="83"/>
      <c r="I132" s="83"/>
    </row>
    <row r="133" spans="1:9" ht="14.25" customHeight="1">
      <c r="A133" s="198"/>
      <c r="B133" s="198"/>
      <c r="C133" s="198"/>
      <c r="D133" s="198"/>
      <c r="E133" s="153">
        <v>11001</v>
      </c>
      <c r="F133" s="90" t="s">
        <v>60</v>
      </c>
      <c r="G133" s="53">
        <f>+G135</f>
        <v>50000</v>
      </c>
      <c r="H133" s="53">
        <f t="shared" ref="H133:I133" si="40">+H135</f>
        <v>50000</v>
      </c>
      <c r="I133" s="53">
        <f t="shared" si="40"/>
        <v>50000</v>
      </c>
    </row>
    <row r="134" spans="1:9" ht="13.5" customHeight="1">
      <c r="A134" s="198"/>
      <c r="B134" s="198"/>
      <c r="C134" s="198"/>
      <c r="D134" s="198"/>
      <c r="E134" s="200"/>
      <c r="F134" s="68" t="s">
        <v>55</v>
      </c>
      <c r="G134" s="70"/>
      <c r="H134" s="70"/>
      <c r="I134" s="70"/>
    </row>
    <row r="135" spans="1:9" ht="13.5" customHeight="1">
      <c r="A135" s="198"/>
      <c r="B135" s="198"/>
      <c r="C135" s="198"/>
      <c r="D135" s="198"/>
      <c r="E135" s="200"/>
      <c r="F135" s="20" t="s">
        <v>68</v>
      </c>
      <c r="G135" s="92">
        <f t="shared" ref="G135:I135" si="41">+G137</f>
        <v>50000</v>
      </c>
      <c r="H135" s="92">
        <f t="shared" si="41"/>
        <v>50000</v>
      </c>
      <c r="I135" s="92">
        <f t="shared" si="41"/>
        <v>50000</v>
      </c>
    </row>
    <row r="136" spans="1:9" ht="27">
      <c r="A136" s="198"/>
      <c r="B136" s="198"/>
      <c r="C136" s="198"/>
      <c r="D136" s="198"/>
      <c r="E136" s="200"/>
      <c r="F136" s="68" t="s">
        <v>71</v>
      </c>
      <c r="G136" s="70"/>
      <c r="H136" s="70"/>
      <c r="I136" s="70"/>
    </row>
    <row r="137" spans="1:9" ht="13.5" customHeight="1">
      <c r="A137" s="198"/>
      <c r="B137" s="198"/>
      <c r="C137" s="198"/>
      <c r="D137" s="198"/>
      <c r="E137" s="200"/>
      <c r="F137" s="68" t="s">
        <v>22</v>
      </c>
      <c r="G137" s="70">
        <f t="shared" ref="G137:I139" si="42">+G138</f>
        <v>50000</v>
      </c>
      <c r="H137" s="70">
        <f t="shared" si="42"/>
        <v>50000</v>
      </c>
      <c r="I137" s="70">
        <f t="shared" si="42"/>
        <v>50000</v>
      </c>
    </row>
    <row r="138" spans="1:9" ht="13.5" customHeight="1">
      <c r="A138" s="198"/>
      <c r="B138" s="198"/>
      <c r="C138" s="198"/>
      <c r="D138" s="198"/>
      <c r="E138" s="200"/>
      <c r="F138" s="68" t="s">
        <v>23</v>
      </c>
      <c r="G138" s="70">
        <f t="shared" si="42"/>
        <v>50000</v>
      </c>
      <c r="H138" s="70">
        <f t="shared" si="42"/>
        <v>50000</v>
      </c>
      <c r="I138" s="70">
        <f t="shared" si="42"/>
        <v>50000</v>
      </c>
    </row>
    <row r="139" spans="1:9" ht="13.5" customHeight="1">
      <c r="A139" s="198"/>
      <c r="B139" s="198"/>
      <c r="C139" s="198"/>
      <c r="D139" s="198"/>
      <c r="E139" s="200"/>
      <c r="F139" s="68" t="s">
        <v>72</v>
      </c>
      <c r="G139" s="70">
        <f>+G140</f>
        <v>50000</v>
      </c>
      <c r="H139" s="70">
        <f t="shared" si="42"/>
        <v>50000</v>
      </c>
      <c r="I139" s="70">
        <f t="shared" si="42"/>
        <v>50000</v>
      </c>
    </row>
    <row r="140" spans="1:9" ht="13.5" customHeight="1">
      <c r="A140" s="198"/>
      <c r="B140" s="198"/>
      <c r="C140" s="198"/>
      <c r="D140" s="198"/>
      <c r="E140" s="200"/>
      <c r="F140" s="40" t="s">
        <v>73</v>
      </c>
      <c r="G140" s="70">
        <f>50000</f>
        <v>50000</v>
      </c>
      <c r="H140" s="70">
        <f>50000</f>
        <v>50000</v>
      </c>
      <c r="I140" s="70">
        <f>50000</f>
        <v>50000</v>
      </c>
    </row>
    <row r="141" spans="1:9" ht="13.5" customHeight="1">
      <c r="A141" s="198"/>
      <c r="B141" s="198"/>
      <c r="C141" s="198"/>
      <c r="D141" s="198"/>
      <c r="E141" s="153" t="s">
        <v>63</v>
      </c>
      <c r="F141" s="90" t="s">
        <v>60</v>
      </c>
      <c r="G141" s="41">
        <f t="shared" ref="G141:I141" si="43">+G143</f>
        <v>-50000</v>
      </c>
      <c r="H141" s="41">
        <f t="shared" si="43"/>
        <v>-50000</v>
      </c>
      <c r="I141" s="41">
        <f t="shared" si="43"/>
        <v>-50000</v>
      </c>
    </row>
    <row r="142" spans="1:9" ht="13.5" customHeight="1">
      <c r="A142" s="198"/>
      <c r="B142" s="198"/>
      <c r="C142" s="198"/>
      <c r="D142" s="198"/>
      <c r="E142" s="200"/>
      <c r="F142" s="68" t="s">
        <v>55</v>
      </c>
      <c r="G142" s="71"/>
      <c r="H142" s="71"/>
      <c r="I142" s="71"/>
    </row>
    <row r="143" spans="1:9" ht="13.5" customHeight="1">
      <c r="A143" s="198"/>
      <c r="B143" s="198"/>
      <c r="C143" s="198"/>
      <c r="D143" s="198"/>
      <c r="E143" s="200"/>
      <c r="F143" s="20" t="s">
        <v>68</v>
      </c>
      <c r="G143" s="93">
        <f t="shared" ref="G143:I143" si="44">+G145</f>
        <v>-50000</v>
      </c>
      <c r="H143" s="93">
        <f t="shared" si="44"/>
        <v>-50000</v>
      </c>
      <c r="I143" s="93">
        <f t="shared" si="44"/>
        <v>-50000</v>
      </c>
    </row>
    <row r="144" spans="1:9" ht="27">
      <c r="A144" s="198"/>
      <c r="B144" s="198"/>
      <c r="C144" s="198"/>
      <c r="D144" s="198"/>
      <c r="E144" s="200"/>
      <c r="F144" s="68" t="s">
        <v>71</v>
      </c>
      <c r="G144" s="71"/>
      <c r="H144" s="71"/>
      <c r="I144" s="71"/>
    </row>
    <row r="145" spans="1:9" ht="13.5" customHeight="1">
      <c r="A145" s="198"/>
      <c r="B145" s="198"/>
      <c r="C145" s="198"/>
      <c r="D145" s="198"/>
      <c r="E145" s="200"/>
      <c r="F145" s="68" t="s">
        <v>22</v>
      </c>
      <c r="G145" s="71">
        <f t="shared" ref="G145:I147" si="45">+G146</f>
        <v>-50000</v>
      </c>
      <c r="H145" s="71">
        <f t="shared" si="45"/>
        <v>-50000</v>
      </c>
      <c r="I145" s="71">
        <f t="shared" si="45"/>
        <v>-50000</v>
      </c>
    </row>
    <row r="146" spans="1:9" ht="13.5" customHeight="1">
      <c r="A146" s="198"/>
      <c r="B146" s="198"/>
      <c r="C146" s="198"/>
      <c r="D146" s="198"/>
      <c r="E146" s="200"/>
      <c r="F146" s="68" t="s">
        <v>23</v>
      </c>
      <c r="G146" s="71">
        <f t="shared" si="45"/>
        <v>-50000</v>
      </c>
      <c r="H146" s="71">
        <f t="shared" si="45"/>
        <v>-50000</v>
      </c>
      <c r="I146" s="71">
        <f t="shared" si="45"/>
        <v>-50000</v>
      </c>
    </row>
    <row r="147" spans="1:9" ht="13.5" customHeight="1">
      <c r="A147" s="198"/>
      <c r="B147" s="198"/>
      <c r="C147" s="198"/>
      <c r="D147" s="198"/>
      <c r="E147" s="200"/>
      <c r="F147" s="68" t="s">
        <v>74</v>
      </c>
      <c r="G147" s="71">
        <f t="shared" si="45"/>
        <v>-50000</v>
      </c>
      <c r="H147" s="71">
        <f t="shared" si="45"/>
        <v>-50000</v>
      </c>
      <c r="I147" s="71">
        <f t="shared" si="45"/>
        <v>-50000</v>
      </c>
    </row>
    <row r="148" spans="1:9" ht="14.25" customHeight="1">
      <c r="A148" s="198"/>
      <c r="B148" s="198"/>
      <c r="C148" s="198"/>
      <c r="D148" s="198"/>
      <c r="E148" s="200"/>
      <c r="F148" s="40" t="s">
        <v>73</v>
      </c>
      <c r="G148" s="71">
        <f>-50000</f>
        <v>-50000</v>
      </c>
      <c r="H148" s="71">
        <f>-50000</f>
        <v>-50000</v>
      </c>
      <c r="I148" s="71">
        <f>-50000</f>
        <v>-50000</v>
      </c>
    </row>
  </sheetData>
  <mergeCells count="41">
    <mergeCell ref="A5:I5"/>
    <mergeCell ref="A8:C8"/>
    <mergeCell ref="C13:C16"/>
    <mergeCell ref="D8:E8"/>
    <mergeCell ref="F8:F9"/>
    <mergeCell ref="G8:I8"/>
    <mergeCell ref="D20:D39"/>
    <mergeCell ref="E20:F20"/>
    <mergeCell ref="E21:E22"/>
    <mergeCell ref="B14:B39"/>
    <mergeCell ref="A13:A39"/>
    <mergeCell ref="C17:C39"/>
    <mergeCell ref="E32:E39"/>
    <mergeCell ref="E13:E19"/>
    <mergeCell ref="E23:E29"/>
    <mergeCell ref="E30:E31"/>
    <mergeCell ref="D13:D16"/>
    <mergeCell ref="D17:D19"/>
    <mergeCell ref="E40:E47"/>
    <mergeCell ref="E48:F48"/>
    <mergeCell ref="E49:E50"/>
    <mergeCell ref="D40:D43"/>
    <mergeCell ref="D44:D47"/>
    <mergeCell ref="D48:D121"/>
    <mergeCell ref="E51:E121"/>
    <mergeCell ref="E123:E130"/>
    <mergeCell ref="B125:B148"/>
    <mergeCell ref="C127:C148"/>
    <mergeCell ref="D131:D148"/>
    <mergeCell ref="E131:F131"/>
    <mergeCell ref="E134:E140"/>
    <mergeCell ref="E142:E148"/>
    <mergeCell ref="A40:A121"/>
    <mergeCell ref="A123:A148"/>
    <mergeCell ref="B123:B124"/>
    <mergeCell ref="C123:C126"/>
    <mergeCell ref="D123:D130"/>
    <mergeCell ref="B40:B41"/>
    <mergeCell ref="C40:C43"/>
    <mergeCell ref="C44:C121"/>
    <mergeCell ref="B42:B121"/>
  </mergeCells>
  <pageMargins left="0.11811023622047245" right="0.11811023622047245" top="0" bottom="0" header="0.31496062992125984" footer="0.31496062992125984"/>
  <pageSetup paperSize="9" orientation="landscape" r:id="rId1"/>
  <rowBreaks count="1" manualBreakCount="1">
    <brk id="23" max="8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G240"/>
  <sheetViews>
    <sheetView topLeftCell="A28" zoomScaleNormal="100" zoomScaleSheetLayoutView="100" workbookViewId="0">
      <selection activeCell="C37" sqref="C37"/>
    </sheetView>
  </sheetViews>
  <sheetFormatPr defaultRowHeight="13.5"/>
  <cols>
    <col min="1" max="1" width="4.7109375" style="94" customWidth="1"/>
    <col min="2" max="2" width="26.140625" style="94" customWidth="1"/>
    <col min="3" max="3" width="55.5703125" style="94" customWidth="1"/>
    <col min="4" max="4" width="13" style="94" customWidth="1"/>
    <col min="5" max="6" width="13.42578125" style="94" customWidth="1"/>
    <col min="7" max="12" width="9" style="94" customWidth="1"/>
    <col min="13" max="256" width="9.140625" style="94"/>
    <col min="257" max="257" width="4.7109375" style="94" customWidth="1"/>
    <col min="258" max="258" width="19.85546875" style="94" customWidth="1"/>
    <col min="259" max="259" width="72.140625" style="94" customWidth="1"/>
    <col min="260" max="260" width="0" style="94" hidden="1" customWidth="1"/>
    <col min="261" max="261" width="18.28515625" style="94" customWidth="1"/>
    <col min="262" max="262" width="17.5703125" style="94" customWidth="1"/>
    <col min="263" max="268" width="9" style="94" customWidth="1"/>
    <col min="269" max="512" width="9.140625" style="94"/>
    <col min="513" max="513" width="4.7109375" style="94" customWidth="1"/>
    <col min="514" max="514" width="19.85546875" style="94" customWidth="1"/>
    <col min="515" max="515" width="72.140625" style="94" customWidth="1"/>
    <col min="516" max="516" width="0" style="94" hidden="1" customWidth="1"/>
    <col min="517" max="517" width="18.28515625" style="94" customWidth="1"/>
    <col min="518" max="518" width="17.5703125" style="94" customWidth="1"/>
    <col min="519" max="524" width="9" style="94" customWidth="1"/>
    <col min="525" max="768" width="9.140625" style="94"/>
    <col min="769" max="769" width="4.7109375" style="94" customWidth="1"/>
    <col min="770" max="770" width="19.85546875" style="94" customWidth="1"/>
    <col min="771" max="771" width="72.140625" style="94" customWidth="1"/>
    <col min="772" max="772" width="0" style="94" hidden="1" customWidth="1"/>
    <col min="773" max="773" width="18.28515625" style="94" customWidth="1"/>
    <col min="774" max="774" width="17.5703125" style="94" customWidth="1"/>
    <col min="775" max="780" width="9" style="94" customWidth="1"/>
    <col min="781" max="1024" width="9.140625" style="94"/>
    <col min="1025" max="1025" width="4.7109375" style="94" customWidth="1"/>
    <col min="1026" max="1026" width="19.85546875" style="94" customWidth="1"/>
    <col min="1027" max="1027" width="72.140625" style="94" customWidth="1"/>
    <col min="1028" max="1028" width="0" style="94" hidden="1" customWidth="1"/>
    <col min="1029" max="1029" width="18.28515625" style="94" customWidth="1"/>
    <col min="1030" max="1030" width="17.5703125" style="94" customWidth="1"/>
    <col min="1031" max="1036" width="9" style="94" customWidth="1"/>
    <col min="1037" max="1280" width="9.140625" style="94"/>
    <col min="1281" max="1281" width="4.7109375" style="94" customWidth="1"/>
    <col min="1282" max="1282" width="19.85546875" style="94" customWidth="1"/>
    <col min="1283" max="1283" width="72.140625" style="94" customWidth="1"/>
    <col min="1284" max="1284" width="0" style="94" hidden="1" customWidth="1"/>
    <col min="1285" max="1285" width="18.28515625" style="94" customWidth="1"/>
    <col min="1286" max="1286" width="17.5703125" style="94" customWidth="1"/>
    <col min="1287" max="1292" width="9" style="94" customWidth="1"/>
    <col min="1293" max="1536" width="9.140625" style="94"/>
    <col min="1537" max="1537" width="4.7109375" style="94" customWidth="1"/>
    <col min="1538" max="1538" width="19.85546875" style="94" customWidth="1"/>
    <col min="1539" max="1539" width="72.140625" style="94" customWidth="1"/>
    <col min="1540" max="1540" width="0" style="94" hidden="1" customWidth="1"/>
    <col min="1541" max="1541" width="18.28515625" style="94" customWidth="1"/>
    <col min="1542" max="1542" width="17.5703125" style="94" customWidth="1"/>
    <col min="1543" max="1548" width="9" style="94" customWidth="1"/>
    <col min="1549" max="1792" width="9.140625" style="94"/>
    <col min="1793" max="1793" width="4.7109375" style="94" customWidth="1"/>
    <col min="1794" max="1794" width="19.85546875" style="94" customWidth="1"/>
    <col min="1795" max="1795" width="72.140625" style="94" customWidth="1"/>
    <col min="1796" max="1796" width="0" style="94" hidden="1" customWidth="1"/>
    <col min="1797" max="1797" width="18.28515625" style="94" customWidth="1"/>
    <col min="1798" max="1798" width="17.5703125" style="94" customWidth="1"/>
    <col min="1799" max="1804" width="9" style="94" customWidth="1"/>
    <col min="1805" max="2048" width="9.140625" style="94"/>
    <col min="2049" max="2049" width="4.7109375" style="94" customWidth="1"/>
    <col min="2050" max="2050" width="19.85546875" style="94" customWidth="1"/>
    <col min="2051" max="2051" width="72.140625" style="94" customWidth="1"/>
    <col min="2052" max="2052" width="0" style="94" hidden="1" customWidth="1"/>
    <col min="2053" max="2053" width="18.28515625" style="94" customWidth="1"/>
    <col min="2054" max="2054" width="17.5703125" style="94" customWidth="1"/>
    <col min="2055" max="2060" width="9" style="94" customWidth="1"/>
    <col min="2061" max="2304" width="9.140625" style="94"/>
    <col min="2305" max="2305" width="4.7109375" style="94" customWidth="1"/>
    <col min="2306" max="2306" width="19.85546875" style="94" customWidth="1"/>
    <col min="2307" max="2307" width="72.140625" style="94" customWidth="1"/>
    <col min="2308" max="2308" width="0" style="94" hidden="1" customWidth="1"/>
    <col min="2309" max="2309" width="18.28515625" style="94" customWidth="1"/>
    <col min="2310" max="2310" width="17.5703125" style="94" customWidth="1"/>
    <col min="2311" max="2316" width="9" style="94" customWidth="1"/>
    <col min="2317" max="2560" width="9.140625" style="94"/>
    <col min="2561" max="2561" width="4.7109375" style="94" customWidth="1"/>
    <col min="2562" max="2562" width="19.85546875" style="94" customWidth="1"/>
    <col min="2563" max="2563" width="72.140625" style="94" customWidth="1"/>
    <col min="2564" max="2564" width="0" style="94" hidden="1" customWidth="1"/>
    <col min="2565" max="2565" width="18.28515625" style="94" customWidth="1"/>
    <col min="2566" max="2566" width="17.5703125" style="94" customWidth="1"/>
    <col min="2567" max="2572" width="9" style="94" customWidth="1"/>
    <col min="2573" max="2816" width="9.140625" style="94"/>
    <col min="2817" max="2817" width="4.7109375" style="94" customWidth="1"/>
    <col min="2818" max="2818" width="19.85546875" style="94" customWidth="1"/>
    <col min="2819" max="2819" width="72.140625" style="94" customWidth="1"/>
    <col min="2820" max="2820" width="0" style="94" hidden="1" customWidth="1"/>
    <col min="2821" max="2821" width="18.28515625" style="94" customWidth="1"/>
    <col min="2822" max="2822" width="17.5703125" style="94" customWidth="1"/>
    <col min="2823" max="2828" width="9" style="94" customWidth="1"/>
    <col min="2829" max="3072" width="9.140625" style="94"/>
    <col min="3073" max="3073" width="4.7109375" style="94" customWidth="1"/>
    <col min="3074" max="3074" width="19.85546875" style="94" customWidth="1"/>
    <col min="3075" max="3075" width="72.140625" style="94" customWidth="1"/>
    <col min="3076" max="3076" width="0" style="94" hidden="1" customWidth="1"/>
    <col min="3077" max="3077" width="18.28515625" style="94" customWidth="1"/>
    <col min="3078" max="3078" width="17.5703125" style="94" customWidth="1"/>
    <col min="3079" max="3084" width="9" style="94" customWidth="1"/>
    <col min="3085" max="3328" width="9.140625" style="94"/>
    <col min="3329" max="3329" width="4.7109375" style="94" customWidth="1"/>
    <col min="3330" max="3330" width="19.85546875" style="94" customWidth="1"/>
    <col min="3331" max="3331" width="72.140625" style="94" customWidth="1"/>
    <col min="3332" max="3332" width="0" style="94" hidden="1" customWidth="1"/>
    <col min="3333" max="3333" width="18.28515625" style="94" customWidth="1"/>
    <col min="3334" max="3334" width="17.5703125" style="94" customWidth="1"/>
    <col min="3335" max="3340" width="9" style="94" customWidth="1"/>
    <col min="3341" max="3584" width="9.140625" style="94"/>
    <col min="3585" max="3585" width="4.7109375" style="94" customWidth="1"/>
    <col min="3586" max="3586" width="19.85546875" style="94" customWidth="1"/>
    <col min="3587" max="3587" width="72.140625" style="94" customWidth="1"/>
    <col min="3588" max="3588" width="0" style="94" hidden="1" customWidth="1"/>
    <col min="3589" max="3589" width="18.28515625" style="94" customWidth="1"/>
    <col min="3590" max="3590" width="17.5703125" style="94" customWidth="1"/>
    <col min="3591" max="3596" width="9" style="94" customWidth="1"/>
    <col min="3597" max="3840" width="9.140625" style="94"/>
    <col min="3841" max="3841" width="4.7109375" style="94" customWidth="1"/>
    <col min="3842" max="3842" width="19.85546875" style="94" customWidth="1"/>
    <col min="3843" max="3843" width="72.140625" style="94" customWidth="1"/>
    <col min="3844" max="3844" width="0" style="94" hidden="1" customWidth="1"/>
    <col min="3845" max="3845" width="18.28515625" style="94" customWidth="1"/>
    <col min="3846" max="3846" width="17.5703125" style="94" customWidth="1"/>
    <col min="3847" max="3852" width="9" style="94" customWidth="1"/>
    <col min="3853" max="4096" width="9.140625" style="94"/>
    <col min="4097" max="4097" width="4.7109375" style="94" customWidth="1"/>
    <col min="4098" max="4098" width="19.85546875" style="94" customWidth="1"/>
    <col min="4099" max="4099" width="72.140625" style="94" customWidth="1"/>
    <col min="4100" max="4100" width="0" style="94" hidden="1" customWidth="1"/>
    <col min="4101" max="4101" width="18.28515625" style="94" customWidth="1"/>
    <col min="4102" max="4102" width="17.5703125" style="94" customWidth="1"/>
    <col min="4103" max="4108" width="9" style="94" customWidth="1"/>
    <col min="4109" max="4352" width="9.140625" style="94"/>
    <col min="4353" max="4353" width="4.7109375" style="94" customWidth="1"/>
    <col min="4354" max="4354" width="19.85546875" style="94" customWidth="1"/>
    <col min="4355" max="4355" width="72.140625" style="94" customWidth="1"/>
    <col min="4356" max="4356" width="0" style="94" hidden="1" customWidth="1"/>
    <col min="4357" max="4357" width="18.28515625" style="94" customWidth="1"/>
    <col min="4358" max="4358" width="17.5703125" style="94" customWidth="1"/>
    <col min="4359" max="4364" width="9" style="94" customWidth="1"/>
    <col min="4365" max="4608" width="9.140625" style="94"/>
    <col min="4609" max="4609" width="4.7109375" style="94" customWidth="1"/>
    <col min="4610" max="4610" width="19.85546875" style="94" customWidth="1"/>
    <col min="4611" max="4611" width="72.140625" style="94" customWidth="1"/>
    <col min="4612" max="4612" width="0" style="94" hidden="1" customWidth="1"/>
    <col min="4613" max="4613" width="18.28515625" style="94" customWidth="1"/>
    <col min="4614" max="4614" width="17.5703125" style="94" customWidth="1"/>
    <col min="4615" max="4620" width="9" style="94" customWidth="1"/>
    <col min="4621" max="4864" width="9.140625" style="94"/>
    <col min="4865" max="4865" width="4.7109375" style="94" customWidth="1"/>
    <col min="4866" max="4866" width="19.85546875" style="94" customWidth="1"/>
    <col min="4867" max="4867" width="72.140625" style="94" customWidth="1"/>
    <col min="4868" max="4868" width="0" style="94" hidden="1" customWidth="1"/>
    <col min="4869" max="4869" width="18.28515625" style="94" customWidth="1"/>
    <col min="4870" max="4870" width="17.5703125" style="94" customWidth="1"/>
    <col min="4871" max="4876" width="9" style="94" customWidth="1"/>
    <col min="4877" max="5120" width="9.140625" style="94"/>
    <col min="5121" max="5121" width="4.7109375" style="94" customWidth="1"/>
    <col min="5122" max="5122" width="19.85546875" style="94" customWidth="1"/>
    <col min="5123" max="5123" width="72.140625" style="94" customWidth="1"/>
    <col min="5124" max="5124" width="0" style="94" hidden="1" customWidth="1"/>
    <col min="5125" max="5125" width="18.28515625" style="94" customWidth="1"/>
    <col min="5126" max="5126" width="17.5703125" style="94" customWidth="1"/>
    <col min="5127" max="5132" width="9" style="94" customWidth="1"/>
    <col min="5133" max="5376" width="9.140625" style="94"/>
    <col min="5377" max="5377" width="4.7109375" style="94" customWidth="1"/>
    <col min="5378" max="5378" width="19.85546875" style="94" customWidth="1"/>
    <col min="5379" max="5379" width="72.140625" style="94" customWidth="1"/>
    <col min="5380" max="5380" width="0" style="94" hidden="1" customWidth="1"/>
    <col min="5381" max="5381" width="18.28515625" style="94" customWidth="1"/>
    <col min="5382" max="5382" width="17.5703125" style="94" customWidth="1"/>
    <col min="5383" max="5388" width="9" style="94" customWidth="1"/>
    <col min="5389" max="5632" width="9.140625" style="94"/>
    <col min="5633" max="5633" width="4.7109375" style="94" customWidth="1"/>
    <col min="5634" max="5634" width="19.85546875" style="94" customWidth="1"/>
    <col min="5635" max="5635" width="72.140625" style="94" customWidth="1"/>
    <col min="5636" max="5636" width="0" style="94" hidden="1" customWidth="1"/>
    <col min="5637" max="5637" width="18.28515625" style="94" customWidth="1"/>
    <col min="5638" max="5638" width="17.5703125" style="94" customWidth="1"/>
    <col min="5639" max="5644" width="9" style="94" customWidth="1"/>
    <col min="5645" max="5888" width="9.140625" style="94"/>
    <col min="5889" max="5889" width="4.7109375" style="94" customWidth="1"/>
    <col min="5890" max="5890" width="19.85546875" style="94" customWidth="1"/>
    <col min="5891" max="5891" width="72.140625" style="94" customWidth="1"/>
    <col min="5892" max="5892" width="0" style="94" hidden="1" customWidth="1"/>
    <col min="5893" max="5893" width="18.28515625" style="94" customWidth="1"/>
    <col min="5894" max="5894" width="17.5703125" style="94" customWidth="1"/>
    <col min="5895" max="5900" width="9" style="94" customWidth="1"/>
    <col min="5901" max="6144" width="9.140625" style="94"/>
    <col min="6145" max="6145" width="4.7109375" style="94" customWidth="1"/>
    <col min="6146" max="6146" width="19.85546875" style="94" customWidth="1"/>
    <col min="6147" max="6147" width="72.140625" style="94" customWidth="1"/>
    <col min="6148" max="6148" width="0" style="94" hidden="1" customWidth="1"/>
    <col min="6149" max="6149" width="18.28515625" style="94" customWidth="1"/>
    <col min="6150" max="6150" width="17.5703125" style="94" customWidth="1"/>
    <col min="6151" max="6156" width="9" style="94" customWidth="1"/>
    <col min="6157" max="6400" width="9.140625" style="94"/>
    <col min="6401" max="6401" width="4.7109375" style="94" customWidth="1"/>
    <col min="6402" max="6402" width="19.85546875" style="94" customWidth="1"/>
    <col min="6403" max="6403" width="72.140625" style="94" customWidth="1"/>
    <col min="6404" max="6404" width="0" style="94" hidden="1" customWidth="1"/>
    <col min="6405" max="6405" width="18.28515625" style="94" customWidth="1"/>
    <col min="6406" max="6406" width="17.5703125" style="94" customWidth="1"/>
    <col min="6407" max="6412" width="9" style="94" customWidth="1"/>
    <col min="6413" max="6656" width="9.140625" style="94"/>
    <col min="6657" max="6657" width="4.7109375" style="94" customWidth="1"/>
    <col min="6658" max="6658" width="19.85546875" style="94" customWidth="1"/>
    <col min="6659" max="6659" width="72.140625" style="94" customWidth="1"/>
    <col min="6660" max="6660" width="0" style="94" hidden="1" customWidth="1"/>
    <col min="6661" max="6661" width="18.28515625" style="94" customWidth="1"/>
    <col min="6662" max="6662" width="17.5703125" style="94" customWidth="1"/>
    <col min="6663" max="6668" width="9" style="94" customWidth="1"/>
    <col min="6669" max="6912" width="9.140625" style="94"/>
    <col min="6913" max="6913" width="4.7109375" style="94" customWidth="1"/>
    <col min="6914" max="6914" width="19.85546875" style="94" customWidth="1"/>
    <col min="6915" max="6915" width="72.140625" style="94" customWidth="1"/>
    <col min="6916" max="6916" width="0" style="94" hidden="1" customWidth="1"/>
    <col min="6917" max="6917" width="18.28515625" style="94" customWidth="1"/>
    <col min="6918" max="6918" width="17.5703125" style="94" customWidth="1"/>
    <col min="6919" max="6924" width="9" style="94" customWidth="1"/>
    <col min="6925" max="7168" width="9.140625" style="94"/>
    <col min="7169" max="7169" width="4.7109375" style="94" customWidth="1"/>
    <col min="7170" max="7170" width="19.85546875" style="94" customWidth="1"/>
    <col min="7171" max="7171" width="72.140625" style="94" customWidth="1"/>
    <col min="7172" max="7172" width="0" style="94" hidden="1" customWidth="1"/>
    <col min="7173" max="7173" width="18.28515625" style="94" customWidth="1"/>
    <col min="7174" max="7174" width="17.5703125" style="94" customWidth="1"/>
    <col min="7175" max="7180" width="9" style="94" customWidth="1"/>
    <col min="7181" max="7424" width="9.140625" style="94"/>
    <col min="7425" max="7425" width="4.7109375" style="94" customWidth="1"/>
    <col min="7426" max="7426" width="19.85546875" style="94" customWidth="1"/>
    <col min="7427" max="7427" width="72.140625" style="94" customWidth="1"/>
    <col min="7428" max="7428" width="0" style="94" hidden="1" customWidth="1"/>
    <col min="7429" max="7429" width="18.28515625" style="94" customWidth="1"/>
    <col min="7430" max="7430" width="17.5703125" style="94" customWidth="1"/>
    <col min="7431" max="7436" width="9" style="94" customWidth="1"/>
    <col min="7437" max="7680" width="9.140625" style="94"/>
    <col min="7681" max="7681" width="4.7109375" style="94" customWidth="1"/>
    <col min="7682" max="7682" width="19.85546875" style="94" customWidth="1"/>
    <col min="7683" max="7683" width="72.140625" style="94" customWidth="1"/>
    <col min="7684" max="7684" width="0" style="94" hidden="1" customWidth="1"/>
    <col min="7685" max="7685" width="18.28515625" style="94" customWidth="1"/>
    <col min="7686" max="7686" width="17.5703125" style="94" customWidth="1"/>
    <col min="7687" max="7692" width="9" style="94" customWidth="1"/>
    <col min="7693" max="7936" width="9.140625" style="94"/>
    <col min="7937" max="7937" width="4.7109375" style="94" customWidth="1"/>
    <col min="7938" max="7938" width="19.85546875" style="94" customWidth="1"/>
    <col min="7939" max="7939" width="72.140625" style="94" customWidth="1"/>
    <col min="7940" max="7940" width="0" style="94" hidden="1" customWidth="1"/>
    <col min="7941" max="7941" width="18.28515625" style="94" customWidth="1"/>
    <col min="7942" max="7942" width="17.5703125" style="94" customWidth="1"/>
    <col min="7943" max="7948" width="9" style="94" customWidth="1"/>
    <col min="7949" max="8192" width="9.140625" style="94"/>
    <col min="8193" max="8193" width="4.7109375" style="94" customWidth="1"/>
    <col min="8194" max="8194" width="19.85546875" style="94" customWidth="1"/>
    <col min="8195" max="8195" width="72.140625" style="94" customWidth="1"/>
    <col min="8196" max="8196" width="0" style="94" hidden="1" customWidth="1"/>
    <col min="8197" max="8197" width="18.28515625" style="94" customWidth="1"/>
    <col min="8198" max="8198" width="17.5703125" style="94" customWidth="1"/>
    <col min="8199" max="8204" width="9" style="94" customWidth="1"/>
    <col min="8205" max="8448" width="9.140625" style="94"/>
    <col min="8449" max="8449" width="4.7109375" style="94" customWidth="1"/>
    <col min="8450" max="8450" width="19.85546875" style="94" customWidth="1"/>
    <col min="8451" max="8451" width="72.140625" style="94" customWidth="1"/>
    <col min="8452" max="8452" width="0" style="94" hidden="1" customWidth="1"/>
    <col min="8453" max="8453" width="18.28515625" style="94" customWidth="1"/>
    <col min="8454" max="8454" width="17.5703125" style="94" customWidth="1"/>
    <col min="8455" max="8460" width="9" style="94" customWidth="1"/>
    <col min="8461" max="8704" width="9.140625" style="94"/>
    <col min="8705" max="8705" width="4.7109375" style="94" customWidth="1"/>
    <col min="8706" max="8706" width="19.85546875" style="94" customWidth="1"/>
    <col min="8707" max="8707" width="72.140625" style="94" customWidth="1"/>
    <col min="8708" max="8708" width="0" style="94" hidden="1" customWidth="1"/>
    <col min="8709" max="8709" width="18.28515625" style="94" customWidth="1"/>
    <col min="8710" max="8710" width="17.5703125" style="94" customWidth="1"/>
    <col min="8711" max="8716" width="9" style="94" customWidth="1"/>
    <col min="8717" max="8960" width="9.140625" style="94"/>
    <col min="8961" max="8961" width="4.7109375" style="94" customWidth="1"/>
    <col min="8962" max="8962" width="19.85546875" style="94" customWidth="1"/>
    <col min="8963" max="8963" width="72.140625" style="94" customWidth="1"/>
    <col min="8964" max="8964" width="0" style="94" hidden="1" customWidth="1"/>
    <col min="8965" max="8965" width="18.28515625" style="94" customWidth="1"/>
    <col min="8966" max="8966" width="17.5703125" style="94" customWidth="1"/>
    <col min="8967" max="8972" width="9" style="94" customWidth="1"/>
    <col min="8973" max="9216" width="9.140625" style="94"/>
    <col min="9217" max="9217" width="4.7109375" style="94" customWidth="1"/>
    <col min="9218" max="9218" width="19.85546875" style="94" customWidth="1"/>
    <col min="9219" max="9219" width="72.140625" style="94" customWidth="1"/>
    <col min="9220" max="9220" width="0" style="94" hidden="1" customWidth="1"/>
    <col min="9221" max="9221" width="18.28515625" style="94" customWidth="1"/>
    <col min="9222" max="9222" width="17.5703125" style="94" customWidth="1"/>
    <col min="9223" max="9228" width="9" style="94" customWidth="1"/>
    <col min="9229" max="9472" width="9.140625" style="94"/>
    <col min="9473" max="9473" width="4.7109375" style="94" customWidth="1"/>
    <col min="9474" max="9474" width="19.85546875" style="94" customWidth="1"/>
    <col min="9475" max="9475" width="72.140625" style="94" customWidth="1"/>
    <col min="9476" max="9476" width="0" style="94" hidden="1" customWidth="1"/>
    <col min="9477" max="9477" width="18.28515625" style="94" customWidth="1"/>
    <col min="9478" max="9478" width="17.5703125" style="94" customWidth="1"/>
    <col min="9479" max="9484" width="9" style="94" customWidth="1"/>
    <col min="9485" max="9728" width="9.140625" style="94"/>
    <col min="9729" max="9729" width="4.7109375" style="94" customWidth="1"/>
    <col min="9730" max="9730" width="19.85546875" style="94" customWidth="1"/>
    <col min="9731" max="9731" width="72.140625" style="94" customWidth="1"/>
    <col min="9732" max="9732" width="0" style="94" hidden="1" customWidth="1"/>
    <col min="9733" max="9733" width="18.28515625" style="94" customWidth="1"/>
    <col min="9734" max="9734" width="17.5703125" style="94" customWidth="1"/>
    <col min="9735" max="9740" width="9" style="94" customWidth="1"/>
    <col min="9741" max="9984" width="9.140625" style="94"/>
    <col min="9985" max="9985" width="4.7109375" style="94" customWidth="1"/>
    <col min="9986" max="9986" width="19.85546875" style="94" customWidth="1"/>
    <col min="9987" max="9987" width="72.140625" style="94" customWidth="1"/>
    <col min="9988" max="9988" width="0" style="94" hidden="1" customWidth="1"/>
    <col min="9989" max="9989" width="18.28515625" style="94" customWidth="1"/>
    <col min="9990" max="9990" width="17.5703125" style="94" customWidth="1"/>
    <col min="9991" max="9996" width="9" style="94" customWidth="1"/>
    <col min="9997" max="10240" width="9.140625" style="94"/>
    <col min="10241" max="10241" width="4.7109375" style="94" customWidth="1"/>
    <col min="10242" max="10242" width="19.85546875" style="94" customWidth="1"/>
    <col min="10243" max="10243" width="72.140625" style="94" customWidth="1"/>
    <col min="10244" max="10244" width="0" style="94" hidden="1" customWidth="1"/>
    <col min="10245" max="10245" width="18.28515625" style="94" customWidth="1"/>
    <col min="10246" max="10246" width="17.5703125" style="94" customWidth="1"/>
    <col min="10247" max="10252" width="9" style="94" customWidth="1"/>
    <col min="10253" max="10496" width="9.140625" style="94"/>
    <col min="10497" max="10497" width="4.7109375" style="94" customWidth="1"/>
    <col min="10498" max="10498" width="19.85546875" style="94" customWidth="1"/>
    <col min="10499" max="10499" width="72.140625" style="94" customWidth="1"/>
    <col min="10500" max="10500" width="0" style="94" hidden="1" customWidth="1"/>
    <col min="10501" max="10501" width="18.28515625" style="94" customWidth="1"/>
    <col min="10502" max="10502" width="17.5703125" style="94" customWidth="1"/>
    <col min="10503" max="10508" width="9" style="94" customWidth="1"/>
    <col min="10509" max="10752" width="9.140625" style="94"/>
    <col min="10753" max="10753" width="4.7109375" style="94" customWidth="1"/>
    <col min="10754" max="10754" width="19.85546875" style="94" customWidth="1"/>
    <col min="10755" max="10755" width="72.140625" style="94" customWidth="1"/>
    <col min="10756" max="10756" width="0" style="94" hidden="1" customWidth="1"/>
    <col min="10757" max="10757" width="18.28515625" style="94" customWidth="1"/>
    <col min="10758" max="10758" width="17.5703125" style="94" customWidth="1"/>
    <col min="10759" max="10764" width="9" style="94" customWidth="1"/>
    <col min="10765" max="11008" width="9.140625" style="94"/>
    <col min="11009" max="11009" width="4.7109375" style="94" customWidth="1"/>
    <col min="11010" max="11010" width="19.85546875" style="94" customWidth="1"/>
    <col min="11011" max="11011" width="72.140625" style="94" customWidth="1"/>
    <col min="11012" max="11012" width="0" style="94" hidden="1" customWidth="1"/>
    <col min="11013" max="11013" width="18.28515625" style="94" customWidth="1"/>
    <col min="11014" max="11014" width="17.5703125" style="94" customWidth="1"/>
    <col min="11015" max="11020" width="9" style="94" customWidth="1"/>
    <col min="11021" max="11264" width="9.140625" style="94"/>
    <col min="11265" max="11265" width="4.7109375" style="94" customWidth="1"/>
    <col min="11266" max="11266" width="19.85546875" style="94" customWidth="1"/>
    <col min="11267" max="11267" width="72.140625" style="94" customWidth="1"/>
    <col min="11268" max="11268" width="0" style="94" hidden="1" customWidth="1"/>
    <col min="11269" max="11269" width="18.28515625" style="94" customWidth="1"/>
    <col min="11270" max="11270" width="17.5703125" style="94" customWidth="1"/>
    <col min="11271" max="11276" width="9" style="94" customWidth="1"/>
    <col min="11277" max="11520" width="9.140625" style="94"/>
    <col min="11521" max="11521" width="4.7109375" style="94" customWidth="1"/>
    <col min="11522" max="11522" width="19.85546875" style="94" customWidth="1"/>
    <col min="11523" max="11523" width="72.140625" style="94" customWidth="1"/>
    <col min="11524" max="11524" width="0" style="94" hidden="1" customWidth="1"/>
    <col min="11525" max="11525" width="18.28515625" style="94" customWidth="1"/>
    <col min="11526" max="11526" width="17.5703125" style="94" customWidth="1"/>
    <col min="11527" max="11532" width="9" style="94" customWidth="1"/>
    <col min="11533" max="11776" width="9.140625" style="94"/>
    <col min="11777" max="11777" width="4.7109375" style="94" customWidth="1"/>
    <col min="11778" max="11778" width="19.85546875" style="94" customWidth="1"/>
    <col min="11779" max="11779" width="72.140625" style="94" customWidth="1"/>
    <col min="11780" max="11780" width="0" style="94" hidden="1" customWidth="1"/>
    <col min="11781" max="11781" width="18.28515625" style="94" customWidth="1"/>
    <col min="11782" max="11782" width="17.5703125" style="94" customWidth="1"/>
    <col min="11783" max="11788" width="9" style="94" customWidth="1"/>
    <col min="11789" max="12032" width="9.140625" style="94"/>
    <col min="12033" max="12033" width="4.7109375" style="94" customWidth="1"/>
    <col min="12034" max="12034" width="19.85546875" style="94" customWidth="1"/>
    <col min="12035" max="12035" width="72.140625" style="94" customWidth="1"/>
    <col min="12036" max="12036" width="0" style="94" hidden="1" customWidth="1"/>
    <col min="12037" max="12037" width="18.28515625" style="94" customWidth="1"/>
    <col min="12038" max="12038" width="17.5703125" style="94" customWidth="1"/>
    <col min="12039" max="12044" width="9" style="94" customWidth="1"/>
    <col min="12045" max="12288" width="9.140625" style="94"/>
    <col min="12289" max="12289" width="4.7109375" style="94" customWidth="1"/>
    <col min="12290" max="12290" width="19.85546875" style="94" customWidth="1"/>
    <col min="12291" max="12291" width="72.140625" style="94" customWidth="1"/>
    <col min="12292" max="12292" width="0" style="94" hidden="1" customWidth="1"/>
    <col min="12293" max="12293" width="18.28515625" style="94" customWidth="1"/>
    <col min="12294" max="12294" width="17.5703125" style="94" customWidth="1"/>
    <col min="12295" max="12300" width="9" style="94" customWidth="1"/>
    <col min="12301" max="12544" width="9.140625" style="94"/>
    <col min="12545" max="12545" width="4.7109375" style="94" customWidth="1"/>
    <col min="12546" max="12546" width="19.85546875" style="94" customWidth="1"/>
    <col min="12547" max="12547" width="72.140625" style="94" customWidth="1"/>
    <col min="12548" max="12548" width="0" style="94" hidden="1" customWidth="1"/>
    <col min="12549" max="12549" width="18.28515625" style="94" customWidth="1"/>
    <col min="12550" max="12550" width="17.5703125" style="94" customWidth="1"/>
    <col min="12551" max="12556" width="9" style="94" customWidth="1"/>
    <col min="12557" max="12800" width="9.140625" style="94"/>
    <col min="12801" max="12801" width="4.7109375" style="94" customWidth="1"/>
    <col min="12802" max="12802" width="19.85546875" style="94" customWidth="1"/>
    <col min="12803" max="12803" width="72.140625" style="94" customWidth="1"/>
    <col min="12804" max="12804" width="0" style="94" hidden="1" customWidth="1"/>
    <col min="12805" max="12805" width="18.28515625" style="94" customWidth="1"/>
    <col min="12806" max="12806" width="17.5703125" style="94" customWidth="1"/>
    <col min="12807" max="12812" width="9" style="94" customWidth="1"/>
    <col min="12813" max="13056" width="9.140625" style="94"/>
    <col min="13057" max="13057" width="4.7109375" style="94" customWidth="1"/>
    <col min="13058" max="13058" width="19.85546875" style="94" customWidth="1"/>
    <col min="13059" max="13059" width="72.140625" style="94" customWidth="1"/>
    <col min="13060" max="13060" width="0" style="94" hidden="1" customWidth="1"/>
    <col min="13061" max="13061" width="18.28515625" style="94" customWidth="1"/>
    <col min="13062" max="13062" width="17.5703125" style="94" customWidth="1"/>
    <col min="13063" max="13068" width="9" style="94" customWidth="1"/>
    <col min="13069" max="13312" width="9.140625" style="94"/>
    <col min="13313" max="13313" width="4.7109375" style="94" customWidth="1"/>
    <col min="13314" max="13314" width="19.85546875" style="94" customWidth="1"/>
    <col min="13315" max="13315" width="72.140625" style="94" customWidth="1"/>
    <col min="13316" max="13316" width="0" style="94" hidden="1" customWidth="1"/>
    <col min="13317" max="13317" width="18.28515625" style="94" customWidth="1"/>
    <col min="13318" max="13318" width="17.5703125" style="94" customWidth="1"/>
    <col min="13319" max="13324" width="9" style="94" customWidth="1"/>
    <col min="13325" max="13568" width="9.140625" style="94"/>
    <col min="13569" max="13569" width="4.7109375" style="94" customWidth="1"/>
    <col min="13570" max="13570" width="19.85546875" style="94" customWidth="1"/>
    <col min="13571" max="13571" width="72.140625" style="94" customWidth="1"/>
    <col min="13572" max="13572" width="0" style="94" hidden="1" customWidth="1"/>
    <col min="13573" max="13573" width="18.28515625" style="94" customWidth="1"/>
    <col min="13574" max="13574" width="17.5703125" style="94" customWidth="1"/>
    <col min="13575" max="13580" width="9" style="94" customWidth="1"/>
    <col min="13581" max="13824" width="9.140625" style="94"/>
    <col min="13825" max="13825" width="4.7109375" style="94" customWidth="1"/>
    <col min="13826" max="13826" width="19.85546875" style="94" customWidth="1"/>
    <col min="13827" max="13827" width="72.140625" style="94" customWidth="1"/>
    <col min="13828" max="13828" width="0" style="94" hidden="1" customWidth="1"/>
    <col min="13829" max="13829" width="18.28515625" style="94" customWidth="1"/>
    <col min="13830" max="13830" width="17.5703125" style="94" customWidth="1"/>
    <col min="13831" max="13836" width="9" style="94" customWidth="1"/>
    <col min="13837" max="14080" width="9.140625" style="94"/>
    <col min="14081" max="14081" width="4.7109375" style="94" customWidth="1"/>
    <col min="14082" max="14082" width="19.85546875" style="94" customWidth="1"/>
    <col min="14083" max="14083" width="72.140625" style="94" customWidth="1"/>
    <col min="14084" max="14084" width="0" style="94" hidden="1" customWidth="1"/>
    <col min="14085" max="14085" width="18.28515625" style="94" customWidth="1"/>
    <col min="14086" max="14086" width="17.5703125" style="94" customWidth="1"/>
    <col min="14087" max="14092" width="9" style="94" customWidth="1"/>
    <col min="14093" max="14336" width="9.140625" style="94"/>
    <col min="14337" max="14337" width="4.7109375" style="94" customWidth="1"/>
    <col min="14338" max="14338" width="19.85546875" style="94" customWidth="1"/>
    <col min="14339" max="14339" width="72.140625" style="94" customWidth="1"/>
    <col min="14340" max="14340" width="0" style="94" hidden="1" customWidth="1"/>
    <col min="14341" max="14341" width="18.28515625" style="94" customWidth="1"/>
    <col min="14342" max="14342" width="17.5703125" style="94" customWidth="1"/>
    <col min="14343" max="14348" width="9" style="94" customWidth="1"/>
    <col min="14349" max="14592" width="9.140625" style="94"/>
    <col min="14593" max="14593" width="4.7109375" style="94" customWidth="1"/>
    <col min="14594" max="14594" width="19.85546875" style="94" customWidth="1"/>
    <col min="14595" max="14595" width="72.140625" style="94" customWidth="1"/>
    <col min="14596" max="14596" width="0" style="94" hidden="1" customWidth="1"/>
    <col min="14597" max="14597" width="18.28515625" style="94" customWidth="1"/>
    <col min="14598" max="14598" width="17.5703125" style="94" customWidth="1"/>
    <col min="14599" max="14604" width="9" style="94" customWidth="1"/>
    <col min="14605" max="14848" width="9.140625" style="94"/>
    <col min="14849" max="14849" width="4.7109375" style="94" customWidth="1"/>
    <col min="14850" max="14850" width="19.85546875" style="94" customWidth="1"/>
    <col min="14851" max="14851" width="72.140625" style="94" customWidth="1"/>
    <col min="14852" max="14852" width="0" style="94" hidden="1" customWidth="1"/>
    <col min="14853" max="14853" width="18.28515625" style="94" customWidth="1"/>
    <col min="14854" max="14854" width="17.5703125" style="94" customWidth="1"/>
    <col min="14855" max="14860" width="9" style="94" customWidth="1"/>
    <col min="14861" max="15104" width="9.140625" style="94"/>
    <col min="15105" max="15105" width="4.7109375" style="94" customWidth="1"/>
    <col min="15106" max="15106" width="19.85546875" style="94" customWidth="1"/>
    <col min="15107" max="15107" width="72.140625" style="94" customWidth="1"/>
    <col min="15108" max="15108" width="0" style="94" hidden="1" customWidth="1"/>
    <col min="15109" max="15109" width="18.28515625" style="94" customWidth="1"/>
    <col min="15110" max="15110" width="17.5703125" style="94" customWidth="1"/>
    <col min="15111" max="15116" width="9" style="94" customWidth="1"/>
    <col min="15117" max="15360" width="9.140625" style="94"/>
    <col min="15361" max="15361" width="4.7109375" style="94" customWidth="1"/>
    <col min="15362" max="15362" width="19.85546875" style="94" customWidth="1"/>
    <col min="15363" max="15363" width="72.140625" style="94" customWidth="1"/>
    <col min="15364" max="15364" width="0" style="94" hidden="1" customWidth="1"/>
    <col min="15365" max="15365" width="18.28515625" style="94" customWidth="1"/>
    <col min="15366" max="15366" width="17.5703125" style="94" customWidth="1"/>
    <col min="15367" max="15372" width="9" style="94" customWidth="1"/>
    <col min="15373" max="15616" width="9.140625" style="94"/>
    <col min="15617" max="15617" width="4.7109375" style="94" customWidth="1"/>
    <col min="15618" max="15618" width="19.85546875" style="94" customWidth="1"/>
    <col min="15619" max="15619" width="72.140625" style="94" customWidth="1"/>
    <col min="15620" max="15620" width="0" style="94" hidden="1" customWidth="1"/>
    <col min="15621" max="15621" width="18.28515625" style="94" customWidth="1"/>
    <col min="15622" max="15622" width="17.5703125" style="94" customWidth="1"/>
    <col min="15623" max="15628" width="9" style="94" customWidth="1"/>
    <col min="15629" max="15872" width="9.140625" style="94"/>
    <col min="15873" max="15873" width="4.7109375" style="94" customWidth="1"/>
    <col min="15874" max="15874" width="19.85546875" style="94" customWidth="1"/>
    <col min="15875" max="15875" width="72.140625" style="94" customWidth="1"/>
    <col min="15876" max="15876" width="0" style="94" hidden="1" customWidth="1"/>
    <col min="15877" max="15877" width="18.28515625" style="94" customWidth="1"/>
    <col min="15878" max="15878" width="17.5703125" style="94" customWidth="1"/>
    <col min="15879" max="15884" width="9" style="94" customWidth="1"/>
    <col min="15885" max="16128" width="9.140625" style="94"/>
    <col min="16129" max="16129" width="4.7109375" style="94" customWidth="1"/>
    <col min="16130" max="16130" width="19.85546875" style="94" customWidth="1"/>
    <col min="16131" max="16131" width="72.140625" style="94" customWidth="1"/>
    <col min="16132" max="16132" width="0" style="94" hidden="1" customWidth="1"/>
    <col min="16133" max="16133" width="18.28515625" style="94" customWidth="1"/>
    <col min="16134" max="16134" width="17.5703125" style="94" customWidth="1"/>
    <col min="16135" max="16140" width="9" style="94" customWidth="1"/>
    <col min="16141" max="16384" width="9.140625" style="94"/>
  </cols>
  <sheetData>
    <row r="1" spans="2:7" ht="15.75" customHeight="1">
      <c r="E1" s="95"/>
      <c r="F1" s="95" t="s">
        <v>183</v>
      </c>
    </row>
    <row r="2" spans="2:7">
      <c r="F2" s="95" t="s">
        <v>103</v>
      </c>
    </row>
    <row r="3" spans="2:7">
      <c r="F3" s="95" t="s">
        <v>9</v>
      </c>
    </row>
    <row r="5" spans="2:7" ht="38.25" customHeight="1">
      <c r="B5" s="220" t="s">
        <v>182</v>
      </c>
      <c r="C5" s="220"/>
      <c r="D5" s="220"/>
      <c r="E5" s="220"/>
      <c r="F5" s="220"/>
    </row>
    <row r="6" spans="2:7" ht="23.25" customHeight="1"/>
    <row r="7" spans="2:7" ht="16.5">
      <c r="B7" s="229" t="s">
        <v>80</v>
      </c>
      <c r="C7" s="229"/>
      <c r="D7" s="229"/>
      <c r="E7" s="229"/>
      <c r="F7" s="229"/>
    </row>
    <row r="8" spans="2:7" ht="14.25">
      <c r="B8" s="97" t="s">
        <v>11</v>
      </c>
    </row>
    <row r="10" spans="2:7" ht="14.25">
      <c r="B10" s="98" t="s">
        <v>105</v>
      </c>
      <c r="C10" s="98" t="s">
        <v>106</v>
      </c>
    </row>
    <row r="11" spans="2:7" ht="29.25" customHeight="1">
      <c r="B11" s="99">
        <v>1176</v>
      </c>
      <c r="C11" s="100" t="s">
        <v>141</v>
      </c>
    </row>
    <row r="12" spans="2:7" ht="15">
      <c r="B12" s="101"/>
      <c r="C12" s="101"/>
    </row>
    <row r="13" spans="2:7" ht="16.5" customHeight="1">
      <c r="B13" s="102" t="s">
        <v>108</v>
      </c>
      <c r="C13" s="103"/>
    </row>
    <row r="14" spans="2:7" ht="45" customHeight="1">
      <c r="B14" s="104" t="s">
        <v>109</v>
      </c>
      <c r="C14" s="20">
        <v>1176</v>
      </c>
      <c r="D14" s="222" t="s">
        <v>139</v>
      </c>
      <c r="E14" s="222"/>
      <c r="F14" s="223"/>
      <c r="G14" s="105"/>
    </row>
    <row r="15" spans="2:7" ht="30" customHeight="1">
      <c r="B15" s="104" t="s">
        <v>111</v>
      </c>
      <c r="C15" s="20">
        <v>11001</v>
      </c>
      <c r="D15" s="106" t="s">
        <v>112</v>
      </c>
      <c r="E15" s="106" t="s">
        <v>12</v>
      </c>
      <c r="F15" s="106" t="s">
        <v>13</v>
      </c>
      <c r="G15" s="105"/>
    </row>
    <row r="16" spans="2:7" ht="30.75" customHeight="1">
      <c r="B16" s="104" t="s">
        <v>113</v>
      </c>
      <c r="C16" s="20" t="s">
        <v>164</v>
      </c>
      <c r="D16" s="226"/>
      <c r="E16" s="226"/>
      <c r="F16" s="226"/>
    </row>
    <row r="17" spans="2:7" ht="93.75" customHeight="1">
      <c r="B17" s="107" t="s">
        <v>114</v>
      </c>
      <c r="C17" s="20" t="s">
        <v>168</v>
      </c>
      <c r="D17" s="227"/>
      <c r="E17" s="227"/>
      <c r="F17" s="227"/>
    </row>
    <row r="18" spans="2:7">
      <c r="B18" s="107" t="s">
        <v>115</v>
      </c>
      <c r="C18" s="20" t="s">
        <v>38</v>
      </c>
      <c r="D18" s="227"/>
      <c r="E18" s="227"/>
      <c r="F18" s="227"/>
    </row>
    <row r="19" spans="2:7" ht="30.75" customHeight="1">
      <c r="B19" s="107" t="s">
        <v>165</v>
      </c>
      <c r="C19" s="20" t="s">
        <v>156</v>
      </c>
      <c r="D19" s="228"/>
      <c r="E19" s="228"/>
      <c r="F19" s="228"/>
    </row>
    <row r="20" spans="2:7">
      <c r="B20" s="109" t="s">
        <v>118</v>
      </c>
      <c r="C20" s="110"/>
      <c r="D20" s="111">
        <v>-30000</v>
      </c>
      <c r="E20" s="111">
        <v>-30000</v>
      </c>
      <c r="F20" s="111">
        <v>-30000</v>
      </c>
    </row>
    <row r="21" spans="2:7" s="155" customFormat="1" ht="22.5" customHeight="1">
      <c r="B21" s="156"/>
      <c r="C21" s="86"/>
      <c r="D21" s="154"/>
      <c r="E21" s="154"/>
      <c r="F21" s="154"/>
    </row>
    <row r="22" spans="2:7" ht="45.75" customHeight="1">
      <c r="B22" s="104" t="s">
        <v>109</v>
      </c>
      <c r="C22" s="20">
        <v>1176</v>
      </c>
      <c r="D22" s="222" t="s">
        <v>139</v>
      </c>
      <c r="E22" s="222"/>
      <c r="F22" s="223"/>
      <c r="G22" s="105"/>
    </row>
    <row r="23" spans="2:7" ht="30.75" customHeight="1">
      <c r="B23" s="104" t="s">
        <v>111</v>
      </c>
      <c r="C23" s="20">
        <v>11004</v>
      </c>
      <c r="D23" s="106" t="s">
        <v>112</v>
      </c>
      <c r="E23" s="106" t="s">
        <v>12</v>
      </c>
      <c r="F23" s="106" t="s">
        <v>13</v>
      </c>
      <c r="G23" s="105"/>
    </row>
    <row r="24" spans="2:7" ht="30.75" customHeight="1">
      <c r="B24" s="104" t="s">
        <v>113</v>
      </c>
      <c r="C24" s="20" t="s">
        <v>157</v>
      </c>
      <c r="D24" s="226"/>
      <c r="E24" s="226"/>
      <c r="F24" s="226"/>
    </row>
    <row r="25" spans="2:7" ht="30.75" customHeight="1">
      <c r="B25" s="107" t="s">
        <v>114</v>
      </c>
      <c r="C25" s="20" t="s">
        <v>167</v>
      </c>
      <c r="D25" s="227"/>
      <c r="E25" s="227"/>
      <c r="F25" s="227"/>
    </row>
    <row r="26" spans="2:7">
      <c r="B26" s="107" t="s">
        <v>115</v>
      </c>
      <c r="C26" s="20" t="s">
        <v>38</v>
      </c>
      <c r="D26" s="227"/>
      <c r="E26" s="227"/>
      <c r="F26" s="227"/>
    </row>
    <row r="27" spans="2:7" ht="27">
      <c r="B27" s="107" t="s">
        <v>165</v>
      </c>
      <c r="C27" s="20" t="s">
        <v>169</v>
      </c>
      <c r="D27" s="228"/>
      <c r="E27" s="228"/>
      <c r="F27" s="228"/>
    </row>
    <row r="28" spans="2:7" ht="16.5" customHeight="1">
      <c r="B28" s="109" t="s">
        <v>118</v>
      </c>
      <c r="C28" s="110"/>
      <c r="D28" s="111">
        <v>-20000</v>
      </c>
      <c r="E28" s="111">
        <v>-20000</v>
      </c>
      <c r="F28" s="111">
        <v>-20000</v>
      </c>
    </row>
    <row r="29" spans="2:7" ht="29.25" customHeight="1"/>
    <row r="30" spans="2:7" ht="42" customHeight="1">
      <c r="B30" s="220" t="s">
        <v>180</v>
      </c>
      <c r="C30" s="220"/>
      <c r="D30" s="220"/>
      <c r="E30" s="220"/>
      <c r="F30" s="220"/>
    </row>
    <row r="32" spans="2:7" ht="17.25">
      <c r="B32" s="221" t="s">
        <v>119</v>
      </c>
      <c r="C32" s="221"/>
      <c r="D32" s="221"/>
      <c r="E32" s="221"/>
      <c r="F32" s="221"/>
    </row>
    <row r="33" spans="2:7">
      <c r="B33" s="94" t="s">
        <v>181</v>
      </c>
    </row>
    <row r="35" spans="2:7" ht="14.25">
      <c r="B35" s="98" t="s">
        <v>105</v>
      </c>
      <c r="C35" s="98" t="s">
        <v>106</v>
      </c>
    </row>
    <row r="36" spans="2:7">
      <c r="B36" s="99">
        <v>1212</v>
      </c>
      <c r="C36" s="100" t="s">
        <v>107</v>
      </c>
    </row>
    <row r="37" spans="2:7" ht="15">
      <c r="B37" s="101"/>
      <c r="C37" s="101"/>
    </row>
    <row r="38" spans="2:7">
      <c r="B38" s="102" t="s">
        <v>108</v>
      </c>
      <c r="C38" s="103"/>
    </row>
    <row r="39" spans="2:7">
      <c r="B39" s="104" t="s">
        <v>109</v>
      </c>
      <c r="C39" s="20" t="s">
        <v>110</v>
      </c>
      <c r="D39" s="222"/>
      <c r="E39" s="222"/>
      <c r="F39" s="223"/>
      <c r="G39" s="105"/>
    </row>
    <row r="40" spans="2:7" ht="30" customHeight="1">
      <c r="B40" s="104" t="s">
        <v>111</v>
      </c>
      <c r="C40" s="20">
        <v>12009</v>
      </c>
      <c r="D40" s="106" t="s">
        <v>112</v>
      </c>
      <c r="E40" s="106" t="s">
        <v>12</v>
      </c>
      <c r="F40" s="106" t="s">
        <v>13</v>
      </c>
      <c r="G40" s="105"/>
    </row>
    <row r="41" spans="2:7" ht="45.75" customHeight="1">
      <c r="B41" s="104" t="s">
        <v>113</v>
      </c>
      <c r="C41" s="20" t="s">
        <v>91</v>
      </c>
      <c r="D41" s="226"/>
      <c r="E41" s="226"/>
      <c r="F41" s="226"/>
    </row>
    <row r="42" spans="2:7" ht="30" customHeight="1">
      <c r="B42" s="107" t="s">
        <v>114</v>
      </c>
      <c r="C42" s="20" t="s">
        <v>89</v>
      </c>
      <c r="D42" s="227"/>
      <c r="E42" s="227"/>
      <c r="F42" s="227"/>
    </row>
    <row r="43" spans="2:7">
      <c r="B43" s="107" t="s">
        <v>115</v>
      </c>
      <c r="C43" s="20" t="s">
        <v>116</v>
      </c>
      <c r="D43" s="227"/>
      <c r="E43" s="227"/>
      <c r="F43" s="227"/>
    </row>
    <row r="44" spans="2:7" ht="27">
      <c r="B44" s="107" t="s">
        <v>117</v>
      </c>
      <c r="C44" s="20" t="s">
        <v>162</v>
      </c>
      <c r="D44" s="228"/>
      <c r="E44" s="228"/>
      <c r="F44" s="228"/>
    </row>
    <row r="45" spans="2:7">
      <c r="B45" s="224" t="s">
        <v>0</v>
      </c>
      <c r="C45" s="225"/>
      <c r="D45" s="108"/>
      <c r="E45" s="108"/>
      <c r="F45" s="108"/>
    </row>
    <row r="46" spans="2:7">
      <c r="B46" s="109" t="s">
        <v>118</v>
      </c>
      <c r="C46" s="110"/>
      <c r="D46" s="111">
        <v>5000</v>
      </c>
      <c r="E46" s="111">
        <v>5000</v>
      </c>
      <c r="F46" s="111">
        <v>5000</v>
      </c>
    </row>
    <row r="47" spans="2:7" ht="18" customHeight="1"/>
    <row r="48" spans="2:7" ht="32.25" customHeight="1">
      <c r="B48" s="220" t="s">
        <v>179</v>
      </c>
      <c r="C48" s="220"/>
      <c r="D48" s="220"/>
      <c r="E48" s="220"/>
      <c r="F48" s="220"/>
    </row>
    <row r="50" spans="2:7" ht="17.25">
      <c r="B50" s="221" t="s">
        <v>122</v>
      </c>
      <c r="C50" s="221"/>
      <c r="D50" s="221"/>
      <c r="E50" s="221"/>
      <c r="F50" s="221"/>
    </row>
    <row r="51" spans="2:7" ht="13.5" customHeight="1">
      <c r="B51" s="94" t="s">
        <v>181</v>
      </c>
    </row>
    <row r="52" spans="2:7" ht="13.5" customHeight="1"/>
    <row r="53" spans="2:7" ht="17.100000000000001" customHeight="1">
      <c r="B53" s="98" t="s">
        <v>105</v>
      </c>
      <c r="C53" s="98" t="s">
        <v>106</v>
      </c>
    </row>
    <row r="54" spans="2:7" ht="17.100000000000001" customHeight="1">
      <c r="B54" s="99">
        <v>1212</v>
      </c>
      <c r="C54" s="100" t="s">
        <v>107</v>
      </c>
    </row>
    <row r="55" spans="2:7" ht="12.75" customHeight="1">
      <c r="B55" s="101"/>
      <c r="C55" s="101"/>
    </row>
    <row r="56" spans="2:7" ht="10.5" customHeight="1">
      <c r="B56" s="102" t="s">
        <v>108</v>
      </c>
      <c r="C56" s="103"/>
    </row>
    <row r="57" spans="2:7">
      <c r="B57" s="104" t="s">
        <v>109</v>
      </c>
      <c r="C57" s="20" t="s">
        <v>110</v>
      </c>
      <c r="D57" s="222"/>
      <c r="E57" s="222"/>
      <c r="F57" s="223"/>
      <c r="G57" s="105"/>
    </row>
    <row r="58" spans="2:7" ht="27">
      <c r="B58" s="104" t="s">
        <v>111</v>
      </c>
      <c r="C58" s="20">
        <v>12009</v>
      </c>
      <c r="D58" s="106" t="s">
        <v>112</v>
      </c>
      <c r="E58" s="106" t="s">
        <v>12</v>
      </c>
      <c r="F58" s="106" t="s">
        <v>13</v>
      </c>
      <c r="G58" s="105"/>
    </row>
    <row r="59" spans="2:7" ht="43.5" customHeight="1">
      <c r="B59" s="104" t="s">
        <v>113</v>
      </c>
      <c r="C59" s="20" t="s">
        <v>91</v>
      </c>
      <c r="D59" s="226"/>
      <c r="E59" s="226"/>
      <c r="F59" s="226"/>
    </row>
    <row r="60" spans="2:7" ht="27">
      <c r="B60" s="107" t="s">
        <v>114</v>
      </c>
      <c r="C60" s="20" t="s">
        <v>89</v>
      </c>
      <c r="D60" s="227"/>
      <c r="E60" s="227"/>
      <c r="F60" s="227"/>
    </row>
    <row r="61" spans="2:7">
      <c r="B61" s="107" t="s">
        <v>115</v>
      </c>
      <c r="C61" s="20" t="s">
        <v>116</v>
      </c>
      <c r="D61" s="227"/>
      <c r="E61" s="227"/>
      <c r="F61" s="227"/>
    </row>
    <row r="62" spans="2:7" ht="27">
      <c r="B62" s="107" t="s">
        <v>117</v>
      </c>
      <c r="C62" s="20" t="s">
        <v>162</v>
      </c>
      <c r="D62" s="228"/>
      <c r="E62" s="228"/>
      <c r="F62" s="228"/>
    </row>
    <row r="63" spans="2:7" ht="13.5" customHeight="1">
      <c r="B63" s="224" t="s">
        <v>0</v>
      </c>
      <c r="C63" s="225"/>
      <c r="D63" s="108"/>
      <c r="E63" s="108"/>
      <c r="F63" s="108"/>
    </row>
    <row r="64" spans="2:7" ht="22.5" customHeight="1">
      <c r="B64" s="109" t="s">
        <v>118</v>
      </c>
      <c r="C64" s="110"/>
      <c r="D64" s="111">
        <v>5000</v>
      </c>
      <c r="E64" s="111">
        <v>5000</v>
      </c>
      <c r="F64" s="111">
        <v>5000</v>
      </c>
    </row>
    <row r="65" spans="2:7" ht="21.75" customHeight="1"/>
    <row r="66" spans="2:7" ht="34.5" customHeight="1">
      <c r="B66" s="220" t="s">
        <v>178</v>
      </c>
      <c r="C66" s="220"/>
      <c r="D66" s="220"/>
      <c r="E66" s="220"/>
      <c r="F66" s="220"/>
    </row>
    <row r="68" spans="2:7" ht="17.25">
      <c r="B68" s="221" t="s">
        <v>124</v>
      </c>
      <c r="C68" s="221"/>
      <c r="D68" s="221"/>
      <c r="E68" s="221"/>
      <c r="F68" s="221"/>
    </row>
    <row r="69" spans="2:7">
      <c r="B69" s="94" t="s">
        <v>181</v>
      </c>
    </row>
    <row r="71" spans="2:7" ht="14.25">
      <c r="B71" s="98" t="s">
        <v>105</v>
      </c>
      <c r="C71" s="98" t="s">
        <v>106</v>
      </c>
    </row>
    <row r="72" spans="2:7">
      <c r="B72" s="99">
        <v>1212</v>
      </c>
      <c r="C72" s="100" t="s">
        <v>107</v>
      </c>
    </row>
    <row r="73" spans="2:7" ht="15">
      <c r="B73" s="101"/>
      <c r="C73" s="101"/>
    </row>
    <row r="74" spans="2:7" ht="16.5" customHeight="1">
      <c r="B74" s="102" t="s">
        <v>108</v>
      </c>
      <c r="C74" s="103"/>
    </row>
    <row r="75" spans="2:7">
      <c r="B75" s="104" t="s">
        <v>109</v>
      </c>
      <c r="C75" s="20" t="s">
        <v>110</v>
      </c>
      <c r="D75" s="222"/>
      <c r="E75" s="222"/>
      <c r="F75" s="223"/>
      <c r="G75" s="105"/>
    </row>
    <row r="76" spans="2:7" ht="27">
      <c r="B76" s="104" t="s">
        <v>111</v>
      </c>
      <c r="C76" s="20">
        <v>12009</v>
      </c>
      <c r="D76" s="106" t="s">
        <v>112</v>
      </c>
      <c r="E76" s="106" t="s">
        <v>12</v>
      </c>
      <c r="F76" s="106" t="s">
        <v>13</v>
      </c>
      <c r="G76" s="105"/>
    </row>
    <row r="77" spans="2:7" ht="40.5">
      <c r="B77" s="104" t="s">
        <v>113</v>
      </c>
      <c r="C77" s="20" t="s">
        <v>91</v>
      </c>
      <c r="D77" s="226"/>
      <c r="E77" s="226"/>
      <c r="F77" s="226"/>
    </row>
    <row r="78" spans="2:7" ht="27">
      <c r="B78" s="107" t="s">
        <v>114</v>
      </c>
      <c r="C78" s="20" t="s">
        <v>89</v>
      </c>
      <c r="D78" s="227"/>
      <c r="E78" s="227"/>
      <c r="F78" s="227"/>
    </row>
    <row r="79" spans="2:7">
      <c r="B79" s="107" t="s">
        <v>115</v>
      </c>
      <c r="C79" s="20" t="s">
        <v>116</v>
      </c>
      <c r="D79" s="227"/>
      <c r="E79" s="227"/>
      <c r="F79" s="227"/>
    </row>
    <row r="80" spans="2:7" ht="27">
      <c r="B80" s="107" t="s">
        <v>117</v>
      </c>
      <c r="C80" s="20" t="s">
        <v>162</v>
      </c>
      <c r="D80" s="228"/>
      <c r="E80" s="228"/>
      <c r="F80" s="228"/>
    </row>
    <row r="81" spans="2:7">
      <c r="B81" s="224" t="s">
        <v>0</v>
      </c>
      <c r="C81" s="225"/>
      <c r="D81" s="108"/>
      <c r="E81" s="108"/>
      <c r="F81" s="108"/>
    </row>
    <row r="82" spans="2:7">
      <c r="B82" s="109" t="s">
        <v>118</v>
      </c>
      <c r="C82" s="110"/>
      <c r="D82" s="111">
        <v>5000</v>
      </c>
      <c r="E82" s="111">
        <v>5000</v>
      </c>
      <c r="F82" s="111">
        <v>5000</v>
      </c>
    </row>
    <row r="84" spans="2:7" ht="34.5" customHeight="1">
      <c r="B84" s="220" t="s">
        <v>177</v>
      </c>
      <c r="C84" s="220"/>
      <c r="D84" s="220"/>
      <c r="E84" s="220"/>
      <c r="F84" s="220"/>
    </row>
    <row r="86" spans="2:7" ht="17.25">
      <c r="B86" s="221" t="s">
        <v>126</v>
      </c>
      <c r="C86" s="221"/>
      <c r="D86" s="221"/>
      <c r="E86" s="221"/>
      <c r="F86" s="221"/>
    </row>
    <row r="87" spans="2:7">
      <c r="B87" s="94" t="s">
        <v>181</v>
      </c>
    </row>
    <row r="89" spans="2:7" ht="14.25">
      <c r="B89" s="98" t="s">
        <v>105</v>
      </c>
      <c r="C89" s="98" t="s">
        <v>106</v>
      </c>
    </row>
    <row r="90" spans="2:7">
      <c r="B90" s="99">
        <v>1212</v>
      </c>
      <c r="C90" s="100" t="s">
        <v>107</v>
      </c>
    </row>
    <row r="91" spans="2:7" ht="15">
      <c r="B91" s="101"/>
      <c r="C91" s="101"/>
    </row>
    <row r="92" spans="2:7">
      <c r="B92" s="102" t="s">
        <v>108</v>
      </c>
      <c r="C92" s="103"/>
    </row>
    <row r="93" spans="2:7">
      <c r="B93" s="104" t="s">
        <v>109</v>
      </c>
      <c r="C93" s="20" t="s">
        <v>110</v>
      </c>
      <c r="D93" s="222"/>
      <c r="E93" s="222"/>
      <c r="F93" s="223"/>
      <c r="G93" s="105"/>
    </row>
    <row r="94" spans="2:7" ht="27">
      <c r="B94" s="104" t="s">
        <v>111</v>
      </c>
      <c r="C94" s="20">
        <v>12009</v>
      </c>
      <c r="D94" s="106" t="s">
        <v>112</v>
      </c>
      <c r="E94" s="106" t="s">
        <v>12</v>
      </c>
      <c r="F94" s="106" t="s">
        <v>13</v>
      </c>
      <c r="G94" s="105"/>
    </row>
    <row r="95" spans="2:7" ht="40.5">
      <c r="B95" s="104" t="s">
        <v>113</v>
      </c>
      <c r="C95" s="20" t="s">
        <v>91</v>
      </c>
      <c r="D95" s="226"/>
      <c r="E95" s="226"/>
      <c r="F95" s="226"/>
    </row>
    <row r="96" spans="2:7" ht="27">
      <c r="B96" s="107" t="s">
        <v>114</v>
      </c>
      <c r="C96" s="20" t="s">
        <v>89</v>
      </c>
      <c r="D96" s="227"/>
      <c r="E96" s="227"/>
      <c r="F96" s="227"/>
    </row>
    <row r="97" spans="2:7">
      <c r="B97" s="107" t="s">
        <v>115</v>
      </c>
      <c r="C97" s="20" t="s">
        <v>116</v>
      </c>
      <c r="D97" s="227"/>
      <c r="E97" s="227"/>
      <c r="F97" s="227"/>
    </row>
    <row r="98" spans="2:7" ht="27">
      <c r="B98" s="107" t="s">
        <v>117</v>
      </c>
      <c r="C98" s="20" t="s">
        <v>162</v>
      </c>
      <c r="D98" s="228"/>
      <c r="E98" s="228"/>
      <c r="F98" s="228"/>
    </row>
    <row r="99" spans="2:7">
      <c r="B99" s="224" t="s">
        <v>0</v>
      </c>
      <c r="C99" s="225"/>
      <c r="D99" s="108"/>
      <c r="E99" s="108"/>
      <c r="F99" s="108"/>
    </row>
    <row r="100" spans="2:7">
      <c r="B100" s="109" t="s">
        <v>118</v>
      </c>
      <c r="C100" s="110"/>
      <c r="D100" s="111">
        <v>5000</v>
      </c>
      <c r="E100" s="111">
        <v>5000</v>
      </c>
      <c r="F100" s="111">
        <v>5000</v>
      </c>
    </row>
    <row r="103" spans="2:7" ht="33.75" customHeight="1">
      <c r="B103" s="220" t="s">
        <v>173</v>
      </c>
      <c r="C103" s="220"/>
      <c r="D103" s="220"/>
      <c r="E103" s="220"/>
      <c r="F103" s="220"/>
    </row>
    <row r="105" spans="2:7" ht="17.25">
      <c r="B105" s="221" t="s">
        <v>128</v>
      </c>
      <c r="C105" s="221"/>
      <c r="D105" s="221"/>
      <c r="E105" s="221"/>
      <c r="F105" s="221"/>
    </row>
    <row r="106" spans="2:7">
      <c r="B106" s="94" t="s">
        <v>181</v>
      </c>
    </row>
    <row r="108" spans="2:7" ht="14.25">
      <c r="B108" s="98" t="s">
        <v>105</v>
      </c>
      <c r="C108" s="98" t="s">
        <v>106</v>
      </c>
    </row>
    <row r="109" spans="2:7">
      <c r="B109" s="99">
        <v>1212</v>
      </c>
      <c r="C109" s="100" t="s">
        <v>107</v>
      </c>
    </row>
    <row r="110" spans="2:7" ht="15">
      <c r="B110" s="101"/>
      <c r="C110" s="101"/>
    </row>
    <row r="111" spans="2:7">
      <c r="B111" s="102" t="s">
        <v>108</v>
      </c>
      <c r="C111" s="103"/>
    </row>
    <row r="112" spans="2:7">
      <c r="B112" s="104" t="s">
        <v>109</v>
      </c>
      <c r="C112" s="20" t="s">
        <v>110</v>
      </c>
      <c r="D112" s="222"/>
      <c r="E112" s="222"/>
      <c r="F112" s="223"/>
      <c r="G112" s="105"/>
    </row>
    <row r="113" spans="2:7" ht="27">
      <c r="B113" s="104" t="s">
        <v>111</v>
      </c>
      <c r="C113" s="20">
        <v>12009</v>
      </c>
      <c r="D113" s="106" t="s">
        <v>112</v>
      </c>
      <c r="E113" s="106" t="s">
        <v>12</v>
      </c>
      <c r="F113" s="106" t="s">
        <v>13</v>
      </c>
      <c r="G113" s="105"/>
    </row>
    <row r="114" spans="2:7" ht="40.5">
      <c r="B114" s="104" t="s">
        <v>113</v>
      </c>
      <c r="C114" s="20" t="s">
        <v>91</v>
      </c>
      <c r="D114" s="226"/>
      <c r="E114" s="226"/>
      <c r="F114" s="226"/>
    </row>
    <row r="115" spans="2:7" ht="27">
      <c r="B115" s="107" t="s">
        <v>114</v>
      </c>
      <c r="C115" s="20" t="s">
        <v>89</v>
      </c>
      <c r="D115" s="227"/>
      <c r="E115" s="227"/>
      <c r="F115" s="227"/>
    </row>
    <row r="116" spans="2:7">
      <c r="B116" s="107" t="s">
        <v>115</v>
      </c>
      <c r="C116" s="20" t="s">
        <v>116</v>
      </c>
      <c r="D116" s="227"/>
      <c r="E116" s="227"/>
      <c r="F116" s="227"/>
    </row>
    <row r="117" spans="2:7" ht="27">
      <c r="B117" s="107" t="s">
        <v>117</v>
      </c>
      <c r="C117" s="20" t="s">
        <v>162</v>
      </c>
      <c r="D117" s="228"/>
      <c r="E117" s="228"/>
      <c r="F117" s="228"/>
    </row>
    <row r="118" spans="2:7">
      <c r="B118" s="224" t="s">
        <v>0</v>
      </c>
      <c r="C118" s="225"/>
      <c r="D118" s="108"/>
      <c r="E118" s="108"/>
      <c r="F118" s="108"/>
    </row>
    <row r="119" spans="2:7">
      <c r="B119" s="109" t="s">
        <v>118</v>
      </c>
      <c r="C119" s="110"/>
      <c r="D119" s="111">
        <v>5000</v>
      </c>
      <c r="E119" s="111">
        <v>5000</v>
      </c>
      <c r="F119" s="111">
        <v>5000</v>
      </c>
    </row>
    <row r="121" spans="2:7" ht="33" customHeight="1">
      <c r="B121" s="220" t="s">
        <v>174</v>
      </c>
      <c r="C121" s="220"/>
      <c r="D121" s="220"/>
      <c r="E121" s="220"/>
      <c r="F121" s="220"/>
    </row>
    <row r="123" spans="2:7" ht="17.25">
      <c r="B123" s="221" t="s">
        <v>130</v>
      </c>
      <c r="C123" s="221"/>
      <c r="D123" s="221"/>
      <c r="E123" s="221"/>
      <c r="F123" s="221"/>
    </row>
    <row r="124" spans="2:7">
      <c r="B124" s="94" t="s">
        <v>181</v>
      </c>
    </row>
    <row r="126" spans="2:7" ht="14.25">
      <c r="B126" s="98" t="s">
        <v>105</v>
      </c>
      <c r="C126" s="98" t="s">
        <v>106</v>
      </c>
    </row>
    <row r="127" spans="2:7">
      <c r="B127" s="99">
        <v>1212</v>
      </c>
      <c r="C127" s="100" t="s">
        <v>107</v>
      </c>
    </row>
    <row r="128" spans="2:7" ht="15">
      <c r="B128" s="101"/>
      <c r="C128" s="101"/>
    </row>
    <row r="129" spans="2:7">
      <c r="B129" s="102" t="s">
        <v>108</v>
      </c>
      <c r="C129" s="103"/>
    </row>
    <row r="130" spans="2:7">
      <c r="B130" s="104" t="s">
        <v>109</v>
      </c>
      <c r="C130" s="20" t="s">
        <v>110</v>
      </c>
      <c r="D130" s="222"/>
      <c r="E130" s="222"/>
      <c r="F130" s="223"/>
      <c r="G130" s="105"/>
    </row>
    <row r="131" spans="2:7" ht="27">
      <c r="B131" s="104" t="s">
        <v>111</v>
      </c>
      <c r="C131" s="20">
        <v>12009</v>
      </c>
      <c r="D131" s="106" t="s">
        <v>112</v>
      </c>
      <c r="E131" s="106" t="s">
        <v>12</v>
      </c>
      <c r="F131" s="106" t="s">
        <v>13</v>
      </c>
      <c r="G131" s="105"/>
    </row>
    <row r="132" spans="2:7" ht="40.5">
      <c r="B132" s="104" t="s">
        <v>113</v>
      </c>
      <c r="C132" s="20" t="s">
        <v>91</v>
      </c>
      <c r="D132" s="226"/>
      <c r="E132" s="226"/>
      <c r="F132" s="226"/>
    </row>
    <row r="133" spans="2:7" ht="27">
      <c r="B133" s="107" t="s">
        <v>114</v>
      </c>
      <c r="C133" s="20" t="s">
        <v>89</v>
      </c>
      <c r="D133" s="227"/>
      <c r="E133" s="227"/>
      <c r="F133" s="227"/>
    </row>
    <row r="134" spans="2:7">
      <c r="B134" s="107" t="s">
        <v>115</v>
      </c>
      <c r="C134" s="20" t="s">
        <v>116</v>
      </c>
      <c r="D134" s="227"/>
      <c r="E134" s="227"/>
      <c r="F134" s="227"/>
    </row>
    <row r="135" spans="2:7" ht="27">
      <c r="B135" s="107" t="s">
        <v>117</v>
      </c>
      <c r="C135" s="20" t="s">
        <v>162</v>
      </c>
      <c r="D135" s="228"/>
      <c r="E135" s="228"/>
      <c r="F135" s="228"/>
    </row>
    <row r="136" spans="2:7">
      <c r="B136" s="224" t="s">
        <v>0</v>
      </c>
      <c r="C136" s="225"/>
      <c r="D136" s="108"/>
      <c r="E136" s="108"/>
      <c r="F136" s="108"/>
    </row>
    <row r="137" spans="2:7">
      <c r="B137" s="109" t="s">
        <v>118</v>
      </c>
      <c r="C137" s="110"/>
      <c r="D137" s="111">
        <v>5000</v>
      </c>
      <c r="E137" s="111">
        <v>5000</v>
      </c>
      <c r="F137" s="111">
        <v>5000</v>
      </c>
    </row>
    <row r="139" spans="2:7" ht="32.25" customHeight="1">
      <c r="B139" s="220" t="s">
        <v>172</v>
      </c>
      <c r="C139" s="220"/>
      <c r="D139" s="220"/>
      <c r="E139" s="220"/>
      <c r="F139" s="220"/>
    </row>
    <row r="141" spans="2:7" ht="17.25">
      <c r="B141" s="221" t="s">
        <v>132</v>
      </c>
      <c r="C141" s="221"/>
      <c r="D141" s="221"/>
      <c r="E141" s="221"/>
      <c r="F141" s="221"/>
    </row>
    <row r="142" spans="2:7">
      <c r="B142" s="94" t="s">
        <v>181</v>
      </c>
    </row>
    <row r="144" spans="2:7" ht="14.25">
      <c r="B144" s="98" t="s">
        <v>105</v>
      </c>
      <c r="C144" s="98" t="s">
        <v>106</v>
      </c>
    </row>
    <row r="145" spans="2:7">
      <c r="B145" s="99">
        <v>1212</v>
      </c>
      <c r="C145" s="100" t="s">
        <v>107</v>
      </c>
    </row>
    <row r="146" spans="2:7" ht="15">
      <c r="B146" s="101"/>
      <c r="C146" s="101"/>
    </row>
    <row r="147" spans="2:7">
      <c r="B147" s="102" t="s">
        <v>108</v>
      </c>
      <c r="C147" s="103"/>
    </row>
    <row r="148" spans="2:7">
      <c r="B148" s="104" t="s">
        <v>109</v>
      </c>
      <c r="C148" s="20" t="s">
        <v>110</v>
      </c>
      <c r="D148" s="222"/>
      <c r="E148" s="222"/>
      <c r="F148" s="223"/>
      <c r="G148" s="105"/>
    </row>
    <row r="149" spans="2:7" ht="27">
      <c r="B149" s="104" t="s">
        <v>111</v>
      </c>
      <c r="C149" s="20">
        <v>12009</v>
      </c>
      <c r="D149" s="106" t="s">
        <v>112</v>
      </c>
      <c r="E149" s="106" t="s">
        <v>12</v>
      </c>
      <c r="F149" s="106" t="s">
        <v>13</v>
      </c>
      <c r="G149" s="105"/>
    </row>
    <row r="150" spans="2:7" ht="40.5">
      <c r="B150" s="104" t="s">
        <v>113</v>
      </c>
      <c r="C150" s="20" t="s">
        <v>91</v>
      </c>
      <c r="D150" s="226"/>
      <c r="E150" s="226"/>
      <c r="F150" s="226"/>
    </row>
    <row r="151" spans="2:7" ht="27">
      <c r="B151" s="107" t="s">
        <v>114</v>
      </c>
      <c r="C151" s="20" t="s">
        <v>89</v>
      </c>
      <c r="D151" s="227"/>
      <c r="E151" s="227"/>
      <c r="F151" s="227"/>
    </row>
    <row r="152" spans="2:7">
      <c r="B152" s="107" t="s">
        <v>115</v>
      </c>
      <c r="C152" s="20" t="s">
        <v>116</v>
      </c>
      <c r="D152" s="227"/>
      <c r="E152" s="227"/>
      <c r="F152" s="227"/>
    </row>
    <row r="153" spans="2:7" ht="27">
      <c r="B153" s="107" t="s">
        <v>117</v>
      </c>
      <c r="C153" s="20" t="s">
        <v>162</v>
      </c>
      <c r="D153" s="228"/>
      <c r="E153" s="228"/>
      <c r="F153" s="228"/>
    </row>
    <row r="154" spans="2:7">
      <c r="B154" s="224" t="s">
        <v>0</v>
      </c>
      <c r="C154" s="225"/>
      <c r="D154" s="108"/>
      <c r="E154" s="108"/>
      <c r="F154" s="108"/>
    </row>
    <row r="155" spans="2:7">
      <c r="B155" s="109" t="s">
        <v>118</v>
      </c>
      <c r="C155" s="110"/>
      <c r="D155" s="111">
        <v>5000</v>
      </c>
      <c r="E155" s="111">
        <v>5000</v>
      </c>
      <c r="F155" s="111">
        <v>5000</v>
      </c>
    </row>
    <row r="158" spans="2:7" ht="33" customHeight="1">
      <c r="B158" s="220" t="s">
        <v>175</v>
      </c>
      <c r="C158" s="220"/>
      <c r="D158" s="220"/>
      <c r="E158" s="220"/>
      <c r="F158" s="220"/>
    </row>
    <row r="160" spans="2:7" ht="17.25">
      <c r="B160" s="221" t="s">
        <v>134</v>
      </c>
      <c r="C160" s="221"/>
      <c r="D160" s="221"/>
      <c r="E160" s="221"/>
      <c r="F160" s="221"/>
    </row>
    <row r="161" spans="2:7">
      <c r="B161" s="94" t="s">
        <v>181</v>
      </c>
    </row>
    <row r="163" spans="2:7" ht="14.25">
      <c r="B163" s="98" t="s">
        <v>105</v>
      </c>
      <c r="C163" s="98" t="s">
        <v>106</v>
      </c>
    </row>
    <row r="164" spans="2:7">
      <c r="B164" s="99">
        <v>1212</v>
      </c>
      <c r="C164" s="100" t="s">
        <v>107</v>
      </c>
    </row>
    <row r="165" spans="2:7" ht="15">
      <c r="B165" s="101"/>
      <c r="C165" s="101"/>
    </row>
    <row r="166" spans="2:7">
      <c r="B166" s="102" t="s">
        <v>108</v>
      </c>
      <c r="C166" s="103"/>
    </row>
    <row r="167" spans="2:7">
      <c r="B167" s="104" t="s">
        <v>109</v>
      </c>
      <c r="C167" s="20" t="s">
        <v>110</v>
      </c>
      <c r="D167" s="222"/>
      <c r="E167" s="222"/>
      <c r="F167" s="223"/>
      <c r="G167" s="105"/>
    </row>
    <row r="168" spans="2:7" ht="27">
      <c r="B168" s="104" t="s">
        <v>111</v>
      </c>
      <c r="C168" s="20">
        <v>12009</v>
      </c>
      <c r="D168" s="106" t="s">
        <v>112</v>
      </c>
      <c r="E168" s="106" t="s">
        <v>12</v>
      </c>
      <c r="F168" s="106" t="s">
        <v>13</v>
      </c>
      <c r="G168" s="105"/>
    </row>
    <row r="169" spans="2:7" ht="40.5">
      <c r="B169" s="104" t="s">
        <v>113</v>
      </c>
      <c r="C169" s="20" t="s">
        <v>91</v>
      </c>
      <c r="D169" s="226"/>
      <c r="E169" s="226"/>
      <c r="F169" s="226"/>
    </row>
    <row r="170" spans="2:7" ht="27">
      <c r="B170" s="107" t="s">
        <v>114</v>
      </c>
      <c r="C170" s="20" t="s">
        <v>89</v>
      </c>
      <c r="D170" s="227"/>
      <c r="E170" s="227"/>
      <c r="F170" s="227"/>
    </row>
    <row r="171" spans="2:7">
      <c r="B171" s="107" t="s">
        <v>115</v>
      </c>
      <c r="C171" s="20" t="s">
        <v>116</v>
      </c>
      <c r="D171" s="227"/>
      <c r="E171" s="227"/>
      <c r="F171" s="227"/>
    </row>
    <row r="172" spans="2:7" ht="27">
      <c r="B172" s="107" t="s">
        <v>117</v>
      </c>
      <c r="C172" s="20" t="s">
        <v>162</v>
      </c>
      <c r="D172" s="228"/>
      <c r="E172" s="228"/>
      <c r="F172" s="228"/>
    </row>
    <row r="173" spans="2:7">
      <c r="B173" s="224" t="s">
        <v>0</v>
      </c>
      <c r="C173" s="225"/>
      <c r="D173" s="108"/>
      <c r="E173" s="108"/>
      <c r="F173" s="108"/>
    </row>
    <row r="174" spans="2:7">
      <c r="B174" s="109" t="s">
        <v>118</v>
      </c>
      <c r="C174" s="110"/>
      <c r="D174" s="111">
        <v>5000</v>
      </c>
      <c r="E174" s="111">
        <v>5000</v>
      </c>
      <c r="F174" s="111">
        <v>5000</v>
      </c>
    </row>
    <row r="177" spans="2:7" ht="36.75" customHeight="1">
      <c r="B177" s="220" t="s">
        <v>176</v>
      </c>
      <c r="C177" s="220"/>
      <c r="D177" s="220"/>
      <c r="E177" s="220"/>
      <c r="F177" s="220"/>
    </row>
    <row r="179" spans="2:7" ht="17.25">
      <c r="B179" s="221" t="s">
        <v>136</v>
      </c>
      <c r="C179" s="221"/>
      <c r="D179" s="221"/>
      <c r="E179" s="221"/>
      <c r="F179" s="221"/>
    </row>
    <row r="180" spans="2:7">
      <c r="B180" s="94" t="s">
        <v>181</v>
      </c>
    </row>
    <row r="182" spans="2:7" ht="14.25">
      <c r="B182" s="98" t="s">
        <v>105</v>
      </c>
      <c r="C182" s="98" t="s">
        <v>106</v>
      </c>
    </row>
    <row r="183" spans="2:7">
      <c r="B183" s="99">
        <v>1212</v>
      </c>
      <c r="C183" s="100" t="s">
        <v>107</v>
      </c>
    </row>
    <row r="184" spans="2:7" ht="15">
      <c r="B184" s="101"/>
      <c r="C184" s="101"/>
    </row>
    <row r="185" spans="2:7">
      <c r="B185" s="102" t="s">
        <v>108</v>
      </c>
      <c r="C185" s="103"/>
    </row>
    <row r="186" spans="2:7">
      <c r="B186" s="104" t="s">
        <v>109</v>
      </c>
      <c r="C186" s="20" t="s">
        <v>110</v>
      </c>
      <c r="D186" s="222"/>
      <c r="E186" s="222"/>
      <c r="F186" s="223"/>
      <c r="G186" s="105"/>
    </row>
    <row r="187" spans="2:7" ht="27">
      <c r="B187" s="104" t="s">
        <v>111</v>
      </c>
      <c r="C187" s="20">
        <v>12009</v>
      </c>
      <c r="D187" s="106" t="s">
        <v>112</v>
      </c>
      <c r="E187" s="106" t="s">
        <v>12</v>
      </c>
      <c r="F187" s="106" t="s">
        <v>13</v>
      </c>
      <c r="G187" s="105"/>
    </row>
    <row r="188" spans="2:7" ht="40.5">
      <c r="B188" s="104" t="s">
        <v>113</v>
      </c>
      <c r="C188" s="20" t="s">
        <v>91</v>
      </c>
      <c r="D188" s="226"/>
      <c r="E188" s="226"/>
      <c r="F188" s="226"/>
    </row>
    <row r="189" spans="2:7" ht="27">
      <c r="B189" s="107" t="s">
        <v>114</v>
      </c>
      <c r="C189" s="20" t="s">
        <v>89</v>
      </c>
      <c r="D189" s="227"/>
      <c r="E189" s="227"/>
      <c r="F189" s="227"/>
    </row>
    <row r="190" spans="2:7">
      <c r="B190" s="107" t="s">
        <v>115</v>
      </c>
      <c r="C190" s="20" t="s">
        <v>116</v>
      </c>
      <c r="D190" s="227"/>
      <c r="E190" s="227"/>
      <c r="F190" s="227"/>
    </row>
    <row r="191" spans="2:7" ht="27">
      <c r="B191" s="107" t="s">
        <v>117</v>
      </c>
      <c r="C191" s="20" t="s">
        <v>162</v>
      </c>
      <c r="D191" s="228"/>
      <c r="E191" s="228"/>
      <c r="F191" s="228"/>
    </row>
    <row r="192" spans="2:7">
      <c r="B192" s="224" t="s">
        <v>0</v>
      </c>
      <c r="C192" s="225"/>
      <c r="D192" s="108"/>
      <c r="E192" s="108"/>
      <c r="F192" s="108"/>
    </row>
    <row r="193" spans="2:7">
      <c r="B193" s="109" t="s">
        <v>118</v>
      </c>
      <c r="C193" s="110"/>
      <c r="D193" s="111">
        <v>5000</v>
      </c>
      <c r="E193" s="111">
        <v>5000</v>
      </c>
      <c r="F193" s="111">
        <v>5000</v>
      </c>
    </row>
    <row r="195" spans="2:7" ht="32.25" customHeight="1">
      <c r="B195" s="220" t="s">
        <v>171</v>
      </c>
      <c r="C195" s="220"/>
      <c r="D195" s="220"/>
      <c r="E195" s="220"/>
      <c r="F195" s="220"/>
    </row>
    <row r="197" spans="2:7" ht="17.25">
      <c r="B197" s="221" t="s">
        <v>138</v>
      </c>
      <c r="C197" s="221"/>
      <c r="D197" s="221"/>
      <c r="E197" s="221"/>
      <c r="F197" s="221"/>
    </row>
    <row r="198" spans="2:7">
      <c r="B198" s="94" t="s">
        <v>181</v>
      </c>
    </row>
    <row r="200" spans="2:7" ht="14.25">
      <c r="B200" s="98" t="s">
        <v>105</v>
      </c>
      <c r="C200" s="98" t="s">
        <v>106</v>
      </c>
    </row>
    <row r="201" spans="2:7">
      <c r="B201" s="99">
        <v>1212</v>
      </c>
      <c r="C201" s="100" t="s">
        <v>107</v>
      </c>
    </row>
    <row r="202" spans="2:7" ht="15">
      <c r="B202" s="101"/>
      <c r="C202" s="101"/>
    </row>
    <row r="203" spans="2:7">
      <c r="B203" s="102" t="s">
        <v>108</v>
      </c>
      <c r="C203" s="103"/>
    </row>
    <row r="204" spans="2:7">
      <c r="B204" s="104" t="s">
        <v>109</v>
      </c>
      <c r="C204" s="20" t="s">
        <v>110</v>
      </c>
      <c r="D204" s="222"/>
      <c r="E204" s="222"/>
      <c r="F204" s="223"/>
      <c r="G204" s="105"/>
    </row>
    <row r="205" spans="2:7" ht="27">
      <c r="B205" s="104" t="s">
        <v>111</v>
      </c>
      <c r="C205" s="20">
        <v>12009</v>
      </c>
      <c r="D205" s="106" t="s">
        <v>112</v>
      </c>
      <c r="E205" s="106" t="s">
        <v>12</v>
      </c>
      <c r="F205" s="106" t="s">
        <v>13</v>
      </c>
      <c r="G205" s="105"/>
    </row>
    <row r="206" spans="2:7" ht="40.5">
      <c r="B206" s="104" t="s">
        <v>113</v>
      </c>
      <c r="C206" s="20" t="s">
        <v>91</v>
      </c>
      <c r="D206" s="226"/>
      <c r="E206" s="226"/>
      <c r="F206" s="226"/>
    </row>
    <row r="207" spans="2:7" ht="27">
      <c r="B207" s="107" t="s">
        <v>114</v>
      </c>
      <c r="C207" s="20" t="s">
        <v>89</v>
      </c>
      <c r="D207" s="227"/>
      <c r="E207" s="227"/>
      <c r="F207" s="227"/>
    </row>
    <row r="208" spans="2:7">
      <c r="B208" s="107" t="s">
        <v>115</v>
      </c>
      <c r="C208" s="20" t="s">
        <v>116</v>
      </c>
      <c r="D208" s="227"/>
      <c r="E208" s="227"/>
      <c r="F208" s="227"/>
    </row>
    <row r="209" spans="1:6" ht="27">
      <c r="B209" s="107" t="s">
        <v>117</v>
      </c>
      <c r="C209" s="20" t="s">
        <v>162</v>
      </c>
      <c r="D209" s="228"/>
      <c r="E209" s="228"/>
      <c r="F209" s="228"/>
    </row>
    <row r="210" spans="1:6">
      <c r="B210" s="224" t="s">
        <v>0</v>
      </c>
      <c r="C210" s="225"/>
      <c r="D210" s="108"/>
      <c r="E210" s="108"/>
      <c r="F210" s="108"/>
    </row>
    <row r="211" spans="1:6">
      <c r="B211" s="109" t="s">
        <v>118</v>
      </c>
      <c r="C211" s="110"/>
      <c r="D211" s="111">
        <v>5000</v>
      </c>
      <c r="E211" s="111">
        <v>5000</v>
      </c>
      <c r="F211" s="111">
        <v>5000</v>
      </c>
    </row>
    <row r="214" spans="1:6" ht="33.75" customHeight="1">
      <c r="B214" s="220" t="s">
        <v>170</v>
      </c>
      <c r="C214" s="220"/>
      <c r="D214" s="220"/>
      <c r="E214" s="220"/>
      <c r="F214" s="220"/>
    </row>
    <row r="215" spans="1:6" ht="16.5">
      <c r="B215" s="96"/>
      <c r="C215" s="96"/>
      <c r="D215" s="96"/>
      <c r="E215" s="96"/>
      <c r="F215" s="96"/>
    </row>
    <row r="216" spans="1:6" ht="16.5">
      <c r="A216" s="1"/>
      <c r="B216" s="3"/>
      <c r="C216" s="47" t="s">
        <v>59</v>
      </c>
      <c r="D216" s="3"/>
      <c r="E216" s="3"/>
      <c r="F216" s="34"/>
    </row>
    <row r="217" spans="1:6" ht="14.25">
      <c r="A217" s="1"/>
      <c r="B217" s="157" t="s">
        <v>11</v>
      </c>
      <c r="C217" s="158"/>
      <c r="D217" s="158"/>
      <c r="E217" s="158"/>
      <c r="F217" s="158"/>
    </row>
    <row r="218" spans="1:6">
      <c r="A218" s="1"/>
      <c r="B218" s="159"/>
      <c r="C218" s="159"/>
      <c r="D218" s="160"/>
      <c r="E218" s="160"/>
      <c r="F218" s="160"/>
    </row>
    <row r="219" spans="1:6">
      <c r="A219" s="1"/>
      <c r="B219" s="159"/>
      <c r="C219" s="159"/>
      <c r="D219" s="161"/>
      <c r="E219" s="161"/>
      <c r="F219" s="161"/>
    </row>
    <row r="220" spans="1:6" ht="14.25">
      <c r="A220" s="1"/>
      <c r="B220" s="49" t="s">
        <v>1</v>
      </c>
      <c r="C220" s="49" t="s">
        <v>2</v>
      </c>
      <c r="D220" s="161"/>
      <c r="E220" s="161"/>
      <c r="F220" s="161"/>
    </row>
    <row r="221" spans="1:6" ht="16.5">
      <c r="A221" s="1"/>
      <c r="B221" s="40">
        <v>1139</v>
      </c>
      <c r="C221" s="165" t="s">
        <v>70</v>
      </c>
      <c r="D221" s="162"/>
      <c r="E221" s="162"/>
      <c r="F221" s="162"/>
    </row>
    <row r="222" spans="1:6" ht="16.5">
      <c r="A222" s="1"/>
      <c r="B222" s="163"/>
      <c r="C222" s="164"/>
      <c r="D222" s="162"/>
      <c r="E222" s="162"/>
      <c r="F222" s="162"/>
    </row>
    <row r="223" spans="1:6" ht="14.25">
      <c r="A223" s="1"/>
      <c r="B223" s="73" t="s">
        <v>3</v>
      </c>
      <c r="C223" s="48"/>
      <c r="D223" s="57"/>
      <c r="E223" s="57"/>
      <c r="F223" s="57"/>
    </row>
    <row r="224" spans="1:6">
      <c r="A224" s="1"/>
      <c r="B224" s="74" t="s">
        <v>4</v>
      </c>
      <c r="C224" s="75">
        <v>1139</v>
      </c>
      <c r="D224" s="230" t="s">
        <v>139</v>
      </c>
      <c r="E224" s="231"/>
      <c r="F224" s="232"/>
    </row>
    <row r="225" spans="1:6" ht="27">
      <c r="A225" s="1"/>
      <c r="B225" s="76" t="s">
        <v>5</v>
      </c>
      <c r="C225" s="77">
        <v>11001</v>
      </c>
      <c r="D225" s="78" t="s">
        <v>75</v>
      </c>
      <c r="E225" s="78" t="s">
        <v>54</v>
      </c>
      <c r="F225" s="78" t="s">
        <v>17</v>
      </c>
    </row>
    <row r="226" spans="1:6">
      <c r="A226" s="1"/>
      <c r="B226" s="76" t="s">
        <v>6</v>
      </c>
      <c r="C226" s="79" t="s">
        <v>70</v>
      </c>
      <c r="D226" s="233"/>
      <c r="E226" s="233"/>
      <c r="F226" s="233"/>
    </row>
    <row r="227" spans="1:6" ht="57" customHeight="1">
      <c r="A227" s="1"/>
      <c r="B227" s="76" t="s">
        <v>10</v>
      </c>
      <c r="C227" s="79" t="s">
        <v>76</v>
      </c>
      <c r="D227" s="234"/>
      <c r="E227" s="234"/>
      <c r="F227" s="234"/>
    </row>
    <row r="228" spans="1:6">
      <c r="A228" s="1"/>
      <c r="B228" s="76" t="s">
        <v>7</v>
      </c>
      <c r="C228" s="79" t="s">
        <v>77</v>
      </c>
      <c r="D228" s="234"/>
      <c r="E228" s="234"/>
      <c r="F228" s="234"/>
    </row>
    <row r="229" spans="1:6" ht="27">
      <c r="A229" s="1"/>
      <c r="B229" s="80" t="s">
        <v>39</v>
      </c>
      <c r="C229" s="79" t="s">
        <v>59</v>
      </c>
      <c r="D229" s="234"/>
      <c r="E229" s="234"/>
      <c r="F229" s="234"/>
    </row>
    <row r="230" spans="1:6">
      <c r="A230" s="1"/>
      <c r="B230" s="81"/>
      <c r="C230" s="82" t="s">
        <v>0</v>
      </c>
      <c r="D230" s="235"/>
      <c r="E230" s="235"/>
      <c r="F230" s="235"/>
    </row>
    <row r="231" spans="1:6">
      <c r="A231" s="1"/>
      <c r="B231" s="236" t="s">
        <v>8</v>
      </c>
      <c r="C231" s="236"/>
      <c r="D231" s="83">
        <f>50000</f>
        <v>50000</v>
      </c>
      <c r="E231" s="83">
        <f>50000</f>
        <v>50000</v>
      </c>
      <c r="F231" s="83">
        <f>50000</f>
        <v>50000</v>
      </c>
    </row>
    <row r="232" spans="1:6" ht="15">
      <c r="A232" s="1"/>
      <c r="B232" s="237"/>
      <c r="C232" s="238"/>
      <c r="D232" s="238"/>
      <c r="E232" s="238"/>
      <c r="F232" s="239"/>
    </row>
    <row r="233" spans="1:6">
      <c r="A233" s="1"/>
      <c r="B233" s="74" t="s">
        <v>4</v>
      </c>
      <c r="C233" s="75">
        <v>1139</v>
      </c>
      <c r="D233" s="84"/>
      <c r="E233" s="84"/>
      <c r="F233" s="84"/>
    </row>
    <row r="234" spans="1:6" ht="27">
      <c r="A234" s="1"/>
      <c r="B234" s="76" t="s">
        <v>5</v>
      </c>
      <c r="C234" s="77">
        <v>11001</v>
      </c>
      <c r="D234" s="78" t="s">
        <v>75</v>
      </c>
      <c r="E234" s="78" t="s">
        <v>54</v>
      </c>
      <c r="F234" s="78" t="s">
        <v>17</v>
      </c>
    </row>
    <row r="235" spans="1:6">
      <c r="A235" s="1"/>
      <c r="B235" s="76" t="s">
        <v>6</v>
      </c>
      <c r="C235" s="79" t="s">
        <v>70</v>
      </c>
      <c r="D235" s="233"/>
      <c r="E235" s="233"/>
      <c r="F235" s="233"/>
    </row>
    <row r="236" spans="1:6" ht="56.25" customHeight="1">
      <c r="A236" s="1"/>
      <c r="B236" s="76" t="s">
        <v>10</v>
      </c>
      <c r="C236" s="79" t="s">
        <v>76</v>
      </c>
      <c r="D236" s="234"/>
      <c r="E236" s="234"/>
      <c r="F236" s="234"/>
    </row>
    <row r="237" spans="1:6">
      <c r="A237" s="1"/>
      <c r="B237" s="76" t="s">
        <v>7</v>
      </c>
      <c r="C237" s="79" t="s">
        <v>77</v>
      </c>
      <c r="D237" s="234"/>
      <c r="E237" s="234"/>
      <c r="F237" s="234"/>
    </row>
    <row r="238" spans="1:6" ht="27">
      <c r="A238" s="1"/>
      <c r="B238" s="80" t="s">
        <v>39</v>
      </c>
      <c r="C238" s="79" t="s">
        <v>59</v>
      </c>
      <c r="D238" s="234"/>
      <c r="E238" s="234"/>
      <c r="F238" s="234"/>
    </row>
    <row r="239" spans="1:6">
      <c r="A239" s="1"/>
      <c r="B239" s="81"/>
      <c r="C239" s="82" t="s">
        <v>0</v>
      </c>
      <c r="D239" s="235"/>
      <c r="E239" s="235"/>
      <c r="F239" s="235"/>
    </row>
    <row r="240" spans="1:6">
      <c r="A240" s="1"/>
      <c r="B240" s="236" t="s">
        <v>8</v>
      </c>
      <c r="C240" s="236"/>
      <c r="D240" s="85">
        <f>-D231</f>
        <v>-50000</v>
      </c>
      <c r="E240" s="85">
        <f t="shared" ref="E240:F240" si="0">-E231</f>
        <v>-50000</v>
      </c>
      <c r="F240" s="85">
        <f t="shared" si="0"/>
        <v>-50000</v>
      </c>
    </row>
  </sheetData>
  <mergeCells count="91">
    <mergeCell ref="B240:C240"/>
    <mergeCell ref="B231:C231"/>
    <mergeCell ref="B232:F232"/>
    <mergeCell ref="D235:D239"/>
    <mergeCell ref="E235:E239"/>
    <mergeCell ref="F235:F239"/>
    <mergeCell ref="B210:C210"/>
    <mergeCell ref="B214:F214"/>
    <mergeCell ref="D224:F224"/>
    <mergeCell ref="D226:D230"/>
    <mergeCell ref="E226:E230"/>
    <mergeCell ref="F226:F230"/>
    <mergeCell ref="B192:C192"/>
    <mergeCell ref="B195:F195"/>
    <mergeCell ref="B197:F197"/>
    <mergeCell ref="D204:F204"/>
    <mergeCell ref="D206:D209"/>
    <mergeCell ref="E206:E209"/>
    <mergeCell ref="F206:F209"/>
    <mergeCell ref="B173:C173"/>
    <mergeCell ref="B177:F177"/>
    <mergeCell ref="B179:F179"/>
    <mergeCell ref="D186:F186"/>
    <mergeCell ref="D188:D191"/>
    <mergeCell ref="E188:E191"/>
    <mergeCell ref="F188:F191"/>
    <mergeCell ref="B154:C154"/>
    <mergeCell ref="B158:F158"/>
    <mergeCell ref="B160:F160"/>
    <mergeCell ref="D167:F167"/>
    <mergeCell ref="D169:D172"/>
    <mergeCell ref="E169:E172"/>
    <mergeCell ref="F169:F172"/>
    <mergeCell ref="B136:C136"/>
    <mergeCell ref="B139:F139"/>
    <mergeCell ref="B141:F141"/>
    <mergeCell ref="D148:F148"/>
    <mergeCell ref="D150:D153"/>
    <mergeCell ref="E150:E153"/>
    <mergeCell ref="F150:F153"/>
    <mergeCell ref="B118:C118"/>
    <mergeCell ref="B121:F121"/>
    <mergeCell ref="B123:F123"/>
    <mergeCell ref="D130:F130"/>
    <mergeCell ref="D132:D135"/>
    <mergeCell ref="E132:E135"/>
    <mergeCell ref="F132:F135"/>
    <mergeCell ref="B103:F103"/>
    <mergeCell ref="B105:F105"/>
    <mergeCell ref="D112:F112"/>
    <mergeCell ref="D114:D117"/>
    <mergeCell ref="E114:E117"/>
    <mergeCell ref="F114:F117"/>
    <mergeCell ref="D93:F93"/>
    <mergeCell ref="D95:D98"/>
    <mergeCell ref="E95:E98"/>
    <mergeCell ref="F95:F98"/>
    <mergeCell ref="B99:C99"/>
    <mergeCell ref="B66:F66"/>
    <mergeCell ref="B68:F68"/>
    <mergeCell ref="D75:F75"/>
    <mergeCell ref="D77:D80"/>
    <mergeCell ref="E77:E80"/>
    <mergeCell ref="F77:F80"/>
    <mergeCell ref="B45:C45"/>
    <mergeCell ref="B48:F48"/>
    <mergeCell ref="B50:F50"/>
    <mergeCell ref="D59:D62"/>
    <mergeCell ref="E59:E62"/>
    <mergeCell ref="F59:F62"/>
    <mergeCell ref="F16:F19"/>
    <mergeCell ref="D39:F39"/>
    <mergeCell ref="D41:D44"/>
    <mergeCell ref="E41:E44"/>
    <mergeCell ref="F41:F44"/>
    <mergeCell ref="B84:F84"/>
    <mergeCell ref="B86:F86"/>
    <mergeCell ref="B5:F5"/>
    <mergeCell ref="D57:F57"/>
    <mergeCell ref="B63:C63"/>
    <mergeCell ref="B32:F32"/>
    <mergeCell ref="B81:C81"/>
    <mergeCell ref="D22:F22"/>
    <mergeCell ref="D24:D27"/>
    <mergeCell ref="E24:E27"/>
    <mergeCell ref="F24:F27"/>
    <mergeCell ref="B30:F30"/>
    <mergeCell ref="B7:F7"/>
    <mergeCell ref="D14:F14"/>
    <mergeCell ref="D16:D19"/>
    <mergeCell ref="E16:E19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239"/>
  <sheetViews>
    <sheetView topLeftCell="A25" zoomScaleNormal="100" workbookViewId="0">
      <selection activeCell="F41" sqref="F41:F44"/>
    </sheetView>
  </sheetViews>
  <sheetFormatPr defaultRowHeight="13.5"/>
  <cols>
    <col min="1" max="1" width="4.7109375" style="94" customWidth="1"/>
    <col min="2" max="2" width="26.140625" style="94" customWidth="1"/>
    <col min="3" max="3" width="65.42578125" style="94" customWidth="1"/>
    <col min="4" max="4" width="13" style="94" customWidth="1"/>
    <col min="5" max="6" width="13.42578125" style="94" customWidth="1"/>
    <col min="7" max="12" width="9" style="94" customWidth="1"/>
    <col min="13" max="256" width="9.140625" style="94"/>
    <col min="257" max="257" width="4.7109375" style="94" customWidth="1"/>
    <col min="258" max="258" width="19.85546875" style="94" customWidth="1"/>
    <col min="259" max="259" width="72.140625" style="94" customWidth="1"/>
    <col min="260" max="260" width="0" style="94" hidden="1" customWidth="1"/>
    <col min="261" max="261" width="18.28515625" style="94" customWidth="1"/>
    <col min="262" max="262" width="17.5703125" style="94" customWidth="1"/>
    <col min="263" max="268" width="9" style="94" customWidth="1"/>
    <col min="269" max="512" width="9.140625" style="94"/>
    <col min="513" max="513" width="4.7109375" style="94" customWidth="1"/>
    <col min="514" max="514" width="19.85546875" style="94" customWidth="1"/>
    <col min="515" max="515" width="72.140625" style="94" customWidth="1"/>
    <col min="516" max="516" width="0" style="94" hidden="1" customWidth="1"/>
    <col min="517" max="517" width="18.28515625" style="94" customWidth="1"/>
    <col min="518" max="518" width="17.5703125" style="94" customWidth="1"/>
    <col min="519" max="524" width="9" style="94" customWidth="1"/>
    <col min="525" max="768" width="9.140625" style="94"/>
    <col min="769" max="769" width="4.7109375" style="94" customWidth="1"/>
    <col min="770" max="770" width="19.85546875" style="94" customWidth="1"/>
    <col min="771" max="771" width="72.140625" style="94" customWidth="1"/>
    <col min="772" max="772" width="0" style="94" hidden="1" customWidth="1"/>
    <col min="773" max="773" width="18.28515625" style="94" customWidth="1"/>
    <col min="774" max="774" width="17.5703125" style="94" customWidth="1"/>
    <col min="775" max="780" width="9" style="94" customWidth="1"/>
    <col min="781" max="1024" width="9.140625" style="94"/>
    <col min="1025" max="1025" width="4.7109375" style="94" customWidth="1"/>
    <col min="1026" max="1026" width="19.85546875" style="94" customWidth="1"/>
    <col min="1027" max="1027" width="72.140625" style="94" customWidth="1"/>
    <col min="1028" max="1028" width="0" style="94" hidden="1" customWidth="1"/>
    <col min="1029" max="1029" width="18.28515625" style="94" customWidth="1"/>
    <col min="1030" max="1030" width="17.5703125" style="94" customWidth="1"/>
    <col min="1031" max="1036" width="9" style="94" customWidth="1"/>
    <col min="1037" max="1280" width="9.140625" style="94"/>
    <col min="1281" max="1281" width="4.7109375" style="94" customWidth="1"/>
    <col min="1282" max="1282" width="19.85546875" style="94" customWidth="1"/>
    <col min="1283" max="1283" width="72.140625" style="94" customWidth="1"/>
    <col min="1284" max="1284" width="0" style="94" hidden="1" customWidth="1"/>
    <col min="1285" max="1285" width="18.28515625" style="94" customWidth="1"/>
    <col min="1286" max="1286" width="17.5703125" style="94" customWidth="1"/>
    <col min="1287" max="1292" width="9" style="94" customWidth="1"/>
    <col min="1293" max="1536" width="9.140625" style="94"/>
    <col min="1537" max="1537" width="4.7109375" style="94" customWidth="1"/>
    <col min="1538" max="1538" width="19.85546875" style="94" customWidth="1"/>
    <col min="1539" max="1539" width="72.140625" style="94" customWidth="1"/>
    <col min="1540" max="1540" width="0" style="94" hidden="1" customWidth="1"/>
    <col min="1541" max="1541" width="18.28515625" style="94" customWidth="1"/>
    <col min="1542" max="1542" width="17.5703125" style="94" customWidth="1"/>
    <col min="1543" max="1548" width="9" style="94" customWidth="1"/>
    <col min="1549" max="1792" width="9.140625" style="94"/>
    <col min="1793" max="1793" width="4.7109375" style="94" customWidth="1"/>
    <col min="1794" max="1794" width="19.85546875" style="94" customWidth="1"/>
    <col min="1795" max="1795" width="72.140625" style="94" customWidth="1"/>
    <col min="1796" max="1796" width="0" style="94" hidden="1" customWidth="1"/>
    <col min="1797" max="1797" width="18.28515625" style="94" customWidth="1"/>
    <col min="1798" max="1798" width="17.5703125" style="94" customWidth="1"/>
    <col min="1799" max="1804" width="9" style="94" customWidth="1"/>
    <col min="1805" max="2048" width="9.140625" style="94"/>
    <col min="2049" max="2049" width="4.7109375" style="94" customWidth="1"/>
    <col min="2050" max="2050" width="19.85546875" style="94" customWidth="1"/>
    <col min="2051" max="2051" width="72.140625" style="94" customWidth="1"/>
    <col min="2052" max="2052" width="0" style="94" hidden="1" customWidth="1"/>
    <col min="2053" max="2053" width="18.28515625" style="94" customWidth="1"/>
    <col min="2054" max="2054" width="17.5703125" style="94" customWidth="1"/>
    <col min="2055" max="2060" width="9" style="94" customWidth="1"/>
    <col min="2061" max="2304" width="9.140625" style="94"/>
    <col min="2305" max="2305" width="4.7109375" style="94" customWidth="1"/>
    <col min="2306" max="2306" width="19.85546875" style="94" customWidth="1"/>
    <col min="2307" max="2307" width="72.140625" style="94" customWidth="1"/>
    <col min="2308" max="2308" width="0" style="94" hidden="1" customWidth="1"/>
    <col min="2309" max="2309" width="18.28515625" style="94" customWidth="1"/>
    <col min="2310" max="2310" width="17.5703125" style="94" customWidth="1"/>
    <col min="2311" max="2316" width="9" style="94" customWidth="1"/>
    <col min="2317" max="2560" width="9.140625" style="94"/>
    <col min="2561" max="2561" width="4.7109375" style="94" customWidth="1"/>
    <col min="2562" max="2562" width="19.85546875" style="94" customWidth="1"/>
    <col min="2563" max="2563" width="72.140625" style="94" customWidth="1"/>
    <col min="2564" max="2564" width="0" style="94" hidden="1" customWidth="1"/>
    <col min="2565" max="2565" width="18.28515625" style="94" customWidth="1"/>
    <col min="2566" max="2566" width="17.5703125" style="94" customWidth="1"/>
    <col min="2567" max="2572" width="9" style="94" customWidth="1"/>
    <col min="2573" max="2816" width="9.140625" style="94"/>
    <col min="2817" max="2817" width="4.7109375" style="94" customWidth="1"/>
    <col min="2818" max="2818" width="19.85546875" style="94" customWidth="1"/>
    <col min="2819" max="2819" width="72.140625" style="94" customWidth="1"/>
    <col min="2820" max="2820" width="0" style="94" hidden="1" customWidth="1"/>
    <col min="2821" max="2821" width="18.28515625" style="94" customWidth="1"/>
    <col min="2822" max="2822" width="17.5703125" style="94" customWidth="1"/>
    <col min="2823" max="2828" width="9" style="94" customWidth="1"/>
    <col min="2829" max="3072" width="9.140625" style="94"/>
    <col min="3073" max="3073" width="4.7109375" style="94" customWidth="1"/>
    <col min="3074" max="3074" width="19.85546875" style="94" customWidth="1"/>
    <col min="3075" max="3075" width="72.140625" style="94" customWidth="1"/>
    <col min="3076" max="3076" width="0" style="94" hidden="1" customWidth="1"/>
    <col min="3077" max="3077" width="18.28515625" style="94" customWidth="1"/>
    <col min="3078" max="3078" width="17.5703125" style="94" customWidth="1"/>
    <col min="3079" max="3084" width="9" style="94" customWidth="1"/>
    <col min="3085" max="3328" width="9.140625" style="94"/>
    <col min="3329" max="3329" width="4.7109375" style="94" customWidth="1"/>
    <col min="3330" max="3330" width="19.85546875" style="94" customWidth="1"/>
    <col min="3331" max="3331" width="72.140625" style="94" customWidth="1"/>
    <col min="3332" max="3332" width="0" style="94" hidden="1" customWidth="1"/>
    <col min="3333" max="3333" width="18.28515625" style="94" customWidth="1"/>
    <col min="3334" max="3334" width="17.5703125" style="94" customWidth="1"/>
    <col min="3335" max="3340" width="9" style="94" customWidth="1"/>
    <col min="3341" max="3584" width="9.140625" style="94"/>
    <col min="3585" max="3585" width="4.7109375" style="94" customWidth="1"/>
    <col min="3586" max="3586" width="19.85546875" style="94" customWidth="1"/>
    <col min="3587" max="3587" width="72.140625" style="94" customWidth="1"/>
    <col min="3588" max="3588" width="0" style="94" hidden="1" customWidth="1"/>
    <col min="3589" max="3589" width="18.28515625" style="94" customWidth="1"/>
    <col min="3590" max="3590" width="17.5703125" style="94" customWidth="1"/>
    <col min="3591" max="3596" width="9" style="94" customWidth="1"/>
    <col min="3597" max="3840" width="9.140625" style="94"/>
    <col min="3841" max="3841" width="4.7109375" style="94" customWidth="1"/>
    <col min="3842" max="3842" width="19.85546875" style="94" customWidth="1"/>
    <col min="3843" max="3843" width="72.140625" style="94" customWidth="1"/>
    <col min="3844" max="3844" width="0" style="94" hidden="1" customWidth="1"/>
    <col min="3845" max="3845" width="18.28515625" style="94" customWidth="1"/>
    <col min="3846" max="3846" width="17.5703125" style="94" customWidth="1"/>
    <col min="3847" max="3852" width="9" style="94" customWidth="1"/>
    <col min="3853" max="4096" width="9.140625" style="94"/>
    <col min="4097" max="4097" width="4.7109375" style="94" customWidth="1"/>
    <col min="4098" max="4098" width="19.85546875" style="94" customWidth="1"/>
    <col min="4099" max="4099" width="72.140625" style="94" customWidth="1"/>
    <col min="4100" max="4100" width="0" style="94" hidden="1" customWidth="1"/>
    <col min="4101" max="4101" width="18.28515625" style="94" customWidth="1"/>
    <col min="4102" max="4102" width="17.5703125" style="94" customWidth="1"/>
    <col min="4103" max="4108" width="9" style="94" customWidth="1"/>
    <col min="4109" max="4352" width="9.140625" style="94"/>
    <col min="4353" max="4353" width="4.7109375" style="94" customWidth="1"/>
    <col min="4354" max="4354" width="19.85546875" style="94" customWidth="1"/>
    <col min="4355" max="4355" width="72.140625" style="94" customWidth="1"/>
    <col min="4356" max="4356" width="0" style="94" hidden="1" customWidth="1"/>
    <col min="4357" max="4357" width="18.28515625" style="94" customWidth="1"/>
    <col min="4358" max="4358" width="17.5703125" style="94" customWidth="1"/>
    <col min="4359" max="4364" width="9" style="94" customWidth="1"/>
    <col min="4365" max="4608" width="9.140625" style="94"/>
    <col min="4609" max="4609" width="4.7109375" style="94" customWidth="1"/>
    <col min="4610" max="4610" width="19.85546875" style="94" customWidth="1"/>
    <col min="4611" max="4611" width="72.140625" style="94" customWidth="1"/>
    <col min="4612" max="4612" width="0" style="94" hidden="1" customWidth="1"/>
    <col min="4613" max="4613" width="18.28515625" style="94" customWidth="1"/>
    <col min="4614" max="4614" width="17.5703125" style="94" customWidth="1"/>
    <col min="4615" max="4620" width="9" style="94" customWidth="1"/>
    <col min="4621" max="4864" width="9.140625" style="94"/>
    <col min="4865" max="4865" width="4.7109375" style="94" customWidth="1"/>
    <col min="4866" max="4866" width="19.85546875" style="94" customWidth="1"/>
    <col min="4867" max="4867" width="72.140625" style="94" customWidth="1"/>
    <col min="4868" max="4868" width="0" style="94" hidden="1" customWidth="1"/>
    <col min="4869" max="4869" width="18.28515625" style="94" customWidth="1"/>
    <col min="4870" max="4870" width="17.5703125" style="94" customWidth="1"/>
    <col min="4871" max="4876" width="9" style="94" customWidth="1"/>
    <col min="4877" max="5120" width="9.140625" style="94"/>
    <col min="5121" max="5121" width="4.7109375" style="94" customWidth="1"/>
    <col min="5122" max="5122" width="19.85546875" style="94" customWidth="1"/>
    <col min="5123" max="5123" width="72.140625" style="94" customWidth="1"/>
    <col min="5124" max="5124" width="0" style="94" hidden="1" customWidth="1"/>
    <col min="5125" max="5125" width="18.28515625" style="94" customWidth="1"/>
    <col min="5126" max="5126" width="17.5703125" style="94" customWidth="1"/>
    <col min="5127" max="5132" width="9" style="94" customWidth="1"/>
    <col min="5133" max="5376" width="9.140625" style="94"/>
    <col min="5377" max="5377" width="4.7109375" style="94" customWidth="1"/>
    <col min="5378" max="5378" width="19.85546875" style="94" customWidth="1"/>
    <col min="5379" max="5379" width="72.140625" style="94" customWidth="1"/>
    <col min="5380" max="5380" width="0" style="94" hidden="1" customWidth="1"/>
    <col min="5381" max="5381" width="18.28515625" style="94" customWidth="1"/>
    <col min="5382" max="5382" width="17.5703125" style="94" customWidth="1"/>
    <col min="5383" max="5388" width="9" style="94" customWidth="1"/>
    <col min="5389" max="5632" width="9.140625" style="94"/>
    <col min="5633" max="5633" width="4.7109375" style="94" customWidth="1"/>
    <col min="5634" max="5634" width="19.85546875" style="94" customWidth="1"/>
    <col min="5635" max="5635" width="72.140625" style="94" customWidth="1"/>
    <col min="5636" max="5636" width="0" style="94" hidden="1" customWidth="1"/>
    <col min="5637" max="5637" width="18.28515625" style="94" customWidth="1"/>
    <col min="5638" max="5638" width="17.5703125" style="94" customWidth="1"/>
    <col min="5639" max="5644" width="9" style="94" customWidth="1"/>
    <col min="5645" max="5888" width="9.140625" style="94"/>
    <col min="5889" max="5889" width="4.7109375" style="94" customWidth="1"/>
    <col min="5890" max="5890" width="19.85546875" style="94" customWidth="1"/>
    <col min="5891" max="5891" width="72.140625" style="94" customWidth="1"/>
    <col min="5892" max="5892" width="0" style="94" hidden="1" customWidth="1"/>
    <col min="5893" max="5893" width="18.28515625" style="94" customWidth="1"/>
    <col min="5894" max="5894" width="17.5703125" style="94" customWidth="1"/>
    <col min="5895" max="5900" width="9" style="94" customWidth="1"/>
    <col min="5901" max="6144" width="9.140625" style="94"/>
    <col min="6145" max="6145" width="4.7109375" style="94" customWidth="1"/>
    <col min="6146" max="6146" width="19.85546875" style="94" customWidth="1"/>
    <col min="6147" max="6147" width="72.140625" style="94" customWidth="1"/>
    <col min="6148" max="6148" width="0" style="94" hidden="1" customWidth="1"/>
    <col min="6149" max="6149" width="18.28515625" style="94" customWidth="1"/>
    <col min="6150" max="6150" width="17.5703125" style="94" customWidth="1"/>
    <col min="6151" max="6156" width="9" style="94" customWidth="1"/>
    <col min="6157" max="6400" width="9.140625" style="94"/>
    <col min="6401" max="6401" width="4.7109375" style="94" customWidth="1"/>
    <col min="6402" max="6402" width="19.85546875" style="94" customWidth="1"/>
    <col min="6403" max="6403" width="72.140625" style="94" customWidth="1"/>
    <col min="6404" max="6404" width="0" style="94" hidden="1" customWidth="1"/>
    <col min="6405" max="6405" width="18.28515625" style="94" customWidth="1"/>
    <col min="6406" max="6406" width="17.5703125" style="94" customWidth="1"/>
    <col min="6407" max="6412" width="9" style="94" customWidth="1"/>
    <col min="6413" max="6656" width="9.140625" style="94"/>
    <col min="6657" max="6657" width="4.7109375" style="94" customWidth="1"/>
    <col min="6658" max="6658" width="19.85546875" style="94" customWidth="1"/>
    <col min="6659" max="6659" width="72.140625" style="94" customWidth="1"/>
    <col min="6660" max="6660" width="0" style="94" hidden="1" customWidth="1"/>
    <col min="6661" max="6661" width="18.28515625" style="94" customWidth="1"/>
    <col min="6662" max="6662" width="17.5703125" style="94" customWidth="1"/>
    <col min="6663" max="6668" width="9" style="94" customWidth="1"/>
    <col min="6669" max="6912" width="9.140625" style="94"/>
    <col min="6913" max="6913" width="4.7109375" style="94" customWidth="1"/>
    <col min="6914" max="6914" width="19.85546875" style="94" customWidth="1"/>
    <col min="6915" max="6915" width="72.140625" style="94" customWidth="1"/>
    <col min="6916" max="6916" width="0" style="94" hidden="1" customWidth="1"/>
    <col min="6917" max="6917" width="18.28515625" style="94" customWidth="1"/>
    <col min="6918" max="6918" width="17.5703125" style="94" customWidth="1"/>
    <col min="6919" max="6924" width="9" style="94" customWidth="1"/>
    <col min="6925" max="7168" width="9.140625" style="94"/>
    <col min="7169" max="7169" width="4.7109375" style="94" customWidth="1"/>
    <col min="7170" max="7170" width="19.85546875" style="94" customWidth="1"/>
    <col min="7171" max="7171" width="72.140625" style="94" customWidth="1"/>
    <col min="7172" max="7172" width="0" style="94" hidden="1" customWidth="1"/>
    <col min="7173" max="7173" width="18.28515625" style="94" customWidth="1"/>
    <col min="7174" max="7174" width="17.5703125" style="94" customWidth="1"/>
    <col min="7175" max="7180" width="9" style="94" customWidth="1"/>
    <col min="7181" max="7424" width="9.140625" style="94"/>
    <col min="7425" max="7425" width="4.7109375" style="94" customWidth="1"/>
    <col min="7426" max="7426" width="19.85546875" style="94" customWidth="1"/>
    <col min="7427" max="7427" width="72.140625" style="94" customWidth="1"/>
    <col min="7428" max="7428" width="0" style="94" hidden="1" customWidth="1"/>
    <col min="7429" max="7429" width="18.28515625" style="94" customWidth="1"/>
    <col min="7430" max="7430" width="17.5703125" style="94" customWidth="1"/>
    <col min="7431" max="7436" width="9" style="94" customWidth="1"/>
    <col min="7437" max="7680" width="9.140625" style="94"/>
    <col min="7681" max="7681" width="4.7109375" style="94" customWidth="1"/>
    <col min="7682" max="7682" width="19.85546875" style="94" customWidth="1"/>
    <col min="7683" max="7683" width="72.140625" style="94" customWidth="1"/>
    <col min="7684" max="7684" width="0" style="94" hidden="1" customWidth="1"/>
    <col min="7685" max="7685" width="18.28515625" style="94" customWidth="1"/>
    <col min="7686" max="7686" width="17.5703125" style="94" customWidth="1"/>
    <col min="7687" max="7692" width="9" style="94" customWidth="1"/>
    <col min="7693" max="7936" width="9.140625" style="94"/>
    <col min="7937" max="7937" width="4.7109375" style="94" customWidth="1"/>
    <col min="7938" max="7938" width="19.85546875" style="94" customWidth="1"/>
    <col min="7939" max="7939" width="72.140625" style="94" customWidth="1"/>
    <col min="7940" max="7940" width="0" style="94" hidden="1" customWidth="1"/>
    <col min="7941" max="7941" width="18.28515625" style="94" customWidth="1"/>
    <col min="7942" max="7942" width="17.5703125" style="94" customWidth="1"/>
    <col min="7943" max="7948" width="9" style="94" customWidth="1"/>
    <col min="7949" max="8192" width="9.140625" style="94"/>
    <col min="8193" max="8193" width="4.7109375" style="94" customWidth="1"/>
    <col min="8194" max="8194" width="19.85546875" style="94" customWidth="1"/>
    <col min="8195" max="8195" width="72.140625" style="94" customWidth="1"/>
    <col min="8196" max="8196" width="0" style="94" hidden="1" customWidth="1"/>
    <col min="8197" max="8197" width="18.28515625" style="94" customWidth="1"/>
    <col min="8198" max="8198" width="17.5703125" style="94" customWidth="1"/>
    <col min="8199" max="8204" width="9" style="94" customWidth="1"/>
    <col min="8205" max="8448" width="9.140625" style="94"/>
    <col min="8449" max="8449" width="4.7109375" style="94" customWidth="1"/>
    <col min="8450" max="8450" width="19.85546875" style="94" customWidth="1"/>
    <col min="8451" max="8451" width="72.140625" style="94" customWidth="1"/>
    <col min="8452" max="8452" width="0" style="94" hidden="1" customWidth="1"/>
    <col min="8453" max="8453" width="18.28515625" style="94" customWidth="1"/>
    <col min="8454" max="8454" width="17.5703125" style="94" customWidth="1"/>
    <col min="8455" max="8460" width="9" style="94" customWidth="1"/>
    <col min="8461" max="8704" width="9.140625" style="94"/>
    <col min="8705" max="8705" width="4.7109375" style="94" customWidth="1"/>
    <col min="8706" max="8706" width="19.85546875" style="94" customWidth="1"/>
    <col min="8707" max="8707" width="72.140625" style="94" customWidth="1"/>
    <col min="8708" max="8708" width="0" style="94" hidden="1" customWidth="1"/>
    <col min="8709" max="8709" width="18.28515625" style="94" customWidth="1"/>
    <col min="8710" max="8710" width="17.5703125" style="94" customWidth="1"/>
    <col min="8711" max="8716" width="9" style="94" customWidth="1"/>
    <col min="8717" max="8960" width="9.140625" style="94"/>
    <col min="8961" max="8961" width="4.7109375" style="94" customWidth="1"/>
    <col min="8962" max="8962" width="19.85546875" style="94" customWidth="1"/>
    <col min="8963" max="8963" width="72.140625" style="94" customWidth="1"/>
    <col min="8964" max="8964" width="0" style="94" hidden="1" customWidth="1"/>
    <col min="8965" max="8965" width="18.28515625" style="94" customWidth="1"/>
    <col min="8966" max="8966" width="17.5703125" style="94" customWidth="1"/>
    <col min="8967" max="8972" width="9" style="94" customWidth="1"/>
    <col min="8973" max="9216" width="9.140625" style="94"/>
    <col min="9217" max="9217" width="4.7109375" style="94" customWidth="1"/>
    <col min="9218" max="9218" width="19.85546875" style="94" customWidth="1"/>
    <col min="9219" max="9219" width="72.140625" style="94" customWidth="1"/>
    <col min="9220" max="9220" width="0" style="94" hidden="1" customWidth="1"/>
    <col min="9221" max="9221" width="18.28515625" style="94" customWidth="1"/>
    <col min="9222" max="9222" width="17.5703125" style="94" customWidth="1"/>
    <col min="9223" max="9228" width="9" style="94" customWidth="1"/>
    <col min="9229" max="9472" width="9.140625" style="94"/>
    <col min="9473" max="9473" width="4.7109375" style="94" customWidth="1"/>
    <col min="9474" max="9474" width="19.85546875" style="94" customWidth="1"/>
    <col min="9475" max="9475" width="72.140625" style="94" customWidth="1"/>
    <col min="9476" max="9476" width="0" style="94" hidden="1" customWidth="1"/>
    <col min="9477" max="9477" width="18.28515625" style="94" customWidth="1"/>
    <col min="9478" max="9478" width="17.5703125" style="94" customWidth="1"/>
    <col min="9479" max="9484" width="9" style="94" customWidth="1"/>
    <col min="9485" max="9728" width="9.140625" style="94"/>
    <col min="9729" max="9729" width="4.7109375" style="94" customWidth="1"/>
    <col min="9730" max="9730" width="19.85546875" style="94" customWidth="1"/>
    <col min="9731" max="9731" width="72.140625" style="94" customWidth="1"/>
    <col min="9732" max="9732" width="0" style="94" hidden="1" customWidth="1"/>
    <col min="9733" max="9733" width="18.28515625" style="94" customWidth="1"/>
    <col min="9734" max="9734" width="17.5703125" style="94" customWidth="1"/>
    <col min="9735" max="9740" width="9" style="94" customWidth="1"/>
    <col min="9741" max="9984" width="9.140625" style="94"/>
    <col min="9985" max="9985" width="4.7109375" style="94" customWidth="1"/>
    <col min="9986" max="9986" width="19.85546875" style="94" customWidth="1"/>
    <col min="9987" max="9987" width="72.140625" style="94" customWidth="1"/>
    <col min="9988" max="9988" width="0" style="94" hidden="1" customWidth="1"/>
    <col min="9989" max="9989" width="18.28515625" style="94" customWidth="1"/>
    <col min="9990" max="9990" width="17.5703125" style="94" customWidth="1"/>
    <col min="9991" max="9996" width="9" style="94" customWidth="1"/>
    <col min="9997" max="10240" width="9.140625" style="94"/>
    <col min="10241" max="10241" width="4.7109375" style="94" customWidth="1"/>
    <col min="10242" max="10242" width="19.85546875" style="94" customWidth="1"/>
    <col min="10243" max="10243" width="72.140625" style="94" customWidth="1"/>
    <col min="10244" max="10244" width="0" style="94" hidden="1" customWidth="1"/>
    <col min="10245" max="10245" width="18.28515625" style="94" customWidth="1"/>
    <col min="10246" max="10246" width="17.5703125" style="94" customWidth="1"/>
    <col min="10247" max="10252" width="9" style="94" customWidth="1"/>
    <col min="10253" max="10496" width="9.140625" style="94"/>
    <col min="10497" max="10497" width="4.7109375" style="94" customWidth="1"/>
    <col min="10498" max="10498" width="19.85546875" style="94" customWidth="1"/>
    <col min="10499" max="10499" width="72.140625" style="94" customWidth="1"/>
    <col min="10500" max="10500" width="0" style="94" hidden="1" customWidth="1"/>
    <col min="10501" max="10501" width="18.28515625" style="94" customWidth="1"/>
    <col min="10502" max="10502" width="17.5703125" style="94" customWidth="1"/>
    <col min="10503" max="10508" width="9" style="94" customWidth="1"/>
    <col min="10509" max="10752" width="9.140625" style="94"/>
    <col min="10753" max="10753" width="4.7109375" style="94" customWidth="1"/>
    <col min="10754" max="10754" width="19.85546875" style="94" customWidth="1"/>
    <col min="10755" max="10755" width="72.140625" style="94" customWidth="1"/>
    <col min="10756" max="10756" width="0" style="94" hidden="1" customWidth="1"/>
    <col min="10757" max="10757" width="18.28515625" style="94" customWidth="1"/>
    <col min="10758" max="10758" width="17.5703125" style="94" customWidth="1"/>
    <col min="10759" max="10764" width="9" style="94" customWidth="1"/>
    <col min="10765" max="11008" width="9.140625" style="94"/>
    <col min="11009" max="11009" width="4.7109375" style="94" customWidth="1"/>
    <col min="11010" max="11010" width="19.85546875" style="94" customWidth="1"/>
    <col min="11011" max="11011" width="72.140625" style="94" customWidth="1"/>
    <col min="11012" max="11012" width="0" style="94" hidden="1" customWidth="1"/>
    <col min="11013" max="11013" width="18.28515625" style="94" customWidth="1"/>
    <col min="11014" max="11014" width="17.5703125" style="94" customWidth="1"/>
    <col min="11015" max="11020" width="9" style="94" customWidth="1"/>
    <col min="11021" max="11264" width="9.140625" style="94"/>
    <col min="11265" max="11265" width="4.7109375" style="94" customWidth="1"/>
    <col min="11266" max="11266" width="19.85546875" style="94" customWidth="1"/>
    <col min="11267" max="11267" width="72.140625" style="94" customWidth="1"/>
    <col min="11268" max="11268" width="0" style="94" hidden="1" customWidth="1"/>
    <col min="11269" max="11269" width="18.28515625" style="94" customWidth="1"/>
    <col min="11270" max="11270" width="17.5703125" style="94" customWidth="1"/>
    <col min="11271" max="11276" width="9" style="94" customWidth="1"/>
    <col min="11277" max="11520" width="9.140625" style="94"/>
    <col min="11521" max="11521" width="4.7109375" style="94" customWidth="1"/>
    <col min="11522" max="11522" width="19.85546875" style="94" customWidth="1"/>
    <col min="11523" max="11523" width="72.140625" style="94" customWidth="1"/>
    <col min="11524" max="11524" width="0" style="94" hidden="1" customWidth="1"/>
    <col min="11525" max="11525" width="18.28515625" style="94" customWidth="1"/>
    <col min="11526" max="11526" width="17.5703125" style="94" customWidth="1"/>
    <col min="11527" max="11532" width="9" style="94" customWidth="1"/>
    <col min="11533" max="11776" width="9.140625" style="94"/>
    <col min="11777" max="11777" width="4.7109375" style="94" customWidth="1"/>
    <col min="11778" max="11778" width="19.85546875" style="94" customWidth="1"/>
    <col min="11779" max="11779" width="72.140625" style="94" customWidth="1"/>
    <col min="11780" max="11780" width="0" style="94" hidden="1" customWidth="1"/>
    <col min="11781" max="11781" width="18.28515625" style="94" customWidth="1"/>
    <col min="11782" max="11782" width="17.5703125" style="94" customWidth="1"/>
    <col min="11783" max="11788" width="9" style="94" customWidth="1"/>
    <col min="11789" max="12032" width="9.140625" style="94"/>
    <col min="12033" max="12033" width="4.7109375" style="94" customWidth="1"/>
    <col min="12034" max="12034" width="19.85546875" style="94" customWidth="1"/>
    <col min="12035" max="12035" width="72.140625" style="94" customWidth="1"/>
    <col min="12036" max="12036" width="0" style="94" hidden="1" customWidth="1"/>
    <col min="12037" max="12037" width="18.28515625" style="94" customWidth="1"/>
    <col min="12038" max="12038" width="17.5703125" style="94" customWidth="1"/>
    <col min="12039" max="12044" width="9" style="94" customWidth="1"/>
    <col min="12045" max="12288" width="9.140625" style="94"/>
    <col min="12289" max="12289" width="4.7109375" style="94" customWidth="1"/>
    <col min="12290" max="12290" width="19.85546875" style="94" customWidth="1"/>
    <col min="12291" max="12291" width="72.140625" style="94" customWidth="1"/>
    <col min="12292" max="12292" width="0" style="94" hidden="1" customWidth="1"/>
    <col min="12293" max="12293" width="18.28515625" style="94" customWidth="1"/>
    <col min="12294" max="12294" width="17.5703125" style="94" customWidth="1"/>
    <col min="12295" max="12300" width="9" style="94" customWidth="1"/>
    <col min="12301" max="12544" width="9.140625" style="94"/>
    <col min="12545" max="12545" width="4.7109375" style="94" customWidth="1"/>
    <col min="12546" max="12546" width="19.85546875" style="94" customWidth="1"/>
    <col min="12547" max="12547" width="72.140625" style="94" customWidth="1"/>
    <col min="12548" max="12548" width="0" style="94" hidden="1" customWidth="1"/>
    <col min="12549" max="12549" width="18.28515625" style="94" customWidth="1"/>
    <col min="12550" max="12550" width="17.5703125" style="94" customWidth="1"/>
    <col min="12551" max="12556" width="9" style="94" customWidth="1"/>
    <col min="12557" max="12800" width="9.140625" style="94"/>
    <col min="12801" max="12801" width="4.7109375" style="94" customWidth="1"/>
    <col min="12802" max="12802" width="19.85546875" style="94" customWidth="1"/>
    <col min="12803" max="12803" width="72.140625" style="94" customWidth="1"/>
    <col min="12804" max="12804" width="0" style="94" hidden="1" customWidth="1"/>
    <col min="12805" max="12805" width="18.28515625" style="94" customWidth="1"/>
    <col min="12806" max="12806" width="17.5703125" style="94" customWidth="1"/>
    <col min="12807" max="12812" width="9" style="94" customWidth="1"/>
    <col min="12813" max="13056" width="9.140625" style="94"/>
    <col min="13057" max="13057" width="4.7109375" style="94" customWidth="1"/>
    <col min="13058" max="13058" width="19.85546875" style="94" customWidth="1"/>
    <col min="13059" max="13059" width="72.140625" style="94" customWidth="1"/>
    <col min="13060" max="13060" width="0" style="94" hidden="1" customWidth="1"/>
    <col min="13061" max="13061" width="18.28515625" style="94" customWidth="1"/>
    <col min="13062" max="13062" width="17.5703125" style="94" customWidth="1"/>
    <col min="13063" max="13068" width="9" style="94" customWidth="1"/>
    <col min="13069" max="13312" width="9.140625" style="94"/>
    <col min="13313" max="13313" width="4.7109375" style="94" customWidth="1"/>
    <col min="13314" max="13314" width="19.85546875" style="94" customWidth="1"/>
    <col min="13315" max="13315" width="72.140625" style="94" customWidth="1"/>
    <col min="13316" max="13316" width="0" style="94" hidden="1" customWidth="1"/>
    <col min="13317" max="13317" width="18.28515625" style="94" customWidth="1"/>
    <col min="13318" max="13318" width="17.5703125" style="94" customWidth="1"/>
    <col min="13319" max="13324" width="9" style="94" customWidth="1"/>
    <col min="13325" max="13568" width="9.140625" style="94"/>
    <col min="13569" max="13569" width="4.7109375" style="94" customWidth="1"/>
    <col min="13570" max="13570" width="19.85546875" style="94" customWidth="1"/>
    <col min="13571" max="13571" width="72.140625" style="94" customWidth="1"/>
    <col min="13572" max="13572" width="0" style="94" hidden="1" customWidth="1"/>
    <col min="13573" max="13573" width="18.28515625" style="94" customWidth="1"/>
    <col min="13574" max="13574" width="17.5703125" style="94" customWidth="1"/>
    <col min="13575" max="13580" width="9" style="94" customWidth="1"/>
    <col min="13581" max="13824" width="9.140625" style="94"/>
    <col min="13825" max="13825" width="4.7109375" style="94" customWidth="1"/>
    <col min="13826" max="13826" width="19.85546875" style="94" customWidth="1"/>
    <col min="13827" max="13827" width="72.140625" style="94" customWidth="1"/>
    <col min="13828" max="13828" width="0" style="94" hidden="1" customWidth="1"/>
    <col min="13829" max="13829" width="18.28515625" style="94" customWidth="1"/>
    <col min="13830" max="13830" width="17.5703125" style="94" customWidth="1"/>
    <col min="13831" max="13836" width="9" style="94" customWidth="1"/>
    <col min="13837" max="14080" width="9.140625" style="94"/>
    <col min="14081" max="14081" width="4.7109375" style="94" customWidth="1"/>
    <col min="14082" max="14082" width="19.85546875" style="94" customWidth="1"/>
    <col min="14083" max="14083" width="72.140625" style="94" customWidth="1"/>
    <col min="14084" max="14084" width="0" style="94" hidden="1" customWidth="1"/>
    <col min="14085" max="14085" width="18.28515625" style="94" customWidth="1"/>
    <col min="14086" max="14086" width="17.5703125" style="94" customWidth="1"/>
    <col min="14087" max="14092" width="9" style="94" customWidth="1"/>
    <col min="14093" max="14336" width="9.140625" style="94"/>
    <col min="14337" max="14337" width="4.7109375" style="94" customWidth="1"/>
    <col min="14338" max="14338" width="19.85546875" style="94" customWidth="1"/>
    <col min="14339" max="14339" width="72.140625" style="94" customWidth="1"/>
    <col min="14340" max="14340" width="0" style="94" hidden="1" customWidth="1"/>
    <col min="14341" max="14341" width="18.28515625" style="94" customWidth="1"/>
    <col min="14342" max="14342" width="17.5703125" style="94" customWidth="1"/>
    <col min="14343" max="14348" width="9" style="94" customWidth="1"/>
    <col min="14349" max="14592" width="9.140625" style="94"/>
    <col min="14593" max="14593" width="4.7109375" style="94" customWidth="1"/>
    <col min="14594" max="14594" width="19.85546875" style="94" customWidth="1"/>
    <col min="14595" max="14595" width="72.140625" style="94" customWidth="1"/>
    <col min="14596" max="14596" width="0" style="94" hidden="1" customWidth="1"/>
    <col min="14597" max="14597" width="18.28515625" style="94" customWidth="1"/>
    <col min="14598" max="14598" width="17.5703125" style="94" customWidth="1"/>
    <col min="14599" max="14604" width="9" style="94" customWidth="1"/>
    <col min="14605" max="14848" width="9.140625" style="94"/>
    <col min="14849" max="14849" width="4.7109375" style="94" customWidth="1"/>
    <col min="14850" max="14850" width="19.85546875" style="94" customWidth="1"/>
    <col min="14851" max="14851" width="72.140625" style="94" customWidth="1"/>
    <col min="14852" max="14852" width="0" style="94" hidden="1" customWidth="1"/>
    <col min="14853" max="14853" width="18.28515625" style="94" customWidth="1"/>
    <col min="14854" max="14854" width="17.5703125" style="94" customWidth="1"/>
    <col min="14855" max="14860" width="9" style="94" customWidth="1"/>
    <col min="14861" max="15104" width="9.140625" style="94"/>
    <col min="15105" max="15105" width="4.7109375" style="94" customWidth="1"/>
    <col min="15106" max="15106" width="19.85546875" style="94" customWidth="1"/>
    <col min="15107" max="15107" width="72.140625" style="94" customWidth="1"/>
    <col min="15108" max="15108" width="0" style="94" hidden="1" customWidth="1"/>
    <col min="15109" max="15109" width="18.28515625" style="94" customWidth="1"/>
    <col min="15110" max="15110" width="17.5703125" style="94" customWidth="1"/>
    <col min="15111" max="15116" width="9" style="94" customWidth="1"/>
    <col min="15117" max="15360" width="9.140625" style="94"/>
    <col min="15361" max="15361" width="4.7109375" style="94" customWidth="1"/>
    <col min="15362" max="15362" width="19.85546875" style="94" customWidth="1"/>
    <col min="15363" max="15363" width="72.140625" style="94" customWidth="1"/>
    <col min="15364" max="15364" width="0" style="94" hidden="1" customWidth="1"/>
    <col min="15365" max="15365" width="18.28515625" style="94" customWidth="1"/>
    <col min="15366" max="15366" width="17.5703125" style="94" customWidth="1"/>
    <col min="15367" max="15372" width="9" style="94" customWidth="1"/>
    <col min="15373" max="15616" width="9.140625" style="94"/>
    <col min="15617" max="15617" width="4.7109375" style="94" customWidth="1"/>
    <col min="15618" max="15618" width="19.85546875" style="94" customWidth="1"/>
    <col min="15619" max="15619" width="72.140625" style="94" customWidth="1"/>
    <col min="15620" max="15620" width="0" style="94" hidden="1" customWidth="1"/>
    <col min="15621" max="15621" width="18.28515625" style="94" customWidth="1"/>
    <col min="15622" max="15622" width="17.5703125" style="94" customWidth="1"/>
    <col min="15623" max="15628" width="9" style="94" customWidth="1"/>
    <col min="15629" max="15872" width="9.140625" style="94"/>
    <col min="15873" max="15873" width="4.7109375" style="94" customWidth="1"/>
    <col min="15874" max="15874" width="19.85546875" style="94" customWidth="1"/>
    <col min="15875" max="15875" width="72.140625" style="94" customWidth="1"/>
    <col min="15876" max="15876" width="0" style="94" hidden="1" customWidth="1"/>
    <col min="15877" max="15877" width="18.28515625" style="94" customWidth="1"/>
    <col min="15878" max="15878" width="17.5703125" style="94" customWidth="1"/>
    <col min="15879" max="15884" width="9" style="94" customWidth="1"/>
    <col min="15885" max="16128" width="9.140625" style="94"/>
    <col min="16129" max="16129" width="4.7109375" style="94" customWidth="1"/>
    <col min="16130" max="16130" width="19.85546875" style="94" customWidth="1"/>
    <col min="16131" max="16131" width="72.140625" style="94" customWidth="1"/>
    <col min="16132" max="16132" width="0" style="94" hidden="1" customWidth="1"/>
    <col min="16133" max="16133" width="18.28515625" style="94" customWidth="1"/>
    <col min="16134" max="16134" width="17.5703125" style="94" customWidth="1"/>
    <col min="16135" max="16140" width="9" style="94" customWidth="1"/>
    <col min="16141" max="16384" width="9.140625" style="94"/>
  </cols>
  <sheetData>
    <row r="1" spans="2:7">
      <c r="E1" s="95"/>
      <c r="F1" s="95" t="s">
        <v>166</v>
      </c>
    </row>
    <row r="2" spans="2:7" ht="13.5" customHeight="1">
      <c r="F2" s="95" t="s">
        <v>103</v>
      </c>
    </row>
    <row r="3" spans="2:7" ht="13.5" customHeight="1">
      <c r="F3" s="95" t="s">
        <v>9</v>
      </c>
    </row>
    <row r="4" spans="2:7" ht="13.5" customHeight="1"/>
    <row r="5" spans="2:7" ht="42.75" customHeight="1">
      <c r="B5" s="220" t="s">
        <v>163</v>
      </c>
      <c r="C5" s="220"/>
      <c r="D5" s="220"/>
      <c r="E5" s="220"/>
      <c r="F5" s="220"/>
    </row>
    <row r="6" spans="2:7" ht="15.75" customHeight="1"/>
    <row r="7" spans="2:7" ht="16.5">
      <c r="B7" s="229" t="s">
        <v>156</v>
      </c>
      <c r="C7" s="229"/>
      <c r="D7" s="229"/>
      <c r="E7" s="229"/>
      <c r="F7" s="229"/>
    </row>
    <row r="8" spans="2:7" ht="17.25" customHeight="1">
      <c r="B8" s="97" t="s">
        <v>78</v>
      </c>
    </row>
    <row r="10" spans="2:7" ht="14.25">
      <c r="B10" s="98" t="s">
        <v>105</v>
      </c>
      <c r="C10" s="98" t="s">
        <v>106</v>
      </c>
    </row>
    <row r="11" spans="2:7" ht="36" customHeight="1">
      <c r="B11" s="99">
        <v>1176</v>
      </c>
      <c r="C11" s="100" t="s">
        <v>141</v>
      </c>
    </row>
    <row r="12" spans="2:7" ht="15">
      <c r="B12" s="101"/>
      <c r="C12" s="101"/>
    </row>
    <row r="13" spans="2:7">
      <c r="B13" s="102" t="s">
        <v>108</v>
      </c>
      <c r="C13" s="103"/>
    </row>
    <row r="14" spans="2:7" ht="46.5" customHeight="1">
      <c r="B14" s="104" t="s">
        <v>109</v>
      </c>
      <c r="C14" s="20">
        <v>1176</v>
      </c>
      <c r="D14" s="222" t="s">
        <v>139</v>
      </c>
      <c r="E14" s="222"/>
      <c r="F14" s="223"/>
      <c r="G14" s="105"/>
    </row>
    <row r="15" spans="2:7" ht="31.5" customHeight="1">
      <c r="B15" s="104" t="s">
        <v>111</v>
      </c>
      <c r="C15" s="20">
        <v>11001</v>
      </c>
      <c r="D15" s="106" t="s">
        <v>112</v>
      </c>
      <c r="E15" s="106" t="s">
        <v>12</v>
      </c>
      <c r="F15" s="106" t="s">
        <v>13</v>
      </c>
      <c r="G15" s="105"/>
    </row>
    <row r="16" spans="2:7" ht="30.75" customHeight="1">
      <c r="B16" s="104" t="s">
        <v>113</v>
      </c>
      <c r="C16" s="20" t="s">
        <v>164</v>
      </c>
      <c r="D16" s="226"/>
      <c r="E16" s="226"/>
      <c r="F16" s="226"/>
    </row>
    <row r="17" spans="2:7" ht="76.5" customHeight="1">
      <c r="B17" s="107" t="s">
        <v>114</v>
      </c>
      <c r="C17" s="20" t="s">
        <v>168</v>
      </c>
      <c r="D17" s="227"/>
      <c r="E17" s="227"/>
      <c r="F17" s="227"/>
    </row>
    <row r="18" spans="2:7" ht="15" customHeight="1">
      <c r="B18" s="107" t="s">
        <v>115</v>
      </c>
      <c r="C18" s="20" t="s">
        <v>38</v>
      </c>
      <c r="D18" s="227"/>
      <c r="E18" s="227"/>
      <c r="F18" s="227"/>
    </row>
    <row r="19" spans="2:7" ht="27">
      <c r="B19" s="107" t="s">
        <v>165</v>
      </c>
      <c r="C19" s="20" t="s">
        <v>156</v>
      </c>
      <c r="D19" s="228"/>
      <c r="E19" s="228"/>
      <c r="F19" s="228"/>
    </row>
    <row r="20" spans="2:7" ht="15" customHeight="1">
      <c r="B20" s="109" t="s">
        <v>118</v>
      </c>
      <c r="C20" s="110"/>
      <c r="D20" s="111">
        <v>-30000</v>
      </c>
      <c r="E20" s="111">
        <v>-30000</v>
      </c>
      <c r="F20" s="111">
        <v>-30000</v>
      </c>
    </row>
    <row r="21" spans="2:7" s="155" customFormat="1">
      <c r="B21" s="156"/>
      <c r="C21" s="86"/>
      <c r="D21" s="154"/>
      <c r="E21" s="154"/>
      <c r="F21" s="154"/>
    </row>
    <row r="22" spans="2:7" ht="44.25" customHeight="1">
      <c r="B22" s="104" t="s">
        <v>109</v>
      </c>
      <c r="C22" s="20">
        <v>1176</v>
      </c>
      <c r="D22" s="222" t="s">
        <v>139</v>
      </c>
      <c r="E22" s="222"/>
      <c r="F22" s="223"/>
      <c r="G22" s="105"/>
    </row>
    <row r="23" spans="2:7" ht="29.25" customHeight="1">
      <c r="B23" s="104" t="s">
        <v>111</v>
      </c>
      <c r="C23" s="20">
        <v>11004</v>
      </c>
      <c r="D23" s="106" t="s">
        <v>112</v>
      </c>
      <c r="E23" s="106" t="s">
        <v>12</v>
      </c>
      <c r="F23" s="106" t="s">
        <v>13</v>
      </c>
      <c r="G23" s="105"/>
    </row>
    <row r="24" spans="2:7" ht="15" customHeight="1">
      <c r="B24" s="104" t="s">
        <v>113</v>
      </c>
      <c r="C24" s="20" t="s">
        <v>157</v>
      </c>
      <c r="D24" s="226"/>
      <c r="E24" s="226"/>
      <c r="F24" s="226"/>
    </row>
    <row r="25" spans="2:7" ht="30" customHeight="1">
      <c r="B25" s="107" t="s">
        <v>114</v>
      </c>
      <c r="C25" s="20" t="s">
        <v>167</v>
      </c>
      <c r="D25" s="227"/>
      <c r="E25" s="227"/>
      <c r="F25" s="227"/>
    </row>
    <row r="26" spans="2:7" ht="15" customHeight="1">
      <c r="B26" s="107" t="s">
        <v>115</v>
      </c>
      <c r="C26" s="20" t="s">
        <v>38</v>
      </c>
      <c r="D26" s="227"/>
      <c r="E26" s="227"/>
      <c r="F26" s="227"/>
    </row>
    <row r="27" spans="2:7" ht="27">
      <c r="B27" s="107" t="s">
        <v>165</v>
      </c>
      <c r="C27" s="20" t="s">
        <v>169</v>
      </c>
      <c r="D27" s="228"/>
      <c r="E27" s="228"/>
      <c r="F27" s="228"/>
    </row>
    <row r="28" spans="2:7" ht="15" customHeight="1">
      <c r="B28" s="109" t="s">
        <v>118</v>
      </c>
      <c r="C28" s="110"/>
      <c r="D28" s="111">
        <v>-20000</v>
      </c>
      <c r="E28" s="111">
        <v>-20000</v>
      </c>
      <c r="F28" s="111">
        <v>-20000</v>
      </c>
    </row>
    <row r="29" spans="2:7" ht="6" customHeight="1"/>
    <row r="30" spans="2:7" ht="35.25" customHeight="1">
      <c r="B30" s="220" t="s">
        <v>184</v>
      </c>
      <c r="C30" s="220"/>
      <c r="D30" s="220"/>
      <c r="E30" s="220"/>
      <c r="F30" s="220"/>
    </row>
    <row r="31" spans="2:7" ht="8.25" customHeight="1"/>
    <row r="32" spans="2:7" ht="15" customHeight="1">
      <c r="B32" s="221" t="s">
        <v>119</v>
      </c>
      <c r="C32" s="221"/>
      <c r="D32" s="221"/>
      <c r="E32" s="221"/>
      <c r="F32" s="221"/>
    </row>
    <row r="33" spans="2:7">
      <c r="B33" s="94" t="s">
        <v>120</v>
      </c>
    </row>
    <row r="34" spans="2:7" ht="9" customHeight="1"/>
    <row r="35" spans="2:7" ht="15" customHeight="1">
      <c r="B35" s="98" t="s">
        <v>105</v>
      </c>
      <c r="C35" s="98" t="s">
        <v>106</v>
      </c>
    </row>
    <row r="36" spans="2:7" ht="15" customHeight="1">
      <c r="B36" s="99">
        <v>1212</v>
      </c>
      <c r="C36" s="100" t="s">
        <v>107</v>
      </c>
    </row>
    <row r="37" spans="2:7" ht="7.5" customHeight="1">
      <c r="B37" s="101"/>
      <c r="C37" s="101"/>
    </row>
    <row r="38" spans="2:7" ht="13.5" customHeight="1">
      <c r="B38" s="102" t="s">
        <v>108</v>
      </c>
      <c r="C38" s="103"/>
    </row>
    <row r="39" spans="2:7">
      <c r="B39" s="104" t="s">
        <v>109</v>
      </c>
      <c r="C39" s="20" t="s">
        <v>110</v>
      </c>
      <c r="D39" s="222"/>
      <c r="E39" s="222"/>
      <c r="F39" s="223"/>
      <c r="G39" s="105"/>
    </row>
    <row r="40" spans="2:7" ht="27">
      <c r="B40" s="104" t="s">
        <v>111</v>
      </c>
      <c r="C40" s="20">
        <v>12009</v>
      </c>
      <c r="D40" s="106" t="s">
        <v>112</v>
      </c>
      <c r="E40" s="106" t="s">
        <v>12</v>
      </c>
      <c r="F40" s="106" t="s">
        <v>13</v>
      </c>
      <c r="G40" s="105"/>
    </row>
    <row r="41" spans="2:7" ht="31.5" customHeight="1">
      <c r="B41" s="104" t="s">
        <v>113</v>
      </c>
      <c r="C41" s="20" t="s">
        <v>91</v>
      </c>
      <c r="D41" s="226"/>
      <c r="E41" s="226"/>
      <c r="F41" s="226"/>
    </row>
    <row r="42" spans="2:7" ht="31.5" customHeight="1">
      <c r="B42" s="107" t="s">
        <v>114</v>
      </c>
      <c r="C42" s="20" t="s">
        <v>89</v>
      </c>
      <c r="D42" s="227"/>
      <c r="E42" s="227"/>
      <c r="F42" s="227"/>
    </row>
    <row r="43" spans="2:7">
      <c r="B43" s="107" t="s">
        <v>115</v>
      </c>
      <c r="C43" s="20" t="s">
        <v>116</v>
      </c>
      <c r="D43" s="227"/>
      <c r="E43" s="227"/>
      <c r="F43" s="227"/>
    </row>
    <row r="44" spans="2:7" ht="27">
      <c r="B44" s="107" t="s">
        <v>117</v>
      </c>
      <c r="C44" s="20" t="s">
        <v>162</v>
      </c>
      <c r="D44" s="228"/>
      <c r="E44" s="228"/>
      <c r="F44" s="228"/>
    </row>
    <row r="45" spans="2:7">
      <c r="B45" s="224" t="s">
        <v>0</v>
      </c>
      <c r="C45" s="225"/>
      <c r="D45" s="108"/>
      <c r="E45" s="108"/>
      <c r="F45" s="108"/>
    </row>
    <row r="46" spans="2:7">
      <c r="B46" s="109" t="s">
        <v>118</v>
      </c>
      <c r="C46" s="110"/>
      <c r="D46" s="111">
        <v>5000</v>
      </c>
      <c r="E46" s="111">
        <v>5000</v>
      </c>
      <c r="F46" s="111">
        <v>5000</v>
      </c>
    </row>
    <row r="48" spans="2:7" ht="34.5" customHeight="1">
      <c r="B48" s="220" t="s">
        <v>121</v>
      </c>
      <c r="C48" s="220"/>
      <c r="D48" s="220"/>
      <c r="E48" s="220"/>
      <c r="F48" s="220"/>
    </row>
    <row r="50" spans="2:7" ht="17.25">
      <c r="B50" s="221" t="s">
        <v>122</v>
      </c>
      <c r="C50" s="221"/>
      <c r="D50" s="221"/>
      <c r="E50" s="221"/>
      <c r="F50" s="221"/>
    </row>
    <row r="51" spans="2:7">
      <c r="B51" s="94" t="s">
        <v>120</v>
      </c>
    </row>
    <row r="53" spans="2:7" ht="14.25">
      <c r="B53" s="98" t="s">
        <v>105</v>
      </c>
      <c r="C53" s="98" t="s">
        <v>106</v>
      </c>
    </row>
    <row r="54" spans="2:7">
      <c r="B54" s="99">
        <v>1212</v>
      </c>
      <c r="C54" s="100" t="s">
        <v>107</v>
      </c>
    </row>
    <row r="55" spans="2:7" ht="15">
      <c r="B55" s="101"/>
      <c r="C55" s="101"/>
    </row>
    <row r="56" spans="2:7">
      <c r="B56" s="102" t="s">
        <v>108</v>
      </c>
      <c r="C56" s="103"/>
    </row>
    <row r="57" spans="2:7">
      <c r="B57" s="104" t="s">
        <v>109</v>
      </c>
      <c r="C57" s="20" t="s">
        <v>110</v>
      </c>
      <c r="D57" s="222"/>
      <c r="E57" s="222"/>
      <c r="F57" s="223"/>
      <c r="G57" s="105"/>
    </row>
    <row r="58" spans="2:7" ht="27">
      <c r="B58" s="104" t="s">
        <v>111</v>
      </c>
      <c r="C58" s="20">
        <v>12009</v>
      </c>
      <c r="D58" s="106" t="s">
        <v>112</v>
      </c>
      <c r="E58" s="106" t="s">
        <v>12</v>
      </c>
      <c r="F58" s="106" t="s">
        <v>13</v>
      </c>
      <c r="G58" s="105"/>
    </row>
    <row r="59" spans="2:7" ht="27">
      <c r="B59" s="104" t="s">
        <v>113</v>
      </c>
      <c r="C59" s="20" t="s">
        <v>91</v>
      </c>
      <c r="D59" s="226"/>
      <c r="E59" s="226"/>
      <c r="F59" s="226"/>
    </row>
    <row r="60" spans="2:7" ht="27">
      <c r="B60" s="107" t="s">
        <v>114</v>
      </c>
      <c r="C60" s="20" t="s">
        <v>89</v>
      </c>
      <c r="D60" s="227"/>
      <c r="E60" s="227"/>
      <c r="F60" s="227"/>
    </row>
    <row r="61" spans="2:7">
      <c r="B61" s="107" t="s">
        <v>115</v>
      </c>
      <c r="C61" s="20" t="s">
        <v>116</v>
      </c>
      <c r="D61" s="227"/>
      <c r="E61" s="227"/>
      <c r="F61" s="227"/>
    </row>
    <row r="62" spans="2:7" ht="27">
      <c r="B62" s="107" t="s">
        <v>117</v>
      </c>
      <c r="C62" s="20" t="s">
        <v>162</v>
      </c>
      <c r="D62" s="228"/>
      <c r="E62" s="228"/>
      <c r="F62" s="228"/>
    </row>
    <row r="63" spans="2:7">
      <c r="B63" s="224" t="s">
        <v>0</v>
      </c>
      <c r="C63" s="225"/>
      <c r="D63" s="108"/>
      <c r="E63" s="108"/>
      <c r="F63" s="108"/>
    </row>
    <row r="64" spans="2:7">
      <c r="B64" s="109" t="s">
        <v>118</v>
      </c>
      <c r="C64" s="110"/>
      <c r="D64" s="111">
        <v>5000</v>
      </c>
      <c r="E64" s="111">
        <v>5000</v>
      </c>
      <c r="F64" s="111">
        <v>5000</v>
      </c>
    </row>
    <row r="66" spans="2:7" ht="36.75" customHeight="1">
      <c r="B66" s="220" t="s">
        <v>123</v>
      </c>
      <c r="C66" s="220"/>
      <c r="D66" s="220"/>
      <c r="E66" s="220"/>
      <c r="F66" s="220"/>
    </row>
    <row r="68" spans="2:7" ht="17.25">
      <c r="B68" s="221" t="s">
        <v>124</v>
      </c>
      <c r="C68" s="221"/>
      <c r="D68" s="221"/>
      <c r="E68" s="221"/>
      <c r="F68" s="221"/>
    </row>
    <row r="69" spans="2:7">
      <c r="B69" s="94" t="s">
        <v>120</v>
      </c>
    </row>
    <row r="71" spans="2:7" ht="14.25">
      <c r="B71" s="98" t="s">
        <v>105</v>
      </c>
      <c r="C71" s="98" t="s">
        <v>106</v>
      </c>
    </row>
    <row r="72" spans="2:7">
      <c r="B72" s="99">
        <v>1212</v>
      </c>
      <c r="C72" s="100" t="s">
        <v>107</v>
      </c>
    </row>
    <row r="73" spans="2:7" ht="15">
      <c r="B73" s="101"/>
      <c r="C73" s="101"/>
    </row>
    <row r="74" spans="2:7">
      <c r="B74" s="102" t="s">
        <v>108</v>
      </c>
      <c r="C74" s="103"/>
    </row>
    <row r="75" spans="2:7">
      <c r="B75" s="104" t="s">
        <v>109</v>
      </c>
      <c r="C75" s="20" t="s">
        <v>110</v>
      </c>
      <c r="D75" s="222"/>
      <c r="E75" s="222"/>
      <c r="F75" s="223"/>
      <c r="G75" s="105"/>
    </row>
    <row r="76" spans="2:7" ht="27">
      <c r="B76" s="104" t="s">
        <v>111</v>
      </c>
      <c r="C76" s="20">
        <v>12009</v>
      </c>
      <c r="D76" s="106" t="s">
        <v>112</v>
      </c>
      <c r="E76" s="106" t="s">
        <v>12</v>
      </c>
      <c r="F76" s="106" t="s">
        <v>13</v>
      </c>
      <c r="G76" s="105"/>
    </row>
    <row r="77" spans="2:7" ht="27">
      <c r="B77" s="104" t="s">
        <v>113</v>
      </c>
      <c r="C77" s="20" t="s">
        <v>91</v>
      </c>
      <c r="D77" s="226"/>
      <c r="E77" s="226"/>
      <c r="F77" s="226"/>
    </row>
    <row r="78" spans="2:7" ht="27">
      <c r="B78" s="107" t="s">
        <v>114</v>
      </c>
      <c r="C78" s="20" t="s">
        <v>89</v>
      </c>
      <c r="D78" s="227"/>
      <c r="E78" s="227"/>
      <c r="F78" s="227"/>
    </row>
    <row r="79" spans="2:7">
      <c r="B79" s="107" t="s">
        <v>115</v>
      </c>
      <c r="C79" s="20" t="s">
        <v>116</v>
      </c>
      <c r="D79" s="227"/>
      <c r="E79" s="227"/>
      <c r="F79" s="227"/>
    </row>
    <row r="80" spans="2:7" ht="27">
      <c r="B80" s="107" t="s">
        <v>117</v>
      </c>
      <c r="C80" s="20" t="s">
        <v>162</v>
      </c>
      <c r="D80" s="228"/>
      <c r="E80" s="228"/>
      <c r="F80" s="228"/>
    </row>
    <row r="81" spans="2:7">
      <c r="B81" s="224" t="s">
        <v>0</v>
      </c>
      <c r="C81" s="225"/>
      <c r="D81" s="108"/>
      <c r="E81" s="108"/>
      <c r="F81" s="108"/>
    </row>
    <row r="82" spans="2:7">
      <c r="B82" s="109" t="s">
        <v>118</v>
      </c>
      <c r="C82" s="110"/>
      <c r="D82" s="111">
        <v>5000</v>
      </c>
      <c r="E82" s="111">
        <v>5000</v>
      </c>
      <c r="F82" s="111">
        <v>5000</v>
      </c>
    </row>
    <row r="84" spans="2:7" ht="36" customHeight="1">
      <c r="B84" s="220" t="s">
        <v>125</v>
      </c>
      <c r="C84" s="220"/>
      <c r="D84" s="220"/>
      <c r="E84" s="220"/>
      <c r="F84" s="220"/>
    </row>
    <row r="86" spans="2:7" ht="17.25">
      <c r="B86" s="221" t="s">
        <v>126</v>
      </c>
      <c r="C86" s="221"/>
      <c r="D86" s="221"/>
      <c r="E86" s="221"/>
      <c r="F86" s="221"/>
    </row>
    <row r="87" spans="2:7">
      <c r="B87" s="94" t="s">
        <v>120</v>
      </c>
    </row>
    <row r="89" spans="2:7" ht="14.25">
      <c r="B89" s="98" t="s">
        <v>105</v>
      </c>
      <c r="C89" s="98" t="s">
        <v>106</v>
      </c>
    </row>
    <row r="90" spans="2:7">
      <c r="B90" s="99">
        <v>1212</v>
      </c>
      <c r="C90" s="100" t="s">
        <v>107</v>
      </c>
    </row>
    <row r="91" spans="2:7" ht="15">
      <c r="B91" s="101"/>
      <c r="C91" s="101"/>
    </row>
    <row r="92" spans="2:7">
      <c r="B92" s="102" t="s">
        <v>108</v>
      </c>
      <c r="C92" s="103"/>
    </row>
    <row r="93" spans="2:7">
      <c r="B93" s="104" t="s">
        <v>109</v>
      </c>
      <c r="C93" s="20" t="s">
        <v>110</v>
      </c>
      <c r="D93" s="222"/>
      <c r="E93" s="222"/>
      <c r="F93" s="223"/>
      <c r="G93" s="105"/>
    </row>
    <row r="94" spans="2:7" ht="27">
      <c r="B94" s="104" t="s">
        <v>111</v>
      </c>
      <c r="C94" s="20">
        <v>12009</v>
      </c>
      <c r="D94" s="106" t="s">
        <v>112</v>
      </c>
      <c r="E94" s="106" t="s">
        <v>12</v>
      </c>
      <c r="F94" s="106" t="s">
        <v>13</v>
      </c>
      <c r="G94" s="105"/>
    </row>
    <row r="95" spans="2:7" ht="27">
      <c r="B95" s="104" t="s">
        <v>113</v>
      </c>
      <c r="C95" s="20" t="s">
        <v>91</v>
      </c>
      <c r="D95" s="226"/>
      <c r="E95" s="226"/>
      <c r="F95" s="226"/>
    </row>
    <row r="96" spans="2:7" ht="27">
      <c r="B96" s="107" t="s">
        <v>114</v>
      </c>
      <c r="C96" s="20" t="s">
        <v>89</v>
      </c>
      <c r="D96" s="227"/>
      <c r="E96" s="227"/>
      <c r="F96" s="227"/>
    </row>
    <row r="97" spans="2:7">
      <c r="B97" s="107" t="s">
        <v>115</v>
      </c>
      <c r="C97" s="20" t="s">
        <v>116</v>
      </c>
      <c r="D97" s="227"/>
      <c r="E97" s="227"/>
      <c r="F97" s="227"/>
    </row>
    <row r="98" spans="2:7" ht="27">
      <c r="B98" s="107" t="s">
        <v>117</v>
      </c>
      <c r="C98" s="20" t="s">
        <v>162</v>
      </c>
      <c r="D98" s="228"/>
      <c r="E98" s="228"/>
      <c r="F98" s="228"/>
    </row>
    <row r="99" spans="2:7">
      <c r="B99" s="224" t="s">
        <v>0</v>
      </c>
      <c r="C99" s="225"/>
      <c r="D99" s="108"/>
      <c r="E99" s="108"/>
      <c r="F99" s="108"/>
    </row>
    <row r="100" spans="2:7">
      <c r="B100" s="109" t="s">
        <v>118</v>
      </c>
      <c r="C100" s="110"/>
      <c r="D100" s="111">
        <v>5000</v>
      </c>
      <c r="E100" s="111">
        <v>5000</v>
      </c>
      <c r="F100" s="111">
        <v>5000</v>
      </c>
    </row>
    <row r="103" spans="2:7" ht="34.5" customHeight="1">
      <c r="B103" s="220" t="s">
        <v>127</v>
      </c>
      <c r="C103" s="220"/>
      <c r="D103" s="220"/>
      <c r="E103" s="220"/>
      <c r="F103" s="220"/>
    </row>
    <row r="105" spans="2:7" ht="17.25">
      <c r="B105" s="221" t="s">
        <v>128</v>
      </c>
      <c r="C105" s="221"/>
      <c r="D105" s="221"/>
      <c r="E105" s="221"/>
      <c r="F105" s="221"/>
    </row>
    <row r="106" spans="2:7">
      <c r="B106" s="94" t="s">
        <v>120</v>
      </c>
    </row>
    <row r="108" spans="2:7" ht="14.25">
      <c r="B108" s="98" t="s">
        <v>105</v>
      </c>
      <c r="C108" s="98" t="s">
        <v>106</v>
      </c>
    </row>
    <row r="109" spans="2:7">
      <c r="B109" s="99">
        <v>1212</v>
      </c>
      <c r="C109" s="100" t="s">
        <v>107</v>
      </c>
    </row>
    <row r="110" spans="2:7" ht="15">
      <c r="B110" s="101"/>
      <c r="C110" s="101"/>
    </row>
    <row r="111" spans="2:7">
      <c r="B111" s="102" t="s">
        <v>108</v>
      </c>
      <c r="C111" s="103"/>
    </row>
    <row r="112" spans="2:7">
      <c r="B112" s="104" t="s">
        <v>109</v>
      </c>
      <c r="C112" s="20" t="s">
        <v>110</v>
      </c>
      <c r="D112" s="222"/>
      <c r="E112" s="222"/>
      <c r="F112" s="223"/>
      <c r="G112" s="105"/>
    </row>
    <row r="113" spans="2:7" ht="27">
      <c r="B113" s="104" t="s">
        <v>111</v>
      </c>
      <c r="C113" s="20">
        <v>12009</v>
      </c>
      <c r="D113" s="106" t="s">
        <v>112</v>
      </c>
      <c r="E113" s="106" t="s">
        <v>12</v>
      </c>
      <c r="F113" s="106" t="s">
        <v>13</v>
      </c>
      <c r="G113" s="105"/>
    </row>
    <row r="114" spans="2:7" ht="27">
      <c r="B114" s="104" t="s">
        <v>113</v>
      </c>
      <c r="C114" s="20" t="s">
        <v>91</v>
      </c>
      <c r="D114" s="226"/>
      <c r="E114" s="226"/>
      <c r="F114" s="226"/>
    </row>
    <row r="115" spans="2:7" ht="27">
      <c r="B115" s="107" t="s">
        <v>114</v>
      </c>
      <c r="C115" s="20" t="s">
        <v>89</v>
      </c>
      <c r="D115" s="227"/>
      <c r="E115" s="227"/>
      <c r="F115" s="227"/>
    </row>
    <row r="116" spans="2:7">
      <c r="B116" s="107" t="s">
        <v>115</v>
      </c>
      <c r="C116" s="20" t="s">
        <v>116</v>
      </c>
      <c r="D116" s="227"/>
      <c r="E116" s="227"/>
      <c r="F116" s="227"/>
    </row>
    <row r="117" spans="2:7" ht="27">
      <c r="B117" s="107" t="s">
        <v>117</v>
      </c>
      <c r="C117" s="20" t="s">
        <v>162</v>
      </c>
      <c r="D117" s="228"/>
      <c r="E117" s="228"/>
      <c r="F117" s="228"/>
    </row>
    <row r="118" spans="2:7">
      <c r="B118" s="224" t="s">
        <v>0</v>
      </c>
      <c r="C118" s="225"/>
      <c r="D118" s="108"/>
      <c r="E118" s="108"/>
      <c r="F118" s="108"/>
    </row>
    <row r="119" spans="2:7">
      <c r="B119" s="109" t="s">
        <v>118</v>
      </c>
      <c r="C119" s="110"/>
      <c r="D119" s="111">
        <v>5000</v>
      </c>
      <c r="E119" s="111">
        <v>5000</v>
      </c>
      <c r="F119" s="111">
        <v>5000</v>
      </c>
    </row>
    <row r="121" spans="2:7" ht="33" customHeight="1">
      <c r="B121" s="220" t="s">
        <v>129</v>
      </c>
      <c r="C121" s="220"/>
      <c r="D121" s="220"/>
      <c r="E121" s="220"/>
      <c r="F121" s="220"/>
    </row>
    <row r="123" spans="2:7" ht="17.25">
      <c r="B123" s="221" t="s">
        <v>130</v>
      </c>
      <c r="C123" s="221"/>
      <c r="D123" s="221"/>
      <c r="E123" s="221"/>
      <c r="F123" s="221"/>
    </row>
    <row r="124" spans="2:7">
      <c r="B124" s="94" t="s">
        <v>120</v>
      </c>
    </row>
    <row r="126" spans="2:7" ht="14.25">
      <c r="B126" s="98" t="s">
        <v>105</v>
      </c>
      <c r="C126" s="98" t="s">
        <v>106</v>
      </c>
    </row>
    <row r="127" spans="2:7">
      <c r="B127" s="99">
        <v>1212</v>
      </c>
      <c r="C127" s="100" t="s">
        <v>107</v>
      </c>
    </row>
    <row r="128" spans="2:7" ht="15">
      <c r="B128" s="101"/>
      <c r="C128" s="101"/>
    </row>
    <row r="129" spans="2:7">
      <c r="B129" s="102" t="s">
        <v>108</v>
      </c>
      <c r="C129" s="103"/>
    </row>
    <row r="130" spans="2:7">
      <c r="B130" s="104" t="s">
        <v>109</v>
      </c>
      <c r="C130" s="20" t="s">
        <v>110</v>
      </c>
      <c r="D130" s="222"/>
      <c r="E130" s="222"/>
      <c r="F130" s="223"/>
      <c r="G130" s="105"/>
    </row>
    <row r="131" spans="2:7" ht="27">
      <c r="B131" s="104" t="s">
        <v>111</v>
      </c>
      <c r="C131" s="20">
        <v>12009</v>
      </c>
      <c r="D131" s="106" t="s">
        <v>112</v>
      </c>
      <c r="E131" s="106" t="s">
        <v>12</v>
      </c>
      <c r="F131" s="106" t="s">
        <v>13</v>
      </c>
      <c r="G131" s="105"/>
    </row>
    <row r="132" spans="2:7" ht="27">
      <c r="B132" s="104" t="s">
        <v>113</v>
      </c>
      <c r="C132" s="20" t="s">
        <v>91</v>
      </c>
      <c r="D132" s="226"/>
      <c r="E132" s="226"/>
      <c r="F132" s="226"/>
    </row>
    <row r="133" spans="2:7" ht="27">
      <c r="B133" s="107" t="s">
        <v>114</v>
      </c>
      <c r="C133" s="20" t="s">
        <v>89</v>
      </c>
      <c r="D133" s="227"/>
      <c r="E133" s="227"/>
      <c r="F133" s="227"/>
    </row>
    <row r="134" spans="2:7">
      <c r="B134" s="107" t="s">
        <v>115</v>
      </c>
      <c r="C134" s="20" t="s">
        <v>116</v>
      </c>
      <c r="D134" s="227"/>
      <c r="E134" s="227"/>
      <c r="F134" s="227"/>
    </row>
    <row r="135" spans="2:7" ht="27">
      <c r="B135" s="107" t="s">
        <v>117</v>
      </c>
      <c r="C135" s="20" t="s">
        <v>162</v>
      </c>
      <c r="D135" s="228"/>
      <c r="E135" s="228"/>
      <c r="F135" s="228"/>
    </row>
    <row r="136" spans="2:7">
      <c r="B136" s="224" t="s">
        <v>0</v>
      </c>
      <c r="C136" s="225"/>
      <c r="D136" s="108"/>
      <c r="E136" s="108"/>
      <c r="F136" s="108"/>
    </row>
    <row r="137" spans="2:7">
      <c r="B137" s="109" t="s">
        <v>118</v>
      </c>
      <c r="C137" s="110"/>
      <c r="D137" s="111">
        <v>5000</v>
      </c>
      <c r="E137" s="111">
        <v>5000</v>
      </c>
      <c r="F137" s="111">
        <v>5000</v>
      </c>
    </row>
    <row r="139" spans="2:7" ht="36.75" customHeight="1">
      <c r="B139" s="220" t="s">
        <v>131</v>
      </c>
      <c r="C139" s="220"/>
      <c r="D139" s="220"/>
      <c r="E139" s="220"/>
      <c r="F139" s="220"/>
    </row>
    <row r="141" spans="2:7" ht="17.25">
      <c r="B141" s="221" t="s">
        <v>132</v>
      </c>
      <c r="C141" s="221"/>
      <c r="D141" s="221"/>
      <c r="E141" s="221"/>
      <c r="F141" s="221"/>
    </row>
    <row r="142" spans="2:7">
      <c r="B142" s="94" t="s">
        <v>120</v>
      </c>
    </row>
    <row r="144" spans="2:7" ht="14.25">
      <c r="B144" s="98" t="s">
        <v>105</v>
      </c>
      <c r="C144" s="98" t="s">
        <v>106</v>
      </c>
    </row>
    <row r="145" spans="2:7">
      <c r="B145" s="99">
        <v>1212</v>
      </c>
      <c r="C145" s="100" t="s">
        <v>107</v>
      </c>
    </row>
    <row r="146" spans="2:7" ht="15">
      <c r="B146" s="101"/>
      <c r="C146" s="101"/>
    </row>
    <row r="147" spans="2:7">
      <c r="B147" s="102" t="s">
        <v>108</v>
      </c>
      <c r="C147" s="103"/>
    </row>
    <row r="148" spans="2:7">
      <c r="B148" s="104" t="s">
        <v>109</v>
      </c>
      <c r="C148" s="20" t="s">
        <v>110</v>
      </c>
      <c r="D148" s="222"/>
      <c r="E148" s="222"/>
      <c r="F148" s="223"/>
      <c r="G148" s="105"/>
    </row>
    <row r="149" spans="2:7" ht="27">
      <c r="B149" s="104" t="s">
        <v>111</v>
      </c>
      <c r="C149" s="20">
        <v>12009</v>
      </c>
      <c r="D149" s="106" t="s">
        <v>112</v>
      </c>
      <c r="E149" s="106" t="s">
        <v>12</v>
      </c>
      <c r="F149" s="106" t="s">
        <v>13</v>
      </c>
      <c r="G149" s="105"/>
    </row>
    <row r="150" spans="2:7" ht="27">
      <c r="B150" s="104" t="s">
        <v>113</v>
      </c>
      <c r="C150" s="20" t="s">
        <v>91</v>
      </c>
      <c r="D150" s="226"/>
      <c r="E150" s="226"/>
      <c r="F150" s="226"/>
    </row>
    <row r="151" spans="2:7" ht="27">
      <c r="B151" s="107" t="s">
        <v>114</v>
      </c>
      <c r="C151" s="20" t="s">
        <v>89</v>
      </c>
      <c r="D151" s="227"/>
      <c r="E151" s="227"/>
      <c r="F151" s="227"/>
    </row>
    <row r="152" spans="2:7">
      <c r="B152" s="107" t="s">
        <v>115</v>
      </c>
      <c r="C152" s="20" t="s">
        <v>116</v>
      </c>
      <c r="D152" s="227"/>
      <c r="E152" s="227"/>
      <c r="F152" s="227"/>
    </row>
    <row r="153" spans="2:7" ht="27">
      <c r="B153" s="107" t="s">
        <v>117</v>
      </c>
      <c r="C153" s="20" t="s">
        <v>162</v>
      </c>
      <c r="D153" s="228"/>
      <c r="E153" s="228"/>
      <c r="F153" s="228"/>
    </row>
    <row r="154" spans="2:7">
      <c r="B154" s="224" t="s">
        <v>0</v>
      </c>
      <c r="C154" s="225"/>
      <c r="D154" s="108"/>
      <c r="E154" s="108"/>
      <c r="F154" s="108"/>
    </row>
    <row r="155" spans="2:7">
      <c r="B155" s="109" t="s">
        <v>118</v>
      </c>
      <c r="C155" s="110"/>
      <c r="D155" s="111">
        <v>5000</v>
      </c>
      <c r="E155" s="111">
        <v>5000</v>
      </c>
      <c r="F155" s="111">
        <v>5000</v>
      </c>
    </row>
    <row r="158" spans="2:7" ht="36" customHeight="1">
      <c r="B158" s="220" t="s">
        <v>133</v>
      </c>
      <c r="C158" s="220"/>
      <c r="D158" s="220"/>
      <c r="E158" s="220"/>
      <c r="F158" s="220"/>
    </row>
    <row r="160" spans="2:7" ht="17.25">
      <c r="B160" s="221" t="s">
        <v>134</v>
      </c>
      <c r="C160" s="221"/>
      <c r="D160" s="221"/>
      <c r="E160" s="221"/>
      <c r="F160" s="221"/>
    </row>
    <row r="161" spans="2:7">
      <c r="B161" s="94" t="s">
        <v>120</v>
      </c>
    </row>
    <row r="163" spans="2:7" ht="14.25">
      <c r="B163" s="98" t="s">
        <v>105</v>
      </c>
      <c r="C163" s="98" t="s">
        <v>106</v>
      </c>
    </row>
    <row r="164" spans="2:7">
      <c r="B164" s="99">
        <v>1212</v>
      </c>
      <c r="C164" s="100" t="s">
        <v>107</v>
      </c>
    </row>
    <row r="165" spans="2:7" ht="15">
      <c r="B165" s="101"/>
      <c r="C165" s="101"/>
    </row>
    <row r="166" spans="2:7">
      <c r="B166" s="102" t="s">
        <v>108</v>
      </c>
      <c r="C166" s="103"/>
    </row>
    <row r="167" spans="2:7">
      <c r="B167" s="104" t="s">
        <v>109</v>
      </c>
      <c r="C167" s="20" t="s">
        <v>110</v>
      </c>
      <c r="D167" s="222"/>
      <c r="E167" s="222"/>
      <c r="F167" s="223"/>
      <c r="G167" s="105"/>
    </row>
    <row r="168" spans="2:7" ht="27">
      <c r="B168" s="104" t="s">
        <v>111</v>
      </c>
      <c r="C168" s="20">
        <v>12009</v>
      </c>
      <c r="D168" s="106" t="s">
        <v>112</v>
      </c>
      <c r="E168" s="106" t="s">
        <v>12</v>
      </c>
      <c r="F168" s="106" t="s">
        <v>13</v>
      </c>
      <c r="G168" s="105"/>
    </row>
    <row r="169" spans="2:7" ht="27">
      <c r="B169" s="104" t="s">
        <v>113</v>
      </c>
      <c r="C169" s="20" t="s">
        <v>91</v>
      </c>
      <c r="D169" s="226"/>
      <c r="E169" s="226"/>
      <c r="F169" s="226"/>
    </row>
    <row r="170" spans="2:7" ht="27">
      <c r="B170" s="107" t="s">
        <v>114</v>
      </c>
      <c r="C170" s="20" t="s">
        <v>89</v>
      </c>
      <c r="D170" s="227"/>
      <c r="E170" s="227"/>
      <c r="F170" s="227"/>
    </row>
    <row r="171" spans="2:7">
      <c r="B171" s="107" t="s">
        <v>115</v>
      </c>
      <c r="C171" s="20" t="s">
        <v>116</v>
      </c>
      <c r="D171" s="227"/>
      <c r="E171" s="227"/>
      <c r="F171" s="227"/>
    </row>
    <row r="172" spans="2:7" ht="27">
      <c r="B172" s="107" t="s">
        <v>117</v>
      </c>
      <c r="C172" s="20" t="s">
        <v>162</v>
      </c>
      <c r="D172" s="228"/>
      <c r="E172" s="228"/>
      <c r="F172" s="228"/>
    </row>
    <row r="173" spans="2:7">
      <c r="B173" s="224" t="s">
        <v>0</v>
      </c>
      <c r="C173" s="225"/>
      <c r="D173" s="108"/>
      <c r="E173" s="108"/>
      <c r="F173" s="108"/>
    </row>
    <row r="174" spans="2:7">
      <c r="B174" s="109" t="s">
        <v>118</v>
      </c>
      <c r="C174" s="110"/>
      <c r="D174" s="111">
        <v>5000</v>
      </c>
      <c r="E174" s="111">
        <v>5000</v>
      </c>
      <c r="F174" s="111">
        <v>5000</v>
      </c>
    </row>
    <row r="177" spans="2:7" ht="31.5" customHeight="1">
      <c r="B177" s="220" t="s">
        <v>135</v>
      </c>
      <c r="C177" s="220"/>
      <c r="D177" s="220"/>
      <c r="E177" s="220"/>
      <c r="F177" s="220"/>
    </row>
    <row r="179" spans="2:7" ht="17.25">
      <c r="B179" s="221" t="s">
        <v>136</v>
      </c>
      <c r="C179" s="221"/>
      <c r="D179" s="221"/>
      <c r="E179" s="221"/>
      <c r="F179" s="221"/>
    </row>
    <row r="180" spans="2:7">
      <c r="B180" s="94" t="s">
        <v>120</v>
      </c>
    </row>
    <row r="182" spans="2:7" ht="14.25">
      <c r="B182" s="98" t="s">
        <v>105</v>
      </c>
      <c r="C182" s="98" t="s">
        <v>106</v>
      </c>
    </row>
    <row r="183" spans="2:7">
      <c r="B183" s="99">
        <v>1212</v>
      </c>
      <c r="C183" s="100" t="s">
        <v>107</v>
      </c>
    </row>
    <row r="184" spans="2:7" ht="15">
      <c r="B184" s="101"/>
      <c r="C184" s="101"/>
    </row>
    <row r="185" spans="2:7">
      <c r="B185" s="102" t="s">
        <v>108</v>
      </c>
      <c r="C185" s="103"/>
    </row>
    <row r="186" spans="2:7">
      <c r="B186" s="104" t="s">
        <v>109</v>
      </c>
      <c r="C186" s="20" t="s">
        <v>110</v>
      </c>
      <c r="D186" s="222"/>
      <c r="E186" s="222"/>
      <c r="F186" s="223"/>
      <c r="G186" s="105"/>
    </row>
    <row r="187" spans="2:7" ht="27">
      <c r="B187" s="104" t="s">
        <v>111</v>
      </c>
      <c r="C187" s="20">
        <v>12009</v>
      </c>
      <c r="D187" s="106" t="s">
        <v>112</v>
      </c>
      <c r="E187" s="106" t="s">
        <v>12</v>
      </c>
      <c r="F187" s="106" t="s">
        <v>13</v>
      </c>
      <c r="G187" s="105"/>
    </row>
    <row r="188" spans="2:7" ht="27">
      <c r="B188" s="104" t="s">
        <v>113</v>
      </c>
      <c r="C188" s="20" t="s">
        <v>91</v>
      </c>
      <c r="D188" s="226"/>
      <c r="E188" s="226"/>
      <c r="F188" s="226"/>
    </row>
    <row r="189" spans="2:7" ht="27">
      <c r="B189" s="107" t="s">
        <v>114</v>
      </c>
      <c r="C189" s="20" t="s">
        <v>89</v>
      </c>
      <c r="D189" s="227"/>
      <c r="E189" s="227"/>
      <c r="F189" s="227"/>
    </row>
    <row r="190" spans="2:7">
      <c r="B190" s="107" t="s">
        <v>115</v>
      </c>
      <c r="C190" s="20" t="s">
        <v>116</v>
      </c>
      <c r="D190" s="227"/>
      <c r="E190" s="227"/>
      <c r="F190" s="227"/>
    </row>
    <row r="191" spans="2:7" ht="27">
      <c r="B191" s="107" t="s">
        <v>117</v>
      </c>
      <c r="C191" s="20" t="s">
        <v>162</v>
      </c>
      <c r="D191" s="228"/>
      <c r="E191" s="228"/>
      <c r="F191" s="228"/>
    </row>
    <row r="192" spans="2:7">
      <c r="B192" s="224" t="s">
        <v>0</v>
      </c>
      <c r="C192" s="225"/>
      <c r="D192" s="108"/>
      <c r="E192" s="108"/>
      <c r="F192" s="108"/>
    </row>
    <row r="193" spans="2:7">
      <c r="B193" s="109" t="s">
        <v>118</v>
      </c>
      <c r="C193" s="110"/>
      <c r="D193" s="111">
        <v>5000</v>
      </c>
      <c r="E193" s="111">
        <v>5000</v>
      </c>
      <c r="F193" s="111">
        <v>5000</v>
      </c>
    </row>
    <row r="195" spans="2:7" ht="37.5" customHeight="1">
      <c r="B195" s="220" t="s">
        <v>137</v>
      </c>
      <c r="C195" s="220"/>
      <c r="D195" s="220"/>
      <c r="E195" s="220"/>
      <c r="F195" s="220"/>
    </row>
    <row r="197" spans="2:7" ht="17.25">
      <c r="B197" s="221" t="s">
        <v>138</v>
      </c>
      <c r="C197" s="221"/>
      <c r="D197" s="221"/>
      <c r="E197" s="221"/>
      <c r="F197" s="221"/>
    </row>
    <row r="198" spans="2:7">
      <c r="B198" s="94" t="s">
        <v>120</v>
      </c>
    </row>
    <row r="200" spans="2:7" ht="14.25">
      <c r="B200" s="98" t="s">
        <v>105</v>
      </c>
      <c r="C200" s="98" t="s">
        <v>106</v>
      </c>
    </row>
    <row r="201" spans="2:7">
      <c r="B201" s="99">
        <v>1212</v>
      </c>
      <c r="C201" s="100" t="s">
        <v>107</v>
      </c>
    </row>
    <row r="202" spans="2:7" ht="15">
      <c r="B202" s="101"/>
      <c r="C202" s="101"/>
    </row>
    <row r="203" spans="2:7">
      <c r="B203" s="102" t="s">
        <v>108</v>
      </c>
      <c r="C203" s="103"/>
    </row>
    <row r="204" spans="2:7">
      <c r="B204" s="104" t="s">
        <v>109</v>
      </c>
      <c r="C204" s="20" t="s">
        <v>110</v>
      </c>
      <c r="D204" s="222"/>
      <c r="E204" s="222"/>
      <c r="F204" s="223"/>
      <c r="G204" s="105"/>
    </row>
    <row r="205" spans="2:7" ht="27">
      <c r="B205" s="104" t="s">
        <v>111</v>
      </c>
      <c r="C205" s="20">
        <v>12009</v>
      </c>
      <c r="D205" s="106" t="s">
        <v>112</v>
      </c>
      <c r="E205" s="106" t="s">
        <v>12</v>
      </c>
      <c r="F205" s="106" t="s">
        <v>13</v>
      </c>
      <c r="G205" s="105"/>
    </row>
    <row r="206" spans="2:7" ht="27">
      <c r="B206" s="104" t="s">
        <v>113</v>
      </c>
      <c r="C206" s="20" t="s">
        <v>91</v>
      </c>
      <c r="D206" s="226"/>
      <c r="E206" s="226"/>
      <c r="F206" s="226"/>
    </row>
    <row r="207" spans="2:7" ht="27">
      <c r="B207" s="107" t="s">
        <v>114</v>
      </c>
      <c r="C207" s="20" t="s">
        <v>89</v>
      </c>
      <c r="D207" s="227"/>
      <c r="E207" s="227"/>
      <c r="F207" s="227"/>
    </row>
    <row r="208" spans="2:7">
      <c r="B208" s="107" t="s">
        <v>115</v>
      </c>
      <c r="C208" s="20" t="s">
        <v>116</v>
      </c>
      <c r="D208" s="227"/>
      <c r="E208" s="227"/>
      <c r="F208" s="227"/>
    </row>
    <row r="209" spans="1:6" ht="27">
      <c r="B209" s="107" t="s">
        <v>117</v>
      </c>
      <c r="C209" s="20" t="s">
        <v>162</v>
      </c>
      <c r="D209" s="228"/>
      <c r="E209" s="228"/>
      <c r="F209" s="228"/>
    </row>
    <row r="210" spans="1:6">
      <c r="B210" s="224" t="s">
        <v>0</v>
      </c>
      <c r="C210" s="225"/>
      <c r="D210" s="108"/>
      <c r="E210" s="108"/>
      <c r="F210" s="108"/>
    </row>
    <row r="211" spans="1:6">
      <c r="B211" s="109" t="s">
        <v>118</v>
      </c>
      <c r="C211" s="110"/>
      <c r="D211" s="111">
        <v>5000</v>
      </c>
      <c r="E211" s="111">
        <v>5000</v>
      </c>
      <c r="F211" s="111">
        <v>5000</v>
      </c>
    </row>
    <row r="214" spans="1:6" ht="30.75" customHeight="1">
      <c r="B214" s="220" t="s">
        <v>104</v>
      </c>
      <c r="C214" s="220"/>
      <c r="D214" s="220"/>
      <c r="E214" s="220"/>
      <c r="F214" s="220"/>
    </row>
    <row r="215" spans="1:6" ht="5.25" customHeight="1">
      <c r="B215" s="96"/>
      <c r="C215" s="96"/>
      <c r="D215" s="96"/>
      <c r="E215" s="96"/>
      <c r="F215" s="96"/>
    </row>
    <row r="216" spans="1:6" ht="15.75" customHeight="1">
      <c r="A216" s="1"/>
      <c r="B216" s="3"/>
      <c r="C216" s="47" t="s">
        <v>59</v>
      </c>
      <c r="D216" s="3"/>
      <c r="E216" s="3"/>
      <c r="F216" s="34"/>
    </row>
    <row r="217" spans="1:6" ht="14.25">
      <c r="A217" s="1"/>
      <c r="B217" s="157" t="s">
        <v>78</v>
      </c>
      <c r="C217" s="158"/>
      <c r="D217" s="158"/>
      <c r="E217" s="158"/>
      <c r="F217" s="158"/>
    </row>
    <row r="218" spans="1:6" ht="6" customHeight="1">
      <c r="A218" s="1"/>
      <c r="B218" s="159"/>
      <c r="C218" s="159"/>
      <c r="D218" s="161"/>
      <c r="E218" s="161"/>
      <c r="F218" s="161"/>
    </row>
    <row r="219" spans="1:6" ht="14.25">
      <c r="A219" s="1"/>
      <c r="B219" s="49" t="s">
        <v>1</v>
      </c>
      <c r="C219" s="49" t="s">
        <v>2</v>
      </c>
      <c r="D219" s="161"/>
      <c r="E219" s="161"/>
      <c r="F219" s="161"/>
    </row>
    <row r="220" spans="1:6" ht="16.5">
      <c r="A220" s="1"/>
      <c r="B220" s="40">
        <v>1139</v>
      </c>
      <c r="C220" s="165" t="s">
        <v>70</v>
      </c>
      <c r="D220" s="162"/>
      <c r="E220" s="162"/>
      <c r="F220" s="162"/>
    </row>
    <row r="221" spans="1:6" ht="13.5" customHeight="1">
      <c r="A221" s="1"/>
      <c r="B221" s="163"/>
      <c r="C221" s="164"/>
      <c r="D221" s="162"/>
      <c r="E221" s="162"/>
      <c r="F221" s="162"/>
    </row>
    <row r="222" spans="1:6" ht="13.5" customHeight="1">
      <c r="A222" s="1"/>
      <c r="B222" s="73" t="s">
        <v>3</v>
      </c>
      <c r="C222" s="48"/>
      <c r="D222" s="57"/>
      <c r="E222" s="57"/>
      <c r="F222" s="57"/>
    </row>
    <row r="223" spans="1:6">
      <c r="A223" s="1"/>
      <c r="B223" s="74" t="s">
        <v>4</v>
      </c>
      <c r="C223" s="75">
        <v>1139</v>
      </c>
      <c r="D223" s="230" t="s">
        <v>139</v>
      </c>
      <c r="E223" s="231"/>
      <c r="F223" s="232"/>
    </row>
    <row r="224" spans="1:6" ht="27">
      <c r="A224" s="1"/>
      <c r="B224" s="76" t="s">
        <v>5</v>
      </c>
      <c r="C224" s="77">
        <v>11001</v>
      </c>
      <c r="D224" s="78" t="s">
        <v>58</v>
      </c>
      <c r="E224" s="78" t="s">
        <v>54</v>
      </c>
      <c r="F224" s="78" t="s">
        <v>17</v>
      </c>
    </row>
    <row r="225" spans="1:6">
      <c r="A225" s="1"/>
      <c r="B225" s="76" t="s">
        <v>6</v>
      </c>
      <c r="C225" s="79" t="s">
        <v>70</v>
      </c>
      <c r="D225" s="233"/>
      <c r="E225" s="233"/>
      <c r="F225" s="233"/>
    </row>
    <row r="226" spans="1:6" ht="54">
      <c r="A226" s="1"/>
      <c r="B226" s="76" t="s">
        <v>10</v>
      </c>
      <c r="C226" s="79" t="s">
        <v>76</v>
      </c>
      <c r="D226" s="234"/>
      <c r="E226" s="234"/>
      <c r="F226" s="234"/>
    </row>
    <row r="227" spans="1:6">
      <c r="A227" s="1"/>
      <c r="B227" s="76" t="s">
        <v>7</v>
      </c>
      <c r="C227" s="79" t="s">
        <v>77</v>
      </c>
      <c r="D227" s="234"/>
      <c r="E227" s="234"/>
      <c r="F227" s="234"/>
    </row>
    <row r="228" spans="1:6" ht="27">
      <c r="A228" s="1"/>
      <c r="B228" s="80" t="s">
        <v>39</v>
      </c>
      <c r="C228" s="79" t="s">
        <v>59</v>
      </c>
      <c r="D228" s="234"/>
      <c r="E228" s="234"/>
      <c r="F228" s="234"/>
    </row>
    <row r="229" spans="1:6">
      <c r="A229" s="1"/>
      <c r="B229" s="81"/>
      <c r="C229" s="82" t="s">
        <v>0</v>
      </c>
      <c r="D229" s="235"/>
      <c r="E229" s="235"/>
      <c r="F229" s="235"/>
    </row>
    <row r="230" spans="1:6">
      <c r="A230" s="1"/>
      <c r="B230" s="236" t="s">
        <v>8</v>
      </c>
      <c r="C230" s="236"/>
      <c r="D230" s="83">
        <f>50000</f>
        <v>50000</v>
      </c>
      <c r="E230" s="83">
        <f>50000</f>
        <v>50000</v>
      </c>
      <c r="F230" s="83">
        <f>50000</f>
        <v>50000</v>
      </c>
    </row>
    <row r="231" spans="1:6" ht="15">
      <c r="A231" s="1"/>
      <c r="B231" s="237"/>
      <c r="C231" s="238"/>
      <c r="D231" s="238"/>
      <c r="E231" s="238"/>
      <c r="F231" s="239"/>
    </row>
    <row r="232" spans="1:6">
      <c r="A232" s="1"/>
      <c r="B232" s="74" t="s">
        <v>4</v>
      </c>
      <c r="C232" s="75">
        <v>1139</v>
      </c>
      <c r="D232" s="84"/>
      <c r="E232" s="84"/>
      <c r="F232" s="84"/>
    </row>
    <row r="233" spans="1:6" ht="27">
      <c r="A233" s="1"/>
      <c r="B233" s="76" t="s">
        <v>5</v>
      </c>
      <c r="C233" s="77">
        <v>11001</v>
      </c>
      <c r="D233" s="78" t="s">
        <v>58</v>
      </c>
      <c r="E233" s="78" t="s">
        <v>54</v>
      </c>
      <c r="F233" s="78" t="s">
        <v>17</v>
      </c>
    </row>
    <row r="234" spans="1:6">
      <c r="A234" s="1"/>
      <c r="B234" s="76" t="s">
        <v>6</v>
      </c>
      <c r="C234" s="79" t="s">
        <v>70</v>
      </c>
      <c r="D234" s="233"/>
      <c r="E234" s="233"/>
      <c r="F234" s="233"/>
    </row>
    <row r="235" spans="1:6" ht="54">
      <c r="A235" s="1"/>
      <c r="B235" s="76" t="s">
        <v>10</v>
      </c>
      <c r="C235" s="79" t="s">
        <v>76</v>
      </c>
      <c r="D235" s="234"/>
      <c r="E235" s="234"/>
      <c r="F235" s="234"/>
    </row>
    <row r="236" spans="1:6">
      <c r="A236" s="1"/>
      <c r="B236" s="76" t="s">
        <v>7</v>
      </c>
      <c r="C236" s="79" t="s">
        <v>77</v>
      </c>
      <c r="D236" s="234"/>
      <c r="E236" s="234"/>
      <c r="F236" s="234"/>
    </row>
    <row r="237" spans="1:6" ht="27">
      <c r="A237" s="1"/>
      <c r="B237" s="80" t="s">
        <v>39</v>
      </c>
      <c r="C237" s="79" t="s">
        <v>59</v>
      </c>
      <c r="D237" s="234"/>
      <c r="E237" s="234"/>
      <c r="F237" s="234"/>
    </row>
    <row r="238" spans="1:6">
      <c r="A238" s="1"/>
      <c r="B238" s="81"/>
      <c r="C238" s="82" t="s">
        <v>0</v>
      </c>
      <c r="D238" s="235"/>
      <c r="E238" s="235"/>
      <c r="F238" s="235"/>
    </row>
    <row r="239" spans="1:6">
      <c r="B239" s="236" t="s">
        <v>8</v>
      </c>
      <c r="C239" s="236"/>
      <c r="D239" s="85">
        <f>-D230</f>
        <v>-50000</v>
      </c>
      <c r="E239" s="85">
        <f t="shared" ref="E239:F239" si="0">-E230</f>
        <v>-50000</v>
      </c>
      <c r="F239" s="85">
        <f t="shared" si="0"/>
        <v>-50000</v>
      </c>
    </row>
  </sheetData>
  <mergeCells count="91">
    <mergeCell ref="B239:C239"/>
    <mergeCell ref="B214:F214"/>
    <mergeCell ref="B192:C192"/>
    <mergeCell ref="B63:C63"/>
    <mergeCell ref="B45:C45"/>
    <mergeCell ref="D223:F223"/>
    <mergeCell ref="D225:D229"/>
    <mergeCell ref="E225:E229"/>
    <mergeCell ref="F225:F229"/>
    <mergeCell ref="B230:C230"/>
    <mergeCell ref="B231:F231"/>
    <mergeCell ref="D234:D238"/>
    <mergeCell ref="E234:E238"/>
    <mergeCell ref="F234:F238"/>
    <mergeCell ref="B48:F48"/>
    <mergeCell ref="B50:F50"/>
    <mergeCell ref="B30:F30"/>
    <mergeCell ref="B5:F5"/>
    <mergeCell ref="B7:F7"/>
    <mergeCell ref="D22:F22"/>
    <mergeCell ref="D24:D27"/>
    <mergeCell ref="E24:E27"/>
    <mergeCell ref="F24:F27"/>
    <mergeCell ref="D14:F14"/>
    <mergeCell ref="D16:D19"/>
    <mergeCell ref="E16:E19"/>
    <mergeCell ref="F16:F19"/>
    <mergeCell ref="B32:F32"/>
    <mergeCell ref="D39:F39"/>
    <mergeCell ref="D41:D44"/>
    <mergeCell ref="E41:E44"/>
    <mergeCell ref="F41:F44"/>
    <mergeCell ref="D57:F57"/>
    <mergeCell ref="D59:D62"/>
    <mergeCell ref="E59:E62"/>
    <mergeCell ref="F59:F62"/>
    <mergeCell ref="B66:F66"/>
    <mergeCell ref="B68:F68"/>
    <mergeCell ref="D75:F75"/>
    <mergeCell ref="D77:D80"/>
    <mergeCell ref="E77:E80"/>
    <mergeCell ref="F77:F80"/>
    <mergeCell ref="B81:C81"/>
    <mergeCell ref="B84:F84"/>
    <mergeCell ref="B86:F86"/>
    <mergeCell ref="D93:F93"/>
    <mergeCell ref="D95:D98"/>
    <mergeCell ref="E95:E98"/>
    <mergeCell ref="F95:F98"/>
    <mergeCell ref="B99:C99"/>
    <mergeCell ref="B103:F103"/>
    <mergeCell ref="B105:F105"/>
    <mergeCell ref="D112:F112"/>
    <mergeCell ref="D114:D117"/>
    <mergeCell ref="E114:E117"/>
    <mergeCell ref="F114:F117"/>
    <mergeCell ref="B118:C118"/>
    <mergeCell ref="B121:F121"/>
    <mergeCell ref="B123:F123"/>
    <mergeCell ref="D130:F130"/>
    <mergeCell ref="D132:D135"/>
    <mergeCell ref="E132:E135"/>
    <mergeCell ref="F132:F135"/>
    <mergeCell ref="B136:C136"/>
    <mergeCell ref="B139:F139"/>
    <mergeCell ref="B141:F141"/>
    <mergeCell ref="D148:F148"/>
    <mergeCell ref="D150:D153"/>
    <mergeCell ref="E150:E153"/>
    <mergeCell ref="F150:F153"/>
    <mergeCell ref="B154:C154"/>
    <mergeCell ref="B158:F158"/>
    <mergeCell ref="B160:F160"/>
    <mergeCell ref="D167:F167"/>
    <mergeCell ref="D169:D172"/>
    <mergeCell ref="E169:E172"/>
    <mergeCell ref="F169:F172"/>
    <mergeCell ref="B173:C173"/>
    <mergeCell ref="B177:F177"/>
    <mergeCell ref="B179:F179"/>
    <mergeCell ref="D186:F186"/>
    <mergeCell ref="D188:D191"/>
    <mergeCell ref="E188:E191"/>
    <mergeCell ref="F188:F191"/>
    <mergeCell ref="B210:C210"/>
    <mergeCell ref="B195:F195"/>
    <mergeCell ref="B197:F197"/>
    <mergeCell ref="D204:F204"/>
    <mergeCell ref="D206:D209"/>
    <mergeCell ref="E206:E209"/>
    <mergeCell ref="F206:F209"/>
  </mergeCells>
  <pageMargins left="0.23622047244094491" right="0.23622047244094491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Havelvats 1</vt:lpstr>
      <vt:lpstr>Havelvats 2 </vt:lpstr>
      <vt:lpstr>Havelvats 3</vt:lpstr>
      <vt:lpstr>Havelvats 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https:/mul-edu.gov.am/tasks/docs/attachment.php?id=337424&amp;fn=havelvacner+%285%29.xlsx&amp;out=1&amp;token=398ae1d2c3768b7e98be</cp:keywords>
  <cp:lastModifiedBy>user</cp:lastModifiedBy>
  <cp:lastPrinted>2020-05-27T05:02:02Z</cp:lastPrinted>
  <dcterms:created xsi:type="dcterms:W3CDTF">2020-05-26T05:50:11Z</dcterms:created>
  <dcterms:modified xsi:type="dcterms:W3CDTF">2020-05-27T05:29:11Z</dcterms:modified>
</cp:coreProperties>
</file>